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hidePivotFieldList="1" defaultThemeVersion="166925"/>
  <mc:AlternateContent xmlns:mc="http://schemas.openxmlformats.org/markup-compatibility/2006">
    <mc:Choice Requires="x15">
      <x15ac:absPath xmlns:x15ac="http://schemas.microsoft.com/office/spreadsheetml/2010/11/ac" url="C:\Users\Zen\Desktop\band-surveydata 2\"/>
    </mc:Choice>
  </mc:AlternateContent>
  <xr:revisionPtr revIDLastSave="0" documentId="13_ncr:1_{9DCB0DCB-09BF-4C92-BC17-6C5B6BACFF95}" xr6:coauthVersionLast="40" xr6:coauthVersionMax="40" xr10:uidLastSave="{00000000-0000-0000-0000-000000000000}"/>
  <bookViews>
    <workbookView xWindow="0" yWindow="0" windowWidth="16410" windowHeight="7425" activeTab="4" xr2:uid="{00000000-000D-0000-FFFF-FFFF00000000}"/>
  </bookViews>
  <sheets>
    <sheet name="clean1" sheetId="1" r:id="rId1"/>
    <sheet name="DealData" sheetId="3" r:id="rId2"/>
    <sheet name="Report" sheetId="2" r:id="rId3"/>
    <sheet name="Fig" sheetId="5" r:id="rId4"/>
    <sheet name="Fig_最高学位" sheetId="9" r:id="rId5"/>
    <sheet name="Fig_纳米学位" sheetId="10" r:id="rId6"/>
    <sheet name="Cal_纳米认证和职位关系_doing" sheetId="11" r:id="rId7"/>
    <sheet name="Fig_学生国家" sheetId="12" r:id="rId8"/>
    <sheet name="Fig_项目花费时间" sheetId="14" r:id="rId9"/>
  </sheets>
  <definedNames>
    <definedName name="_xlnm._FilterDatabase" localSheetId="5" hidden="1">Fig_纳米学位!$A$1:$B$10</definedName>
    <definedName name="_xlnm._FilterDatabase" localSheetId="7">Fig_学生国家!$E$1:$G$76</definedName>
    <definedName name="_xlnm._FilterDatabase" localSheetId="4" hidden="1">Fig_最高学位!$A$1:$B$7</definedName>
    <definedName name="_xlchart.v1.0" hidden="1">Fig_项目花费时间!$AB$2:$AB$754</definedName>
    <definedName name="_xlchart.v1.1" hidden="1">Fig_项目花费时间!$AN$1</definedName>
    <definedName name="_xlchart.v1.10" hidden="1">Fig_项目花费时间!$AB$2:$AB$754</definedName>
    <definedName name="_xlchart.v1.11" hidden="1">Fig_项目花费时间!$AN$1</definedName>
    <definedName name="_xlchart.v1.12" hidden="1">Fig_项目花费时间!$AN$2:$AN$754</definedName>
    <definedName name="_xlchart.v1.13" hidden="1">Fig_项目花费时间!$AN:$AN</definedName>
    <definedName name="_xlchart.v1.14" hidden="1">Fig_项目花费时间!$AB$2:$AB$754</definedName>
    <definedName name="_xlchart.v1.15" hidden="1">Fig_项目花费时间!$AN$1</definedName>
    <definedName name="_xlchart.v1.16" hidden="1">Fig_项目花费时间!$AN$2:$AN$754</definedName>
    <definedName name="_xlchart.v1.17" hidden="1">Fig_项目花费时间!$AN:$AN</definedName>
    <definedName name="_xlchart.v1.18" hidden="1">Fig_项目花费时间!$AB$2:$AB$754</definedName>
    <definedName name="_xlchart.v1.19" hidden="1">Fig_项目花费时间!$AN$1</definedName>
    <definedName name="_xlchart.v1.2" hidden="1">Fig_项目花费时间!$AN$2:$AN$754</definedName>
    <definedName name="_xlchart.v1.20" hidden="1">Fig_项目花费时间!$AN$2:$AN$754</definedName>
    <definedName name="_xlchart.v1.21" hidden="1">Fig_项目花费时间!$AN:$AN</definedName>
    <definedName name="_xlchart.v1.22" hidden="1">Fig_项目花费时间!$AQ$1</definedName>
    <definedName name="_xlchart.v1.23" hidden="1">Fig_项目花费时间!$AQ$2:$AQ$57</definedName>
    <definedName name="_xlchart.v1.24" hidden="1">Fig_项目花费时间!$AB$2:$AB$754</definedName>
    <definedName name="_xlchart.v1.25" hidden="1">Fig_项目花费时间!$AN$1</definedName>
    <definedName name="_xlchart.v1.26" hidden="1">Fig_项目花费时间!$AN$2:$AN$754</definedName>
    <definedName name="_xlchart.v1.27" hidden="1">Fig_项目花费时间!$AN:$AN</definedName>
    <definedName name="_xlchart.v1.28" hidden="1">Fig_项目花费时间!$AQ$1</definedName>
    <definedName name="_xlchart.v1.29" hidden="1">Fig_项目花费时间!$AQ$2:$AQ$57</definedName>
    <definedName name="_xlchart.v1.3" hidden="1">Fig_项目花费时间!$AN:$AN</definedName>
    <definedName name="_xlchart.v1.30" hidden="1">Fig_项目花费时间!$AB$2:$AB$754</definedName>
    <definedName name="_xlchart.v1.31" hidden="1">Fig_项目花费时间!$AN$1</definedName>
    <definedName name="_xlchart.v1.32" hidden="1">Fig_项目花费时间!$AN$2:$AN$754</definedName>
    <definedName name="_xlchart.v1.33" hidden="1">Fig_项目花费时间!$AN:$AN</definedName>
    <definedName name="_xlchart.v1.34" hidden="1">Fig_项目花费时间!$AQ$1</definedName>
    <definedName name="_xlchart.v1.35" hidden="1">Fig_项目花费时间!$AQ$2:$AQ$57</definedName>
    <definedName name="_xlchart.v1.36" hidden="1">Fig_项目花费时间!$AB$2:$AB$754</definedName>
    <definedName name="_xlchart.v1.37" hidden="1">Fig_项目花费时间!$AN$1</definedName>
    <definedName name="_xlchart.v1.38" hidden="1">Fig_项目花费时间!$AN$2:$AN$754</definedName>
    <definedName name="_xlchart.v1.39" hidden="1">Fig_项目花费时间!$AN:$AN</definedName>
    <definedName name="_xlchart.v1.4" hidden="1">Fig_项目花费时间!$AQ$1</definedName>
    <definedName name="_xlchart.v1.40" hidden="1">Fig_项目花费时间!$AQ$1</definedName>
    <definedName name="_xlchart.v1.41" hidden="1">Fig_项目花费时间!$AQ$2:$AQ$57</definedName>
    <definedName name="_xlchart.v1.42" hidden="1">Fig_项目花费时间!$AB$2:$AB$754</definedName>
    <definedName name="_xlchart.v1.43" hidden="1">Fig_项目花费时间!$AN$1</definedName>
    <definedName name="_xlchart.v1.44" hidden="1">Fig_项目花费时间!$AN$2:$AN$754</definedName>
    <definedName name="_xlchart.v1.45" hidden="1">Fig_项目花费时间!$AN:$AN</definedName>
    <definedName name="_xlchart.v1.46" hidden="1">Fig_项目花费时间!$AQ$1</definedName>
    <definedName name="_xlchart.v1.47" hidden="1">Fig_项目花费时间!$AQ$2:$AQ$57</definedName>
    <definedName name="_xlchart.v1.48" hidden="1">Fig_项目花费时间!$AB$2:$AB$754</definedName>
    <definedName name="_xlchart.v1.49" hidden="1">Fig_项目花费时间!$AN$1</definedName>
    <definedName name="_xlchart.v1.5" hidden="1">Fig_项目花费时间!$AQ$2:$AQ$57</definedName>
    <definedName name="_xlchart.v1.50" hidden="1">Fig_项目花费时间!$AN$2:$AN$754</definedName>
    <definedName name="_xlchart.v1.51" hidden="1">Fig_项目花费时间!$AN:$AN</definedName>
    <definedName name="_xlchart.v1.52" hidden="1">Fig_项目花费时间!$AB$2:$AB$754</definedName>
    <definedName name="_xlchart.v1.53" hidden="1">Fig_项目花费时间!$AN$1</definedName>
    <definedName name="_xlchart.v1.54" hidden="1">Fig_项目花费时间!$AN$2:$AN$754</definedName>
    <definedName name="_xlchart.v1.55" hidden="1">Fig_项目花费时间!$AN:$AN</definedName>
    <definedName name="_xlchart.v1.6" hidden="1">Fig_项目花费时间!$AB$2:$AB$754</definedName>
    <definedName name="_xlchart.v1.7" hidden="1">Fig_项目花费时间!$AN$1</definedName>
    <definedName name="_xlchart.v1.8" hidden="1">Fig_项目花费时间!$AN$2:$AN$754</definedName>
    <definedName name="_xlchart.v1.9" hidden="1">Fig_项目花费时间!$AN:$AN</definedName>
  </definedNames>
  <calcPr calcId="181029"/>
  <pivotCaches>
    <pivotCache cacheId="95" r:id="rId10"/>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11" l="1"/>
  <c r="P3" i="11"/>
  <c r="P4" i="11"/>
  <c r="P5" i="11"/>
  <c r="P6" i="11"/>
  <c r="P7" i="11"/>
  <c r="P8" i="11"/>
  <c r="P9" i="11"/>
  <c r="P10" i="11"/>
  <c r="P11" i="11"/>
  <c r="P12" i="11"/>
  <c r="P13" i="11"/>
  <c r="P14" i="11"/>
  <c r="P15" i="11"/>
  <c r="P16" i="11"/>
  <c r="P17" i="11"/>
  <c r="P18" i="11"/>
  <c r="P19" i="11"/>
  <c r="P20" i="11"/>
  <c r="P21" i="11"/>
  <c r="P22"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O2" i="11"/>
  <c r="O3" i="11"/>
  <c r="O4" i="11"/>
  <c r="O5" i="11"/>
  <c r="O6" i="11"/>
  <c r="O7" i="11"/>
  <c r="O8" i="11"/>
  <c r="O9" i="11"/>
  <c r="O10" i="11"/>
  <c r="O11" i="11"/>
  <c r="O12" i="11"/>
  <c r="O13" i="11"/>
  <c r="O14" i="11"/>
  <c r="O15" i="11"/>
  <c r="O16" i="11"/>
  <c r="O17" i="11"/>
  <c r="O18" i="11"/>
  <c r="O19" i="11"/>
  <c r="O20" i="11"/>
  <c r="O21" i="11"/>
  <c r="O22" i="11"/>
  <c r="O23" i="11"/>
  <c r="O24" i="11"/>
  <c r="O25" i="11"/>
  <c r="O26" i="11"/>
  <c r="O27" i="11"/>
  <c r="O28" i="11"/>
  <c r="O29" i="11"/>
  <c r="O30" i="11"/>
  <c r="O31" i="11"/>
  <c r="O32" i="11"/>
  <c r="O33" i="11"/>
  <c r="O34" i="11"/>
  <c r="O35" i="11"/>
  <c r="O36" i="11"/>
  <c r="O37" i="11"/>
  <c r="O38" i="11"/>
  <c r="O39" i="11"/>
  <c r="O40" i="11"/>
  <c r="O41" i="11"/>
  <c r="O42" i="11"/>
  <c r="O43" i="11"/>
  <c r="O44" i="11"/>
  <c r="O45" i="11"/>
  <c r="O46" i="11"/>
  <c r="O47" i="11"/>
  <c r="O48" i="11"/>
  <c r="O49" i="11"/>
  <c r="O50" i="11"/>
  <c r="O51" i="11"/>
  <c r="AM2" i="14"/>
  <c r="AM3" i="14"/>
  <c r="AM4" i="14"/>
  <c r="AM5" i="14"/>
  <c r="AM6" i="14"/>
  <c r="AM7" i="14"/>
  <c r="AM8" i="14"/>
  <c r="AM9" i="14"/>
  <c r="AM10" i="14"/>
  <c r="AM11" i="14"/>
  <c r="AM12" i="14"/>
  <c r="AM13" i="14"/>
  <c r="AM14" i="14"/>
  <c r="AM15" i="14"/>
  <c r="AM16" i="14"/>
  <c r="AM17" i="14"/>
  <c r="AM18" i="14"/>
  <c r="AM19" i="14"/>
  <c r="AM20" i="14"/>
  <c r="AM21" i="14"/>
  <c r="AM22" i="14"/>
  <c r="AM23" i="14"/>
  <c r="AM24" i="14"/>
  <c r="AM25" i="14"/>
  <c r="AM26" i="14"/>
  <c r="AM27" i="14"/>
  <c r="AM28" i="14"/>
  <c r="AM29" i="14"/>
  <c r="AM30" i="14"/>
  <c r="AM31" i="14"/>
  <c r="AM32" i="14"/>
  <c r="AM33" i="14"/>
  <c r="AM34" i="14"/>
  <c r="AM35" i="14"/>
  <c r="AM36" i="14"/>
  <c r="AM37" i="14"/>
  <c r="AM38" i="14"/>
  <c r="AM39" i="14"/>
  <c r="AM40" i="14"/>
  <c r="AM41" i="14"/>
  <c r="AM42" i="14"/>
  <c r="AM43" i="14"/>
  <c r="AM44" i="14"/>
  <c r="AM45" i="14"/>
  <c r="AM46" i="14"/>
  <c r="AM47" i="14"/>
  <c r="AM48" i="14"/>
  <c r="AM49" i="14"/>
  <c r="AM50" i="14"/>
  <c r="AM51" i="14"/>
  <c r="AM52" i="14"/>
  <c r="AM53" i="14"/>
  <c r="AM54" i="14"/>
  <c r="AM55" i="14"/>
  <c r="AM56" i="14"/>
  <c r="AM57" i="14"/>
  <c r="AM58" i="14"/>
  <c r="AM59" i="14"/>
  <c r="AM60" i="14"/>
  <c r="AM61" i="14"/>
  <c r="AM62" i="14"/>
  <c r="AM63" i="14"/>
  <c r="AM64" i="14"/>
  <c r="AM65" i="14"/>
  <c r="AM66" i="14"/>
  <c r="AM67" i="14"/>
  <c r="AM68" i="14"/>
  <c r="AM69" i="14"/>
  <c r="AM70" i="14"/>
  <c r="AM71" i="14"/>
  <c r="AM72" i="14"/>
  <c r="AM73" i="14"/>
  <c r="AM74" i="14"/>
  <c r="AM75" i="14"/>
  <c r="AM76" i="14"/>
  <c r="AM77" i="14"/>
  <c r="AM78" i="14"/>
  <c r="AM79" i="14"/>
  <c r="AM80" i="14"/>
  <c r="AM81" i="14"/>
  <c r="AM82" i="14"/>
  <c r="AM83" i="14"/>
  <c r="AM84" i="14"/>
  <c r="AM85" i="14"/>
  <c r="AM86" i="14"/>
  <c r="AM87" i="14"/>
  <c r="AM88" i="14"/>
  <c r="AM89" i="14"/>
  <c r="AM90" i="14"/>
  <c r="AM91" i="14"/>
  <c r="AM92" i="14"/>
  <c r="AM93" i="14"/>
  <c r="AM94" i="14"/>
  <c r="AM95" i="14"/>
  <c r="AM96" i="14"/>
  <c r="AM97" i="14"/>
  <c r="AM98" i="14"/>
  <c r="AM99" i="14"/>
  <c r="AM100" i="14"/>
  <c r="AM101" i="14"/>
  <c r="AM102" i="14"/>
  <c r="AM103" i="14"/>
  <c r="AM104" i="14"/>
  <c r="AM105" i="14"/>
  <c r="AM106" i="14"/>
  <c r="AM107" i="14"/>
  <c r="AM108" i="14"/>
  <c r="AM109" i="14"/>
  <c r="AM110" i="14"/>
  <c r="AM111" i="14"/>
  <c r="AM112" i="14"/>
  <c r="AM113" i="14"/>
  <c r="AM114" i="14"/>
  <c r="AM115" i="14"/>
  <c r="AM116" i="14"/>
  <c r="AM117" i="14"/>
  <c r="AM118" i="14"/>
  <c r="AM119" i="14"/>
  <c r="AM120" i="14"/>
  <c r="AM121" i="14"/>
  <c r="AM122" i="14"/>
  <c r="AM123" i="14"/>
  <c r="AM124" i="14"/>
  <c r="AM125" i="14"/>
  <c r="AM126" i="14"/>
  <c r="AM127" i="14"/>
  <c r="AM128" i="14"/>
  <c r="AM129" i="14"/>
  <c r="AM130" i="14"/>
  <c r="AM131" i="14"/>
  <c r="AM132" i="14"/>
  <c r="AM133" i="14"/>
  <c r="AM134" i="14"/>
  <c r="AM135" i="14"/>
  <c r="AM136" i="14"/>
  <c r="AM137" i="14"/>
  <c r="AM138" i="14"/>
  <c r="AM139" i="14"/>
  <c r="AM140" i="14"/>
  <c r="AM141" i="14"/>
  <c r="AM142" i="14"/>
  <c r="AM143" i="14"/>
  <c r="AM144" i="14"/>
  <c r="AM145" i="14"/>
  <c r="AM146" i="14"/>
  <c r="AM147" i="14"/>
  <c r="AM148" i="14"/>
  <c r="AM149" i="14"/>
  <c r="AM150" i="14"/>
  <c r="AM151" i="14"/>
  <c r="AM152" i="14"/>
  <c r="AM153" i="14"/>
  <c r="AM154" i="14"/>
  <c r="AM155" i="14"/>
  <c r="AM156" i="14"/>
  <c r="AM157" i="14"/>
  <c r="AM158" i="14"/>
  <c r="AM159" i="14"/>
  <c r="AM160" i="14"/>
  <c r="AM161" i="14"/>
  <c r="AM162" i="14"/>
  <c r="AM163" i="14"/>
  <c r="AM164" i="14"/>
  <c r="AM165" i="14"/>
  <c r="AM166" i="14"/>
  <c r="AM167" i="14"/>
  <c r="AM168" i="14"/>
  <c r="AM169" i="14"/>
  <c r="AM170" i="14"/>
  <c r="AM171" i="14"/>
  <c r="AM172" i="14"/>
  <c r="AM173" i="14"/>
  <c r="AM174" i="14"/>
  <c r="AM175" i="14"/>
  <c r="AM176" i="14"/>
  <c r="AM177" i="14"/>
  <c r="AM178" i="14"/>
  <c r="AM179" i="14"/>
  <c r="AM180" i="14"/>
  <c r="AM181" i="14"/>
  <c r="AM182" i="14"/>
  <c r="AM183" i="14"/>
  <c r="AM184" i="14"/>
  <c r="AM185" i="14"/>
  <c r="AM186" i="14"/>
  <c r="AM187" i="14"/>
  <c r="AM188" i="14"/>
  <c r="AM189" i="14"/>
  <c r="AM190" i="14"/>
  <c r="AM191" i="14"/>
  <c r="AM192" i="14"/>
  <c r="AM193" i="14"/>
  <c r="AM194" i="14"/>
  <c r="AM195" i="14"/>
  <c r="AM196" i="14"/>
  <c r="AM197" i="14"/>
  <c r="AM198" i="14"/>
  <c r="AM199" i="14"/>
  <c r="AM200" i="14"/>
  <c r="AM201" i="14"/>
  <c r="AM202" i="14"/>
  <c r="AM203" i="14"/>
  <c r="AM204" i="14"/>
  <c r="AM205" i="14"/>
  <c r="AM206" i="14"/>
  <c r="AM207" i="14"/>
  <c r="AM208" i="14"/>
  <c r="AM209" i="14"/>
  <c r="AM210" i="14"/>
  <c r="AM211" i="14"/>
  <c r="AM212" i="14"/>
  <c r="AM213" i="14"/>
  <c r="AM214" i="14"/>
  <c r="AM215" i="14"/>
  <c r="AM216" i="14"/>
  <c r="AM217" i="14"/>
  <c r="AM218" i="14"/>
  <c r="AM219" i="14"/>
  <c r="AM220" i="14"/>
  <c r="AM221" i="14"/>
  <c r="AM222" i="14"/>
  <c r="AM223" i="14"/>
  <c r="AM224" i="14"/>
  <c r="AM225" i="14"/>
  <c r="AM226" i="14"/>
  <c r="AM227" i="14"/>
  <c r="AM228" i="14"/>
  <c r="AM229" i="14"/>
  <c r="AM230" i="14"/>
  <c r="AM231" i="14"/>
  <c r="AM232" i="14"/>
  <c r="AM233" i="14"/>
  <c r="AM234" i="14"/>
  <c r="AM235" i="14"/>
  <c r="AM236" i="14"/>
  <c r="AM237" i="14"/>
  <c r="AM238" i="14"/>
  <c r="AM239" i="14"/>
  <c r="AM240" i="14"/>
  <c r="AM241" i="14"/>
  <c r="AM242" i="14"/>
  <c r="AM243" i="14"/>
  <c r="AM244" i="14"/>
  <c r="AM245" i="14"/>
  <c r="AM246" i="14"/>
  <c r="AM247" i="14"/>
  <c r="AM248" i="14"/>
  <c r="AM249" i="14"/>
  <c r="AM250" i="14"/>
  <c r="AM251" i="14"/>
  <c r="AM252" i="14"/>
  <c r="AM253" i="14"/>
  <c r="AM254" i="14"/>
  <c r="AM255" i="14"/>
  <c r="AM256" i="14"/>
  <c r="AM257" i="14"/>
  <c r="AM258" i="14"/>
  <c r="AM259" i="14"/>
  <c r="AM260" i="14"/>
  <c r="AM261" i="14"/>
  <c r="AM262" i="14"/>
  <c r="AM263" i="14"/>
  <c r="AM264" i="14"/>
  <c r="AM265" i="14"/>
  <c r="AM266" i="14"/>
  <c r="AM267" i="14"/>
  <c r="AM268" i="14"/>
  <c r="AM269" i="14"/>
  <c r="AM270" i="14"/>
  <c r="AM271" i="14"/>
  <c r="AM272" i="14"/>
  <c r="AM273" i="14"/>
  <c r="AM274" i="14"/>
  <c r="AM275" i="14"/>
  <c r="AM276" i="14"/>
  <c r="AM277" i="14"/>
  <c r="AM278" i="14"/>
  <c r="AM279" i="14"/>
  <c r="AM280" i="14"/>
  <c r="AM281" i="14"/>
  <c r="AM282" i="14"/>
  <c r="AM283" i="14"/>
  <c r="AM284" i="14"/>
  <c r="AM285" i="14"/>
  <c r="AM286" i="14"/>
  <c r="AM287" i="14"/>
  <c r="AM288" i="14"/>
  <c r="AM289" i="14"/>
  <c r="AM290" i="14"/>
  <c r="AM291" i="14"/>
  <c r="AM292" i="14"/>
  <c r="AM293" i="14"/>
  <c r="AM294" i="14"/>
  <c r="AM295" i="14"/>
  <c r="AM296" i="14"/>
  <c r="AM297" i="14"/>
  <c r="AM298" i="14"/>
  <c r="AM299" i="14"/>
  <c r="AM300" i="14"/>
  <c r="AM301" i="14"/>
  <c r="AM302" i="14"/>
  <c r="AM303" i="14"/>
  <c r="AM304" i="14"/>
  <c r="AM305" i="14"/>
  <c r="AM306" i="14"/>
  <c r="AM307" i="14"/>
  <c r="AM308" i="14"/>
  <c r="AM309" i="14"/>
  <c r="AM310" i="14"/>
  <c r="AM311" i="14"/>
  <c r="AM312" i="14"/>
  <c r="AM313" i="14"/>
  <c r="AM314" i="14"/>
  <c r="AM315" i="14"/>
  <c r="AM316" i="14"/>
  <c r="AM317" i="14"/>
  <c r="AM318" i="14"/>
  <c r="AM319" i="14"/>
  <c r="AM320" i="14"/>
  <c r="AM321" i="14"/>
  <c r="AM322" i="14"/>
  <c r="AM323" i="14"/>
  <c r="AM324" i="14"/>
  <c r="AM325" i="14"/>
  <c r="AM326" i="14"/>
  <c r="AM327" i="14"/>
  <c r="AM328" i="14"/>
  <c r="AM329" i="14"/>
  <c r="AM330" i="14"/>
  <c r="AM331" i="14"/>
  <c r="AM332" i="14"/>
  <c r="AM333" i="14"/>
  <c r="AM334" i="14"/>
  <c r="AM335" i="14"/>
  <c r="AM336" i="14"/>
  <c r="AM337" i="14"/>
  <c r="AM338" i="14"/>
  <c r="AM339" i="14"/>
  <c r="AM340" i="14"/>
  <c r="AM341" i="14"/>
  <c r="AM342" i="14"/>
  <c r="AM343" i="14"/>
  <c r="AM344" i="14"/>
  <c r="AM345" i="14"/>
  <c r="AM346" i="14"/>
  <c r="AM347" i="14"/>
  <c r="AM348" i="14"/>
  <c r="AM349" i="14"/>
  <c r="AM350" i="14"/>
  <c r="AM351" i="14"/>
  <c r="AM352" i="14"/>
  <c r="AM353" i="14"/>
  <c r="AM354" i="14"/>
  <c r="AM355" i="14"/>
  <c r="AM356" i="14"/>
  <c r="AM357" i="14"/>
  <c r="AM358" i="14"/>
  <c r="AM359" i="14"/>
  <c r="AM360" i="14"/>
  <c r="AM361" i="14"/>
  <c r="AM362" i="14"/>
  <c r="AM363" i="14"/>
  <c r="AM364" i="14"/>
  <c r="AM365" i="14"/>
  <c r="AM366" i="14"/>
  <c r="AM367" i="14"/>
  <c r="AM368" i="14"/>
  <c r="AM369" i="14"/>
  <c r="AM370" i="14"/>
  <c r="AM371" i="14"/>
  <c r="AM372" i="14"/>
  <c r="AM373" i="14"/>
  <c r="AM374" i="14"/>
  <c r="AM375" i="14"/>
  <c r="AM376" i="14"/>
  <c r="AM377" i="14"/>
  <c r="AM378" i="14"/>
  <c r="AM379" i="14"/>
  <c r="AM380" i="14"/>
  <c r="AM381" i="14"/>
  <c r="AM382" i="14"/>
  <c r="AM383" i="14"/>
  <c r="AM384" i="14"/>
  <c r="AM385" i="14"/>
  <c r="AM386" i="14"/>
  <c r="AM387" i="14"/>
  <c r="AM388" i="14"/>
  <c r="AM389" i="14"/>
  <c r="AM390" i="14"/>
  <c r="AM391" i="14"/>
  <c r="AM392" i="14"/>
  <c r="AM393" i="14"/>
  <c r="AM394" i="14"/>
  <c r="AM395" i="14"/>
  <c r="AM396" i="14"/>
  <c r="AM397" i="14"/>
  <c r="AM398" i="14"/>
  <c r="AM399" i="14"/>
  <c r="AM400" i="14"/>
  <c r="AM401" i="14"/>
  <c r="AM402" i="14"/>
  <c r="AM403" i="14"/>
  <c r="AM404" i="14"/>
  <c r="AM405" i="14"/>
  <c r="AM406" i="14"/>
  <c r="AM407" i="14"/>
  <c r="AM408" i="14"/>
  <c r="AM409" i="14"/>
  <c r="AM410" i="14"/>
  <c r="AM411" i="14"/>
  <c r="AM412" i="14"/>
  <c r="AM413" i="14"/>
  <c r="AM414" i="14"/>
  <c r="AM415" i="14"/>
  <c r="AM416" i="14"/>
  <c r="AM417" i="14"/>
  <c r="AM418" i="14"/>
  <c r="AM419" i="14"/>
  <c r="AM420" i="14"/>
  <c r="AM421" i="14"/>
  <c r="AM422" i="14"/>
  <c r="AM423" i="14"/>
  <c r="AM424" i="14"/>
  <c r="AM425" i="14"/>
  <c r="AM426" i="14"/>
  <c r="AM427" i="14"/>
  <c r="AM428" i="14"/>
  <c r="AM429" i="14"/>
  <c r="AM430" i="14"/>
  <c r="AM431" i="14"/>
  <c r="AM432" i="14"/>
  <c r="AM433" i="14"/>
  <c r="AM434" i="14"/>
  <c r="AM435" i="14"/>
  <c r="AM436" i="14"/>
  <c r="AM437" i="14"/>
  <c r="AM438" i="14"/>
  <c r="AM439" i="14"/>
  <c r="AM440" i="14"/>
  <c r="AM441" i="14"/>
  <c r="AM442" i="14"/>
  <c r="AM443" i="14"/>
  <c r="AM444" i="14"/>
  <c r="AM445" i="14"/>
  <c r="AM446" i="14"/>
  <c r="AM447" i="14"/>
  <c r="AM448" i="14"/>
  <c r="AM449" i="14"/>
  <c r="AM450" i="14"/>
  <c r="AM451" i="14"/>
  <c r="AM452" i="14"/>
  <c r="AM453" i="14"/>
  <c r="AM454" i="14"/>
  <c r="AM455" i="14"/>
  <c r="AM456" i="14"/>
  <c r="AM457" i="14"/>
  <c r="AM458" i="14"/>
  <c r="AM459" i="14"/>
  <c r="AM460" i="14"/>
  <c r="AM461" i="14"/>
  <c r="AM462" i="14"/>
  <c r="AM463" i="14"/>
  <c r="AM464" i="14"/>
  <c r="AM465" i="14"/>
  <c r="AM466" i="14"/>
  <c r="AM467" i="14"/>
  <c r="AM468" i="14"/>
  <c r="AM469" i="14"/>
  <c r="AM470" i="14"/>
  <c r="AM471" i="14"/>
  <c r="AM472" i="14"/>
  <c r="AM473" i="14"/>
  <c r="AM474" i="14"/>
  <c r="AM475" i="14"/>
  <c r="AM476" i="14"/>
  <c r="AM477" i="14"/>
  <c r="AM478" i="14"/>
  <c r="AM479" i="14"/>
  <c r="AM480" i="14"/>
  <c r="AM481" i="14"/>
  <c r="AM482" i="14"/>
  <c r="AM483" i="14"/>
  <c r="AM484" i="14"/>
  <c r="AM485" i="14"/>
  <c r="AM486" i="14"/>
  <c r="AM487" i="14"/>
  <c r="AM488" i="14"/>
  <c r="AM489" i="14"/>
  <c r="AM490" i="14"/>
  <c r="AM491" i="14"/>
  <c r="AM492" i="14"/>
  <c r="AM493" i="14"/>
  <c r="AM494" i="14"/>
  <c r="AM495" i="14"/>
  <c r="AM496" i="14"/>
  <c r="AM497" i="14"/>
  <c r="AM498" i="14"/>
  <c r="AM499" i="14"/>
  <c r="AM500" i="14"/>
  <c r="AM501" i="14"/>
  <c r="AM502" i="14"/>
  <c r="AM503" i="14"/>
  <c r="AM504" i="14"/>
  <c r="AM505" i="14"/>
  <c r="AM506" i="14"/>
  <c r="AM507" i="14"/>
  <c r="AM508" i="14"/>
  <c r="AM509" i="14"/>
  <c r="AM510" i="14"/>
  <c r="AM511" i="14"/>
  <c r="AM512" i="14"/>
  <c r="AM513" i="14"/>
  <c r="AM514" i="14"/>
  <c r="AM515" i="14"/>
  <c r="AM516" i="14"/>
  <c r="AM517" i="14"/>
  <c r="AM518" i="14"/>
  <c r="AM519" i="14"/>
  <c r="AM520" i="14"/>
  <c r="AM521" i="14"/>
  <c r="AM522" i="14"/>
  <c r="AM523" i="14"/>
  <c r="AM524" i="14"/>
  <c r="AM525" i="14"/>
  <c r="AM526" i="14"/>
  <c r="AM527" i="14"/>
  <c r="AM528" i="14"/>
  <c r="AM529" i="14"/>
  <c r="AM530" i="14"/>
  <c r="AM531" i="14"/>
  <c r="AM532" i="14"/>
  <c r="AM533" i="14"/>
  <c r="AM534" i="14"/>
  <c r="AM535" i="14"/>
  <c r="AM536" i="14"/>
  <c r="AM537" i="14"/>
  <c r="AM538" i="14"/>
  <c r="AM539" i="14"/>
  <c r="AM540" i="14"/>
  <c r="AM541" i="14"/>
  <c r="AM542" i="14"/>
  <c r="AM543" i="14"/>
  <c r="AM544" i="14"/>
  <c r="AM545" i="14"/>
  <c r="AM546" i="14"/>
  <c r="AM547" i="14"/>
  <c r="AM548" i="14"/>
  <c r="AM549" i="14"/>
  <c r="AM550" i="14"/>
  <c r="AM551" i="14"/>
  <c r="AM552" i="14"/>
  <c r="AM553" i="14"/>
  <c r="AM554" i="14"/>
  <c r="AM555" i="14"/>
  <c r="AM556" i="14"/>
  <c r="AM557" i="14"/>
  <c r="AM558" i="14"/>
  <c r="AM559" i="14"/>
  <c r="AM560" i="14"/>
  <c r="AM561" i="14"/>
  <c r="AM562" i="14"/>
  <c r="AM563" i="14"/>
  <c r="AM564" i="14"/>
  <c r="AM565" i="14"/>
  <c r="AM566" i="14"/>
  <c r="AM567" i="14"/>
  <c r="AM568" i="14"/>
  <c r="AM569" i="14"/>
  <c r="AM570" i="14"/>
  <c r="AM571" i="14"/>
  <c r="AM572" i="14"/>
  <c r="AM573" i="14"/>
  <c r="AM574" i="14"/>
  <c r="AM575" i="14"/>
  <c r="AM576" i="14"/>
  <c r="AM577" i="14"/>
  <c r="AM578" i="14"/>
  <c r="AM579" i="14"/>
  <c r="AM580" i="14"/>
  <c r="AM581" i="14"/>
  <c r="AM582" i="14"/>
  <c r="AM583" i="14"/>
  <c r="AM584" i="14"/>
  <c r="AM585" i="14"/>
  <c r="AM586" i="14"/>
  <c r="AM587" i="14"/>
  <c r="AM588" i="14"/>
  <c r="AM589" i="14"/>
  <c r="AM590" i="14"/>
  <c r="AM591" i="14"/>
  <c r="AM592" i="14"/>
  <c r="AM593" i="14"/>
  <c r="AM594" i="14"/>
  <c r="AM595" i="14"/>
  <c r="AM596" i="14"/>
  <c r="AM597" i="14"/>
  <c r="AM598" i="14"/>
  <c r="AM599" i="14"/>
  <c r="AM600" i="14"/>
  <c r="AM601" i="14"/>
  <c r="AM602" i="14"/>
  <c r="AM603" i="14"/>
  <c r="AM604" i="14"/>
  <c r="AM605" i="14"/>
  <c r="AM606" i="14"/>
  <c r="AM607" i="14"/>
  <c r="AM608" i="14"/>
  <c r="AM609" i="14"/>
  <c r="AM610" i="14"/>
  <c r="AM611" i="14"/>
  <c r="AM612" i="14"/>
  <c r="AM613" i="14"/>
  <c r="AM614" i="14"/>
  <c r="AM615" i="14"/>
  <c r="AM616" i="14"/>
  <c r="AM617" i="14"/>
  <c r="AM618" i="14"/>
  <c r="AM619" i="14"/>
  <c r="AM620" i="14"/>
  <c r="AM621" i="14"/>
  <c r="AM622" i="14"/>
  <c r="AM623" i="14"/>
  <c r="AM624" i="14"/>
  <c r="AM625" i="14"/>
  <c r="AM626" i="14"/>
  <c r="AM627" i="14"/>
  <c r="AM628" i="14"/>
  <c r="AM629" i="14"/>
  <c r="AM630" i="14"/>
  <c r="AM631" i="14"/>
  <c r="AM632" i="14"/>
  <c r="AM633" i="14"/>
  <c r="AM634" i="14"/>
  <c r="AM635" i="14"/>
  <c r="AM636" i="14"/>
  <c r="AM637" i="14"/>
  <c r="AM638" i="14"/>
  <c r="AM639" i="14"/>
  <c r="AM640" i="14"/>
  <c r="AM641" i="14"/>
  <c r="AM642" i="14"/>
  <c r="AM643" i="14"/>
  <c r="AM644" i="14"/>
  <c r="AM645" i="14"/>
  <c r="AM646" i="14"/>
  <c r="AM647" i="14"/>
  <c r="AM648" i="14"/>
  <c r="AM649" i="14"/>
  <c r="AM650" i="14"/>
  <c r="AM651" i="14"/>
  <c r="AM652" i="14"/>
  <c r="AM653" i="14"/>
  <c r="AM654" i="14"/>
  <c r="AM655" i="14"/>
  <c r="AM656" i="14"/>
  <c r="AM657" i="14"/>
  <c r="AM658" i="14"/>
  <c r="AM659" i="14"/>
  <c r="AM660" i="14"/>
  <c r="AM661" i="14"/>
  <c r="AM662" i="14"/>
  <c r="AM663" i="14"/>
  <c r="AM664" i="14"/>
  <c r="AM665" i="14"/>
  <c r="AM666" i="14"/>
  <c r="AM667" i="14"/>
  <c r="AM668" i="14"/>
  <c r="AM669" i="14"/>
  <c r="AM670" i="14"/>
  <c r="AM671" i="14"/>
  <c r="AM672" i="14"/>
  <c r="AM673" i="14"/>
  <c r="AM674" i="14"/>
  <c r="AM675" i="14"/>
  <c r="AM676" i="14"/>
  <c r="AM677" i="14"/>
  <c r="AM678" i="14"/>
  <c r="AM679" i="14"/>
  <c r="AM680" i="14"/>
  <c r="AM681" i="14"/>
  <c r="AM682" i="14"/>
  <c r="AM683" i="14"/>
  <c r="AM684" i="14"/>
  <c r="AM685" i="14"/>
  <c r="AM686" i="14"/>
  <c r="AM687" i="14"/>
  <c r="AM688" i="14"/>
  <c r="AM689" i="14"/>
  <c r="AM690" i="14"/>
  <c r="AM691" i="14"/>
  <c r="AM692" i="14"/>
  <c r="AM693" i="14"/>
  <c r="AM694" i="14"/>
  <c r="AM695" i="14"/>
  <c r="AM696" i="14"/>
  <c r="AM697" i="14"/>
  <c r="AM698" i="14"/>
  <c r="AM699" i="14"/>
  <c r="AM700" i="14"/>
  <c r="AM701" i="14"/>
  <c r="AM702" i="14"/>
  <c r="AM703" i="14"/>
  <c r="AM704" i="14"/>
  <c r="AM705" i="14"/>
  <c r="AM706" i="14"/>
  <c r="AM707" i="14"/>
  <c r="AM708" i="14"/>
  <c r="AM709" i="14"/>
  <c r="AM710" i="14"/>
  <c r="AM711" i="14"/>
  <c r="AM712" i="14"/>
  <c r="AM713" i="14"/>
  <c r="AM714" i="14"/>
  <c r="AM715" i="14"/>
  <c r="AM716" i="14"/>
  <c r="AM717" i="14"/>
  <c r="AM718" i="14"/>
  <c r="AM719" i="14"/>
  <c r="AM720" i="14"/>
  <c r="AM721" i="14"/>
  <c r="AM722" i="14"/>
  <c r="AM723" i="14"/>
  <c r="AM724" i="14"/>
  <c r="AM725" i="14"/>
  <c r="AM726" i="14"/>
  <c r="AM727" i="14"/>
  <c r="AM728" i="14"/>
  <c r="AM729" i="14"/>
  <c r="AM730" i="14"/>
  <c r="AM731" i="14"/>
  <c r="AM732" i="14"/>
  <c r="AM733" i="14"/>
  <c r="AM734" i="14"/>
  <c r="AM735" i="14"/>
  <c r="AM736" i="14"/>
  <c r="AM737" i="14"/>
  <c r="AM738" i="14"/>
  <c r="AM739" i="14"/>
  <c r="AM740" i="14"/>
  <c r="AM741" i="14"/>
  <c r="AM742" i="14"/>
  <c r="AM743" i="14"/>
  <c r="AM744" i="14"/>
  <c r="AM745" i="14"/>
  <c r="AM746" i="14"/>
  <c r="AM747" i="14"/>
  <c r="AM748" i="14"/>
  <c r="AM749" i="14"/>
  <c r="AM750" i="14"/>
  <c r="AM751" i="14"/>
  <c r="AM752" i="14"/>
  <c r="AM753" i="14"/>
  <c r="AM754" i="14"/>
  <c r="G70" i="12" l="1"/>
  <c r="G35" i="12"/>
  <c r="G68" i="12"/>
  <c r="G2" i="12"/>
  <c r="G47" i="12"/>
  <c r="G56" i="12"/>
  <c r="G67" i="12"/>
  <c r="G63" i="12"/>
  <c r="G48" i="12"/>
  <c r="G49" i="12"/>
  <c r="G53" i="12"/>
  <c r="G59" i="12"/>
  <c r="G69" i="12"/>
  <c r="G25" i="12"/>
  <c r="G66" i="12"/>
  <c r="G62" i="12"/>
  <c r="G36" i="12"/>
  <c r="G42" i="12"/>
  <c r="G43" i="12"/>
  <c r="G50" i="12"/>
  <c r="G44" i="12"/>
  <c r="G65" i="12"/>
  <c r="G45" i="12"/>
  <c r="G55" i="12"/>
  <c r="G3" i="12"/>
  <c r="G60" i="12"/>
  <c r="G61" i="12"/>
  <c r="G4" i="12"/>
  <c r="G58" i="12"/>
  <c r="G26" i="12"/>
  <c r="G57" i="12"/>
  <c r="G27" i="12"/>
  <c r="G5" i="12"/>
  <c r="G46" i="12"/>
  <c r="G6" i="12"/>
  <c r="G7" i="12"/>
  <c r="G8" i="12"/>
  <c r="G51" i="12"/>
  <c r="G37" i="12"/>
  <c r="G64" i="12"/>
  <c r="G38" i="12"/>
  <c r="G9" i="12"/>
  <c r="G10" i="12"/>
  <c r="G28" i="12"/>
  <c r="G29" i="12"/>
  <c r="G54" i="12"/>
  <c r="G30" i="12"/>
  <c r="G52" i="12"/>
  <c r="G39" i="12"/>
  <c r="G11" i="12"/>
  <c r="G12" i="12"/>
  <c r="G31" i="12"/>
  <c r="G40" i="12"/>
  <c r="G13" i="12"/>
  <c r="G14" i="12"/>
  <c r="G41" i="12"/>
  <c r="G32" i="12"/>
  <c r="G15" i="12"/>
  <c r="G33" i="12"/>
  <c r="G16" i="12"/>
  <c r="G34" i="12"/>
  <c r="G17" i="12"/>
  <c r="G18" i="12"/>
  <c r="G19" i="12"/>
  <c r="G20" i="12"/>
  <c r="G21" i="12"/>
  <c r="G22" i="12"/>
  <c r="G23" i="12"/>
  <c r="G24" i="12"/>
  <c r="E2" i="2"/>
  <c r="E3" i="2"/>
  <c r="E4" i="2"/>
  <c r="E5" i="2"/>
  <c r="E6" i="2"/>
  <c r="E7" i="2"/>
  <c r="E8" i="2"/>
  <c r="E9" i="2"/>
  <c r="BF2" i="3"/>
  <c r="BF3" i="3"/>
  <c r="BF4"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5" i="3"/>
  <c r="BF36" i="3"/>
  <c r="BF37" i="3"/>
  <c r="BF38" i="3"/>
  <c r="BF39" i="3"/>
  <c r="BF40" i="3"/>
  <c r="BF41" i="3"/>
  <c r="BF42" i="3"/>
  <c r="BF43" i="3"/>
  <c r="BF44" i="3"/>
  <c r="BF45" i="3"/>
  <c r="BF46" i="3"/>
  <c r="BF47" i="3"/>
  <c r="BF48" i="3"/>
  <c r="BF49" i="3"/>
  <c r="BF50" i="3"/>
  <c r="BF51" i="3"/>
  <c r="BF52" i="3"/>
  <c r="BF53" i="3"/>
  <c r="BF54" i="3"/>
  <c r="BF55" i="3"/>
  <c r="BF56" i="3"/>
  <c r="BF57" i="3"/>
  <c r="BF58" i="3"/>
  <c r="BF59" i="3"/>
  <c r="BF60" i="3"/>
  <c r="BF61" i="3"/>
  <c r="BF62" i="3"/>
  <c r="BF63" i="3"/>
  <c r="BF64" i="3"/>
  <c r="BF65" i="3"/>
  <c r="BF66" i="3"/>
  <c r="BF67" i="3"/>
  <c r="BF68" i="3"/>
  <c r="BF69" i="3"/>
  <c r="BF70" i="3"/>
  <c r="BF71" i="3"/>
  <c r="BF72" i="3"/>
  <c r="BF73" i="3"/>
  <c r="BF74" i="3"/>
  <c r="BF75" i="3"/>
  <c r="BF76" i="3"/>
  <c r="BF77" i="3"/>
  <c r="BF78" i="3"/>
  <c r="BF79" i="3"/>
  <c r="BF80" i="3"/>
  <c r="BF81" i="3"/>
  <c r="BF82" i="3"/>
  <c r="BF83" i="3"/>
  <c r="BF84" i="3"/>
  <c r="BF85" i="3"/>
  <c r="BF86" i="3"/>
  <c r="BF87" i="3"/>
  <c r="BF88" i="3"/>
  <c r="BF89" i="3"/>
  <c r="BF90" i="3"/>
  <c r="BF91" i="3"/>
  <c r="BF92" i="3"/>
  <c r="BF93" i="3"/>
  <c r="BF94" i="3"/>
  <c r="BF95" i="3"/>
  <c r="BF96" i="3"/>
  <c r="BF97" i="3"/>
  <c r="BF98" i="3"/>
  <c r="BF99" i="3"/>
  <c r="BF100" i="3"/>
  <c r="BF101" i="3"/>
  <c r="BF102" i="3"/>
  <c r="BF103" i="3"/>
  <c r="BF104" i="3"/>
  <c r="BF105" i="3"/>
  <c r="BF106" i="3"/>
  <c r="BF107" i="3"/>
  <c r="BF108" i="3"/>
  <c r="BF109" i="3"/>
  <c r="BF110" i="3"/>
  <c r="BF111" i="3"/>
  <c r="BF112" i="3"/>
  <c r="BF113" i="3"/>
  <c r="BF114" i="3"/>
  <c r="BF115" i="3"/>
  <c r="BF116" i="3"/>
  <c r="BF117" i="3"/>
  <c r="BF118" i="3"/>
  <c r="BF119" i="3"/>
  <c r="BF120" i="3"/>
  <c r="BF121" i="3"/>
  <c r="BF122" i="3"/>
  <c r="BF123" i="3"/>
  <c r="BF124" i="3"/>
  <c r="BF125" i="3"/>
  <c r="BF126" i="3"/>
  <c r="BF127" i="3"/>
  <c r="BF128" i="3"/>
  <c r="BF129" i="3"/>
  <c r="BF130" i="3"/>
  <c r="BF131" i="3"/>
  <c r="BF132" i="3"/>
  <c r="BF133" i="3"/>
  <c r="BF134" i="3"/>
  <c r="BF135" i="3"/>
  <c r="BF136" i="3"/>
  <c r="BF137" i="3"/>
  <c r="BF138" i="3"/>
  <c r="BF139" i="3"/>
  <c r="BF140" i="3"/>
  <c r="BF141" i="3"/>
  <c r="BF142" i="3"/>
  <c r="BF143" i="3"/>
  <c r="BF144" i="3"/>
  <c r="BF145" i="3"/>
  <c r="BF146" i="3"/>
  <c r="BF147" i="3"/>
  <c r="BF148" i="3"/>
  <c r="BF149" i="3"/>
  <c r="BF150" i="3"/>
  <c r="BF151" i="3"/>
  <c r="BF152" i="3"/>
  <c r="BF153" i="3"/>
  <c r="BF154" i="3"/>
  <c r="BF155" i="3"/>
  <c r="BF156" i="3"/>
  <c r="BF157" i="3"/>
  <c r="BF158" i="3"/>
  <c r="BF159" i="3"/>
  <c r="BF160" i="3"/>
  <c r="BF161" i="3"/>
  <c r="BF162" i="3"/>
  <c r="BF163" i="3"/>
  <c r="BF164" i="3"/>
  <c r="BF165" i="3"/>
  <c r="BF166" i="3"/>
  <c r="BF167" i="3"/>
  <c r="BF168" i="3"/>
  <c r="BF169" i="3"/>
  <c r="BF170" i="3"/>
  <c r="BF171" i="3"/>
  <c r="BF172" i="3"/>
  <c r="BF173" i="3"/>
  <c r="BF174" i="3"/>
  <c r="BF175" i="3"/>
  <c r="BF176" i="3"/>
  <c r="BF177" i="3"/>
  <c r="BF178" i="3"/>
  <c r="BF179" i="3"/>
  <c r="BF180" i="3"/>
  <c r="BF181" i="3"/>
  <c r="BF182" i="3"/>
  <c r="BF183" i="3"/>
  <c r="BF184" i="3"/>
  <c r="BF185" i="3"/>
  <c r="BF186" i="3"/>
  <c r="BF187" i="3"/>
  <c r="BF188" i="3"/>
  <c r="BF189" i="3"/>
  <c r="BF190" i="3"/>
  <c r="BF191" i="3"/>
  <c r="BF192" i="3"/>
  <c r="BF193" i="3"/>
  <c r="BF194" i="3"/>
  <c r="BF195" i="3"/>
  <c r="BF196" i="3"/>
  <c r="BF197" i="3"/>
  <c r="BF198" i="3"/>
  <c r="BF199" i="3"/>
  <c r="BF200" i="3"/>
  <c r="BF201" i="3"/>
  <c r="BF202" i="3"/>
  <c r="BF203" i="3"/>
  <c r="BF204" i="3"/>
  <c r="BF205" i="3"/>
  <c r="BF206" i="3"/>
  <c r="BF207" i="3"/>
  <c r="BF208" i="3"/>
  <c r="BF209" i="3"/>
  <c r="BF210" i="3"/>
  <c r="BF211" i="3"/>
  <c r="BF212" i="3"/>
  <c r="BF213" i="3"/>
  <c r="BF214" i="3"/>
  <c r="BF215" i="3"/>
  <c r="BF216" i="3"/>
  <c r="BF217" i="3"/>
  <c r="BF218" i="3"/>
  <c r="BF219" i="3"/>
  <c r="BF220" i="3"/>
  <c r="BF221" i="3"/>
  <c r="BF222" i="3"/>
  <c r="BF223" i="3"/>
  <c r="BF224" i="3"/>
  <c r="BF225" i="3"/>
  <c r="BF226" i="3"/>
  <c r="BF227" i="3"/>
  <c r="BF228" i="3"/>
  <c r="BF229" i="3"/>
  <c r="BF230" i="3"/>
  <c r="BF231" i="3"/>
  <c r="BF232" i="3"/>
  <c r="BF233" i="3"/>
  <c r="BF234" i="3"/>
  <c r="BF235" i="3"/>
  <c r="BF236" i="3"/>
  <c r="BF237" i="3"/>
  <c r="BF238" i="3"/>
  <c r="BF239" i="3"/>
  <c r="BF240" i="3"/>
  <c r="BF241" i="3"/>
  <c r="BF242" i="3"/>
  <c r="BF243" i="3"/>
  <c r="BF244" i="3"/>
  <c r="BF245" i="3"/>
  <c r="BF246" i="3"/>
  <c r="BF247" i="3"/>
  <c r="BF248" i="3"/>
  <c r="BF249" i="3"/>
  <c r="BF250" i="3"/>
  <c r="BF251" i="3"/>
  <c r="BF252" i="3"/>
  <c r="BF253" i="3"/>
  <c r="BF254" i="3"/>
  <c r="BF255" i="3"/>
  <c r="BF256" i="3"/>
  <c r="BF257" i="3"/>
  <c r="BF258" i="3"/>
  <c r="BF259" i="3"/>
  <c r="BF260" i="3"/>
  <c r="BF261" i="3"/>
  <c r="BF262" i="3"/>
  <c r="BF263" i="3"/>
  <c r="BF264" i="3"/>
  <c r="BF265" i="3"/>
  <c r="BF266" i="3"/>
  <c r="BF267" i="3"/>
  <c r="BF268" i="3"/>
  <c r="BF269" i="3"/>
  <c r="BF270" i="3"/>
  <c r="BF271" i="3"/>
  <c r="BF272" i="3"/>
  <c r="BF273" i="3"/>
  <c r="BF274" i="3"/>
  <c r="BF275" i="3"/>
  <c r="BF276" i="3"/>
  <c r="BF277" i="3"/>
  <c r="BF278" i="3"/>
  <c r="BF279" i="3"/>
  <c r="BF280" i="3"/>
  <c r="BF281" i="3"/>
  <c r="BF282" i="3"/>
  <c r="BF283" i="3"/>
  <c r="BF284" i="3"/>
  <c r="BF285" i="3"/>
  <c r="BF286" i="3"/>
  <c r="BF287" i="3"/>
  <c r="BF288" i="3"/>
  <c r="BF289" i="3"/>
  <c r="BF290" i="3"/>
  <c r="BF291" i="3"/>
  <c r="BF292" i="3"/>
  <c r="BF293" i="3"/>
  <c r="BF294" i="3"/>
  <c r="BF295" i="3"/>
  <c r="BF296" i="3"/>
  <c r="BF297" i="3"/>
  <c r="BF298" i="3"/>
  <c r="BF299" i="3"/>
  <c r="BF300" i="3"/>
  <c r="BF301" i="3"/>
  <c r="BF302" i="3"/>
  <c r="BF303" i="3"/>
  <c r="BF304" i="3"/>
  <c r="BF305" i="3"/>
  <c r="BF306" i="3"/>
  <c r="BF307" i="3"/>
  <c r="BF308" i="3"/>
  <c r="BF309" i="3"/>
  <c r="BF310" i="3"/>
  <c r="BF311" i="3"/>
  <c r="BF312" i="3"/>
  <c r="BF313" i="3"/>
  <c r="BF314" i="3"/>
  <c r="BF315" i="3"/>
  <c r="BF316" i="3"/>
  <c r="BF317" i="3"/>
  <c r="BF318" i="3"/>
  <c r="BF319" i="3"/>
  <c r="BF320" i="3"/>
  <c r="BF321" i="3"/>
  <c r="BF322" i="3"/>
  <c r="BF323" i="3"/>
  <c r="BF324" i="3"/>
  <c r="BF325" i="3"/>
  <c r="BF326" i="3"/>
  <c r="BF327" i="3"/>
  <c r="BF328" i="3"/>
  <c r="BF329" i="3"/>
  <c r="BF330" i="3"/>
  <c r="BF331" i="3"/>
  <c r="BF332" i="3"/>
  <c r="BF333" i="3"/>
  <c r="BF334" i="3"/>
  <c r="BF335" i="3"/>
  <c r="BF336" i="3"/>
  <c r="BF337" i="3"/>
  <c r="BF338" i="3"/>
  <c r="BF339" i="3"/>
  <c r="BF340" i="3"/>
  <c r="BF341" i="3"/>
  <c r="BF342" i="3"/>
  <c r="BF343" i="3"/>
  <c r="BF344" i="3"/>
  <c r="BF345" i="3"/>
  <c r="BF346" i="3"/>
  <c r="BF347" i="3"/>
  <c r="BF348" i="3"/>
  <c r="BF349" i="3"/>
  <c r="BF350" i="3"/>
  <c r="BF351" i="3"/>
  <c r="BF352" i="3"/>
  <c r="BF353" i="3"/>
  <c r="BF354" i="3"/>
  <c r="BF355" i="3"/>
  <c r="BF356" i="3"/>
  <c r="BF357" i="3"/>
  <c r="BF358" i="3"/>
  <c r="BF359" i="3"/>
  <c r="BF360" i="3"/>
  <c r="BF361" i="3"/>
  <c r="BF362" i="3"/>
  <c r="BF363" i="3"/>
  <c r="BF364" i="3"/>
  <c r="BF365" i="3"/>
  <c r="BF366" i="3"/>
  <c r="BF367" i="3"/>
  <c r="BF368" i="3"/>
  <c r="BF369" i="3"/>
  <c r="BF370" i="3"/>
  <c r="BF371" i="3"/>
  <c r="BF372" i="3"/>
  <c r="BF373" i="3"/>
  <c r="BF374" i="3"/>
  <c r="BF375" i="3"/>
  <c r="BF376" i="3"/>
  <c r="BF377" i="3"/>
  <c r="BF378" i="3"/>
  <c r="BF379" i="3"/>
  <c r="BF380" i="3"/>
  <c r="BF381" i="3"/>
  <c r="BF382" i="3"/>
  <c r="BF383" i="3"/>
  <c r="BF384" i="3"/>
  <c r="BF385" i="3"/>
  <c r="BF386" i="3"/>
  <c r="BF387" i="3"/>
  <c r="BF388" i="3"/>
  <c r="BF389" i="3"/>
  <c r="BF390" i="3"/>
  <c r="BF391" i="3"/>
  <c r="BF392" i="3"/>
  <c r="BF393" i="3"/>
  <c r="BF394" i="3"/>
  <c r="BF395" i="3"/>
  <c r="BF396" i="3"/>
  <c r="BF397" i="3"/>
  <c r="BF398" i="3"/>
  <c r="BF399" i="3"/>
  <c r="BF400" i="3"/>
  <c r="BF401" i="3"/>
  <c r="BF402" i="3"/>
  <c r="BF403" i="3"/>
  <c r="BF404" i="3"/>
  <c r="BF405" i="3"/>
  <c r="BF406" i="3"/>
  <c r="BF407" i="3"/>
  <c r="BF408" i="3"/>
  <c r="BF409" i="3"/>
  <c r="BF410" i="3"/>
  <c r="BF411" i="3"/>
  <c r="BF412" i="3"/>
  <c r="BF413" i="3"/>
  <c r="BF414" i="3"/>
  <c r="BF415" i="3"/>
  <c r="BF416" i="3"/>
  <c r="BF417" i="3"/>
  <c r="BF418" i="3"/>
  <c r="BF419" i="3"/>
  <c r="BF420" i="3"/>
  <c r="BF421" i="3"/>
  <c r="BF422" i="3"/>
  <c r="BF423" i="3"/>
  <c r="BF424" i="3"/>
  <c r="BF425" i="3"/>
  <c r="BF426" i="3"/>
  <c r="BF427" i="3"/>
  <c r="BF428" i="3"/>
  <c r="BF429" i="3"/>
  <c r="BF430" i="3"/>
  <c r="BF431" i="3"/>
  <c r="BF432" i="3"/>
  <c r="BF433" i="3"/>
  <c r="BF434" i="3"/>
  <c r="BF435" i="3"/>
  <c r="BF436" i="3"/>
  <c r="BF437" i="3"/>
  <c r="BF438" i="3"/>
  <c r="BF439" i="3"/>
  <c r="BF440" i="3"/>
  <c r="BF441" i="3"/>
  <c r="BF442" i="3"/>
  <c r="BF443" i="3"/>
  <c r="BF444" i="3"/>
  <c r="BF445" i="3"/>
  <c r="BF446" i="3"/>
  <c r="BF447" i="3"/>
  <c r="BF448" i="3"/>
  <c r="BF449" i="3"/>
  <c r="BF450" i="3"/>
  <c r="BF451" i="3"/>
  <c r="BF452" i="3"/>
  <c r="BF453" i="3"/>
  <c r="BF454" i="3"/>
  <c r="BF455" i="3"/>
  <c r="BF456" i="3"/>
  <c r="BF457" i="3"/>
  <c r="BF458" i="3"/>
  <c r="BF459" i="3"/>
  <c r="BF460" i="3"/>
  <c r="BF461" i="3"/>
  <c r="BF462" i="3"/>
  <c r="BF463" i="3"/>
  <c r="BF464" i="3"/>
  <c r="BF465" i="3"/>
  <c r="BF466" i="3"/>
  <c r="BF467" i="3"/>
  <c r="BF468" i="3"/>
  <c r="BF469" i="3"/>
  <c r="BF470" i="3"/>
  <c r="BF471" i="3"/>
  <c r="BF472" i="3"/>
  <c r="BF473" i="3"/>
  <c r="BF474" i="3"/>
  <c r="BF475" i="3"/>
  <c r="BF476" i="3"/>
  <c r="BF477" i="3"/>
  <c r="BF478" i="3"/>
  <c r="BF479" i="3"/>
  <c r="BF480" i="3"/>
  <c r="BF481" i="3"/>
  <c r="BF482" i="3"/>
  <c r="BF483" i="3"/>
  <c r="BF484" i="3"/>
  <c r="BF485" i="3"/>
  <c r="BF486" i="3"/>
  <c r="BF487" i="3"/>
  <c r="BF488" i="3"/>
  <c r="BF489" i="3"/>
  <c r="BF490" i="3"/>
  <c r="BF491" i="3"/>
  <c r="BF492" i="3"/>
  <c r="BF493" i="3"/>
  <c r="BF494" i="3"/>
  <c r="BF495" i="3"/>
  <c r="BF496" i="3"/>
  <c r="BF497" i="3"/>
  <c r="BF498" i="3"/>
  <c r="BF499" i="3"/>
  <c r="BF500" i="3"/>
  <c r="BF501" i="3"/>
  <c r="BF502" i="3"/>
  <c r="BF503" i="3"/>
  <c r="BF504" i="3"/>
  <c r="BF505" i="3"/>
  <c r="BF506" i="3"/>
  <c r="BF507" i="3"/>
  <c r="BF508" i="3"/>
  <c r="BF509" i="3"/>
  <c r="BF510" i="3"/>
  <c r="BF511" i="3"/>
  <c r="BF512" i="3"/>
  <c r="BF513" i="3"/>
  <c r="BF514" i="3"/>
  <c r="BF515" i="3"/>
  <c r="BF516" i="3"/>
  <c r="BF517" i="3"/>
  <c r="BF518" i="3"/>
  <c r="BF519" i="3"/>
  <c r="BF520" i="3"/>
  <c r="BF521" i="3"/>
  <c r="BF522" i="3"/>
  <c r="BF523" i="3"/>
  <c r="BF524" i="3"/>
  <c r="BF525" i="3"/>
  <c r="BF526" i="3"/>
  <c r="BF527" i="3"/>
  <c r="BF528" i="3"/>
  <c r="BF529" i="3"/>
  <c r="BF530" i="3"/>
  <c r="BF531" i="3"/>
  <c r="BF532" i="3"/>
  <c r="BF533" i="3"/>
  <c r="BF534" i="3"/>
  <c r="BF535" i="3"/>
  <c r="BF536" i="3"/>
  <c r="BF537" i="3"/>
  <c r="BF538" i="3"/>
  <c r="BF539" i="3"/>
  <c r="BF540" i="3"/>
  <c r="BF541" i="3"/>
  <c r="BF542" i="3"/>
  <c r="BF543" i="3"/>
  <c r="BF544" i="3"/>
  <c r="BF545" i="3"/>
  <c r="BF546" i="3"/>
  <c r="BF547" i="3"/>
  <c r="BF548" i="3"/>
  <c r="BF549" i="3"/>
  <c r="BF550" i="3"/>
  <c r="BF551" i="3"/>
  <c r="BF552" i="3"/>
  <c r="BF553" i="3"/>
  <c r="BF554" i="3"/>
  <c r="BF555" i="3"/>
  <c r="BF556" i="3"/>
  <c r="BF557" i="3"/>
  <c r="BF558" i="3"/>
  <c r="BF559" i="3"/>
  <c r="BF560" i="3"/>
  <c r="BF561" i="3"/>
  <c r="BF562" i="3"/>
  <c r="BF563" i="3"/>
  <c r="BF564" i="3"/>
  <c r="BF565" i="3"/>
  <c r="BF566" i="3"/>
  <c r="BF567" i="3"/>
  <c r="BF568" i="3"/>
  <c r="BF569" i="3"/>
  <c r="BF570" i="3"/>
  <c r="BF571" i="3"/>
  <c r="BF572" i="3"/>
  <c r="BF573" i="3"/>
  <c r="BF574" i="3"/>
  <c r="BF575" i="3"/>
  <c r="BF576" i="3"/>
  <c r="BF577" i="3"/>
  <c r="BF578" i="3"/>
  <c r="BF579" i="3"/>
  <c r="BF580" i="3"/>
  <c r="BF581" i="3"/>
  <c r="BF582" i="3"/>
  <c r="BF583" i="3"/>
  <c r="BF584" i="3"/>
  <c r="BF585" i="3"/>
  <c r="BF586" i="3"/>
  <c r="BF587" i="3"/>
  <c r="BF588" i="3"/>
  <c r="BF589" i="3"/>
  <c r="BF590" i="3"/>
  <c r="BF591" i="3"/>
  <c r="BF592" i="3"/>
  <c r="BF593" i="3"/>
  <c r="BF594" i="3"/>
  <c r="BF595" i="3"/>
  <c r="BF596" i="3"/>
  <c r="BF597" i="3"/>
  <c r="BF598" i="3"/>
  <c r="BF599" i="3"/>
  <c r="BF600" i="3"/>
  <c r="BF601" i="3"/>
  <c r="BF602" i="3"/>
  <c r="BF603" i="3"/>
  <c r="BF604" i="3"/>
  <c r="BF605" i="3"/>
  <c r="BF606" i="3"/>
  <c r="BF607" i="3"/>
  <c r="BF608" i="3"/>
  <c r="BF609" i="3"/>
  <c r="BF610" i="3"/>
  <c r="BF611" i="3"/>
  <c r="BF612" i="3"/>
  <c r="BF613" i="3"/>
  <c r="BF614" i="3"/>
  <c r="BF615" i="3"/>
  <c r="BF616" i="3"/>
  <c r="BF617" i="3"/>
  <c r="BF618" i="3"/>
  <c r="BF619" i="3"/>
  <c r="BF620" i="3"/>
  <c r="BF621" i="3"/>
  <c r="BF622" i="3"/>
  <c r="BF623" i="3"/>
  <c r="BF624" i="3"/>
  <c r="BF625" i="3"/>
  <c r="BF626" i="3"/>
  <c r="BF627" i="3"/>
  <c r="BF628" i="3"/>
  <c r="BF629" i="3"/>
  <c r="BF630" i="3"/>
  <c r="BF631" i="3"/>
  <c r="BF632" i="3"/>
  <c r="BF633" i="3"/>
  <c r="BF634" i="3"/>
  <c r="BF635" i="3"/>
  <c r="BF636" i="3"/>
  <c r="BF637" i="3"/>
  <c r="BF638" i="3"/>
  <c r="BF639" i="3"/>
  <c r="BF640" i="3"/>
  <c r="BF641" i="3"/>
  <c r="BF642" i="3"/>
  <c r="BF643" i="3"/>
  <c r="BF644" i="3"/>
  <c r="BF645" i="3"/>
  <c r="BF646" i="3"/>
  <c r="BF647" i="3"/>
  <c r="BF648" i="3"/>
  <c r="BF649" i="3"/>
  <c r="BF650" i="3"/>
  <c r="BF651" i="3"/>
  <c r="BF652" i="3"/>
  <c r="BF653" i="3"/>
  <c r="BF654" i="3"/>
  <c r="BF655" i="3"/>
  <c r="BF656" i="3"/>
  <c r="BF657" i="3"/>
  <c r="BF658" i="3"/>
  <c r="BF659" i="3"/>
  <c r="BF660" i="3"/>
  <c r="BF661" i="3"/>
  <c r="BF662" i="3"/>
  <c r="BF663" i="3"/>
  <c r="BF664" i="3"/>
  <c r="BF665" i="3"/>
  <c r="BF666" i="3"/>
  <c r="BF667" i="3"/>
  <c r="BF668" i="3"/>
  <c r="BF669" i="3"/>
  <c r="BF670" i="3"/>
  <c r="BF671" i="3"/>
  <c r="BF672" i="3"/>
  <c r="BF673" i="3"/>
  <c r="BF674" i="3"/>
  <c r="BF675" i="3"/>
  <c r="BF676" i="3"/>
  <c r="BF677" i="3"/>
  <c r="BF678" i="3"/>
  <c r="BF679" i="3"/>
  <c r="BF680" i="3"/>
  <c r="BF681" i="3"/>
  <c r="BF682" i="3"/>
  <c r="BF683" i="3"/>
  <c r="BF684" i="3"/>
  <c r="BF685" i="3"/>
  <c r="BF686" i="3"/>
  <c r="BF687" i="3"/>
  <c r="BF688" i="3"/>
  <c r="BF689" i="3"/>
  <c r="BF690" i="3"/>
  <c r="BF691" i="3"/>
  <c r="BF692" i="3"/>
  <c r="BF693" i="3"/>
  <c r="BF694" i="3"/>
  <c r="BF695" i="3"/>
  <c r="BF696" i="3"/>
  <c r="BF697" i="3"/>
  <c r="BF698" i="3"/>
  <c r="BF699" i="3"/>
  <c r="BF700" i="3"/>
  <c r="BF701" i="3"/>
  <c r="BF702" i="3"/>
  <c r="BF703" i="3"/>
  <c r="BF704" i="3"/>
  <c r="BF705" i="3"/>
  <c r="BF706" i="3"/>
  <c r="BF707" i="3"/>
  <c r="BF708" i="3"/>
  <c r="BF709" i="3"/>
  <c r="BF710" i="3"/>
  <c r="BF711" i="3"/>
  <c r="BF712" i="3"/>
  <c r="BF713" i="3"/>
  <c r="BF714" i="3"/>
  <c r="BF715" i="3"/>
  <c r="BF716" i="3"/>
  <c r="BF717" i="3"/>
  <c r="BF718" i="3"/>
  <c r="BF719" i="3"/>
  <c r="BF720" i="3"/>
  <c r="BF721" i="3"/>
  <c r="BF722" i="3"/>
  <c r="BF723" i="3"/>
  <c r="BF724" i="3"/>
  <c r="BF725" i="3"/>
  <c r="BF726" i="3"/>
  <c r="BF727" i="3"/>
  <c r="BF728" i="3"/>
  <c r="BF729" i="3"/>
  <c r="BF730" i="3"/>
  <c r="BF731" i="3"/>
  <c r="BF732" i="3"/>
  <c r="BF733" i="3"/>
  <c r="BF734" i="3"/>
  <c r="BF735" i="3"/>
  <c r="BF736" i="3"/>
  <c r="BF737" i="3"/>
  <c r="BF738" i="3"/>
  <c r="BF739" i="3"/>
  <c r="BF740" i="3"/>
  <c r="BF741" i="3"/>
  <c r="BF742" i="3"/>
  <c r="BF743" i="3"/>
  <c r="BF744" i="3"/>
  <c r="BF745" i="3"/>
  <c r="BF746" i="3"/>
  <c r="BF747" i="3"/>
  <c r="BF748" i="3"/>
  <c r="BF749" i="3"/>
  <c r="BF750" i="3"/>
  <c r="BF751" i="3"/>
  <c r="BF752" i="3"/>
  <c r="BF753" i="3"/>
  <c r="BF754" i="3"/>
  <c r="AZ2" i="3"/>
  <c r="AZ3" i="3"/>
  <c r="AZ4" i="3"/>
  <c r="AZ5" i="3"/>
  <c r="AZ6" i="3"/>
  <c r="AZ7" i="3"/>
  <c r="AZ8" i="3"/>
  <c r="AZ9" i="3"/>
  <c r="AZ10" i="3"/>
  <c r="AZ11" i="3"/>
  <c r="AZ12" i="3"/>
  <c r="AZ13" i="3"/>
  <c r="AZ14" i="3"/>
  <c r="AZ15" i="3"/>
  <c r="AZ16" i="3"/>
  <c r="AZ17" i="3"/>
  <c r="AZ18" i="3"/>
  <c r="AZ19" i="3"/>
  <c r="AZ20" i="3"/>
  <c r="AZ21" i="3"/>
  <c r="AZ22" i="3"/>
  <c r="AZ23" i="3"/>
  <c r="AZ24" i="3"/>
  <c r="AZ25" i="3"/>
  <c r="AZ26" i="3"/>
  <c r="AZ27" i="3"/>
  <c r="AZ28" i="3"/>
  <c r="AZ29" i="3"/>
  <c r="AZ30" i="3"/>
  <c r="AZ31" i="3"/>
  <c r="AZ32" i="3"/>
  <c r="AZ33" i="3"/>
  <c r="AZ34" i="3"/>
  <c r="AZ35" i="3"/>
  <c r="AZ36" i="3"/>
  <c r="AZ37" i="3"/>
  <c r="AZ38" i="3"/>
  <c r="AZ39" i="3"/>
  <c r="AZ40" i="3"/>
  <c r="AZ41" i="3"/>
  <c r="AZ42" i="3"/>
  <c r="AZ43" i="3"/>
  <c r="AZ44" i="3"/>
  <c r="AZ45" i="3"/>
  <c r="AZ46" i="3"/>
  <c r="AZ47" i="3"/>
  <c r="AZ48" i="3"/>
  <c r="AZ49" i="3"/>
  <c r="AZ50" i="3"/>
  <c r="AZ51" i="3"/>
  <c r="AZ52" i="3"/>
  <c r="AZ53" i="3"/>
  <c r="AZ54" i="3"/>
  <c r="AZ55" i="3"/>
  <c r="AZ56" i="3"/>
  <c r="AZ57" i="3"/>
  <c r="AZ58" i="3"/>
  <c r="AZ59" i="3"/>
  <c r="AZ60" i="3"/>
  <c r="AZ61" i="3"/>
  <c r="AZ62" i="3"/>
  <c r="AZ63" i="3"/>
  <c r="AZ64" i="3"/>
  <c r="AZ65" i="3"/>
  <c r="AZ66" i="3"/>
  <c r="AZ67" i="3"/>
  <c r="AZ68" i="3"/>
  <c r="AZ69" i="3"/>
  <c r="AZ70" i="3"/>
  <c r="AZ71" i="3"/>
  <c r="AZ72" i="3"/>
  <c r="AZ73" i="3"/>
  <c r="AZ74" i="3"/>
  <c r="AZ75" i="3"/>
  <c r="AZ76" i="3"/>
  <c r="AZ77" i="3"/>
  <c r="AZ78" i="3"/>
  <c r="AZ79" i="3"/>
  <c r="AZ80" i="3"/>
  <c r="AZ81" i="3"/>
  <c r="AZ82" i="3"/>
  <c r="AZ83" i="3"/>
  <c r="AZ84" i="3"/>
  <c r="AZ85" i="3"/>
  <c r="AZ86" i="3"/>
  <c r="AZ87" i="3"/>
  <c r="AZ88" i="3"/>
  <c r="AZ89" i="3"/>
  <c r="AZ90" i="3"/>
  <c r="AZ91" i="3"/>
  <c r="AZ92" i="3"/>
  <c r="AZ93" i="3"/>
  <c r="AZ94" i="3"/>
  <c r="AZ95" i="3"/>
  <c r="AZ96" i="3"/>
  <c r="AZ97" i="3"/>
  <c r="AZ98" i="3"/>
  <c r="AZ99" i="3"/>
  <c r="AZ100" i="3"/>
  <c r="AZ101" i="3"/>
  <c r="AZ102" i="3"/>
  <c r="AZ103" i="3"/>
  <c r="AZ104" i="3"/>
  <c r="AZ105" i="3"/>
  <c r="AZ106" i="3"/>
  <c r="AZ107" i="3"/>
  <c r="AZ108" i="3"/>
  <c r="AZ109" i="3"/>
  <c r="AZ110" i="3"/>
  <c r="AZ111" i="3"/>
  <c r="AZ112" i="3"/>
  <c r="AZ113" i="3"/>
  <c r="AZ114" i="3"/>
  <c r="AZ115" i="3"/>
  <c r="AZ116" i="3"/>
  <c r="AZ117" i="3"/>
  <c r="AZ118" i="3"/>
  <c r="AZ119" i="3"/>
  <c r="AZ120" i="3"/>
  <c r="AZ121" i="3"/>
  <c r="AZ122" i="3"/>
  <c r="AZ123" i="3"/>
  <c r="AZ124" i="3"/>
  <c r="AZ125" i="3"/>
  <c r="AZ126" i="3"/>
  <c r="AZ127" i="3"/>
  <c r="AZ128" i="3"/>
  <c r="AZ129" i="3"/>
  <c r="AZ130" i="3"/>
  <c r="AZ131" i="3"/>
  <c r="AZ132" i="3"/>
  <c r="AZ133" i="3"/>
  <c r="AZ134" i="3"/>
  <c r="AZ135" i="3"/>
  <c r="AZ136" i="3"/>
  <c r="AZ137" i="3"/>
  <c r="AZ138" i="3"/>
  <c r="AZ139" i="3"/>
  <c r="AZ140" i="3"/>
  <c r="AZ141" i="3"/>
  <c r="AZ142" i="3"/>
  <c r="AZ143" i="3"/>
  <c r="AZ144" i="3"/>
  <c r="AZ145" i="3"/>
  <c r="AZ146" i="3"/>
  <c r="AZ147" i="3"/>
  <c r="AZ148" i="3"/>
  <c r="AZ149" i="3"/>
  <c r="AZ150" i="3"/>
  <c r="AZ151" i="3"/>
  <c r="AZ152" i="3"/>
  <c r="AZ153" i="3"/>
  <c r="AZ154" i="3"/>
  <c r="AZ155" i="3"/>
  <c r="AZ156" i="3"/>
  <c r="AZ157" i="3"/>
  <c r="AZ158" i="3"/>
  <c r="AZ159" i="3"/>
  <c r="AZ160" i="3"/>
  <c r="AZ161" i="3"/>
  <c r="AZ162" i="3"/>
  <c r="AZ163" i="3"/>
  <c r="AZ164" i="3"/>
  <c r="AZ165" i="3"/>
  <c r="AZ166" i="3"/>
  <c r="AZ167" i="3"/>
  <c r="AZ168" i="3"/>
  <c r="AZ169" i="3"/>
  <c r="AZ170" i="3"/>
  <c r="AZ171" i="3"/>
  <c r="AZ172" i="3"/>
  <c r="AZ173" i="3"/>
  <c r="AZ174" i="3"/>
  <c r="AZ175" i="3"/>
  <c r="AZ176" i="3"/>
  <c r="AZ177" i="3"/>
  <c r="AZ178" i="3"/>
  <c r="AZ179" i="3"/>
  <c r="AZ180" i="3"/>
  <c r="AZ181" i="3"/>
  <c r="AZ182" i="3"/>
  <c r="AZ183" i="3"/>
  <c r="AZ184" i="3"/>
  <c r="AZ185" i="3"/>
  <c r="AZ186" i="3"/>
  <c r="AZ187" i="3"/>
  <c r="AZ188" i="3"/>
  <c r="AZ189" i="3"/>
  <c r="AZ190" i="3"/>
  <c r="AZ191" i="3"/>
  <c r="AZ192" i="3"/>
  <c r="AZ193" i="3"/>
  <c r="AZ194" i="3"/>
  <c r="AZ195" i="3"/>
  <c r="AZ196" i="3"/>
  <c r="AZ197" i="3"/>
  <c r="AZ198" i="3"/>
  <c r="AZ199" i="3"/>
  <c r="AZ200" i="3"/>
  <c r="AZ201" i="3"/>
  <c r="AZ202" i="3"/>
  <c r="AZ203" i="3"/>
  <c r="AZ204" i="3"/>
  <c r="AZ205" i="3"/>
  <c r="AZ206" i="3"/>
  <c r="AZ207" i="3"/>
  <c r="AZ208" i="3"/>
  <c r="AZ209" i="3"/>
  <c r="AZ210" i="3"/>
  <c r="AZ211" i="3"/>
  <c r="AZ212" i="3"/>
  <c r="AZ213" i="3"/>
  <c r="AZ214" i="3"/>
  <c r="AZ215" i="3"/>
  <c r="AZ216" i="3"/>
  <c r="AZ217" i="3"/>
  <c r="AZ218" i="3"/>
  <c r="AZ219" i="3"/>
  <c r="AZ220" i="3"/>
  <c r="AZ221" i="3"/>
  <c r="AZ222" i="3"/>
  <c r="AZ223" i="3"/>
  <c r="AZ224" i="3"/>
  <c r="AZ225" i="3"/>
  <c r="AZ226" i="3"/>
  <c r="AZ227" i="3"/>
  <c r="AZ228" i="3"/>
  <c r="AZ229" i="3"/>
  <c r="AZ230" i="3"/>
  <c r="AZ231" i="3"/>
  <c r="AZ232" i="3"/>
  <c r="AZ233" i="3"/>
  <c r="AZ234" i="3"/>
  <c r="AZ235" i="3"/>
  <c r="AZ236" i="3"/>
  <c r="AZ237" i="3"/>
  <c r="AZ238" i="3"/>
  <c r="AZ239" i="3"/>
  <c r="AZ240" i="3"/>
  <c r="AZ241" i="3"/>
  <c r="AZ242" i="3"/>
  <c r="AZ243" i="3"/>
  <c r="AZ244" i="3"/>
  <c r="AZ245" i="3"/>
  <c r="AZ246" i="3"/>
  <c r="AZ247" i="3"/>
  <c r="AZ248" i="3"/>
  <c r="AZ249" i="3"/>
  <c r="AZ250" i="3"/>
  <c r="AZ251" i="3"/>
  <c r="AZ252" i="3"/>
  <c r="AZ253" i="3"/>
  <c r="AZ254" i="3"/>
  <c r="AZ255" i="3"/>
  <c r="AZ256" i="3"/>
  <c r="AZ257" i="3"/>
  <c r="AZ258" i="3"/>
  <c r="AZ259" i="3"/>
  <c r="AZ260" i="3"/>
  <c r="AZ261" i="3"/>
  <c r="AZ262" i="3"/>
  <c r="AZ263" i="3"/>
  <c r="AZ264" i="3"/>
  <c r="AZ265" i="3"/>
  <c r="AZ266" i="3"/>
  <c r="AZ267" i="3"/>
  <c r="AZ268" i="3"/>
  <c r="AZ269" i="3"/>
  <c r="AZ270" i="3"/>
  <c r="AZ271" i="3"/>
  <c r="AZ272" i="3"/>
  <c r="AZ273" i="3"/>
  <c r="AZ274" i="3"/>
  <c r="AZ275" i="3"/>
  <c r="AZ276" i="3"/>
  <c r="AZ277" i="3"/>
  <c r="AZ278" i="3"/>
  <c r="AZ279" i="3"/>
  <c r="AZ280" i="3"/>
  <c r="AZ281" i="3"/>
  <c r="AZ282" i="3"/>
  <c r="AZ283" i="3"/>
  <c r="AZ284" i="3"/>
  <c r="AZ285" i="3"/>
  <c r="AZ286" i="3"/>
  <c r="AZ287" i="3"/>
  <c r="AZ288" i="3"/>
  <c r="AZ289" i="3"/>
  <c r="AZ290" i="3"/>
  <c r="AZ291" i="3"/>
  <c r="AZ292" i="3"/>
  <c r="AZ293" i="3"/>
  <c r="AZ294" i="3"/>
  <c r="AZ295" i="3"/>
  <c r="AZ296" i="3"/>
  <c r="AZ297" i="3"/>
  <c r="AZ298" i="3"/>
  <c r="AZ299" i="3"/>
  <c r="AZ300" i="3"/>
  <c r="AZ301" i="3"/>
  <c r="AZ302" i="3"/>
  <c r="AZ303" i="3"/>
  <c r="AZ304" i="3"/>
  <c r="AZ305" i="3"/>
  <c r="AZ306" i="3"/>
  <c r="AZ307" i="3"/>
  <c r="AZ308" i="3"/>
  <c r="AZ309" i="3"/>
  <c r="AZ310" i="3"/>
  <c r="AZ311" i="3"/>
  <c r="AZ312" i="3"/>
  <c r="AZ313" i="3"/>
  <c r="AZ314" i="3"/>
  <c r="AZ315" i="3"/>
  <c r="AZ316" i="3"/>
  <c r="AZ317" i="3"/>
  <c r="AZ318" i="3"/>
  <c r="AZ319" i="3"/>
  <c r="AZ320" i="3"/>
  <c r="AZ321" i="3"/>
  <c r="AZ322" i="3"/>
  <c r="AZ323" i="3"/>
  <c r="AZ324" i="3"/>
  <c r="AZ325" i="3"/>
  <c r="AZ326" i="3"/>
  <c r="AZ327" i="3"/>
  <c r="AZ328" i="3"/>
  <c r="AZ329" i="3"/>
  <c r="AZ330" i="3"/>
  <c r="AZ331" i="3"/>
  <c r="AZ332" i="3"/>
  <c r="AZ333" i="3"/>
  <c r="AZ334" i="3"/>
  <c r="AZ335" i="3"/>
  <c r="AZ336" i="3"/>
  <c r="AZ337" i="3"/>
  <c r="AZ338" i="3"/>
  <c r="AZ339" i="3"/>
  <c r="AZ340" i="3"/>
  <c r="AZ341" i="3"/>
  <c r="AZ342" i="3"/>
  <c r="AZ343" i="3"/>
  <c r="AZ344" i="3"/>
  <c r="AZ345" i="3"/>
  <c r="AZ346" i="3"/>
  <c r="AZ347" i="3"/>
  <c r="AZ348" i="3"/>
  <c r="AZ349" i="3"/>
  <c r="AZ350" i="3"/>
  <c r="AZ351" i="3"/>
  <c r="AZ352" i="3"/>
  <c r="AZ353" i="3"/>
  <c r="AZ354" i="3"/>
  <c r="AZ355" i="3"/>
  <c r="AZ356" i="3"/>
  <c r="AZ357" i="3"/>
  <c r="AZ358" i="3"/>
  <c r="AZ359" i="3"/>
  <c r="AZ360" i="3"/>
  <c r="AZ361" i="3"/>
  <c r="AZ362" i="3"/>
  <c r="AZ363" i="3"/>
  <c r="AZ364" i="3"/>
  <c r="AZ365" i="3"/>
  <c r="AZ366" i="3"/>
  <c r="AZ367" i="3"/>
  <c r="AZ368" i="3"/>
  <c r="AZ369" i="3"/>
  <c r="AZ370" i="3"/>
  <c r="AZ371" i="3"/>
  <c r="AZ372" i="3"/>
  <c r="AZ373" i="3"/>
  <c r="AZ374" i="3"/>
  <c r="AZ375" i="3"/>
  <c r="AZ376" i="3"/>
  <c r="AZ377" i="3"/>
  <c r="AZ378" i="3"/>
  <c r="AZ379" i="3"/>
  <c r="AZ380" i="3"/>
  <c r="AZ381" i="3"/>
  <c r="AZ382" i="3"/>
  <c r="AZ383" i="3"/>
  <c r="AZ384" i="3"/>
  <c r="AZ385" i="3"/>
  <c r="AZ386" i="3"/>
  <c r="AZ387" i="3"/>
  <c r="AZ388" i="3"/>
  <c r="AZ389" i="3"/>
  <c r="AZ390" i="3"/>
  <c r="AZ391" i="3"/>
  <c r="AZ392" i="3"/>
  <c r="AZ393" i="3"/>
  <c r="AZ394" i="3"/>
  <c r="AZ395" i="3"/>
  <c r="AZ396" i="3"/>
  <c r="AZ397" i="3"/>
  <c r="AZ398" i="3"/>
  <c r="AZ399" i="3"/>
  <c r="AZ400" i="3"/>
  <c r="AZ401" i="3"/>
  <c r="AZ402" i="3"/>
  <c r="AZ403" i="3"/>
  <c r="AZ404" i="3"/>
  <c r="AZ405" i="3"/>
  <c r="AZ406" i="3"/>
  <c r="AZ407" i="3"/>
  <c r="AZ408" i="3"/>
  <c r="AZ409" i="3"/>
  <c r="AZ410" i="3"/>
  <c r="AZ411" i="3"/>
  <c r="AZ412" i="3"/>
  <c r="AZ413" i="3"/>
  <c r="AZ414" i="3"/>
  <c r="AZ415" i="3"/>
  <c r="AZ416" i="3"/>
  <c r="AZ417" i="3"/>
  <c r="AZ418" i="3"/>
  <c r="AZ419" i="3"/>
  <c r="AZ420" i="3"/>
  <c r="AZ421" i="3"/>
  <c r="AZ422" i="3"/>
  <c r="AZ423" i="3"/>
  <c r="AZ424" i="3"/>
  <c r="AZ425" i="3"/>
  <c r="AZ426" i="3"/>
  <c r="AZ427" i="3"/>
  <c r="AZ428" i="3"/>
  <c r="AZ429" i="3"/>
  <c r="AZ430" i="3"/>
  <c r="AZ431" i="3"/>
  <c r="AZ432" i="3"/>
  <c r="AZ433" i="3"/>
  <c r="AZ434" i="3"/>
  <c r="AZ435" i="3"/>
  <c r="AZ436" i="3"/>
  <c r="AZ437" i="3"/>
  <c r="AZ438" i="3"/>
  <c r="AZ439" i="3"/>
  <c r="AZ440" i="3"/>
  <c r="AZ441" i="3"/>
  <c r="AZ442" i="3"/>
  <c r="AZ443" i="3"/>
  <c r="AZ444" i="3"/>
  <c r="AZ445" i="3"/>
  <c r="AZ446" i="3"/>
  <c r="AZ447" i="3"/>
  <c r="AZ448" i="3"/>
  <c r="AZ449" i="3"/>
  <c r="AZ450" i="3"/>
  <c r="AZ451" i="3"/>
  <c r="AZ452" i="3"/>
  <c r="AZ453" i="3"/>
  <c r="AZ454" i="3"/>
  <c r="AZ455" i="3"/>
  <c r="AZ456" i="3"/>
  <c r="AZ457" i="3"/>
  <c r="AZ458" i="3"/>
  <c r="AZ459" i="3"/>
  <c r="AZ460" i="3"/>
  <c r="AZ461" i="3"/>
  <c r="AZ462" i="3"/>
  <c r="AZ463" i="3"/>
  <c r="AZ464" i="3"/>
  <c r="AZ465" i="3"/>
  <c r="AZ466" i="3"/>
  <c r="AZ467" i="3"/>
  <c r="AZ468" i="3"/>
  <c r="AZ469" i="3"/>
  <c r="AZ470" i="3"/>
  <c r="AZ471" i="3"/>
  <c r="AZ472" i="3"/>
  <c r="AZ473" i="3"/>
  <c r="AZ474" i="3"/>
  <c r="AZ475" i="3"/>
  <c r="AZ476" i="3"/>
  <c r="AZ477" i="3"/>
  <c r="AZ478" i="3"/>
  <c r="AZ479" i="3"/>
  <c r="AZ480" i="3"/>
  <c r="AZ481" i="3"/>
  <c r="AZ482" i="3"/>
  <c r="AZ483" i="3"/>
  <c r="AZ484" i="3"/>
  <c r="AZ485" i="3"/>
  <c r="AZ486" i="3"/>
  <c r="AZ487" i="3"/>
  <c r="AZ488" i="3"/>
  <c r="AZ489" i="3"/>
  <c r="AZ490" i="3"/>
  <c r="AZ491" i="3"/>
  <c r="AZ492" i="3"/>
  <c r="AZ493" i="3"/>
  <c r="AZ494" i="3"/>
  <c r="AZ495" i="3"/>
  <c r="AZ496" i="3"/>
  <c r="AZ497" i="3"/>
  <c r="AZ498" i="3"/>
  <c r="AZ499" i="3"/>
  <c r="AZ500" i="3"/>
  <c r="AZ501" i="3"/>
  <c r="AZ502" i="3"/>
  <c r="AZ503" i="3"/>
  <c r="AZ504" i="3"/>
  <c r="AZ505" i="3"/>
  <c r="AZ506" i="3"/>
  <c r="AZ507" i="3"/>
  <c r="AZ508" i="3"/>
  <c r="AZ509" i="3"/>
  <c r="AZ510" i="3"/>
  <c r="AZ511" i="3"/>
  <c r="AZ512" i="3"/>
  <c r="AZ513" i="3"/>
  <c r="AZ514" i="3"/>
  <c r="AZ515" i="3"/>
  <c r="AZ516" i="3"/>
  <c r="AZ517" i="3"/>
  <c r="AZ518" i="3"/>
  <c r="AZ519" i="3"/>
  <c r="AZ520" i="3"/>
  <c r="AZ521" i="3"/>
  <c r="AZ522" i="3"/>
  <c r="AZ523" i="3"/>
  <c r="AZ524" i="3"/>
  <c r="AZ525" i="3"/>
  <c r="AZ526" i="3"/>
  <c r="AZ527" i="3"/>
  <c r="AZ528" i="3"/>
  <c r="AZ529" i="3"/>
  <c r="AZ530" i="3"/>
  <c r="AZ531" i="3"/>
  <c r="AZ532" i="3"/>
  <c r="AZ533" i="3"/>
  <c r="AZ534" i="3"/>
  <c r="AZ535" i="3"/>
  <c r="AZ536" i="3"/>
  <c r="AZ537" i="3"/>
  <c r="AZ538" i="3"/>
  <c r="AZ539" i="3"/>
  <c r="AZ540" i="3"/>
  <c r="AZ541" i="3"/>
  <c r="AZ542" i="3"/>
  <c r="AZ543" i="3"/>
  <c r="AZ544" i="3"/>
  <c r="AZ545" i="3"/>
  <c r="AZ546" i="3"/>
  <c r="AZ547" i="3"/>
  <c r="AZ548" i="3"/>
  <c r="AZ549" i="3"/>
  <c r="AZ550" i="3"/>
  <c r="AZ551" i="3"/>
  <c r="AZ552" i="3"/>
  <c r="AZ553" i="3"/>
  <c r="AZ554" i="3"/>
  <c r="AZ555" i="3"/>
  <c r="AZ556" i="3"/>
  <c r="AZ557" i="3"/>
  <c r="AZ558" i="3"/>
  <c r="AZ559" i="3"/>
  <c r="AZ560" i="3"/>
  <c r="AZ561" i="3"/>
  <c r="AZ562" i="3"/>
  <c r="AZ563" i="3"/>
  <c r="AZ564" i="3"/>
  <c r="AZ565" i="3"/>
  <c r="AZ566" i="3"/>
  <c r="AZ567" i="3"/>
  <c r="AZ568" i="3"/>
  <c r="AZ569" i="3"/>
  <c r="AZ570" i="3"/>
  <c r="AZ571" i="3"/>
  <c r="AZ572" i="3"/>
  <c r="AZ573" i="3"/>
  <c r="AZ574" i="3"/>
  <c r="AZ575" i="3"/>
  <c r="AZ576" i="3"/>
  <c r="AZ577" i="3"/>
  <c r="AZ578" i="3"/>
  <c r="AZ579" i="3"/>
  <c r="AZ580" i="3"/>
  <c r="AZ581" i="3"/>
  <c r="AZ582" i="3"/>
  <c r="AZ583" i="3"/>
  <c r="AZ584" i="3"/>
  <c r="AZ585" i="3"/>
  <c r="AZ586" i="3"/>
  <c r="AZ587" i="3"/>
  <c r="AZ588" i="3"/>
  <c r="AZ589" i="3"/>
  <c r="AZ590" i="3"/>
  <c r="AZ591" i="3"/>
  <c r="AZ592" i="3"/>
  <c r="AZ593" i="3"/>
  <c r="AZ594" i="3"/>
  <c r="AZ595" i="3"/>
  <c r="AZ596" i="3"/>
  <c r="AZ597" i="3"/>
  <c r="AZ598" i="3"/>
  <c r="AZ599" i="3"/>
  <c r="AZ600" i="3"/>
  <c r="AZ601" i="3"/>
  <c r="AZ602" i="3"/>
  <c r="AZ603" i="3"/>
  <c r="AZ604" i="3"/>
  <c r="AZ605" i="3"/>
  <c r="AZ606" i="3"/>
  <c r="AZ607" i="3"/>
  <c r="AZ608" i="3"/>
  <c r="AZ609" i="3"/>
  <c r="AZ610" i="3"/>
  <c r="AZ611" i="3"/>
  <c r="AZ612" i="3"/>
  <c r="AZ613" i="3"/>
  <c r="AZ614" i="3"/>
  <c r="AZ615" i="3"/>
  <c r="AZ616" i="3"/>
  <c r="AZ617" i="3"/>
  <c r="AZ618" i="3"/>
  <c r="AZ619" i="3"/>
  <c r="AZ620" i="3"/>
  <c r="AZ621" i="3"/>
  <c r="AZ622" i="3"/>
  <c r="AZ623" i="3"/>
  <c r="AZ624" i="3"/>
  <c r="AZ625" i="3"/>
  <c r="AZ626" i="3"/>
  <c r="AZ627" i="3"/>
  <c r="AZ628" i="3"/>
  <c r="AZ629" i="3"/>
  <c r="AZ630" i="3"/>
  <c r="AZ631" i="3"/>
  <c r="AZ632" i="3"/>
  <c r="AZ633" i="3"/>
  <c r="AZ634" i="3"/>
  <c r="AZ635" i="3"/>
  <c r="AZ636" i="3"/>
  <c r="AZ637" i="3"/>
  <c r="AZ638" i="3"/>
  <c r="AZ639" i="3"/>
  <c r="AZ640" i="3"/>
  <c r="AZ641" i="3"/>
  <c r="AZ642" i="3"/>
  <c r="AZ643" i="3"/>
  <c r="AZ644" i="3"/>
  <c r="AZ645" i="3"/>
  <c r="AZ646" i="3"/>
  <c r="AZ647" i="3"/>
  <c r="AZ648" i="3"/>
  <c r="AZ649" i="3"/>
  <c r="AZ650" i="3"/>
  <c r="AZ651" i="3"/>
  <c r="AZ652" i="3"/>
  <c r="AZ653" i="3"/>
  <c r="AZ654" i="3"/>
  <c r="AZ655" i="3"/>
  <c r="AZ656" i="3"/>
  <c r="AZ657" i="3"/>
  <c r="AZ658" i="3"/>
  <c r="AZ659" i="3"/>
  <c r="AZ660" i="3"/>
  <c r="AZ661" i="3"/>
  <c r="AZ662" i="3"/>
  <c r="AZ663" i="3"/>
  <c r="AZ664" i="3"/>
  <c r="AZ665" i="3"/>
  <c r="AZ666" i="3"/>
  <c r="AZ667" i="3"/>
  <c r="AZ668" i="3"/>
  <c r="AZ669" i="3"/>
  <c r="AZ670" i="3"/>
  <c r="AZ671" i="3"/>
  <c r="AZ672" i="3"/>
  <c r="AZ673" i="3"/>
  <c r="AZ674" i="3"/>
  <c r="AZ675" i="3"/>
  <c r="AZ676" i="3"/>
  <c r="AZ677" i="3"/>
  <c r="AZ678" i="3"/>
  <c r="AZ679" i="3"/>
  <c r="AZ680" i="3"/>
  <c r="AZ681" i="3"/>
  <c r="AZ682" i="3"/>
  <c r="AZ683" i="3"/>
  <c r="AZ684" i="3"/>
  <c r="AZ685" i="3"/>
  <c r="AZ686" i="3"/>
  <c r="AZ687" i="3"/>
  <c r="AZ688" i="3"/>
  <c r="AZ689" i="3"/>
  <c r="AZ690" i="3"/>
  <c r="AZ691" i="3"/>
  <c r="AZ692" i="3"/>
  <c r="AZ693" i="3"/>
  <c r="AZ694" i="3"/>
  <c r="AZ695" i="3"/>
  <c r="AZ696" i="3"/>
  <c r="AZ697" i="3"/>
  <c r="AZ698" i="3"/>
  <c r="AZ699" i="3"/>
  <c r="AZ700" i="3"/>
  <c r="AZ701" i="3"/>
  <c r="AZ702" i="3"/>
  <c r="AZ703" i="3"/>
  <c r="AZ704" i="3"/>
  <c r="AZ705" i="3"/>
  <c r="AZ706" i="3"/>
  <c r="AZ707" i="3"/>
  <c r="AZ708" i="3"/>
  <c r="AZ709" i="3"/>
  <c r="AZ710" i="3"/>
  <c r="AZ711" i="3"/>
  <c r="AZ712" i="3"/>
  <c r="AZ713" i="3"/>
  <c r="AZ714" i="3"/>
  <c r="AZ715" i="3"/>
  <c r="AZ716" i="3"/>
  <c r="AZ717" i="3"/>
  <c r="AZ718" i="3"/>
  <c r="AZ719" i="3"/>
  <c r="AZ720" i="3"/>
  <c r="AZ721" i="3"/>
  <c r="AZ722" i="3"/>
  <c r="AZ723" i="3"/>
  <c r="AZ724" i="3"/>
  <c r="AZ725" i="3"/>
  <c r="AZ726" i="3"/>
  <c r="AZ727" i="3"/>
  <c r="AZ728" i="3"/>
  <c r="AZ729" i="3"/>
  <c r="AZ730" i="3"/>
  <c r="AZ731" i="3"/>
  <c r="AZ732" i="3"/>
  <c r="AZ733" i="3"/>
  <c r="AZ734" i="3"/>
  <c r="AZ735" i="3"/>
  <c r="AZ736" i="3"/>
  <c r="AZ737" i="3"/>
  <c r="AZ738" i="3"/>
  <c r="AZ739" i="3"/>
  <c r="AZ740" i="3"/>
  <c r="AZ741" i="3"/>
  <c r="AZ742" i="3"/>
  <c r="AZ743" i="3"/>
  <c r="AZ744" i="3"/>
  <c r="AZ745" i="3"/>
  <c r="AZ746" i="3"/>
  <c r="AZ747" i="3"/>
  <c r="AZ748" i="3"/>
  <c r="AZ749" i="3"/>
  <c r="AZ750" i="3"/>
  <c r="AZ751" i="3"/>
  <c r="AZ752" i="3"/>
  <c r="AZ753" i="3"/>
  <c r="AZ754" i="3"/>
  <c r="AW2" i="3"/>
  <c r="AW3" i="3"/>
  <c r="AW4" i="3"/>
  <c r="AW5" i="3"/>
  <c r="AW6" i="3"/>
  <c r="AW7" i="3"/>
  <c r="AW8" i="3"/>
  <c r="AW9" i="3"/>
  <c r="AW10" i="3"/>
  <c r="AW11" i="3"/>
  <c r="AW12" i="3"/>
  <c r="AW13" i="3"/>
  <c r="AW14" i="3"/>
  <c r="AW15" i="3"/>
  <c r="AW16" i="3"/>
  <c r="AW17" i="3"/>
  <c r="AW18" i="3"/>
  <c r="AW19" i="3"/>
  <c r="AW20" i="3"/>
  <c r="AW21" i="3"/>
  <c r="AW22" i="3"/>
  <c r="AW23" i="3"/>
  <c r="AW24" i="3"/>
  <c r="AW25" i="3"/>
  <c r="AW26" i="3"/>
  <c r="AW27" i="3"/>
  <c r="AW28" i="3"/>
  <c r="AW29" i="3"/>
  <c r="AW30" i="3"/>
  <c r="AW31" i="3"/>
  <c r="AW32" i="3"/>
  <c r="AW33" i="3"/>
  <c r="AW34" i="3"/>
  <c r="AW35" i="3"/>
  <c r="AW36" i="3"/>
  <c r="AW37" i="3"/>
  <c r="AW38" i="3"/>
  <c r="AW39" i="3"/>
  <c r="AW40" i="3"/>
  <c r="AW41" i="3"/>
  <c r="AW42" i="3"/>
  <c r="AW43" i="3"/>
  <c r="AW44" i="3"/>
  <c r="AW45" i="3"/>
  <c r="AW46" i="3"/>
  <c r="AW47" i="3"/>
  <c r="AW48" i="3"/>
  <c r="AW49" i="3"/>
  <c r="AW50" i="3"/>
  <c r="AW51" i="3"/>
  <c r="AW52" i="3"/>
  <c r="AW53" i="3"/>
  <c r="AW54" i="3"/>
  <c r="AW55" i="3"/>
  <c r="AW56" i="3"/>
  <c r="AW57" i="3"/>
  <c r="AW58" i="3"/>
  <c r="AW59" i="3"/>
  <c r="AW60" i="3"/>
  <c r="AW61" i="3"/>
  <c r="AW62" i="3"/>
  <c r="AW63" i="3"/>
  <c r="AW64" i="3"/>
  <c r="AW65" i="3"/>
  <c r="AW66" i="3"/>
  <c r="AW67" i="3"/>
  <c r="AW68" i="3"/>
  <c r="AW69" i="3"/>
  <c r="AW70" i="3"/>
  <c r="AW71" i="3"/>
  <c r="AW72" i="3"/>
  <c r="AW73" i="3"/>
  <c r="AW74" i="3"/>
  <c r="AW75" i="3"/>
  <c r="AW76" i="3"/>
  <c r="AW77" i="3"/>
  <c r="AW78" i="3"/>
  <c r="AW79" i="3"/>
  <c r="AW80" i="3"/>
  <c r="AW81" i="3"/>
  <c r="AW82" i="3"/>
  <c r="AW83" i="3"/>
  <c r="AW84" i="3"/>
  <c r="AW85" i="3"/>
  <c r="AW86" i="3"/>
  <c r="AW87" i="3"/>
  <c r="AW88" i="3"/>
  <c r="AW89" i="3"/>
  <c r="AW90" i="3"/>
  <c r="AW91" i="3"/>
  <c r="AW92" i="3"/>
  <c r="AW93" i="3"/>
  <c r="AW94" i="3"/>
  <c r="AW95" i="3"/>
  <c r="AW96" i="3"/>
  <c r="AW97" i="3"/>
  <c r="AW98" i="3"/>
  <c r="AW99" i="3"/>
  <c r="AW100" i="3"/>
  <c r="AW101" i="3"/>
  <c r="AW102" i="3"/>
  <c r="AW103" i="3"/>
  <c r="AW104" i="3"/>
  <c r="AW105" i="3"/>
  <c r="AW106" i="3"/>
  <c r="AW107" i="3"/>
  <c r="AW108" i="3"/>
  <c r="AW109" i="3"/>
  <c r="AW110" i="3"/>
  <c r="AW111" i="3"/>
  <c r="AW112" i="3"/>
  <c r="AW113" i="3"/>
  <c r="AW114" i="3"/>
  <c r="AW115" i="3"/>
  <c r="AW116" i="3"/>
  <c r="AW117" i="3"/>
  <c r="AW118" i="3"/>
  <c r="AW119" i="3"/>
  <c r="AW120" i="3"/>
  <c r="AW121" i="3"/>
  <c r="AW122" i="3"/>
  <c r="AW123" i="3"/>
  <c r="AW124" i="3"/>
  <c r="AW125" i="3"/>
  <c r="AW126" i="3"/>
  <c r="AW127" i="3"/>
  <c r="AW128" i="3"/>
  <c r="AW129" i="3"/>
  <c r="AW130" i="3"/>
  <c r="AW131" i="3"/>
  <c r="AW132" i="3"/>
  <c r="AW133" i="3"/>
  <c r="AW134" i="3"/>
  <c r="AW135" i="3"/>
  <c r="AW136" i="3"/>
  <c r="AW137" i="3"/>
  <c r="AW138" i="3"/>
  <c r="AW139" i="3"/>
  <c r="AW140" i="3"/>
  <c r="AW141" i="3"/>
  <c r="AW142" i="3"/>
  <c r="AW143" i="3"/>
  <c r="AW144" i="3"/>
  <c r="AW145" i="3"/>
  <c r="AW146" i="3"/>
  <c r="AW147" i="3"/>
  <c r="AW148" i="3"/>
  <c r="AW149" i="3"/>
  <c r="AW150" i="3"/>
  <c r="AW151" i="3"/>
  <c r="AW152" i="3"/>
  <c r="AW153" i="3"/>
  <c r="AW154" i="3"/>
  <c r="AW155" i="3"/>
  <c r="AW156" i="3"/>
  <c r="AW157" i="3"/>
  <c r="AW158" i="3"/>
  <c r="AW159" i="3"/>
  <c r="AW160" i="3"/>
  <c r="AW161" i="3"/>
  <c r="AW162" i="3"/>
  <c r="AW163" i="3"/>
  <c r="AW164" i="3"/>
  <c r="AW165" i="3"/>
  <c r="AW166" i="3"/>
  <c r="AW167" i="3"/>
  <c r="AW168" i="3"/>
  <c r="AW169" i="3"/>
  <c r="AW170" i="3"/>
  <c r="AW171" i="3"/>
  <c r="AW172" i="3"/>
  <c r="AW173" i="3"/>
  <c r="AW174" i="3"/>
  <c r="AW175" i="3"/>
  <c r="AW176" i="3"/>
  <c r="AW177" i="3"/>
  <c r="AW178" i="3"/>
  <c r="AW179" i="3"/>
  <c r="AW180" i="3"/>
  <c r="AW181" i="3"/>
  <c r="AW182" i="3"/>
  <c r="AW183" i="3"/>
  <c r="AW184" i="3"/>
  <c r="AW185" i="3"/>
  <c r="AW186" i="3"/>
  <c r="AW187" i="3"/>
  <c r="AW188" i="3"/>
  <c r="AW189" i="3"/>
  <c r="AW190" i="3"/>
  <c r="AW191" i="3"/>
  <c r="AW192" i="3"/>
  <c r="AW193" i="3"/>
  <c r="AW194" i="3"/>
  <c r="AW195" i="3"/>
  <c r="AW196" i="3"/>
  <c r="AW197" i="3"/>
  <c r="AW198" i="3"/>
  <c r="AW199" i="3"/>
  <c r="AW200" i="3"/>
  <c r="AW201" i="3"/>
  <c r="AW202" i="3"/>
  <c r="AW203" i="3"/>
  <c r="AW204" i="3"/>
  <c r="AW205" i="3"/>
  <c r="AW206" i="3"/>
  <c r="AW207" i="3"/>
  <c r="AW208" i="3"/>
  <c r="AW209" i="3"/>
  <c r="AW210" i="3"/>
  <c r="AW211" i="3"/>
  <c r="AW212" i="3"/>
  <c r="AW213" i="3"/>
  <c r="AW214" i="3"/>
  <c r="AW215" i="3"/>
  <c r="AW216" i="3"/>
  <c r="AW217" i="3"/>
  <c r="AW218" i="3"/>
  <c r="AW219" i="3"/>
  <c r="AW220" i="3"/>
  <c r="AW221" i="3"/>
  <c r="AW222" i="3"/>
  <c r="AW223" i="3"/>
  <c r="AW224" i="3"/>
  <c r="AW225" i="3"/>
  <c r="AW226" i="3"/>
  <c r="AW227" i="3"/>
  <c r="AW228" i="3"/>
  <c r="AW229" i="3"/>
  <c r="AW230" i="3"/>
  <c r="AW231" i="3"/>
  <c r="AW232" i="3"/>
  <c r="AW233" i="3"/>
  <c r="AW234" i="3"/>
  <c r="AW235" i="3"/>
  <c r="AW236" i="3"/>
  <c r="AW237" i="3"/>
  <c r="AW238" i="3"/>
  <c r="AW239" i="3"/>
  <c r="AW240" i="3"/>
  <c r="AW241" i="3"/>
  <c r="AW242" i="3"/>
  <c r="AW243" i="3"/>
  <c r="AW244" i="3"/>
  <c r="AW245" i="3"/>
  <c r="AW246" i="3"/>
  <c r="AW247" i="3"/>
  <c r="AW248" i="3"/>
  <c r="AW249" i="3"/>
  <c r="AW250" i="3"/>
  <c r="AW251" i="3"/>
  <c r="AW252" i="3"/>
  <c r="AW253" i="3"/>
  <c r="AW254" i="3"/>
  <c r="AW255" i="3"/>
  <c r="AW256" i="3"/>
  <c r="AW257" i="3"/>
  <c r="AW258" i="3"/>
  <c r="AW259" i="3"/>
  <c r="AW260" i="3"/>
  <c r="AW261" i="3"/>
  <c r="AW262" i="3"/>
  <c r="AW263" i="3"/>
  <c r="AW264" i="3"/>
  <c r="AW265" i="3"/>
  <c r="AW266" i="3"/>
  <c r="AW267" i="3"/>
  <c r="AW268" i="3"/>
  <c r="AW269" i="3"/>
  <c r="AW270" i="3"/>
  <c r="AW271" i="3"/>
  <c r="AW272" i="3"/>
  <c r="AW273" i="3"/>
  <c r="AW274" i="3"/>
  <c r="AW275" i="3"/>
  <c r="AW276" i="3"/>
  <c r="AW277" i="3"/>
  <c r="AW278" i="3"/>
  <c r="AW279" i="3"/>
  <c r="AW280" i="3"/>
  <c r="AW281" i="3"/>
  <c r="AW282" i="3"/>
  <c r="AW283" i="3"/>
  <c r="AW284" i="3"/>
  <c r="AW285" i="3"/>
  <c r="AW286" i="3"/>
  <c r="AW287" i="3"/>
  <c r="AW288" i="3"/>
  <c r="AW289" i="3"/>
  <c r="AW290" i="3"/>
  <c r="AW291" i="3"/>
  <c r="AW292" i="3"/>
  <c r="AW293" i="3"/>
  <c r="AW294" i="3"/>
  <c r="AW295" i="3"/>
  <c r="AW296" i="3"/>
  <c r="AW297" i="3"/>
  <c r="AW298" i="3"/>
  <c r="AW299" i="3"/>
  <c r="AW300" i="3"/>
  <c r="AW301" i="3"/>
  <c r="AW302" i="3"/>
  <c r="AW303" i="3"/>
  <c r="AW304" i="3"/>
  <c r="AW305" i="3"/>
  <c r="AW306" i="3"/>
  <c r="AW307" i="3"/>
  <c r="AW308" i="3"/>
  <c r="AW309" i="3"/>
  <c r="AW310" i="3"/>
  <c r="AW311" i="3"/>
  <c r="AW312" i="3"/>
  <c r="AW313" i="3"/>
  <c r="AW314" i="3"/>
  <c r="AW315" i="3"/>
  <c r="AW316" i="3"/>
  <c r="AW317" i="3"/>
  <c r="AW318" i="3"/>
  <c r="AW319" i="3"/>
  <c r="AW320" i="3"/>
  <c r="AW321" i="3"/>
  <c r="AW322" i="3"/>
  <c r="AW323" i="3"/>
  <c r="AW324" i="3"/>
  <c r="AW325" i="3"/>
  <c r="AW326" i="3"/>
  <c r="AW327" i="3"/>
  <c r="AW328" i="3"/>
  <c r="AW329" i="3"/>
  <c r="AW330" i="3"/>
  <c r="AW331" i="3"/>
  <c r="AW332" i="3"/>
  <c r="AW333" i="3"/>
  <c r="AW334" i="3"/>
  <c r="AW335" i="3"/>
  <c r="AW336" i="3"/>
  <c r="AW337" i="3"/>
  <c r="AW338" i="3"/>
  <c r="AW339" i="3"/>
  <c r="AW340" i="3"/>
  <c r="AW341" i="3"/>
  <c r="AW342" i="3"/>
  <c r="AW343" i="3"/>
  <c r="AW344" i="3"/>
  <c r="AW345" i="3"/>
  <c r="AW346" i="3"/>
  <c r="AW347" i="3"/>
  <c r="AW348" i="3"/>
  <c r="AW349" i="3"/>
  <c r="AW350" i="3"/>
  <c r="AW351" i="3"/>
  <c r="AW352" i="3"/>
  <c r="AW353" i="3"/>
  <c r="AW354" i="3"/>
  <c r="AW355" i="3"/>
  <c r="AW356" i="3"/>
  <c r="AW357" i="3"/>
  <c r="AW358" i="3"/>
  <c r="AW359" i="3"/>
  <c r="AW360" i="3"/>
  <c r="AW361" i="3"/>
  <c r="AW362" i="3"/>
  <c r="AW363" i="3"/>
  <c r="AW364" i="3"/>
  <c r="AW365" i="3"/>
  <c r="AW366" i="3"/>
  <c r="AW367" i="3"/>
  <c r="AW368" i="3"/>
  <c r="AW369" i="3"/>
  <c r="AW370" i="3"/>
  <c r="AW371" i="3"/>
  <c r="AW372" i="3"/>
  <c r="AW373" i="3"/>
  <c r="AW374" i="3"/>
  <c r="AW375" i="3"/>
  <c r="AW376" i="3"/>
  <c r="AW377" i="3"/>
  <c r="AW378" i="3"/>
  <c r="AW379" i="3"/>
  <c r="AW380" i="3"/>
  <c r="AW381" i="3"/>
  <c r="AW382" i="3"/>
  <c r="AW383" i="3"/>
  <c r="AW384" i="3"/>
  <c r="AW385" i="3"/>
  <c r="AW386" i="3"/>
  <c r="AW387" i="3"/>
  <c r="AW388" i="3"/>
  <c r="AW389" i="3"/>
  <c r="AW390" i="3"/>
  <c r="AW391" i="3"/>
  <c r="AW392" i="3"/>
  <c r="AW393" i="3"/>
  <c r="AW394" i="3"/>
  <c r="AW395" i="3"/>
  <c r="AW396" i="3"/>
  <c r="AW397" i="3"/>
  <c r="AW398" i="3"/>
  <c r="AW399" i="3"/>
  <c r="AW400" i="3"/>
  <c r="AW401" i="3"/>
  <c r="AW402" i="3"/>
  <c r="AW403" i="3"/>
  <c r="AW404" i="3"/>
  <c r="AW405" i="3"/>
  <c r="AW406" i="3"/>
  <c r="AW407" i="3"/>
  <c r="AW408" i="3"/>
  <c r="AW409" i="3"/>
  <c r="AW410" i="3"/>
  <c r="AW411" i="3"/>
  <c r="AW412" i="3"/>
  <c r="AW413" i="3"/>
  <c r="AW414" i="3"/>
  <c r="AW415" i="3"/>
  <c r="AW416" i="3"/>
  <c r="AW417" i="3"/>
  <c r="AW418" i="3"/>
  <c r="AW419" i="3"/>
  <c r="AW420" i="3"/>
  <c r="AW421" i="3"/>
  <c r="AW422" i="3"/>
  <c r="AW423" i="3"/>
  <c r="AW424" i="3"/>
  <c r="AW425" i="3"/>
  <c r="AW426" i="3"/>
  <c r="AW427" i="3"/>
  <c r="AW428" i="3"/>
  <c r="AW429" i="3"/>
  <c r="AW430" i="3"/>
  <c r="AW431" i="3"/>
  <c r="AW432" i="3"/>
  <c r="AW433" i="3"/>
  <c r="AW434" i="3"/>
  <c r="AW435" i="3"/>
  <c r="AW436" i="3"/>
  <c r="AW437" i="3"/>
  <c r="AW438" i="3"/>
  <c r="AW439" i="3"/>
  <c r="AW440" i="3"/>
  <c r="AW441" i="3"/>
  <c r="AW442" i="3"/>
  <c r="AW443" i="3"/>
  <c r="AW444" i="3"/>
  <c r="AW445" i="3"/>
  <c r="AW446" i="3"/>
  <c r="AW447" i="3"/>
  <c r="AW448" i="3"/>
  <c r="AW449" i="3"/>
  <c r="AW450" i="3"/>
  <c r="AW451" i="3"/>
  <c r="AW452" i="3"/>
  <c r="AW453" i="3"/>
  <c r="AW454" i="3"/>
  <c r="AW455" i="3"/>
  <c r="AW456" i="3"/>
  <c r="AW457" i="3"/>
  <c r="AW458" i="3"/>
  <c r="AW459" i="3"/>
  <c r="AW460" i="3"/>
  <c r="AW461" i="3"/>
  <c r="AW462" i="3"/>
  <c r="AW463" i="3"/>
  <c r="AW464" i="3"/>
  <c r="AW465" i="3"/>
  <c r="AW466" i="3"/>
  <c r="AW467" i="3"/>
  <c r="AW468" i="3"/>
  <c r="AW469" i="3"/>
  <c r="AW470" i="3"/>
  <c r="AW471" i="3"/>
  <c r="AW472" i="3"/>
  <c r="AW473" i="3"/>
  <c r="AW474" i="3"/>
  <c r="AW475" i="3"/>
  <c r="AW476" i="3"/>
  <c r="AW477" i="3"/>
  <c r="AW478" i="3"/>
  <c r="AW479" i="3"/>
  <c r="AW480" i="3"/>
  <c r="AW481" i="3"/>
  <c r="AW482" i="3"/>
  <c r="AW483" i="3"/>
  <c r="AW484" i="3"/>
  <c r="AW485" i="3"/>
  <c r="AW486" i="3"/>
  <c r="AW487" i="3"/>
  <c r="AW488" i="3"/>
  <c r="AW489" i="3"/>
  <c r="AW490" i="3"/>
  <c r="AW491" i="3"/>
  <c r="AW492" i="3"/>
  <c r="AW493" i="3"/>
  <c r="AW494" i="3"/>
  <c r="AW495" i="3"/>
  <c r="AW496" i="3"/>
  <c r="AW497" i="3"/>
  <c r="AW498" i="3"/>
  <c r="AW499" i="3"/>
  <c r="AW500" i="3"/>
  <c r="AW501" i="3"/>
  <c r="AW502" i="3"/>
  <c r="AW503" i="3"/>
  <c r="AW504" i="3"/>
  <c r="AW505" i="3"/>
  <c r="AW506" i="3"/>
  <c r="AW507" i="3"/>
  <c r="AW508" i="3"/>
  <c r="AW509" i="3"/>
  <c r="AW510" i="3"/>
  <c r="AW511" i="3"/>
  <c r="AW512" i="3"/>
  <c r="AW513" i="3"/>
  <c r="AW514" i="3"/>
  <c r="AW515" i="3"/>
  <c r="AW516" i="3"/>
  <c r="AW517" i="3"/>
  <c r="AW518" i="3"/>
  <c r="AW519" i="3"/>
  <c r="AW520" i="3"/>
  <c r="AW521" i="3"/>
  <c r="AW522" i="3"/>
  <c r="AW523" i="3"/>
  <c r="AW524" i="3"/>
  <c r="AW525" i="3"/>
  <c r="AW526" i="3"/>
  <c r="AW527" i="3"/>
  <c r="AW528" i="3"/>
  <c r="AW529" i="3"/>
  <c r="AW530" i="3"/>
  <c r="AW531" i="3"/>
  <c r="AW532" i="3"/>
  <c r="AW533" i="3"/>
  <c r="AW534" i="3"/>
  <c r="AW535" i="3"/>
  <c r="AW536" i="3"/>
  <c r="AW537" i="3"/>
  <c r="AW538" i="3"/>
  <c r="AW539" i="3"/>
  <c r="AW540" i="3"/>
  <c r="AW541" i="3"/>
  <c r="AW542" i="3"/>
  <c r="AW543" i="3"/>
  <c r="AW544" i="3"/>
  <c r="AW545" i="3"/>
  <c r="AW546" i="3"/>
  <c r="AW547" i="3"/>
  <c r="AW548" i="3"/>
  <c r="AW549" i="3"/>
  <c r="AW550" i="3"/>
  <c r="AW551" i="3"/>
  <c r="AW552" i="3"/>
  <c r="AW553" i="3"/>
  <c r="AW554" i="3"/>
  <c r="AW555" i="3"/>
  <c r="AW556" i="3"/>
  <c r="AW557" i="3"/>
  <c r="AW558" i="3"/>
  <c r="AW559" i="3"/>
  <c r="AW560" i="3"/>
  <c r="AW561" i="3"/>
  <c r="AW562" i="3"/>
  <c r="AW563" i="3"/>
  <c r="AW564" i="3"/>
  <c r="AW565" i="3"/>
  <c r="AW566" i="3"/>
  <c r="AW567" i="3"/>
  <c r="AW568" i="3"/>
  <c r="AW569" i="3"/>
  <c r="AW570" i="3"/>
  <c r="AW571" i="3"/>
  <c r="AW572" i="3"/>
  <c r="AW573" i="3"/>
  <c r="AW574" i="3"/>
  <c r="AW575" i="3"/>
  <c r="AW576" i="3"/>
  <c r="AW577" i="3"/>
  <c r="AW578" i="3"/>
  <c r="AW579" i="3"/>
  <c r="AW580" i="3"/>
  <c r="AW581" i="3"/>
  <c r="AW582" i="3"/>
  <c r="AW583" i="3"/>
  <c r="AW584" i="3"/>
  <c r="AW585" i="3"/>
  <c r="AW586" i="3"/>
  <c r="AW587" i="3"/>
  <c r="AW588" i="3"/>
  <c r="AW589" i="3"/>
  <c r="AW590" i="3"/>
  <c r="AW591" i="3"/>
  <c r="AW592" i="3"/>
  <c r="AW593" i="3"/>
  <c r="AW594" i="3"/>
  <c r="AW595" i="3"/>
  <c r="AW596" i="3"/>
  <c r="AW597" i="3"/>
  <c r="AW598" i="3"/>
  <c r="AW599" i="3"/>
  <c r="AW600" i="3"/>
  <c r="AW601" i="3"/>
  <c r="AW602" i="3"/>
  <c r="AW603" i="3"/>
  <c r="AW604" i="3"/>
  <c r="AW605" i="3"/>
  <c r="AW606" i="3"/>
  <c r="AW607" i="3"/>
  <c r="AW608" i="3"/>
  <c r="AW609" i="3"/>
  <c r="AW610" i="3"/>
  <c r="AW611" i="3"/>
  <c r="AW612" i="3"/>
  <c r="AW613" i="3"/>
  <c r="AW614" i="3"/>
  <c r="AW615" i="3"/>
  <c r="AW616" i="3"/>
  <c r="AW617" i="3"/>
  <c r="AW618" i="3"/>
  <c r="AW619" i="3"/>
  <c r="AW620" i="3"/>
  <c r="AW621" i="3"/>
  <c r="AW622" i="3"/>
  <c r="AW623" i="3"/>
  <c r="AW624" i="3"/>
  <c r="AW625" i="3"/>
  <c r="AW626" i="3"/>
  <c r="AW627" i="3"/>
  <c r="AW628" i="3"/>
  <c r="AW629" i="3"/>
  <c r="AW630" i="3"/>
  <c r="AW631" i="3"/>
  <c r="AW632" i="3"/>
  <c r="AW633" i="3"/>
  <c r="AW634" i="3"/>
  <c r="AW635" i="3"/>
  <c r="AW636" i="3"/>
  <c r="AW637" i="3"/>
  <c r="AW638" i="3"/>
  <c r="AW639" i="3"/>
  <c r="AW640" i="3"/>
  <c r="AW641" i="3"/>
  <c r="AW642" i="3"/>
  <c r="AW643" i="3"/>
  <c r="AW644" i="3"/>
  <c r="AW645" i="3"/>
  <c r="AW646" i="3"/>
  <c r="AW647" i="3"/>
  <c r="AW648" i="3"/>
  <c r="AW649" i="3"/>
  <c r="AW650" i="3"/>
  <c r="AW651" i="3"/>
  <c r="AW652" i="3"/>
  <c r="AW653" i="3"/>
  <c r="AW654" i="3"/>
  <c r="AW655" i="3"/>
  <c r="AW656" i="3"/>
  <c r="AW657" i="3"/>
  <c r="AW658" i="3"/>
  <c r="AW659" i="3"/>
  <c r="AW660" i="3"/>
  <c r="AW661" i="3"/>
  <c r="AW662" i="3"/>
  <c r="AW663" i="3"/>
  <c r="AW664" i="3"/>
  <c r="AW665" i="3"/>
  <c r="AW666" i="3"/>
  <c r="AW667" i="3"/>
  <c r="AW668" i="3"/>
  <c r="AW669" i="3"/>
  <c r="AW670" i="3"/>
  <c r="AW671" i="3"/>
  <c r="AW672" i="3"/>
  <c r="AW673" i="3"/>
  <c r="AW674" i="3"/>
  <c r="AW675" i="3"/>
  <c r="AW676" i="3"/>
  <c r="AW677" i="3"/>
  <c r="AW678" i="3"/>
  <c r="AW679" i="3"/>
  <c r="AW680" i="3"/>
  <c r="AW681" i="3"/>
  <c r="AW682" i="3"/>
  <c r="AW683" i="3"/>
  <c r="AW684" i="3"/>
  <c r="AW685" i="3"/>
  <c r="AW686" i="3"/>
  <c r="AW687" i="3"/>
  <c r="AW688" i="3"/>
  <c r="AW689" i="3"/>
  <c r="AW690" i="3"/>
  <c r="AW691" i="3"/>
  <c r="AW692" i="3"/>
  <c r="AW693" i="3"/>
  <c r="AW694" i="3"/>
  <c r="AW695" i="3"/>
  <c r="AW696" i="3"/>
  <c r="AW697" i="3"/>
  <c r="AW698" i="3"/>
  <c r="AW699" i="3"/>
  <c r="AW700" i="3"/>
  <c r="AW701" i="3"/>
  <c r="AW702" i="3"/>
  <c r="AW703" i="3"/>
  <c r="AW704" i="3"/>
  <c r="AW705" i="3"/>
  <c r="AW706" i="3"/>
  <c r="AW707" i="3"/>
  <c r="AW708" i="3"/>
  <c r="AW709" i="3"/>
  <c r="AW710" i="3"/>
  <c r="AW711" i="3"/>
  <c r="AW712" i="3"/>
  <c r="AW713" i="3"/>
  <c r="AW714" i="3"/>
  <c r="AW715" i="3"/>
  <c r="AW716" i="3"/>
  <c r="AW717" i="3"/>
  <c r="AW718" i="3"/>
  <c r="AW719" i="3"/>
  <c r="AW720" i="3"/>
  <c r="AW721" i="3"/>
  <c r="AW722" i="3"/>
  <c r="AW723" i="3"/>
  <c r="AW724" i="3"/>
  <c r="AW725" i="3"/>
  <c r="AW726" i="3"/>
  <c r="AW727" i="3"/>
  <c r="AW728" i="3"/>
  <c r="AW729" i="3"/>
  <c r="AW730" i="3"/>
  <c r="AW731" i="3"/>
  <c r="AW732" i="3"/>
  <c r="AW733" i="3"/>
  <c r="AW734" i="3"/>
  <c r="AW735" i="3"/>
  <c r="AW736" i="3"/>
  <c r="AW737" i="3"/>
  <c r="AW738" i="3"/>
  <c r="AW739" i="3"/>
  <c r="AW740" i="3"/>
  <c r="AW741" i="3"/>
  <c r="AW742" i="3"/>
  <c r="AW743" i="3"/>
  <c r="AW744" i="3"/>
  <c r="AW745" i="3"/>
  <c r="AW746" i="3"/>
  <c r="AW747" i="3"/>
  <c r="AW748" i="3"/>
  <c r="AW749" i="3"/>
  <c r="AW750" i="3"/>
  <c r="AW751" i="3"/>
  <c r="AW752" i="3"/>
  <c r="AW753" i="3"/>
  <c r="AW754" i="3"/>
  <c r="AT2" i="3"/>
  <c r="AT3" i="3"/>
  <c r="AT4" i="3"/>
  <c r="AT5" i="3"/>
  <c r="AT6" i="3"/>
  <c r="AT7" i="3"/>
  <c r="AT8" i="3"/>
  <c r="AT9" i="3"/>
  <c r="AT10" i="3"/>
  <c r="AT11" i="3"/>
  <c r="AT12" i="3"/>
  <c r="AT13" i="3"/>
  <c r="AT14" i="3"/>
  <c r="AT15" i="3"/>
  <c r="AT16" i="3"/>
  <c r="AT17" i="3"/>
  <c r="AT18" i="3"/>
  <c r="AT19" i="3"/>
  <c r="AT20" i="3"/>
  <c r="AT21" i="3"/>
  <c r="AT22" i="3"/>
  <c r="AT23" i="3"/>
  <c r="AT24" i="3"/>
  <c r="AT25" i="3"/>
  <c r="AT26" i="3"/>
  <c r="AT27" i="3"/>
  <c r="AT28" i="3"/>
  <c r="AT29" i="3"/>
  <c r="AT30" i="3"/>
  <c r="AT31" i="3"/>
  <c r="AT32" i="3"/>
  <c r="AT33" i="3"/>
  <c r="AT34" i="3"/>
  <c r="AT35" i="3"/>
  <c r="AT36" i="3"/>
  <c r="AT37" i="3"/>
  <c r="AT38" i="3"/>
  <c r="AT39" i="3"/>
  <c r="AT40" i="3"/>
  <c r="AT41" i="3"/>
  <c r="AT42" i="3"/>
  <c r="AT43" i="3"/>
  <c r="AT44" i="3"/>
  <c r="AT45" i="3"/>
  <c r="AT46" i="3"/>
  <c r="AT47" i="3"/>
  <c r="AT48" i="3"/>
  <c r="AT49" i="3"/>
  <c r="AT50" i="3"/>
  <c r="AT51" i="3"/>
  <c r="AT52" i="3"/>
  <c r="AT53" i="3"/>
  <c r="AT54" i="3"/>
  <c r="AT55" i="3"/>
  <c r="AT56" i="3"/>
  <c r="AT57" i="3"/>
  <c r="AT58" i="3"/>
  <c r="AT59" i="3"/>
  <c r="AT60" i="3"/>
  <c r="AT61" i="3"/>
  <c r="AT62" i="3"/>
  <c r="AT63" i="3"/>
  <c r="AT64" i="3"/>
  <c r="AT65" i="3"/>
  <c r="AT66" i="3"/>
  <c r="AT67" i="3"/>
  <c r="AT68" i="3"/>
  <c r="AT69" i="3"/>
  <c r="AT70" i="3"/>
  <c r="AT71" i="3"/>
  <c r="AT72" i="3"/>
  <c r="AT73" i="3"/>
  <c r="AT74" i="3"/>
  <c r="AT75" i="3"/>
  <c r="AT76" i="3"/>
  <c r="AT77" i="3"/>
  <c r="AT78" i="3"/>
  <c r="AT79" i="3"/>
  <c r="AT80" i="3"/>
  <c r="AT81" i="3"/>
  <c r="AT82" i="3"/>
  <c r="AT83" i="3"/>
  <c r="AT84" i="3"/>
  <c r="AT85" i="3"/>
  <c r="AT86" i="3"/>
  <c r="AT87" i="3"/>
  <c r="AT88" i="3"/>
  <c r="AT89" i="3"/>
  <c r="AT90" i="3"/>
  <c r="AT91" i="3"/>
  <c r="AT92" i="3"/>
  <c r="AT93" i="3"/>
  <c r="AT94" i="3"/>
  <c r="AT95" i="3"/>
  <c r="AT96" i="3"/>
  <c r="AT97" i="3"/>
  <c r="AT98" i="3"/>
  <c r="AT99" i="3"/>
  <c r="AT100" i="3"/>
  <c r="AT101" i="3"/>
  <c r="AT102" i="3"/>
  <c r="AT103" i="3"/>
  <c r="AT104" i="3"/>
  <c r="AT105" i="3"/>
  <c r="AT106" i="3"/>
  <c r="AT107" i="3"/>
  <c r="AT108" i="3"/>
  <c r="AT109" i="3"/>
  <c r="AT110" i="3"/>
  <c r="AT111" i="3"/>
  <c r="AT112" i="3"/>
  <c r="AT113" i="3"/>
  <c r="AT114" i="3"/>
  <c r="AT115" i="3"/>
  <c r="AT116" i="3"/>
  <c r="AT117" i="3"/>
  <c r="AT118" i="3"/>
  <c r="AT119" i="3"/>
  <c r="AT120" i="3"/>
  <c r="AT121" i="3"/>
  <c r="AT122" i="3"/>
  <c r="AT123" i="3"/>
  <c r="AT124" i="3"/>
  <c r="AT125" i="3"/>
  <c r="AT126" i="3"/>
  <c r="AT127" i="3"/>
  <c r="AT128" i="3"/>
  <c r="AT129" i="3"/>
  <c r="AT130" i="3"/>
  <c r="AT131" i="3"/>
  <c r="AT132" i="3"/>
  <c r="AT133" i="3"/>
  <c r="AT134" i="3"/>
  <c r="AT135" i="3"/>
  <c r="AT136" i="3"/>
  <c r="AT137" i="3"/>
  <c r="AT138" i="3"/>
  <c r="AT139" i="3"/>
  <c r="AT140" i="3"/>
  <c r="AT141" i="3"/>
  <c r="AT142" i="3"/>
  <c r="AT143" i="3"/>
  <c r="AT144" i="3"/>
  <c r="AT145" i="3"/>
  <c r="AT146" i="3"/>
  <c r="AT147" i="3"/>
  <c r="AT148" i="3"/>
  <c r="AT149" i="3"/>
  <c r="AT150" i="3"/>
  <c r="AT151" i="3"/>
  <c r="AT152" i="3"/>
  <c r="AT153" i="3"/>
  <c r="AT154" i="3"/>
  <c r="AT155" i="3"/>
  <c r="AT156" i="3"/>
  <c r="AT157" i="3"/>
  <c r="AT158" i="3"/>
  <c r="AT159" i="3"/>
  <c r="AT160" i="3"/>
  <c r="AT161" i="3"/>
  <c r="AT162" i="3"/>
  <c r="AT163" i="3"/>
  <c r="AT164" i="3"/>
  <c r="AT165" i="3"/>
  <c r="AT166" i="3"/>
  <c r="AT167" i="3"/>
  <c r="AT168" i="3"/>
  <c r="AT169" i="3"/>
  <c r="AT170" i="3"/>
  <c r="AT171" i="3"/>
  <c r="AT172" i="3"/>
  <c r="AT173" i="3"/>
  <c r="AT174" i="3"/>
  <c r="AT175" i="3"/>
  <c r="AT176" i="3"/>
  <c r="AT177" i="3"/>
  <c r="AT178" i="3"/>
  <c r="AT179" i="3"/>
  <c r="AT180" i="3"/>
  <c r="AT181" i="3"/>
  <c r="AT182" i="3"/>
  <c r="AT183" i="3"/>
  <c r="AT184" i="3"/>
  <c r="AT185" i="3"/>
  <c r="AT186" i="3"/>
  <c r="AT187" i="3"/>
  <c r="AT188" i="3"/>
  <c r="AT189" i="3"/>
  <c r="AT190" i="3"/>
  <c r="AT191" i="3"/>
  <c r="AT192" i="3"/>
  <c r="AT193" i="3"/>
  <c r="AT194" i="3"/>
  <c r="AT195" i="3"/>
  <c r="AT196" i="3"/>
  <c r="AT197" i="3"/>
  <c r="AT198" i="3"/>
  <c r="AT199" i="3"/>
  <c r="AT200" i="3"/>
  <c r="AT201" i="3"/>
  <c r="AT202" i="3"/>
  <c r="AT203" i="3"/>
  <c r="AT204" i="3"/>
  <c r="AT205" i="3"/>
  <c r="AT206" i="3"/>
  <c r="AT207" i="3"/>
  <c r="AT208" i="3"/>
  <c r="AT209" i="3"/>
  <c r="AT210" i="3"/>
  <c r="AT211" i="3"/>
  <c r="AT212" i="3"/>
  <c r="AT213" i="3"/>
  <c r="AT214" i="3"/>
  <c r="AT215" i="3"/>
  <c r="AT216" i="3"/>
  <c r="AT217" i="3"/>
  <c r="AT218" i="3"/>
  <c r="AT219" i="3"/>
  <c r="AT220" i="3"/>
  <c r="AT221" i="3"/>
  <c r="AT222" i="3"/>
  <c r="AT223" i="3"/>
  <c r="AT224" i="3"/>
  <c r="AT225" i="3"/>
  <c r="AT226" i="3"/>
  <c r="AT227" i="3"/>
  <c r="AT228" i="3"/>
  <c r="AT229" i="3"/>
  <c r="AT230" i="3"/>
  <c r="AT231" i="3"/>
  <c r="AT232" i="3"/>
  <c r="AT233" i="3"/>
  <c r="AT234" i="3"/>
  <c r="AT235" i="3"/>
  <c r="AT236" i="3"/>
  <c r="AT237" i="3"/>
  <c r="AT238" i="3"/>
  <c r="AT239" i="3"/>
  <c r="AT240" i="3"/>
  <c r="AT241" i="3"/>
  <c r="AT242" i="3"/>
  <c r="AT243" i="3"/>
  <c r="AT244" i="3"/>
  <c r="AT245" i="3"/>
  <c r="AT246" i="3"/>
  <c r="AT247" i="3"/>
  <c r="AT248" i="3"/>
  <c r="AT249" i="3"/>
  <c r="AT250" i="3"/>
  <c r="AT251" i="3"/>
  <c r="AT252" i="3"/>
  <c r="AT253" i="3"/>
  <c r="AT254" i="3"/>
  <c r="AT255" i="3"/>
  <c r="AT256" i="3"/>
  <c r="AT257" i="3"/>
  <c r="AT258" i="3"/>
  <c r="AT259" i="3"/>
  <c r="AT260" i="3"/>
  <c r="AT261" i="3"/>
  <c r="AT262" i="3"/>
  <c r="AT263" i="3"/>
  <c r="AT264" i="3"/>
  <c r="AT265" i="3"/>
  <c r="AT266" i="3"/>
  <c r="AT267" i="3"/>
  <c r="AT268" i="3"/>
  <c r="AT269" i="3"/>
  <c r="AT270" i="3"/>
  <c r="AT271" i="3"/>
  <c r="AT272" i="3"/>
  <c r="AT273" i="3"/>
  <c r="AT274" i="3"/>
  <c r="AT275" i="3"/>
  <c r="AT276" i="3"/>
  <c r="AT277" i="3"/>
  <c r="AT278" i="3"/>
  <c r="AT279" i="3"/>
  <c r="AT280" i="3"/>
  <c r="AT281" i="3"/>
  <c r="AT282" i="3"/>
  <c r="AT283" i="3"/>
  <c r="AT284" i="3"/>
  <c r="AT285" i="3"/>
  <c r="AT286" i="3"/>
  <c r="AT287" i="3"/>
  <c r="AT288" i="3"/>
  <c r="AT289" i="3"/>
  <c r="AT290" i="3"/>
  <c r="AT291" i="3"/>
  <c r="AT292" i="3"/>
  <c r="AT293" i="3"/>
  <c r="AT294" i="3"/>
  <c r="AT295" i="3"/>
  <c r="AT296" i="3"/>
  <c r="AT297" i="3"/>
  <c r="AT298" i="3"/>
  <c r="AT299" i="3"/>
  <c r="AT300" i="3"/>
  <c r="AT301" i="3"/>
  <c r="AT302" i="3"/>
  <c r="AT303" i="3"/>
  <c r="AT304" i="3"/>
  <c r="AT305" i="3"/>
  <c r="AT306" i="3"/>
  <c r="AT307" i="3"/>
  <c r="AT308" i="3"/>
  <c r="AT309" i="3"/>
  <c r="AT310" i="3"/>
  <c r="AT311" i="3"/>
  <c r="AT312" i="3"/>
  <c r="AT313" i="3"/>
  <c r="AT314" i="3"/>
  <c r="AT315" i="3"/>
  <c r="AT316" i="3"/>
  <c r="AT317" i="3"/>
  <c r="AT318" i="3"/>
  <c r="AT319" i="3"/>
  <c r="AT320" i="3"/>
  <c r="AT321" i="3"/>
  <c r="AT322" i="3"/>
  <c r="AT323" i="3"/>
  <c r="AT324" i="3"/>
  <c r="AT325" i="3"/>
  <c r="AT326" i="3"/>
  <c r="AT327" i="3"/>
  <c r="AT328" i="3"/>
  <c r="AT329" i="3"/>
  <c r="AT330" i="3"/>
  <c r="AT331" i="3"/>
  <c r="AT332" i="3"/>
  <c r="AT333" i="3"/>
  <c r="AT334" i="3"/>
  <c r="AT335" i="3"/>
  <c r="AT336" i="3"/>
  <c r="AT337" i="3"/>
  <c r="AT338" i="3"/>
  <c r="AT339" i="3"/>
  <c r="AT340" i="3"/>
  <c r="AT341" i="3"/>
  <c r="AT342" i="3"/>
  <c r="AT343" i="3"/>
  <c r="AT344" i="3"/>
  <c r="AT345" i="3"/>
  <c r="AT346" i="3"/>
  <c r="AT347" i="3"/>
  <c r="AT348" i="3"/>
  <c r="AT349" i="3"/>
  <c r="AT350" i="3"/>
  <c r="AT351" i="3"/>
  <c r="AT352" i="3"/>
  <c r="AT353" i="3"/>
  <c r="AT354" i="3"/>
  <c r="AT355" i="3"/>
  <c r="AT356" i="3"/>
  <c r="AT357" i="3"/>
  <c r="AT358" i="3"/>
  <c r="AT359" i="3"/>
  <c r="AT360" i="3"/>
  <c r="AT361" i="3"/>
  <c r="AT362" i="3"/>
  <c r="AT363" i="3"/>
  <c r="AT364" i="3"/>
  <c r="AT365" i="3"/>
  <c r="AT366" i="3"/>
  <c r="AT367" i="3"/>
  <c r="AT368" i="3"/>
  <c r="AT369" i="3"/>
  <c r="AT370" i="3"/>
  <c r="AT371" i="3"/>
  <c r="AT372" i="3"/>
  <c r="AT373" i="3"/>
  <c r="AT374" i="3"/>
  <c r="AT375" i="3"/>
  <c r="AT376" i="3"/>
  <c r="AT377" i="3"/>
  <c r="AT378" i="3"/>
  <c r="AT379" i="3"/>
  <c r="AT380" i="3"/>
  <c r="AT381" i="3"/>
  <c r="AT382" i="3"/>
  <c r="AT383" i="3"/>
  <c r="AT384" i="3"/>
  <c r="AT385" i="3"/>
  <c r="AT386" i="3"/>
  <c r="AT387" i="3"/>
  <c r="AT388" i="3"/>
  <c r="AT389" i="3"/>
  <c r="AT390" i="3"/>
  <c r="AT391" i="3"/>
  <c r="AT392" i="3"/>
  <c r="AT393" i="3"/>
  <c r="AT394" i="3"/>
  <c r="AT395" i="3"/>
  <c r="AT396" i="3"/>
  <c r="AT397" i="3"/>
  <c r="AT398" i="3"/>
  <c r="AT399" i="3"/>
  <c r="AT400" i="3"/>
  <c r="AT401" i="3"/>
  <c r="AT402" i="3"/>
  <c r="AT403" i="3"/>
  <c r="AT404" i="3"/>
  <c r="AT405" i="3"/>
  <c r="AT406" i="3"/>
  <c r="AT407" i="3"/>
  <c r="AT408" i="3"/>
  <c r="AT409" i="3"/>
  <c r="AT410" i="3"/>
  <c r="AT411" i="3"/>
  <c r="AT412" i="3"/>
  <c r="AT413" i="3"/>
  <c r="AT414" i="3"/>
  <c r="AT415" i="3"/>
  <c r="AT416" i="3"/>
  <c r="AT417" i="3"/>
  <c r="AT418" i="3"/>
  <c r="AT419" i="3"/>
  <c r="AT420" i="3"/>
  <c r="AT421" i="3"/>
  <c r="AT422" i="3"/>
  <c r="AT423" i="3"/>
  <c r="AT424" i="3"/>
  <c r="AT425" i="3"/>
  <c r="AT426" i="3"/>
  <c r="AT427" i="3"/>
  <c r="AT428" i="3"/>
  <c r="AT429" i="3"/>
  <c r="AT430" i="3"/>
  <c r="AT431" i="3"/>
  <c r="AT432" i="3"/>
  <c r="AT433" i="3"/>
  <c r="AT434" i="3"/>
  <c r="AT435" i="3"/>
  <c r="AT436" i="3"/>
  <c r="AT437" i="3"/>
  <c r="AT438" i="3"/>
  <c r="AT439" i="3"/>
  <c r="AT440" i="3"/>
  <c r="AT441" i="3"/>
  <c r="AT442" i="3"/>
  <c r="AT443" i="3"/>
  <c r="AT444" i="3"/>
  <c r="AT445" i="3"/>
  <c r="AT446" i="3"/>
  <c r="AT447" i="3"/>
  <c r="AT448" i="3"/>
  <c r="AT449" i="3"/>
  <c r="AT450" i="3"/>
  <c r="AT451" i="3"/>
  <c r="AT452" i="3"/>
  <c r="AT453" i="3"/>
  <c r="AT454" i="3"/>
  <c r="AT455" i="3"/>
  <c r="AT456" i="3"/>
  <c r="AT457" i="3"/>
  <c r="AT458" i="3"/>
  <c r="AT459" i="3"/>
  <c r="AT460" i="3"/>
  <c r="AT461" i="3"/>
  <c r="AT462" i="3"/>
  <c r="AT463" i="3"/>
  <c r="AT464" i="3"/>
  <c r="AT465" i="3"/>
  <c r="AT466" i="3"/>
  <c r="AT467" i="3"/>
  <c r="AT468" i="3"/>
  <c r="AT469" i="3"/>
  <c r="AT470" i="3"/>
  <c r="AT471" i="3"/>
  <c r="AT472" i="3"/>
  <c r="AT473" i="3"/>
  <c r="AT474" i="3"/>
  <c r="AT475" i="3"/>
  <c r="AT476" i="3"/>
  <c r="AT477" i="3"/>
  <c r="AT478" i="3"/>
  <c r="AT479" i="3"/>
  <c r="AT480" i="3"/>
  <c r="AT481" i="3"/>
  <c r="AT482" i="3"/>
  <c r="AT483" i="3"/>
  <c r="AT484" i="3"/>
  <c r="AT485" i="3"/>
  <c r="AT486" i="3"/>
  <c r="AT487" i="3"/>
  <c r="AT488" i="3"/>
  <c r="AT489" i="3"/>
  <c r="AT490" i="3"/>
  <c r="AT491" i="3"/>
  <c r="AT492" i="3"/>
  <c r="AT493" i="3"/>
  <c r="AT494" i="3"/>
  <c r="AT495" i="3"/>
  <c r="AT496" i="3"/>
  <c r="AT497" i="3"/>
  <c r="AT498" i="3"/>
  <c r="AT499" i="3"/>
  <c r="AT500" i="3"/>
  <c r="AT501" i="3"/>
  <c r="AT502" i="3"/>
  <c r="AT503" i="3"/>
  <c r="AT504" i="3"/>
  <c r="AT505" i="3"/>
  <c r="AT506" i="3"/>
  <c r="AT507" i="3"/>
  <c r="AT508" i="3"/>
  <c r="AT509" i="3"/>
  <c r="AT510" i="3"/>
  <c r="AT511" i="3"/>
  <c r="AT512" i="3"/>
  <c r="AT513" i="3"/>
  <c r="AT514" i="3"/>
  <c r="AT515" i="3"/>
  <c r="AT516" i="3"/>
  <c r="AT517" i="3"/>
  <c r="AT518" i="3"/>
  <c r="AT519" i="3"/>
  <c r="AT520" i="3"/>
  <c r="AT521" i="3"/>
  <c r="AT522" i="3"/>
  <c r="AT523" i="3"/>
  <c r="AT524" i="3"/>
  <c r="AT525" i="3"/>
  <c r="AT526" i="3"/>
  <c r="AT527" i="3"/>
  <c r="AT528" i="3"/>
  <c r="AT529" i="3"/>
  <c r="AT530" i="3"/>
  <c r="AT531" i="3"/>
  <c r="AT532" i="3"/>
  <c r="AT533" i="3"/>
  <c r="AT534" i="3"/>
  <c r="AT535" i="3"/>
  <c r="AT536" i="3"/>
  <c r="AT537" i="3"/>
  <c r="AT538" i="3"/>
  <c r="AT539" i="3"/>
  <c r="AT540" i="3"/>
  <c r="AT541" i="3"/>
  <c r="AT542" i="3"/>
  <c r="AT543" i="3"/>
  <c r="AT544" i="3"/>
  <c r="AT545" i="3"/>
  <c r="AT546" i="3"/>
  <c r="AT547" i="3"/>
  <c r="AT548" i="3"/>
  <c r="AT549" i="3"/>
  <c r="AT550" i="3"/>
  <c r="AT551" i="3"/>
  <c r="AT552" i="3"/>
  <c r="AT553" i="3"/>
  <c r="AT554" i="3"/>
  <c r="AT555" i="3"/>
  <c r="AT556" i="3"/>
  <c r="AT557" i="3"/>
  <c r="AT558" i="3"/>
  <c r="AT559" i="3"/>
  <c r="AT560" i="3"/>
  <c r="AT561" i="3"/>
  <c r="AT562" i="3"/>
  <c r="AT563" i="3"/>
  <c r="AT564" i="3"/>
  <c r="AT565" i="3"/>
  <c r="AT566" i="3"/>
  <c r="AT567" i="3"/>
  <c r="AT568" i="3"/>
  <c r="AT569" i="3"/>
  <c r="AT570" i="3"/>
  <c r="AT571" i="3"/>
  <c r="AT572" i="3"/>
  <c r="AT573" i="3"/>
  <c r="AT574" i="3"/>
  <c r="AT575" i="3"/>
  <c r="AT576" i="3"/>
  <c r="AT577" i="3"/>
  <c r="AT578" i="3"/>
  <c r="AT579" i="3"/>
  <c r="AT580" i="3"/>
  <c r="AT581" i="3"/>
  <c r="AT582" i="3"/>
  <c r="AT583" i="3"/>
  <c r="AT584" i="3"/>
  <c r="AT585" i="3"/>
  <c r="AT586" i="3"/>
  <c r="AT587" i="3"/>
  <c r="AT588" i="3"/>
  <c r="AT589" i="3"/>
  <c r="AT590" i="3"/>
  <c r="AT591" i="3"/>
  <c r="AT592" i="3"/>
  <c r="AT593" i="3"/>
  <c r="AT594" i="3"/>
  <c r="AT595" i="3"/>
  <c r="AT596" i="3"/>
  <c r="AT597" i="3"/>
  <c r="AT598" i="3"/>
  <c r="AT599" i="3"/>
  <c r="AT600" i="3"/>
  <c r="AT601" i="3"/>
  <c r="AT602" i="3"/>
  <c r="AT603" i="3"/>
  <c r="AT604" i="3"/>
  <c r="AT605" i="3"/>
  <c r="AT606" i="3"/>
  <c r="AT607" i="3"/>
  <c r="AT608" i="3"/>
  <c r="AT609" i="3"/>
  <c r="AT610" i="3"/>
  <c r="AT611" i="3"/>
  <c r="AT612" i="3"/>
  <c r="AT613" i="3"/>
  <c r="AT614" i="3"/>
  <c r="AT615" i="3"/>
  <c r="AT616" i="3"/>
  <c r="AT617" i="3"/>
  <c r="AT618" i="3"/>
  <c r="AT619" i="3"/>
  <c r="AT620" i="3"/>
  <c r="AT621" i="3"/>
  <c r="AT622" i="3"/>
  <c r="AT623" i="3"/>
  <c r="AT624" i="3"/>
  <c r="AT625" i="3"/>
  <c r="AT626" i="3"/>
  <c r="AT627" i="3"/>
  <c r="AT628" i="3"/>
  <c r="AT629" i="3"/>
  <c r="AT630" i="3"/>
  <c r="AT631" i="3"/>
  <c r="AT632" i="3"/>
  <c r="AT633" i="3"/>
  <c r="AT634" i="3"/>
  <c r="AT635" i="3"/>
  <c r="AT636" i="3"/>
  <c r="AT637" i="3"/>
  <c r="AT638" i="3"/>
  <c r="AT639" i="3"/>
  <c r="AT640" i="3"/>
  <c r="AT641" i="3"/>
  <c r="AT642" i="3"/>
  <c r="AT643" i="3"/>
  <c r="AT644" i="3"/>
  <c r="AT645" i="3"/>
  <c r="AT646" i="3"/>
  <c r="AT647" i="3"/>
  <c r="AT648" i="3"/>
  <c r="AT649" i="3"/>
  <c r="AT650" i="3"/>
  <c r="AT651" i="3"/>
  <c r="AT652" i="3"/>
  <c r="AT653" i="3"/>
  <c r="AT654" i="3"/>
  <c r="AT655" i="3"/>
  <c r="AT656" i="3"/>
  <c r="AT657" i="3"/>
  <c r="AT658" i="3"/>
  <c r="AT659" i="3"/>
  <c r="AT660" i="3"/>
  <c r="AT661" i="3"/>
  <c r="AT662" i="3"/>
  <c r="AT663" i="3"/>
  <c r="AT664" i="3"/>
  <c r="AT665" i="3"/>
  <c r="AT666" i="3"/>
  <c r="AT667" i="3"/>
  <c r="AT668" i="3"/>
  <c r="AT669" i="3"/>
  <c r="AT670" i="3"/>
  <c r="AT671" i="3"/>
  <c r="AT672" i="3"/>
  <c r="AT673" i="3"/>
  <c r="AT674" i="3"/>
  <c r="AT675" i="3"/>
  <c r="AT676" i="3"/>
  <c r="AT677" i="3"/>
  <c r="AT678" i="3"/>
  <c r="AT679" i="3"/>
  <c r="AT680" i="3"/>
  <c r="AT681" i="3"/>
  <c r="AT682" i="3"/>
  <c r="AT683" i="3"/>
  <c r="AT684" i="3"/>
  <c r="AT685" i="3"/>
  <c r="AT686" i="3"/>
  <c r="AT687" i="3"/>
  <c r="AT688" i="3"/>
  <c r="AT689" i="3"/>
  <c r="AT690" i="3"/>
  <c r="AT691" i="3"/>
  <c r="AT692" i="3"/>
  <c r="AT693" i="3"/>
  <c r="AT694" i="3"/>
  <c r="AT695" i="3"/>
  <c r="AT696" i="3"/>
  <c r="AT697" i="3"/>
  <c r="AT698" i="3"/>
  <c r="AT699" i="3"/>
  <c r="AT700" i="3"/>
  <c r="AT701" i="3"/>
  <c r="AT702" i="3"/>
  <c r="AT703" i="3"/>
  <c r="AT704" i="3"/>
  <c r="AT705" i="3"/>
  <c r="AT706" i="3"/>
  <c r="AT707" i="3"/>
  <c r="AT708" i="3"/>
  <c r="AT709" i="3"/>
  <c r="AT710" i="3"/>
  <c r="AT711" i="3"/>
  <c r="AT712" i="3"/>
  <c r="AT713" i="3"/>
  <c r="AT714" i="3"/>
  <c r="AT715" i="3"/>
  <c r="AT716" i="3"/>
  <c r="AT717" i="3"/>
  <c r="AT718" i="3"/>
  <c r="AT719" i="3"/>
  <c r="AT720" i="3"/>
  <c r="AT721" i="3"/>
  <c r="AT722" i="3"/>
  <c r="AT723" i="3"/>
  <c r="AT724" i="3"/>
  <c r="AT725" i="3"/>
  <c r="AT726" i="3"/>
  <c r="AT727" i="3"/>
  <c r="AT728" i="3"/>
  <c r="AT729" i="3"/>
  <c r="AT730" i="3"/>
  <c r="AT731" i="3"/>
  <c r="AT732" i="3"/>
  <c r="AT733" i="3"/>
  <c r="AT734" i="3"/>
  <c r="AT735" i="3"/>
  <c r="AT736" i="3"/>
  <c r="AT737" i="3"/>
  <c r="AT738" i="3"/>
  <c r="AT739" i="3"/>
  <c r="AT740" i="3"/>
  <c r="AT741" i="3"/>
  <c r="AT742" i="3"/>
  <c r="AT743" i="3"/>
  <c r="AT744" i="3"/>
  <c r="AT745" i="3"/>
  <c r="AT746" i="3"/>
  <c r="AT747" i="3"/>
  <c r="AT748" i="3"/>
  <c r="AT749" i="3"/>
  <c r="AT750" i="3"/>
  <c r="AT751" i="3"/>
  <c r="AT752" i="3"/>
  <c r="AT753" i="3"/>
  <c r="AT754" i="3"/>
  <c r="AK2" i="3"/>
  <c r="AK3" i="3"/>
  <c r="AK4" i="3"/>
  <c r="AK5" i="3"/>
  <c r="AK6" i="3"/>
  <c r="AK7" i="3"/>
  <c r="AK8" i="3"/>
  <c r="AK9" i="3"/>
  <c r="AK10" i="3"/>
  <c r="AK11" i="3"/>
  <c r="AK12" i="3"/>
  <c r="AK13" i="3"/>
  <c r="AK14" i="3"/>
  <c r="AK15" i="3"/>
  <c r="AK16" i="3"/>
  <c r="AK17" i="3"/>
  <c r="AK18" i="3"/>
  <c r="AK19" i="3"/>
  <c r="AK20" i="3"/>
  <c r="AK21" i="3"/>
  <c r="AK22" i="3"/>
  <c r="AK23" i="3"/>
  <c r="AK24" i="3"/>
  <c r="AK25" i="3"/>
  <c r="AK26" i="3"/>
  <c r="AK27" i="3"/>
  <c r="AK28" i="3"/>
  <c r="AK29" i="3"/>
  <c r="AK30" i="3"/>
  <c r="AK31" i="3"/>
  <c r="AK32" i="3"/>
  <c r="AK33" i="3"/>
  <c r="AK34" i="3"/>
  <c r="AK35" i="3"/>
  <c r="AK36" i="3"/>
  <c r="AK37" i="3"/>
  <c r="AK38" i="3"/>
  <c r="AK39" i="3"/>
  <c r="AK40" i="3"/>
  <c r="AK41" i="3"/>
  <c r="AK42" i="3"/>
  <c r="AK43" i="3"/>
  <c r="AK44" i="3"/>
  <c r="AK45" i="3"/>
  <c r="AK46" i="3"/>
  <c r="AK47" i="3"/>
  <c r="AK48" i="3"/>
  <c r="AK49" i="3"/>
  <c r="AK50" i="3"/>
  <c r="AK51" i="3"/>
  <c r="AK52" i="3"/>
  <c r="AK53" i="3"/>
  <c r="AK54" i="3"/>
  <c r="AK55" i="3"/>
  <c r="AK56" i="3"/>
  <c r="AK57" i="3"/>
  <c r="AK58" i="3"/>
  <c r="AK59" i="3"/>
  <c r="AK60" i="3"/>
  <c r="AK61" i="3"/>
  <c r="AK62" i="3"/>
  <c r="AK63" i="3"/>
  <c r="AK64" i="3"/>
  <c r="AK65" i="3"/>
  <c r="AK66" i="3"/>
  <c r="AK67" i="3"/>
  <c r="AK68" i="3"/>
  <c r="AK69" i="3"/>
  <c r="AK70" i="3"/>
  <c r="AK71" i="3"/>
  <c r="AK72" i="3"/>
  <c r="AK73" i="3"/>
  <c r="AK74" i="3"/>
  <c r="AK75" i="3"/>
  <c r="AK76" i="3"/>
  <c r="AK77" i="3"/>
  <c r="AK78" i="3"/>
  <c r="AK79" i="3"/>
  <c r="AK80" i="3"/>
  <c r="AK81" i="3"/>
  <c r="AK82" i="3"/>
  <c r="AK83" i="3"/>
  <c r="AK84" i="3"/>
  <c r="AK85" i="3"/>
  <c r="AK86" i="3"/>
  <c r="AK87" i="3"/>
  <c r="AK88" i="3"/>
  <c r="AK89" i="3"/>
  <c r="AK90" i="3"/>
  <c r="AK91" i="3"/>
  <c r="AK92" i="3"/>
  <c r="AK93" i="3"/>
  <c r="AK94" i="3"/>
  <c r="AK95" i="3"/>
  <c r="AK96" i="3"/>
  <c r="AK97" i="3"/>
  <c r="AK98" i="3"/>
  <c r="AK99" i="3"/>
  <c r="AK100" i="3"/>
  <c r="AK101" i="3"/>
  <c r="AK102" i="3"/>
  <c r="AK103" i="3"/>
  <c r="AK104" i="3"/>
  <c r="AK105" i="3"/>
  <c r="AK106" i="3"/>
  <c r="AK107" i="3"/>
  <c r="AK108" i="3"/>
  <c r="AK109" i="3"/>
  <c r="AK110" i="3"/>
  <c r="AK111" i="3"/>
  <c r="AK112" i="3"/>
  <c r="AK113" i="3"/>
  <c r="AK114" i="3"/>
  <c r="AK115" i="3"/>
  <c r="AK116" i="3"/>
  <c r="AK117" i="3"/>
  <c r="AK118" i="3"/>
  <c r="AK119" i="3"/>
  <c r="AK120" i="3"/>
  <c r="AK121" i="3"/>
  <c r="AK122" i="3"/>
  <c r="AK123" i="3"/>
  <c r="AK124" i="3"/>
  <c r="AK125" i="3"/>
  <c r="AK126" i="3"/>
  <c r="AK127" i="3"/>
  <c r="AK128" i="3"/>
  <c r="AK129" i="3"/>
  <c r="AK130" i="3"/>
  <c r="AK131" i="3"/>
  <c r="AK132" i="3"/>
  <c r="AK133" i="3"/>
  <c r="AK134" i="3"/>
  <c r="AK135" i="3"/>
  <c r="AK136" i="3"/>
  <c r="AK137" i="3"/>
  <c r="AK138" i="3"/>
  <c r="AK139" i="3"/>
  <c r="AK140" i="3"/>
  <c r="AK141" i="3"/>
  <c r="AK142" i="3"/>
  <c r="AK143" i="3"/>
  <c r="AK144" i="3"/>
  <c r="AK145" i="3"/>
  <c r="AK146" i="3"/>
  <c r="AK147" i="3"/>
  <c r="AK148" i="3"/>
  <c r="AK149" i="3"/>
  <c r="AK150" i="3"/>
  <c r="AK151" i="3"/>
  <c r="AK152" i="3"/>
  <c r="AK153" i="3"/>
  <c r="AK154" i="3"/>
  <c r="AK155" i="3"/>
  <c r="AK156" i="3"/>
  <c r="AK157" i="3"/>
  <c r="AK158" i="3"/>
  <c r="AK159" i="3"/>
  <c r="AK160" i="3"/>
  <c r="AK161" i="3"/>
  <c r="AK162" i="3"/>
  <c r="AK163" i="3"/>
  <c r="AK164" i="3"/>
  <c r="AK165" i="3"/>
  <c r="AK166" i="3"/>
  <c r="AK167" i="3"/>
  <c r="AK168" i="3"/>
  <c r="AK169" i="3"/>
  <c r="AK170" i="3"/>
  <c r="AK171" i="3"/>
  <c r="AK172" i="3"/>
  <c r="AK173" i="3"/>
  <c r="AK174" i="3"/>
  <c r="AK175" i="3"/>
  <c r="AK176" i="3"/>
  <c r="AK177" i="3"/>
  <c r="AK178" i="3"/>
  <c r="AK179" i="3"/>
  <c r="AK180" i="3"/>
  <c r="AK181" i="3"/>
  <c r="AK182" i="3"/>
  <c r="AK183" i="3"/>
  <c r="AK184" i="3"/>
  <c r="AK185" i="3"/>
  <c r="AK186" i="3"/>
  <c r="AK187" i="3"/>
  <c r="AK188" i="3"/>
  <c r="AK189" i="3"/>
  <c r="AK190" i="3"/>
  <c r="AK191" i="3"/>
  <c r="AK192" i="3"/>
  <c r="AK193" i="3"/>
  <c r="AK194" i="3"/>
  <c r="AK195" i="3"/>
  <c r="AK196" i="3"/>
  <c r="AK197" i="3"/>
  <c r="AK198" i="3"/>
  <c r="AK199" i="3"/>
  <c r="AK200" i="3"/>
  <c r="AK201" i="3"/>
  <c r="AK202" i="3"/>
  <c r="AK203" i="3"/>
  <c r="AK204" i="3"/>
  <c r="AK205" i="3"/>
  <c r="AK206" i="3"/>
  <c r="AK207" i="3"/>
  <c r="AK208" i="3"/>
  <c r="AK209" i="3"/>
  <c r="AK210" i="3"/>
  <c r="AK211" i="3"/>
  <c r="AK212" i="3"/>
  <c r="AK213" i="3"/>
  <c r="AK214" i="3"/>
  <c r="AK215" i="3"/>
  <c r="AK216" i="3"/>
  <c r="AK217" i="3"/>
  <c r="AK218" i="3"/>
  <c r="AK219" i="3"/>
  <c r="AK220" i="3"/>
  <c r="AK221" i="3"/>
  <c r="AK222" i="3"/>
  <c r="AK223" i="3"/>
  <c r="AK224" i="3"/>
  <c r="AK225" i="3"/>
  <c r="AK226" i="3"/>
  <c r="AK227" i="3"/>
  <c r="AK228" i="3"/>
  <c r="AK229" i="3"/>
  <c r="AK230" i="3"/>
  <c r="AK231" i="3"/>
  <c r="AK232" i="3"/>
  <c r="AK233" i="3"/>
  <c r="AK234" i="3"/>
  <c r="AK235" i="3"/>
  <c r="AK236" i="3"/>
  <c r="AK237" i="3"/>
  <c r="AK238" i="3"/>
  <c r="AK239" i="3"/>
  <c r="AK240" i="3"/>
  <c r="AK241" i="3"/>
  <c r="AK242" i="3"/>
  <c r="AK243" i="3"/>
  <c r="AK244" i="3"/>
  <c r="AK245" i="3"/>
  <c r="AK246" i="3"/>
  <c r="AK247" i="3"/>
  <c r="AK248" i="3"/>
  <c r="AK249" i="3"/>
  <c r="AK250" i="3"/>
  <c r="AK251" i="3"/>
  <c r="AK252" i="3"/>
  <c r="AK253" i="3"/>
  <c r="AK254" i="3"/>
  <c r="AK255" i="3"/>
  <c r="AK256" i="3"/>
  <c r="AK257" i="3"/>
  <c r="AK258" i="3"/>
  <c r="AK259" i="3"/>
  <c r="AK260" i="3"/>
  <c r="AK261" i="3"/>
  <c r="AK262" i="3"/>
  <c r="AK263" i="3"/>
  <c r="AK264" i="3"/>
  <c r="AK265" i="3"/>
  <c r="AK266" i="3"/>
  <c r="AK267" i="3"/>
  <c r="AK268" i="3"/>
  <c r="AK269" i="3"/>
  <c r="AK270" i="3"/>
  <c r="AK271" i="3"/>
  <c r="AK272" i="3"/>
  <c r="AK273" i="3"/>
  <c r="AK274" i="3"/>
  <c r="AK275" i="3"/>
  <c r="AK276" i="3"/>
  <c r="AK277" i="3"/>
  <c r="AK278" i="3"/>
  <c r="AK279" i="3"/>
  <c r="AK280" i="3"/>
  <c r="AK281" i="3"/>
  <c r="AK282" i="3"/>
  <c r="AK283" i="3"/>
  <c r="AK284" i="3"/>
  <c r="AK285" i="3"/>
  <c r="AK286" i="3"/>
  <c r="AK287" i="3"/>
  <c r="AK288" i="3"/>
  <c r="AK289" i="3"/>
  <c r="AK290" i="3"/>
  <c r="AK291" i="3"/>
  <c r="AK292" i="3"/>
  <c r="AK293" i="3"/>
  <c r="AK294" i="3"/>
  <c r="AK295" i="3"/>
  <c r="AK296" i="3"/>
  <c r="AK297" i="3"/>
  <c r="AK298" i="3"/>
  <c r="AK299" i="3"/>
  <c r="AK300" i="3"/>
  <c r="AK301" i="3"/>
  <c r="AK302" i="3"/>
  <c r="AK303" i="3"/>
  <c r="AK304" i="3"/>
  <c r="AK305" i="3"/>
  <c r="AK306" i="3"/>
  <c r="AK307" i="3"/>
  <c r="AK308" i="3"/>
  <c r="AK309" i="3"/>
  <c r="AK310" i="3"/>
  <c r="AK311" i="3"/>
  <c r="AK312" i="3"/>
  <c r="AK313" i="3"/>
  <c r="AK314" i="3"/>
  <c r="AK315" i="3"/>
  <c r="AK316" i="3"/>
  <c r="AK317" i="3"/>
  <c r="AK318" i="3"/>
  <c r="AK319" i="3"/>
  <c r="AK320" i="3"/>
  <c r="AK321" i="3"/>
  <c r="AK322" i="3"/>
  <c r="AK323" i="3"/>
  <c r="AK324" i="3"/>
  <c r="AK325" i="3"/>
  <c r="AK326" i="3"/>
  <c r="AK327" i="3"/>
  <c r="AK328" i="3"/>
  <c r="AK329" i="3"/>
  <c r="AK330" i="3"/>
  <c r="AK331" i="3"/>
  <c r="AK332" i="3"/>
  <c r="AK333" i="3"/>
  <c r="AK334" i="3"/>
  <c r="AK335" i="3"/>
  <c r="AK336" i="3"/>
  <c r="AK337" i="3"/>
  <c r="AK338" i="3"/>
  <c r="AK339" i="3"/>
  <c r="AK340" i="3"/>
  <c r="AK341" i="3"/>
  <c r="AK342" i="3"/>
  <c r="AK343" i="3"/>
  <c r="AK344" i="3"/>
  <c r="AK345" i="3"/>
  <c r="AK346" i="3"/>
  <c r="AK347" i="3"/>
  <c r="AK348" i="3"/>
  <c r="AK349" i="3"/>
  <c r="AK350" i="3"/>
  <c r="AK351" i="3"/>
  <c r="AK352" i="3"/>
  <c r="AK353" i="3"/>
  <c r="AK354" i="3"/>
  <c r="AK355" i="3"/>
  <c r="AK356" i="3"/>
  <c r="AK357" i="3"/>
  <c r="AK358" i="3"/>
  <c r="AK359" i="3"/>
  <c r="AK360" i="3"/>
  <c r="AK361" i="3"/>
  <c r="AK362" i="3"/>
  <c r="AK363" i="3"/>
  <c r="AK364" i="3"/>
  <c r="AK365" i="3"/>
  <c r="AK366" i="3"/>
  <c r="AK367" i="3"/>
  <c r="AK368" i="3"/>
  <c r="AK369" i="3"/>
  <c r="AK370" i="3"/>
  <c r="AK371" i="3"/>
  <c r="AK372" i="3"/>
  <c r="AK373" i="3"/>
  <c r="AK374" i="3"/>
  <c r="AK375" i="3"/>
  <c r="AK376" i="3"/>
  <c r="AK377" i="3"/>
  <c r="AK378" i="3"/>
  <c r="AK379" i="3"/>
  <c r="AK380" i="3"/>
  <c r="AK381" i="3"/>
  <c r="AK382" i="3"/>
  <c r="AK383" i="3"/>
  <c r="AK384" i="3"/>
  <c r="AK385" i="3"/>
  <c r="AK386" i="3"/>
  <c r="AK387" i="3"/>
  <c r="AK388" i="3"/>
  <c r="AK389" i="3"/>
  <c r="AK390" i="3"/>
  <c r="AK391" i="3"/>
  <c r="AK392" i="3"/>
  <c r="AK393" i="3"/>
  <c r="AK394" i="3"/>
  <c r="AK395" i="3"/>
  <c r="AK396" i="3"/>
  <c r="AK397" i="3"/>
  <c r="AK398" i="3"/>
  <c r="AK399" i="3"/>
  <c r="AK400" i="3"/>
  <c r="AK401" i="3"/>
  <c r="AK402" i="3"/>
  <c r="AK403" i="3"/>
  <c r="AK404" i="3"/>
  <c r="AK405" i="3"/>
  <c r="AK406" i="3"/>
  <c r="AK407" i="3"/>
  <c r="AK408" i="3"/>
  <c r="AK409" i="3"/>
  <c r="AK410" i="3"/>
  <c r="AK411" i="3"/>
  <c r="AK412" i="3"/>
  <c r="AK413" i="3"/>
  <c r="AK414" i="3"/>
  <c r="AK415" i="3"/>
  <c r="AK416" i="3"/>
  <c r="AK417" i="3"/>
  <c r="AK418" i="3"/>
  <c r="AK419" i="3"/>
  <c r="AK420" i="3"/>
  <c r="AK421" i="3"/>
  <c r="AK422" i="3"/>
  <c r="AK423" i="3"/>
  <c r="AK424" i="3"/>
  <c r="AK425" i="3"/>
  <c r="AK426" i="3"/>
  <c r="AK427" i="3"/>
  <c r="AK428" i="3"/>
  <c r="AK429" i="3"/>
  <c r="AK430" i="3"/>
  <c r="AK431" i="3"/>
  <c r="AK432" i="3"/>
  <c r="AK433" i="3"/>
  <c r="AK434" i="3"/>
  <c r="AK435" i="3"/>
  <c r="AK436" i="3"/>
  <c r="AK437" i="3"/>
  <c r="AK438" i="3"/>
  <c r="AK439" i="3"/>
  <c r="AK440" i="3"/>
  <c r="AK441" i="3"/>
  <c r="AK442" i="3"/>
  <c r="AK443" i="3"/>
  <c r="AK444" i="3"/>
  <c r="AK445" i="3"/>
  <c r="AK446" i="3"/>
  <c r="AK447" i="3"/>
  <c r="AK448" i="3"/>
  <c r="AK449" i="3"/>
  <c r="AK450" i="3"/>
  <c r="AK451" i="3"/>
  <c r="AK452" i="3"/>
  <c r="AK453" i="3"/>
  <c r="AK454" i="3"/>
  <c r="AK455" i="3"/>
  <c r="AK456" i="3"/>
  <c r="AK457" i="3"/>
  <c r="AK458" i="3"/>
  <c r="AK459" i="3"/>
  <c r="AK460" i="3"/>
  <c r="AK461" i="3"/>
  <c r="AK462" i="3"/>
  <c r="AK463" i="3"/>
  <c r="AK464" i="3"/>
  <c r="AK465" i="3"/>
  <c r="AK466" i="3"/>
  <c r="AK467" i="3"/>
  <c r="AK468" i="3"/>
  <c r="AK469" i="3"/>
  <c r="AK470" i="3"/>
  <c r="AK471" i="3"/>
  <c r="AK472" i="3"/>
  <c r="AK473" i="3"/>
  <c r="AK474" i="3"/>
  <c r="AK475" i="3"/>
  <c r="AK476" i="3"/>
  <c r="AK477" i="3"/>
  <c r="AK478" i="3"/>
  <c r="AK479" i="3"/>
  <c r="AK480" i="3"/>
  <c r="AK481" i="3"/>
  <c r="AK482" i="3"/>
  <c r="AK483" i="3"/>
  <c r="AK484" i="3"/>
  <c r="AK485" i="3"/>
  <c r="AK486" i="3"/>
  <c r="AK487" i="3"/>
  <c r="AK488" i="3"/>
  <c r="AK489" i="3"/>
  <c r="AK490" i="3"/>
  <c r="AK491" i="3"/>
  <c r="AK492" i="3"/>
  <c r="AK493" i="3"/>
  <c r="AK494" i="3"/>
  <c r="AK495" i="3"/>
  <c r="AK496" i="3"/>
  <c r="AK497" i="3"/>
  <c r="AK498" i="3"/>
  <c r="AK499" i="3"/>
  <c r="AK500" i="3"/>
  <c r="AK501" i="3"/>
  <c r="AK502" i="3"/>
  <c r="AK503" i="3"/>
  <c r="AK504" i="3"/>
  <c r="AK505" i="3"/>
  <c r="AK506" i="3"/>
  <c r="AK507" i="3"/>
  <c r="AK508" i="3"/>
  <c r="AK509" i="3"/>
  <c r="AK510" i="3"/>
  <c r="AK511" i="3"/>
  <c r="AK512" i="3"/>
  <c r="AK513" i="3"/>
  <c r="AK514" i="3"/>
  <c r="AK515" i="3"/>
  <c r="AK516" i="3"/>
  <c r="AK517" i="3"/>
  <c r="AK518" i="3"/>
  <c r="AK519" i="3"/>
  <c r="AK520" i="3"/>
  <c r="AK521" i="3"/>
  <c r="AK522" i="3"/>
  <c r="AK523" i="3"/>
  <c r="AK524" i="3"/>
  <c r="AK525" i="3"/>
  <c r="AK526" i="3"/>
  <c r="AK527" i="3"/>
  <c r="AK528" i="3"/>
  <c r="AK529" i="3"/>
  <c r="AK530" i="3"/>
  <c r="AK531" i="3"/>
  <c r="AK532" i="3"/>
  <c r="AK533" i="3"/>
  <c r="AK534" i="3"/>
  <c r="AK535" i="3"/>
  <c r="AK536" i="3"/>
  <c r="AK537" i="3"/>
  <c r="AK538" i="3"/>
  <c r="AK539" i="3"/>
  <c r="AK540" i="3"/>
  <c r="AK541" i="3"/>
  <c r="AK542" i="3"/>
  <c r="AK543" i="3"/>
  <c r="AK544" i="3"/>
  <c r="AK545" i="3"/>
  <c r="AK546" i="3"/>
  <c r="AK547" i="3"/>
  <c r="AK548" i="3"/>
  <c r="AK549" i="3"/>
  <c r="AK550" i="3"/>
  <c r="AK551" i="3"/>
  <c r="AK552" i="3"/>
  <c r="AK553" i="3"/>
  <c r="AK554" i="3"/>
  <c r="AK555" i="3"/>
  <c r="AK556" i="3"/>
  <c r="AK557" i="3"/>
  <c r="AK558" i="3"/>
  <c r="AK559" i="3"/>
  <c r="AK560" i="3"/>
  <c r="AK561" i="3"/>
  <c r="AK562" i="3"/>
  <c r="AK563" i="3"/>
  <c r="AK564" i="3"/>
  <c r="AK565" i="3"/>
  <c r="AK566" i="3"/>
  <c r="AK567" i="3"/>
  <c r="AK568" i="3"/>
  <c r="AK569" i="3"/>
  <c r="AK570" i="3"/>
  <c r="AK571" i="3"/>
  <c r="AK572" i="3"/>
  <c r="AK573" i="3"/>
  <c r="AK574" i="3"/>
  <c r="AK575" i="3"/>
  <c r="AK576" i="3"/>
  <c r="AK577" i="3"/>
  <c r="AK578" i="3"/>
  <c r="AK579" i="3"/>
  <c r="AK580" i="3"/>
  <c r="AK581" i="3"/>
  <c r="AK582" i="3"/>
  <c r="AK583" i="3"/>
  <c r="AK584" i="3"/>
  <c r="AK585" i="3"/>
  <c r="AK586" i="3"/>
  <c r="AK587" i="3"/>
  <c r="AK588" i="3"/>
  <c r="AK589" i="3"/>
  <c r="AK590" i="3"/>
  <c r="AK591" i="3"/>
  <c r="AK592" i="3"/>
  <c r="AK593" i="3"/>
  <c r="AK594" i="3"/>
  <c r="AK595" i="3"/>
  <c r="AK596" i="3"/>
  <c r="AK597" i="3"/>
  <c r="AK598" i="3"/>
  <c r="AK599" i="3"/>
  <c r="AK600" i="3"/>
  <c r="AK601" i="3"/>
  <c r="AK602" i="3"/>
  <c r="AK603" i="3"/>
  <c r="AK604" i="3"/>
  <c r="AK605" i="3"/>
  <c r="AK606" i="3"/>
  <c r="AK607" i="3"/>
  <c r="AK608" i="3"/>
  <c r="AK609" i="3"/>
  <c r="AK610" i="3"/>
  <c r="AK611" i="3"/>
  <c r="AK612" i="3"/>
  <c r="AK613" i="3"/>
  <c r="AK614" i="3"/>
  <c r="AK615" i="3"/>
  <c r="AK616" i="3"/>
  <c r="AK617" i="3"/>
  <c r="AK618" i="3"/>
  <c r="AK619" i="3"/>
  <c r="AK620" i="3"/>
  <c r="AK621" i="3"/>
  <c r="AK622" i="3"/>
  <c r="AK623" i="3"/>
  <c r="AK624" i="3"/>
  <c r="AK625" i="3"/>
  <c r="AK626" i="3"/>
  <c r="AK627" i="3"/>
  <c r="AK628" i="3"/>
  <c r="AK629" i="3"/>
  <c r="AK630" i="3"/>
  <c r="AK631" i="3"/>
  <c r="AK632" i="3"/>
  <c r="AK633" i="3"/>
  <c r="AK634" i="3"/>
  <c r="AK635" i="3"/>
  <c r="AK636" i="3"/>
  <c r="AK637" i="3"/>
  <c r="AK638" i="3"/>
  <c r="AK639" i="3"/>
  <c r="AK640" i="3"/>
  <c r="AK641" i="3"/>
  <c r="AK642" i="3"/>
  <c r="AK643" i="3"/>
  <c r="AK644" i="3"/>
  <c r="AK645" i="3"/>
  <c r="AK646" i="3"/>
  <c r="AK647" i="3"/>
  <c r="AK648" i="3"/>
  <c r="AK649" i="3"/>
  <c r="AK650" i="3"/>
  <c r="AK651" i="3"/>
  <c r="AK652" i="3"/>
  <c r="AK653" i="3"/>
  <c r="AK654" i="3"/>
  <c r="AK655" i="3"/>
  <c r="AK656" i="3"/>
  <c r="AK657" i="3"/>
  <c r="AK658" i="3"/>
  <c r="AK659" i="3"/>
  <c r="AK660" i="3"/>
  <c r="AK661" i="3"/>
  <c r="AK662" i="3"/>
  <c r="AK663" i="3"/>
  <c r="AK664" i="3"/>
  <c r="AK665" i="3"/>
  <c r="AK666" i="3"/>
  <c r="AK667" i="3"/>
  <c r="AK668" i="3"/>
  <c r="AK669" i="3"/>
  <c r="AK670" i="3"/>
  <c r="AK671" i="3"/>
  <c r="AK672" i="3"/>
  <c r="AK673" i="3"/>
  <c r="AK674" i="3"/>
  <c r="AK675" i="3"/>
  <c r="AK676" i="3"/>
  <c r="AK677" i="3"/>
  <c r="AK678" i="3"/>
  <c r="AK679" i="3"/>
  <c r="AK680" i="3"/>
  <c r="AK681" i="3"/>
  <c r="AK682" i="3"/>
  <c r="AK683" i="3"/>
  <c r="AK684" i="3"/>
  <c r="AK685" i="3"/>
  <c r="AK686" i="3"/>
  <c r="AK687" i="3"/>
  <c r="AK688" i="3"/>
  <c r="AK689" i="3"/>
  <c r="AK690" i="3"/>
  <c r="AK691" i="3"/>
  <c r="AK692" i="3"/>
  <c r="AK693" i="3"/>
  <c r="AK694" i="3"/>
  <c r="AK695" i="3"/>
  <c r="AK696" i="3"/>
  <c r="AK697" i="3"/>
  <c r="AK698" i="3"/>
  <c r="AK699" i="3"/>
  <c r="AK700" i="3"/>
  <c r="AK701" i="3"/>
  <c r="AK702" i="3"/>
  <c r="AK703" i="3"/>
  <c r="AK704" i="3"/>
  <c r="AK705" i="3"/>
  <c r="AK706" i="3"/>
  <c r="AK707" i="3"/>
  <c r="AK708" i="3"/>
  <c r="AK709" i="3"/>
  <c r="AK710" i="3"/>
  <c r="AK711" i="3"/>
  <c r="AK712" i="3"/>
  <c r="AK713" i="3"/>
  <c r="AK714" i="3"/>
  <c r="AK715" i="3"/>
  <c r="AK716" i="3"/>
  <c r="AK717" i="3"/>
  <c r="AK718" i="3"/>
  <c r="AK719" i="3"/>
  <c r="AK720" i="3"/>
  <c r="AK721" i="3"/>
  <c r="AK722" i="3"/>
  <c r="AK723" i="3"/>
  <c r="AK724" i="3"/>
  <c r="AK725" i="3"/>
  <c r="AK726" i="3"/>
  <c r="AK727" i="3"/>
  <c r="AK728" i="3"/>
  <c r="AK729" i="3"/>
  <c r="AK730" i="3"/>
  <c r="AK731" i="3"/>
  <c r="AK732" i="3"/>
  <c r="AK733" i="3"/>
  <c r="AK734" i="3"/>
  <c r="AK735" i="3"/>
  <c r="AK736" i="3"/>
  <c r="AK737" i="3"/>
  <c r="AK738" i="3"/>
  <c r="AK739" i="3"/>
  <c r="AK740" i="3"/>
  <c r="AK741" i="3"/>
  <c r="AK742" i="3"/>
  <c r="AK743" i="3"/>
  <c r="AK744" i="3"/>
  <c r="AK745" i="3"/>
  <c r="AK746" i="3"/>
  <c r="AK747" i="3"/>
  <c r="AK748" i="3"/>
  <c r="AK749" i="3"/>
  <c r="AK750" i="3"/>
  <c r="AK751" i="3"/>
  <c r="AK752" i="3"/>
  <c r="AK753" i="3"/>
  <c r="AK754" i="3"/>
  <c r="AH2" i="3"/>
  <c r="AH3" i="3"/>
  <c r="AH4" i="3"/>
  <c r="AH5" i="3"/>
  <c r="AH6" i="3"/>
  <c r="AH7" i="3"/>
  <c r="AH8" i="3"/>
  <c r="AH9" i="3"/>
  <c r="AH10" i="3"/>
  <c r="AH11" i="3"/>
  <c r="AH12" i="3"/>
  <c r="AH13" i="3"/>
  <c r="AH14" i="3"/>
  <c r="AH15" i="3"/>
  <c r="AH16" i="3"/>
  <c r="AH17" i="3"/>
  <c r="AH18" i="3"/>
  <c r="AH19" i="3"/>
  <c r="AH20" i="3"/>
  <c r="AH21" i="3"/>
  <c r="AH22" i="3"/>
  <c r="AH23" i="3"/>
  <c r="AH24" i="3"/>
  <c r="AH25" i="3"/>
  <c r="AH26" i="3"/>
  <c r="AH27" i="3"/>
  <c r="AH28" i="3"/>
  <c r="AH29" i="3"/>
  <c r="AH30" i="3"/>
  <c r="AH31" i="3"/>
  <c r="AH32" i="3"/>
  <c r="AH33" i="3"/>
  <c r="AH34" i="3"/>
  <c r="AH35" i="3"/>
  <c r="AH36" i="3"/>
  <c r="AH37" i="3"/>
  <c r="AH38" i="3"/>
  <c r="AH39" i="3"/>
  <c r="AH40" i="3"/>
  <c r="AH41" i="3"/>
  <c r="AH42" i="3"/>
  <c r="AH43" i="3"/>
  <c r="AH44" i="3"/>
  <c r="AH45" i="3"/>
  <c r="AH46" i="3"/>
  <c r="AH47" i="3"/>
  <c r="AH48" i="3"/>
  <c r="AH49" i="3"/>
  <c r="AH50" i="3"/>
  <c r="AH51" i="3"/>
  <c r="AH52" i="3"/>
  <c r="AH53" i="3"/>
  <c r="AH54" i="3"/>
  <c r="AH55" i="3"/>
  <c r="AH56" i="3"/>
  <c r="AH57" i="3"/>
  <c r="AH58" i="3"/>
  <c r="AH59" i="3"/>
  <c r="AH60" i="3"/>
  <c r="AH61" i="3"/>
  <c r="AH62" i="3"/>
  <c r="AH63" i="3"/>
  <c r="AH64" i="3"/>
  <c r="AH65" i="3"/>
  <c r="AH66" i="3"/>
  <c r="AH67" i="3"/>
  <c r="AH68" i="3"/>
  <c r="AH69" i="3"/>
  <c r="AH70" i="3"/>
  <c r="AH71" i="3"/>
  <c r="AH72" i="3"/>
  <c r="AH73" i="3"/>
  <c r="AH74" i="3"/>
  <c r="AH75" i="3"/>
  <c r="AH76" i="3"/>
  <c r="AH77" i="3"/>
  <c r="AH78" i="3"/>
  <c r="AH79" i="3"/>
  <c r="AH80" i="3"/>
  <c r="AH81" i="3"/>
  <c r="AH82" i="3"/>
  <c r="AH83" i="3"/>
  <c r="AH84" i="3"/>
  <c r="AH85" i="3"/>
  <c r="AH86" i="3"/>
  <c r="AH87" i="3"/>
  <c r="AH88" i="3"/>
  <c r="AH89" i="3"/>
  <c r="AH90" i="3"/>
  <c r="AH91" i="3"/>
  <c r="AH92" i="3"/>
  <c r="AH93" i="3"/>
  <c r="AH94" i="3"/>
  <c r="AH95" i="3"/>
  <c r="AH96" i="3"/>
  <c r="AH97" i="3"/>
  <c r="AH98" i="3"/>
  <c r="AH99" i="3"/>
  <c r="AH100" i="3"/>
  <c r="AH101" i="3"/>
  <c r="AH102" i="3"/>
  <c r="AH103" i="3"/>
  <c r="AH104" i="3"/>
  <c r="AH105" i="3"/>
  <c r="AH106" i="3"/>
  <c r="AH107" i="3"/>
  <c r="AH108" i="3"/>
  <c r="AH109" i="3"/>
  <c r="AH110" i="3"/>
  <c r="AH111" i="3"/>
  <c r="AH112" i="3"/>
  <c r="AH113" i="3"/>
  <c r="AH114" i="3"/>
  <c r="AH115" i="3"/>
  <c r="AH116" i="3"/>
  <c r="AH117" i="3"/>
  <c r="AH118" i="3"/>
  <c r="AH119" i="3"/>
  <c r="AH120" i="3"/>
  <c r="AH121" i="3"/>
  <c r="AH122" i="3"/>
  <c r="AH123" i="3"/>
  <c r="AH124" i="3"/>
  <c r="AH125" i="3"/>
  <c r="AH126" i="3"/>
  <c r="AH127" i="3"/>
  <c r="AH128" i="3"/>
  <c r="AH129" i="3"/>
  <c r="AH130" i="3"/>
  <c r="AH131" i="3"/>
  <c r="AH132" i="3"/>
  <c r="AH133" i="3"/>
  <c r="AH134" i="3"/>
  <c r="AH135" i="3"/>
  <c r="AH136" i="3"/>
  <c r="AH137" i="3"/>
  <c r="AH138" i="3"/>
  <c r="AH139" i="3"/>
  <c r="AH140" i="3"/>
  <c r="AH141" i="3"/>
  <c r="AH142" i="3"/>
  <c r="AH143" i="3"/>
  <c r="AH144" i="3"/>
  <c r="AH145" i="3"/>
  <c r="AH146" i="3"/>
  <c r="AH147" i="3"/>
  <c r="AH148" i="3"/>
  <c r="AH149" i="3"/>
  <c r="AH150" i="3"/>
  <c r="AH151" i="3"/>
  <c r="AH152" i="3"/>
  <c r="AH153" i="3"/>
  <c r="AH154" i="3"/>
  <c r="AH155" i="3"/>
  <c r="AH156" i="3"/>
  <c r="AH157" i="3"/>
  <c r="AH158" i="3"/>
  <c r="AH159" i="3"/>
  <c r="AH160" i="3"/>
  <c r="AH161" i="3"/>
  <c r="AH162" i="3"/>
  <c r="AH163" i="3"/>
  <c r="AH164" i="3"/>
  <c r="AH165" i="3"/>
  <c r="AH166" i="3"/>
  <c r="AH167" i="3"/>
  <c r="AH168" i="3"/>
  <c r="AH169" i="3"/>
  <c r="AH170" i="3"/>
  <c r="AH171" i="3"/>
  <c r="AH172" i="3"/>
  <c r="AH173" i="3"/>
  <c r="AH174" i="3"/>
  <c r="AH175" i="3"/>
  <c r="AH176" i="3"/>
  <c r="AH177" i="3"/>
  <c r="AH178" i="3"/>
  <c r="AH179" i="3"/>
  <c r="AH180" i="3"/>
  <c r="AH181" i="3"/>
  <c r="AH182" i="3"/>
  <c r="AH183" i="3"/>
  <c r="AH184" i="3"/>
  <c r="AH185" i="3"/>
  <c r="AH186" i="3"/>
  <c r="AH187" i="3"/>
  <c r="AH188" i="3"/>
  <c r="AH189" i="3"/>
  <c r="AH190" i="3"/>
  <c r="AH191" i="3"/>
  <c r="AH192" i="3"/>
  <c r="AH193" i="3"/>
  <c r="AH194" i="3"/>
  <c r="AH195" i="3"/>
  <c r="AH196" i="3"/>
  <c r="AH197" i="3"/>
  <c r="AH198" i="3"/>
  <c r="AH199" i="3"/>
  <c r="AH200" i="3"/>
  <c r="AH201" i="3"/>
  <c r="AH202" i="3"/>
  <c r="AH203" i="3"/>
  <c r="AH204" i="3"/>
  <c r="AH205" i="3"/>
  <c r="AH206" i="3"/>
  <c r="AH207" i="3"/>
  <c r="AH208" i="3"/>
  <c r="AH209" i="3"/>
  <c r="AH210" i="3"/>
  <c r="AH211" i="3"/>
  <c r="AH212" i="3"/>
  <c r="AH213" i="3"/>
  <c r="AH214" i="3"/>
  <c r="AH215" i="3"/>
  <c r="AH216" i="3"/>
  <c r="AH217" i="3"/>
  <c r="AH218" i="3"/>
  <c r="AH219" i="3"/>
  <c r="AH220" i="3"/>
  <c r="AH221" i="3"/>
  <c r="AH222" i="3"/>
  <c r="AH223" i="3"/>
  <c r="AH224" i="3"/>
  <c r="AH225" i="3"/>
  <c r="AH226" i="3"/>
  <c r="AH227" i="3"/>
  <c r="AH228" i="3"/>
  <c r="AH229" i="3"/>
  <c r="AH230" i="3"/>
  <c r="AH231" i="3"/>
  <c r="AH232" i="3"/>
  <c r="AH233" i="3"/>
  <c r="AH234" i="3"/>
  <c r="AH235" i="3"/>
  <c r="AH236" i="3"/>
  <c r="AH237" i="3"/>
  <c r="AH238" i="3"/>
  <c r="AH239" i="3"/>
  <c r="AH240" i="3"/>
  <c r="AH241" i="3"/>
  <c r="AH242" i="3"/>
  <c r="AH243" i="3"/>
  <c r="AH244" i="3"/>
  <c r="AH245" i="3"/>
  <c r="AH246" i="3"/>
  <c r="AH247" i="3"/>
  <c r="AH248" i="3"/>
  <c r="AH249" i="3"/>
  <c r="AH250" i="3"/>
  <c r="AH251" i="3"/>
  <c r="AH252" i="3"/>
  <c r="AH253" i="3"/>
  <c r="AH254" i="3"/>
  <c r="AH255" i="3"/>
  <c r="AH256" i="3"/>
  <c r="AH257" i="3"/>
  <c r="AH258" i="3"/>
  <c r="AH259" i="3"/>
  <c r="AH260" i="3"/>
  <c r="AH261" i="3"/>
  <c r="AH262" i="3"/>
  <c r="AH263" i="3"/>
  <c r="AH264" i="3"/>
  <c r="AH265" i="3"/>
  <c r="AH266" i="3"/>
  <c r="AH267" i="3"/>
  <c r="AH268" i="3"/>
  <c r="AH269" i="3"/>
  <c r="AH270" i="3"/>
  <c r="AH271" i="3"/>
  <c r="AH272" i="3"/>
  <c r="AH273" i="3"/>
  <c r="AH274" i="3"/>
  <c r="AH275" i="3"/>
  <c r="AH276" i="3"/>
  <c r="AH277" i="3"/>
  <c r="AH278" i="3"/>
  <c r="AH279" i="3"/>
  <c r="AH280" i="3"/>
  <c r="AH281" i="3"/>
  <c r="AH282" i="3"/>
  <c r="AH283" i="3"/>
  <c r="AH284" i="3"/>
  <c r="AH285" i="3"/>
  <c r="AH286" i="3"/>
  <c r="AH287" i="3"/>
  <c r="AH288" i="3"/>
  <c r="AH289" i="3"/>
  <c r="AH290" i="3"/>
  <c r="AH291" i="3"/>
  <c r="AH292" i="3"/>
  <c r="AH293" i="3"/>
  <c r="AH294" i="3"/>
  <c r="AH295" i="3"/>
  <c r="AH296" i="3"/>
  <c r="AH297" i="3"/>
  <c r="AH298" i="3"/>
  <c r="AH299" i="3"/>
  <c r="AH300" i="3"/>
  <c r="AH301" i="3"/>
  <c r="AH302" i="3"/>
  <c r="AH303" i="3"/>
  <c r="AH304" i="3"/>
  <c r="AH305" i="3"/>
  <c r="AH306" i="3"/>
  <c r="AH307" i="3"/>
  <c r="AH308" i="3"/>
  <c r="AH309" i="3"/>
  <c r="AH310" i="3"/>
  <c r="AH311" i="3"/>
  <c r="AH312" i="3"/>
  <c r="AH313" i="3"/>
  <c r="AH314" i="3"/>
  <c r="AH315" i="3"/>
  <c r="AH316" i="3"/>
  <c r="AH317" i="3"/>
  <c r="AH318" i="3"/>
  <c r="AH319" i="3"/>
  <c r="AH320" i="3"/>
  <c r="AH321" i="3"/>
  <c r="AH322" i="3"/>
  <c r="AH323" i="3"/>
  <c r="AH324" i="3"/>
  <c r="AH325" i="3"/>
  <c r="AH326" i="3"/>
  <c r="AH327" i="3"/>
  <c r="AH328" i="3"/>
  <c r="AH329" i="3"/>
  <c r="AH330" i="3"/>
  <c r="AH331" i="3"/>
  <c r="AH332" i="3"/>
  <c r="AH333" i="3"/>
  <c r="AH334" i="3"/>
  <c r="AH335" i="3"/>
  <c r="AH336" i="3"/>
  <c r="AH337" i="3"/>
  <c r="AH338" i="3"/>
  <c r="AH339" i="3"/>
  <c r="AH340" i="3"/>
  <c r="AH341" i="3"/>
  <c r="AH342" i="3"/>
  <c r="AH343" i="3"/>
  <c r="AH344" i="3"/>
  <c r="AH345" i="3"/>
  <c r="AH346" i="3"/>
  <c r="AH347" i="3"/>
  <c r="AH348" i="3"/>
  <c r="AH349" i="3"/>
  <c r="AH350" i="3"/>
  <c r="AH351" i="3"/>
  <c r="AH352" i="3"/>
  <c r="AH353" i="3"/>
  <c r="AH354" i="3"/>
  <c r="AH355" i="3"/>
  <c r="AH356" i="3"/>
  <c r="AH357" i="3"/>
  <c r="AH358" i="3"/>
  <c r="AH359" i="3"/>
  <c r="AH360" i="3"/>
  <c r="AH361" i="3"/>
  <c r="AH362" i="3"/>
  <c r="AH363" i="3"/>
  <c r="AH364" i="3"/>
  <c r="AH365" i="3"/>
  <c r="AH366" i="3"/>
  <c r="AH367" i="3"/>
  <c r="AH368" i="3"/>
  <c r="AH369" i="3"/>
  <c r="AH370" i="3"/>
  <c r="AH371" i="3"/>
  <c r="AH372" i="3"/>
  <c r="AH373" i="3"/>
  <c r="AH374" i="3"/>
  <c r="AH375" i="3"/>
  <c r="AH376" i="3"/>
  <c r="AH377" i="3"/>
  <c r="AH378" i="3"/>
  <c r="AH379" i="3"/>
  <c r="AH380" i="3"/>
  <c r="AH381" i="3"/>
  <c r="AH382" i="3"/>
  <c r="AH383" i="3"/>
  <c r="AH384" i="3"/>
  <c r="AH385" i="3"/>
  <c r="AH386" i="3"/>
  <c r="AH387" i="3"/>
  <c r="AH388" i="3"/>
  <c r="AH389" i="3"/>
  <c r="AH390" i="3"/>
  <c r="AH391" i="3"/>
  <c r="AH392" i="3"/>
  <c r="AH393" i="3"/>
  <c r="AH394" i="3"/>
  <c r="AH395" i="3"/>
  <c r="AH396" i="3"/>
  <c r="AH397" i="3"/>
  <c r="AH398" i="3"/>
  <c r="AH399" i="3"/>
  <c r="AH400" i="3"/>
  <c r="AH401" i="3"/>
  <c r="AH402" i="3"/>
  <c r="AH403" i="3"/>
  <c r="AH404" i="3"/>
  <c r="AH405" i="3"/>
  <c r="AH406" i="3"/>
  <c r="AH407" i="3"/>
  <c r="AH408" i="3"/>
  <c r="AH409" i="3"/>
  <c r="AH410" i="3"/>
  <c r="AH411" i="3"/>
  <c r="AH412" i="3"/>
  <c r="AH413" i="3"/>
  <c r="AH414" i="3"/>
  <c r="AH415" i="3"/>
  <c r="AH416" i="3"/>
  <c r="AH417" i="3"/>
  <c r="AH418" i="3"/>
  <c r="AH419" i="3"/>
  <c r="AH420" i="3"/>
  <c r="AH421" i="3"/>
  <c r="AH422" i="3"/>
  <c r="AH423" i="3"/>
  <c r="AH424" i="3"/>
  <c r="AH425" i="3"/>
  <c r="AH426" i="3"/>
  <c r="AH427" i="3"/>
  <c r="AH428" i="3"/>
  <c r="AH429" i="3"/>
  <c r="AH430" i="3"/>
  <c r="AH431" i="3"/>
  <c r="AH432" i="3"/>
  <c r="AH433" i="3"/>
  <c r="AH434" i="3"/>
  <c r="AH435" i="3"/>
  <c r="AH436" i="3"/>
  <c r="AH437" i="3"/>
  <c r="AH438" i="3"/>
  <c r="AH439" i="3"/>
  <c r="AH440" i="3"/>
  <c r="AH441" i="3"/>
  <c r="AH442" i="3"/>
  <c r="AH443" i="3"/>
  <c r="AH444" i="3"/>
  <c r="AH445" i="3"/>
  <c r="AH446" i="3"/>
  <c r="AH447" i="3"/>
  <c r="AH448" i="3"/>
  <c r="AH449" i="3"/>
  <c r="AH450" i="3"/>
  <c r="AH451" i="3"/>
  <c r="AH452" i="3"/>
  <c r="AH453" i="3"/>
  <c r="AH454" i="3"/>
  <c r="AH455" i="3"/>
  <c r="AH456" i="3"/>
  <c r="AH457" i="3"/>
  <c r="AH458" i="3"/>
  <c r="AH459" i="3"/>
  <c r="AH460" i="3"/>
  <c r="AH461" i="3"/>
  <c r="AH462" i="3"/>
  <c r="AH463" i="3"/>
  <c r="AH464" i="3"/>
  <c r="AH465" i="3"/>
  <c r="AH466" i="3"/>
  <c r="AH467" i="3"/>
  <c r="AH468" i="3"/>
  <c r="AH469" i="3"/>
  <c r="AH470" i="3"/>
  <c r="AH471" i="3"/>
  <c r="AH472" i="3"/>
  <c r="AH473" i="3"/>
  <c r="AH474" i="3"/>
  <c r="AH475" i="3"/>
  <c r="AH476" i="3"/>
  <c r="AH477" i="3"/>
  <c r="AH478" i="3"/>
  <c r="AH479" i="3"/>
  <c r="AH480" i="3"/>
  <c r="AH481" i="3"/>
  <c r="AH482" i="3"/>
  <c r="AH483" i="3"/>
  <c r="AH484" i="3"/>
  <c r="AH485" i="3"/>
  <c r="AH486" i="3"/>
  <c r="AH487" i="3"/>
  <c r="AH488" i="3"/>
  <c r="AH489" i="3"/>
  <c r="AH490" i="3"/>
  <c r="AH491" i="3"/>
  <c r="AH492" i="3"/>
  <c r="AH493" i="3"/>
  <c r="AH494" i="3"/>
  <c r="AH495" i="3"/>
  <c r="AH496" i="3"/>
  <c r="AH497" i="3"/>
  <c r="AH498" i="3"/>
  <c r="AH499" i="3"/>
  <c r="AH500" i="3"/>
  <c r="AH501" i="3"/>
  <c r="AH502" i="3"/>
  <c r="AH503" i="3"/>
  <c r="AH504" i="3"/>
  <c r="AH505" i="3"/>
  <c r="AH506" i="3"/>
  <c r="AH507" i="3"/>
  <c r="AH508" i="3"/>
  <c r="AH509" i="3"/>
  <c r="AH510" i="3"/>
  <c r="AH511" i="3"/>
  <c r="AH512" i="3"/>
  <c r="AH513" i="3"/>
  <c r="AH514" i="3"/>
  <c r="AH515" i="3"/>
  <c r="AH516" i="3"/>
  <c r="AH517" i="3"/>
  <c r="AH518" i="3"/>
  <c r="AH519" i="3"/>
  <c r="AH520" i="3"/>
  <c r="AH521" i="3"/>
  <c r="AH522" i="3"/>
  <c r="AH523" i="3"/>
  <c r="AH524" i="3"/>
  <c r="AH525" i="3"/>
  <c r="AH526" i="3"/>
  <c r="AH527" i="3"/>
  <c r="AH528" i="3"/>
  <c r="AH529" i="3"/>
  <c r="AH530" i="3"/>
  <c r="AH531" i="3"/>
  <c r="AH532" i="3"/>
  <c r="AH533" i="3"/>
  <c r="AH534" i="3"/>
  <c r="AH535" i="3"/>
  <c r="AH536" i="3"/>
  <c r="AH537" i="3"/>
  <c r="AH538" i="3"/>
  <c r="AH539" i="3"/>
  <c r="AH540" i="3"/>
  <c r="AH541" i="3"/>
  <c r="AH542" i="3"/>
  <c r="AH543" i="3"/>
  <c r="AH544" i="3"/>
  <c r="AH545" i="3"/>
  <c r="AH546" i="3"/>
  <c r="AH547" i="3"/>
  <c r="AH548" i="3"/>
  <c r="AH549" i="3"/>
  <c r="AH550" i="3"/>
  <c r="AH551" i="3"/>
  <c r="AH552" i="3"/>
  <c r="AH553" i="3"/>
  <c r="AH554" i="3"/>
  <c r="AH555" i="3"/>
  <c r="AH556" i="3"/>
  <c r="AH557" i="3"/>
  <c r="AH558" i="3"/>
  <c r="AH559" i="3"/>
  <c r="AH560" i="3"/>
  <c r="AH561" i="3"/>
  <c r="AH562" i="3"/>
  <c r="AH563" i="3"/>
  <c r="AH564" i="3"/>
  <c r="AH565" i="3"/>
  <c r="AH566" i="3"/>
  <c r="AH567" i="3"/>
  <c r="AH568" i="3"/>
  <c r="AH569" i="3"/>
  <c r="AH570" i="3"/>
  <c r="AH571" i="3"/>
  <c r="AH572" i="3"/>
  <c r="AH573" i="3"/>
  <c r="AH574" i="3"/>
  <c r="AH575" i="3"/>
  <c r="AH576" i="3"/>
  <c r="AH577" i="3"/>
  <c r="AH578" i="3"/>
  <c r="AH579" i="3"/>
  <c r="AH580" i="3"/>
  <c r="AH581" i="3"/>
  <c r="AH582" i="3"/>
  <c r="AH583" i="3"/>
  <c r="AH584" i="3"/>
  <c r="AH585" i="3"/>
  <c r="AH586" i="3"/>
  <c r="AH587" i="3"/>
  <c r="AH588" i="3"/>
  <c r="AH589" i="3"/>
  <c r="AH590" i="3"/>
  <c r="AH591" i="3"/>
  <c r="AH592" i="3"/>
  <c r="AH593" i="3"/>
  <c r="AH594" i="3"/>
  <c r="AH595" i="3"/>
  <c r="AH596" i="3"/>
  <c r="AH597" i="3"/>
  <c r="AH598" i="3"/>
  <c r="AH599" i="3"/>
  <c r="AH600" i="3"/>
  <c r="AH601" i="3"/>
  <c r="AH602" i="3"/>
  <c r="AH603" i="3"/>
  <c r="AH604" i="3"/>
  <c r="AH605" i="3"/>
  <c r="AH606" i="3"/>
  <c r="AH607" i="3"/>
  <c r="AH608" i="3"/>
  <c r="AH609" i="3"/>
  <c r="AH610" i="3"/>
  <c r="AH611" i="3"/>
  <c r="AH612" i="3"/>
  <c r="AH613" i="3"/>
  <c r="AH614" i="3"/>
  <c r="AH615" i="3"/>
  <c r="AH616" i="3"/>
  <c r="AH617" i="3"/>
  <c r="AH618" i="3"/>
  <c r="AH619" i="3"/>
  <c r="AH620" i="3"/>
  <c r="AH621" i="3"/>
  <c r="AH622" i="3"/>
  <c r="AH623" i="3"/>
  <c r="AH624" i="3"/>
  <c r="AH625" i="3"/>
  <c r="AH626" i="3"/>
  <c r="AH627" i="3"/>
  <c r="AH628" i="3"/>
  <c r="AH629" i="3"/>
  <c r="AH630" i="3"/>
  <c r="AH631" i="3"/>
  <c r="AH632" i="3"/>
  <c r="AH633" i="3"/>
  <c r="AH634" i="3"/>
  <c r="AH635" i="3"/>
  <c r="AH636" i="3"/>
  <c r="AH637" i="3"/>
  <c r="AH638" i="3"/>
  <c r="AH639" i="3"/>
  <c r="AH640" i="3"/>
  <c r="AH641" i="3"/>
  <c r="AH642" i="3"/>
  <c r="AH643" i="3"/>
  <c r="AH644" i="3"/>
  <c r="AH645" i="3"/>
  <c r="AH646" i="3"/>
  <c r="AH647" i="3"/>
  <c r="AH648" i="3"/>
  <c r="AH649" i="3"/>
  <c r="AH650" i="3"/>
  <c r="AH651" i="3"/>
  <c r="AH652" i="3"/>
  <c r="AH653" i="3"/>
  <c r="AH654" i="3"/>
  <c r="AH655" i="3"/>
  <c r="AH656" i="3"/>
  <c r="AH657" i="3"/>
  <c r="AH658" i="3"/>
  <c r="AH659" i="3"/>
  <c r="AH660" i="3"/>
  <c r="AH661" i="3"/>
  <c r="AH662" i="3"/>
  <c r="AH663" i="3"/>
  <c r="AH664" i="3"/>
  <c r="AH665" i="3"/>
  <c r="AH666" i="3"/>
  <c r="AH667" i="3"/>
  <c r="AH668" i="3"/>
  <c r="AH669" i="3"/>
  <c r="AH670" i="3"/>
  <c r="AH671" i="3"/>
  <c r="AH672" i="3"/>
  <c r="AH673" i="3"/>
  <c r="AH674" i="3"/>
  <c r="AH675" i="3"/>
  <c r="AH676" i="3"/>
  <c r="AH677" i="3"/>
  <c r="AH678" i="3"/>
  <c r="AH679" i="3"/>
  <c r="AH680" i="3"/>
  <c r="AH681" i="3"/>
  <c r="AH682" i="3"/>
  <c r="AH683" i="3"/>
  <c r="AH684" i="3"/>
  <c r="AH685" i="3"/>
  <c r="AH686" i="3"/>
  <c r="AH687" i="3"/>
  <c r="AH688" i="3"/>
  <c r="AH689" i="3"/>
  <c r="AH690" i="3"/>
  <c r="AH691" i="3"/>
  <c r="AH692" i="3"/>
  <c r="AH693" i="3"/>
  <c r="AH694" i="3"/>
  <c r="AH695" i="3"/>
  <c r="AH696" i="3"/>
  <c r="AH697" i="3"/>
  <c r="AH698" i="3"/>
  <c r="AH699" i="3"/>
  <c r="AH700" i="3"/>
  <c r="AH701" i="3"/>
  <c r="AH702" i="3"/>
  <c r="AH703" i="3"/>
  <c r="AH704" i="3"/>
  <c r="AH705" i="3"/>
  <c r="AH706" i="3"/>
  <c r="AH707" i="3"/>
  <c r="AH708" i="3"/>
  <c r="AH709" i="3"/>
  <c r="AH710" i="3"/>
  <c r="AH711" i="3"/>
  <c r="AH712" i="3"/>
  <c r="AH713" i="3"/>
  <c r="AH714" i="3"/>
  <c r="AH715" i="3"/>
  <c r="AH716" i="3"/>
  <c r="AH717" i="3"/>
  <c r="AH718" i="3"/>
  <c r="AH719" i="3"/>
  <c r="AH720" i="3"/>
  <c r="AH721" i="3"/>
  <c r="AH722" i="3"/>
  <c r="AH723" i="3"/>
  <c r="AH724" i="3"/>
  <c r="AH725" i="3"/>
  <c r="AH726" i="3"/>
  <c r="AH727" i="3"/>
  <c r="AH728" i="3"/>
  <c r="AH729" i="3"/>
  <c r="AH730" i="3"/>
  <c r="AH731" i="3"/>
  <c r="AH732" i="3"/>
  <c r="AH733" i="3"/>
  <c r="AH734" i="3"/>
  <c r="AH735" i="3"/>
  <c r="AH736" i="3"/>
  <c r="AH737" i="3"/>
  <c r="AH738" i="3"/>
  <c r="AH739" i="3"/>
  <c r="AH740" i="3"/>
  <c r="AH741" i="3"/>
  <c r="AH742" i="3"/>
  <c r="AH743" i="3"/>
  <c r="AH744" i="3"/>
  <c r="AH745" i="3"/>
  <c r="AH746" i="3"/>
  <c r="AH747" i="3"/>
  <c r="AH748" i="3"/>
  <c r="AH749" i="3"/>
  <c r="AH750" i="3"/>
  <c r="AH751" i="3"/>
  <c r="AH752" i="3"/>
  <c r="AH753" i="3"/>
  <c r="AH754" i="3"/>
  <c r="AE2" i="3"/>
  <c r="AE3" i="3"/>
  <c r="AE4" i="3"/>
  <c r="AE5" i="3"/>
  <c r="AE6" i="3"/>
  <c r="AE7" i="3"/>
  <c r="AE8" i="3"/>
  <c r="AE9" i="3"/>
  <c r="AE10" i="3"/>
  <c r="AE11" i="3"/>
  <c r="AE12" i="3"/>
  <c r="AE13" i="3"/>
  <c r="AE14" i="3"/>
  <c r="AE15" i="3"/>
  <c r="AE16" i="3"/>
  <c r="AE17" i="3"/>
  <c r="AE18" i="3"/>
  <c r="AE19" i="3"/>
  <c r="AE20" i="3"/>
  <c r="AE21" i="3"/>
  <c r="AE22" i="3"/>
  <c r="AE23" i="3"/>
  <c r="AE24" i="3"/>
  <c r="AE25" i="3"/>
  <c r="AE26" i="3"/>
  <c r="AE27" i="3"/>
  <c r="AE28" i="3"/>
  <c r="AE29" i="3"/>
  <c r="AE30" i="3"/>
  <c r="AE31" i="3"/>
  <c r="AE32" i="3"/>
  <c r="AE33" i="3"/>
  <c r="AE34" i="3"/>
  <c r="AE35" i="3"/>
  <c r="AE36" i="3"/>
  <c r="AE37" i="3"/>
  <c r="AE38" i="3"/>
  <c r="AE39" i="3"/>
  <c r="AE40" i="3"/>
  <c r="AE41" i="3"/>
  <c r="AE42" i="3"/>
  <c r="AE43" i="3"/>
  <c r="AE44" i="3"/>
  <c r="AE45" i="3"/>
  <c r="AE46" i="3"/>
  <c r="AE47" i="3"/>
  <c r="AE48" i="3"/>
  <c r="AE49" i="3"/>
  <c r="AE50" i="3"/>
  <c r="AE51" i="3"/>
  <c r="AE52" i="3"/>
  <c r="AE53" i="3"/>
  <c r="AE54" i="3"/>
  <c r="AE55" i="3"/>
  <c r="AE56" i="3"/>
  <c r="AE57" i="3"/>
  <c r="AE58" i="3"/>
  <c r="AE59" i="3"/>
  <c r="AE60" i="3"/>
  <c r="AE61" i="3"/>
  <c r="AE62" i="3"/>
  <c r="AE63" i="3"/>
  <c r="AE64" i="3"/>
  <c r="AE65" i="3"/>
  <c r="AE66" i="3"/>
  <c r="AE67" i="3"/>
  <c r="AE68" i="3"/>
  <c r="AE69" i="3"/>
  <c r="AE70" i="3"/>
  <c r="AE71" i="3"/>
  <c r="AE72" i="3"/>
  <c r="AE73" i="3"/>
  <c r="AE74" i="3"/>
  <c r="AE75" i="3"/>
  <c r="AE76" i="3"/>
  <c r="AE77" i="3"/>
  <c r="AE78" i="3"/>
  <c r="AE79" i="3"/>
  <c r="AE80" i="3"/>
  <c r="AE81" i="3"/>
  <c r="AE82" i="3"/>
  <c r="AE83" i="3"/>
  <c r="AE84" i="3"/>
  <c r="AE85" i="3"/>
  <c r="AE86" i="3"/>
  <c r="AE87" i="3"/>
  <c r="AE88" i="3"/>
  <c r="AE89" i="3"/>
  <c r="AE90" i="3"/>
  <c r="AE91" i="3"/>
  <c r="AE92" i="3"/>
  <c r="AE93" i="3"/>
  <c r="AE94" i="3"/>
  <c r="AE95" i="3"/>
  <c r="AE96" i="3"/>
  <c r="AE97" i="3"/>
  <c r="AE98" i="3"/>
  <c r="AE99" i="3"/>
  <c r="AE100" i="3"/>
  <c r="AE101" i="3"/>
  <c r="AE102" i="3"/>
  <c r="AE103" i="3"/>
  <c r="AE104" i="3"/>
  <c r="AE105" i="3"/>
  <c r="AE106" i="3"/>
  <c r="AE107" i="3"/>
  <c r="AE108" i="3"/>
  <c r="AE109" i="3"/>
  <c r="AE110" i="3"/>
  <c r="AE111" i="3"/>
  <c r="AE112" i="3"/>
  <c r="AE113" i="3"/>
  <c r="AE114" i="3"/>
  <c r="AE115" i="3"/>
  <c r="AE116" i="3"/>
  <c r="AE117" i="3"/>
  <c r="AE118" i="3"/>
  <c r="AE119" i="3"/>
  <c r="AE120" i="3"/>
  <c r="AE121" i="3"/>
  <c r="AE122" i="3"/>
  <c r="AE123" i="3"/>
  <c r="AE124" i="3"/>
  <c r="AE125" i="3"/>
  <c r="AE126" i="3"/>
  <c r="AE127" i="3"/>
  <c r="AE128" i="3"/>
  <c r="AE129" i="3"/>
  <c r="AE130" i="3"/>
  <c r="AE131" i="3"/>
  <c r="AE132" i="3"/>
  <c r="AE133" i="3"/>
  <c r="AE134" i="3"/>
  <c r="AE135" i="3"/>
  <c r="AE136" i="3"/>
  <c r="AE137" i="3"/>
  <c r="AE138" i="3"/>
  <c r="AE139" i="3"/>
  <c r="AE140" i="3"/>
  <c r="AE141" i="3"/>
  <c r="AE142" i="3"/>
  <c r="AE143" i="3"/>
  <c r="AE144" i="3"/>
  <c r="AE145" i="3"/>
  <c r="AE146" i="3"/>
  <c r="AE147" i="3"/>
  <c r="AE148" i="3"/>
  <c r="AE149" i="3"/>
  <c r="AE150" i="3"/>
  <c r="AE151" i="3"/>
  <c r="AE152" i="3"/>
  <c r="AE153" i="3"/>
  <c r="AE154" i="3"/>
  <c r="AE155" i="3"/>
  <c r="AE156" i="3"/>
  <c r="AE157" i="3"/>
  <c r="AE158" i="3"/>
  <c r="AE159" i="3"/>
  <c r="AE160" i="3"/>
  <c r="AE161" i="3"/>
  <c r="AE162" i="3"/>
  <c r="AE163" i="3"/>
  <c r="AE164" i="3"/>
  <c r="AE165" i="3"/>
  <c r="AE166" i="3"/>
  <c r="AE167" i="3"/>
  <c r="AE168" i="3"/>
  <c r="AE169" i="3"/>
  <c r="AE170" i="3"/>
  <c r="AE171" i="3"/>
  <c r="AE172" i="3"/>
  <c r="AE173" i="3"/>
  <c r="AE174" i="3"/>
  <c r="AE175" i="3"/>
  <c r="AE176" i="3"/>
  <c r="AE177" i="3"/>
  <c r="AE178" i="3"/>
  <c r="AE179" i="3"/>
  <c r="AE180" i="3"/>
  <c r="AE181" i="3"/>
  <c r="AE182" i="3"/>
  <c r="AE183" i="3"/>
  <c r="AE184" i="3"/>
  <c r="AE185" i="3"/>
  <c r="AE186" i="3"/>
  <c r="AE187" i="3"/>
  <c r="AE188" i="3"/>
  <c r="AE189" i="3"/>
  <c r="AE190" i="3"/>
  <c r="AE191" i="3"/>
  <c r="AE192" i="3"/>
  <c r="AE193" i="3"/>
  <c r="AE194" i="3"/>
  <c r="AE195" i="3"/>
  <c r="AE196" i="3"/>
  <c r="AE197" i="3"/>
  <c r="AE198" i="3"/>
  <c r="AE199" i="3"/>
  <c r="AE200" i="3"/>
  <c r="AE201" i="3"/>
  <c r="AE202" i="3"/>
  <c r="AE203" i="3"/>
  <c r="AE204" i="3"/>
  <c r="AE205" i="3"/>
  <c r="AE206" i="3"/>
  <c r="AE207" i="3"/>
  <c r="AE208" i="3"/>
  <c r="AE209" i="3"/>
  <c r="AE210" i="3"/>
  <c r="AE211" i="3"/>
  <c r="AE212" i="3"/>
  <c r="AE213" i="3"/>
  <c r="AE214" i="3"/>
  <c r="AE215" i="3"/>
  <c r="AE216" i="3"/>
  <c r="AE217" i="3"/>
  <c r="AE218" i="3"/>
  <c r="AE219" i="3"/>
  <c r="AE220" i="3"/>
  <c r="AE221" i="3"/>
  <c r="AE222" i="3"/>
  <c r="AE223" i="3"/>
  <c r="AE224" i="3"/>
  <c r="AE225" i="3"/>
  <c r="AE226" i="3"/>
  <c r="AE227" i="3"/>
  <c r="AE228" i="3"/>
  <c r="AE229" i="3"/>
  <c r="AE230" i="3"/>
  <c r="AE231" i="3"/>
  <c r="AE232" i="3"/>
  <c r="AE233" i="3"/>
  <c r="AE234" i="3"/>
  <c r="AE235" i="3"/>
  <c r="AE236" i="3"/>
  <c r="AE237" i="3"/>
  <c r="AE238" i="3"/>
  <c r="AE239" i="3"/>
  <c r="AE240" i="3"/>
  <c r="AE241" i="3"/>
  <c r="AE242" i="3"/>
  <c r="AE243" i="3"/>
  <c r="AE244" i="3"/>
  <c r="AE245" i="3"/>
  <c r="AE246" i="3"/>
  <c r="AE247" i="3"/>
  <c r="AE248" i="3"/>
  <c r="AE249" i="3"/>
  <c r="AE250" i="3"/>
  <c r="AE251" i="3"/>
  <c r="AE252" i="3"/>
  <c r="AE253" i="3"/>
  <c r="AE254" i="3"/>
  <c r="AE255" i="3"/>
  <c r="AE256" i="3"/>
  <c r="AE257" i="3"/>
  <c r="AE258" i="3"/>
  <c r="AE259" i="3"/>
  <c r="AE260" i="3"/>
  <c r="AE261" i="3"/>
  <c r="AE262" i="3"/>
  <c r="AE263" i="3"/>
  <c r="AE264" i="3"/>
  <c r="AE265" i="3"/>
  <c r="AE266" i="3"/>
  <c r="AE267" i="3"/>
  <c r="AE268" i="3"/>
  <c r="AE269" i="3"/>
  <c r="AE270" i="3"/>
  <c r="AE271" i="3"/>
  <c r="AE272" i="3"/>
  <c r="AE273" i="3"/>
  <c r="AE274" i="3"/>
  <c r="AE275" i="3"/>
  <c r="AE276" i="3"/>
  <c r="AE277" i="3"/>
  <c r="AE278" i="3"/>
  <c r="AE279" i="3"/>
  <c r="AE280" i="3"/>
  <c r="AE281" i="3"/>
  <c r="AE282" i="3"/>
  <c r="AE283" i="3"/>
  <c r="AE284" i="3"/>
  <c r="AE285" i="3"/>
  <c r="AE286" i="3"/>
  <c r="AE287" i="3"/>
  <c r="AE288" i="3"/>
  <c r="AE289" i="3"/>
  <c r="AE290" i="3"/>
  <c r="AE291" i="3"/>
  <c r="AE292" i="3"/>
  <c r="AE293" i="3"/>
  <c r="AE294" i="3"/>
  <c r="AE295" i="3"/>
  <c r="AE296" i="3"/>
  <c r="AE297" i="3"/>
  <c r="AE298" i="3"/>
  <c r="AE299" i="3"/>
  <c r="AE300" i="3"/>
  <c r="AE301" i="3"/>
  <c r="AE302" i="3"/>
  <c r="AE303" i="3"/>
  <c r="AE304" i="3"/>
  <c r="AE305" i="3"/>
  <c r="AE306" i="3"/>
  <c r="AE307" i="3"/>
  <c r="AE308" i="3"/>
  <c r="AE309" i="3"/>
  <c r="AE310" i="3"/>
  <c r="AE311" i="3"/>
  <c r="AE312" i="3"/>
  <c r="AE313" i="3"/>
  <c r="AE314" i="3"/>
  <c r="AE315" i="3"/>
  <c r="AE316" i="3"/>
  <c r="AE317" i="3"/>
  <c r="AE318" i="3"/>
  <c r="AE319" i="3"/>
  <c r="AE320" i="3"/>
  <c r="AE321" i="3"/>
  <c r="AE322" i="3"/>
  <c r="AE323" i="3"/>
  <c r="AE324" i="3"/>
  <c r="AE325" i="3"/>
  <c r="AE326" i="3"/>
  <c r="AE327" i="3"/>
  <c r="AE328" i="3"/>
  <c r="AE329" i="3"/>
  <c r="AE330" i="3"/>
  <c r="AE331" i="3"/>
  <c r="AE332" i="3"/>
  <c r="AE333" i="3"/>
  <c r="AE334" i="3"/>
  <c r="AE335" i="3"/>
  <c r="AE336" i="3"/>
  <c r="AE337" i="3"/>
  <c r="AE338" i="3"/>
  <c r="AE339" i="3"/>
  <c r="AE340" i="3"/>
  <c r="AE341" i="3"/>
  <c r="AE342" i="3"/>
  <c r="AE343" i="3"/>
  <c r="AE344" i="3"/>
  <c r="AE345" i="3"/>
  <c r="AE346" i="3"/>
  <c r="AE347" i="3"/>
  <c r="AE348" i="3"/>
  <c r="AE349" i="3"/>
  <c r="AE350" i="3"/>
  <c r="AE351" i="3"/>
  <c r="AE352" i="3"/>
  <c r="AE353" i="3"/>
  <c r="AE354" i="3"/>
  <c r="AE355" i="3"/>
  <c r="AE356" i="3"/>
  <c r="AE357" i="3"/>
  <c r="AE358" i="3"/>
  <c r="AE359" i="3"/>
  <c r="AE360" i="3"/>
  <c r="AE361" i="3"/>
  <c r="AE362" i="3"/>
  <c r="AE363" i="3"/>
  <c r="AE364" i="3"/>
  <c r="AE365" i="3"/>
  <c r="AE366" i="3"/>
  <c r="AE367" i="3"/>
  <c r="AE368" i="3"/>
  <c r="AE369" i="3"/>
  <c r="AE370" i="3"/>
  <c r="AE371" i="3"/>
  <c r="AE372" i="3"/>
  <c r="AE373" i="3"/>
  <c r="AE374" i="3"/>
  <c r="AE375" i="3"/>
  <c r="AE376" i="3"/>
  <c r="AE377" i="3"/>
  <c r="AE378" i="3"/>
  <c r="AE379" i="3"/>
  <c r="AE380" i="3"/>
  <c r="AE381" i="3"/>
  <c r="AE382" i="3"/>
  <c r="AE383" i="3"/>
  <c r="AE384" i="3"/>
  <c r="AE385" i="3"/>
  <c r="AE386" i="3"/>
  <c r="AE387" i="3"/>
  <c r="AE388" i="3"/>
  <c r="AE389" i="3"/>
  <c r="AE390" i="3"/>
  <c r="AE391" i="3"/>
  <c r="AE392" i="3"/>
  <c r="AE393" i="3"/>
  <c r="AE394" i="3"/>
  <c r="AE395" i="3"/>
  <c r="AE396" i="3"/>
  <c r="AE397" i="3"/>
  <c r="AE398" i="3"/>
  <c r="AE399" i="3"/>
  <c r="AE400" i="3"/>
  <c r="AE401" i="3"/>
  <c r="AE402" i="3"/>
  <c r="AE403" i="3"/>
  <c r="AE404" i="3"/>
  <c r="AE405" i="3"/>
  <c r="AE406" i="3"/>
  <c r="AE407" i="3"/>
  <c r="AE408" i="3"/>
  <c r="AE409" i="3"/>
  <c r="AE410" i="3"/>
  <c r="AE411" i="3"/>
  <c r="AE412" i="3"/>
  <c r="AE413" i="3"/>
  <c r="AE414" i="3"/>
  <c r="AE415" i="3"/>
  <c r="AE416" i="3"/>
  <c r="AE417" i="3"/>
  <c r="AE418" i="3"/>
  <c r="AE419" i="3"/>
  <c r="AE420" i="3"/>
  <c r="AE421" i="3"/>
  <c r="AE422" i="3"/>
  <c r="AE423" i="3"/>
  <c r="AE424" i="3"/>
  <c r="AE425" i="3"/>
  <c r="AE426" i="3"/>
  <c r="AE427" i="3"/>
  <c r="AE428" i="3"/>
  <c r="AE429" i="3"/>
  <c r="AE430" i="3"/>
  <c r="AE431" i="3"/>
  <c r="AE432" i="3"/>
  <c r="AE433" i="3"/>
  <c r="AE434" i="3"/>
  <c r="AE435" i="3"/>
  <c r="AE436" i="3"/>
  <c r="AE437" i="3"/>
  <c r="AE438" i="3"/>
  <c r="AE439" i="3"/>
  <c r="AE440" i="3"/>
  <c r="AE441" i="3"/>
  <c r="AE442" i="3"/>
  <c r="AE443" i="3"/>
  <c r="AE444" i="3"/>
  <c r="AE445" i="3"/>
  <c r="AE446" i="3"/>
  <c r="AE447" i="3"/>
  <c r="AE448" i="3"/>
  <c r="AE449" i="3"/>
  <c r="AE450" i="3"/>
  <c r="AE451" i="3"/>
  <c r="AE452" i="3"/>
  <c r="AE453" i="3"/>
  <c r="AE454" i="3"/>
  <c r="AE455" i="3"/>
  <c r="AE456" i="3"/>
  <c r="AE457" i="3"/>
  <c r="AE458" i="3"/>
  <c r="AE459" i="3"/>
  <c r="AE460" i="3"/>
  <c r="AE461" i="3"/>
  <c r="AE462" i="3"/>
  <c r="AE463" i="3"/>
  <c r="AE464" i="3"/>
  <c r="AE465" i="3"/>
  <c r="AE466" i="3"/>
  <c r="AE467" i="3"/>
  <c r="AE468" i="3"/>
  <c r="AE469" i="3"/>
  <c r="AE470" i="3"/>
  <c r="AE471" i="3"/>
  <c r="AE472" i="3"/>
  <c r="AE473" i="3"/>
  <c r="AE474" i="3"/>
  <c r="AE475" i="3"/>
  <c r="AE476" i="3"/>
  <c r="AE477" i="3"/>
  <c r="AE478" i="3"/>
  <c r="AE479" i="3"/>
  <c r="AE480" i="3"/>
  <c r="AE481" i="3"/>
  <c r="AE482" i="3"/>
  <c r="AE483" i="3"/>
  <c r="AE484" i="3"/>
  <c r="AE485" i="3"/>
  <c r="AE486" i="3"/>
  <c r="AE487" i="3"/>
  <c r="AE488" i="3"/>
  <c r="AE489" i="3"/>
  <c r="AE490" i="3"/>
  <c r="AE491" i="3"/>
  <c r="AE492" i="3"/>
  <c r="AE493" i="3"/>
  <c r="AE494" i="3"/>
  <c r="AE495" i="3"/>
  <c r="AE496" i="3"/>
  <c r="AE497" i="3"/>
  <c r="AE498" i="3"/>
  <c r="AE499" i="3"/>
  <c r="AE500" i="3"/>
  <c r="AE501" i="3"/>
  <c r="AE502" i="3"/>
  <c r="AE503" i="3"/>
  <c r="AE504" i="3"/>
  <c r="AE505" i="3"/>
  <c r="AE506" i="3"/>
  <c r="AE507" i="3"/>
  <c r="AE508" i="3"/>
  <c r="AE509" i="3"/>
  <c r="AE510" i="3"/>
  <c r="AE511" i="3"/>
  <c r="AE512" i="3"/>
  <c r="AE513" i="3"/>
  <c r="AE514" i="3"/>
  <c r="AE515" i="3"/>
  <c r="AE516" i="3"/>
  <c r="AE517" i="3"/>
  <c r="AE518" i="3"/>
  <c r="AE519" i="3"/>
  <c r="AE520" i="3"/>
  <c r="AE521" i="3"/>
  <c r="AE522" i="3"/>
  <c r="AE523" i="3"/>
  <c r="AE524" i="3"/>
  <c r="AE525" i="3"/>
  <c r="AE526" i="3"/>
  <c r="AE527" i="3"/>
  <c r="AE528" i="3"/>
  <c r="AE529" i="3"/>
  <c r="AE530" i="3"/>
  <c r="AE531" i="3"/>
  <c r="AE532" i="3"/>
  <c r="AE533" i="3"/>
  <c r="AE534" i="3"/>
  <c r="AE535" i="3"/>
  <c r="AE536" i="3"/>
  <c r="AE537" i="3"/>
  <c r="AE538" i="3"/>
  <c r="AE539" i="3"/>
  <c r="AE540" i="3"/>
  <c r="AE541" i="3"/>
  <c r="AE542" i="3"/>
  <c r="AE543" i="3"/>
  <c r="AE544" i="3"/>
  <c r="AE545" i="3"/>
  <c r="AE546" i="3"/>
  <c r="AE547" i="3"/>
  <c r="AE548" i="3"/>
  <c r="AE549" i="3"/>
  <c r="AE550" i="3"/>
  <c r="AE551" i="3"/>
  <c r="AE552" i="3"/>
  <c r="AE553" i="3"/>
  <c r="AE554" i="3"/>
  <c r="AE555" i="3"/>
  <c r="AE556" i="3"/>
  <c r="AE557" i="3"/>
  <c r="AE558" i="3"/>
  <c r="AE559" i="3"/>
  <c r="AE560" i="3"/>
  <c r="AE561" i="3"/>
  <c r="AE562" i="3"/>
  <c r="AE563" i="3"/>
  <c r="AE564" i="3"/>
  <c r="AE565" i="3"/>
  <c r="AE566" i="3"/>
  <c r="AE567" i="3"/>
  <c r="AE568" i="3"/>
  <c r="AE569" i="3"/>
  <c r="AE570" i="3"/>
  <c r="AE571" i="3"/>
  <c r="AE572" i="3"/>
  <c r="AE573" i="3"/>
  <c r="AE574" i="3"/>
  <c r="AE575" i="3"/>
  <c r="AE576" i="3"/>
  <c r="AE577" i="3"/>
  <c r="AE578" i="3"/>
  <c r="AE579" i="3"/>
  <c r="AE580" i="3"/>
  <c r="AE581" i="3"/>
  <c r="AE582" i="3"/>
  <c r="AE583" i="3"/>
  <c r="AE584" i="3"/>
  <c r="AE585" i="3"/>
  <c r="AE586" i="3"/>
  <c r="AE587" i="3"/>
  <c r="AE588" i="3"/>
  <c r="AE589" i="3"/>
  <c r="AE590" i="3"/>
  <c r="AE591" i="3"/>
  <c r="AE592" i="3"/>
  <c r="AE593" i="3"/>
  <c r="AE594" i="3"/>
  <c r="AE595" i="3"/>
  <c r="AE596" i="3"/>
  <c r="AE597" i="3"/>
  <c r="AE598" i="3"/>
  <c r="AE599" i="3"/>
  <c r="AE600" i="3"/>
  <c r="AE601" i="3"/>
  <c r="AE602" i="3"/>
  <c r="AE603" i="3"/>
  <c r="AE604" i="3"/>
  <c r="AE605" i="3"/>
  <c r="AE606" i="3"/>
  <c r="AE607" i="3"/>
  <c r="AE608" i="3"/>
  <c r="AE609" i="3"/>
  <c r="AE610" i="3"/>
  <c r="AE611" i="3"/>
  <c r="AE612" i="3"/>
  <c r="AE613" i="3"/>
  <c r="AE614" i="3"/>
  <c r="AE615" i="3"/>
  <c r="AE616" i="3"/>
  <c r="AE617" i="3"/>
  <c r="AE618" i="3"/>
  <c r="AE619" i="3"/>
  <c r="AE620" i="3"/>
  <c r="AE621" i="3"/>
  <c r="AE622" i="3"/>
  <c r="AE623" i="3"/>
  <c r="AE624" i="3"/>
  <c r="AE625" i="3"/>
  <c r="AE626" i="3"/>
  <c r="AE627" i="3"/>
  <c r="AE628" i="3"/>
  <c r="AE629" i="3"/>
  <c r="AE630" i="3"/>
  <c r="AE631" i="3"/>
  <c r="AE632" i="3"/>
  <c r="AE633" i="3"/>
  <c r="AE634" i="3"/>
  <c r="AE635" i="3"/>
  <c r="AE636" i="3"/>
  <c r="AE637" i="3"/>
  <c r="AE638" i="3"/>
  <c r="AE639" i="3"/>
  <c r="AE640" i="3"/>
  <c r="AE641" i="3"/>
  <c r="AE642" i="3"/>
  <c r="AE643" i="3"/>
  <c r="AE644" i="3"/>
  <c r="AE645" i="3"/>
  <c r="AE646" i="3"/>
  <c r="AE647" i="3"/>
  <c r="AE648" i="3"/>
  <c r="AE649" i="3"/>
  <c r="AE650" i="3"/>
  <c r="AE651" i="3"/>
  <c r="AE652" i="3"/>
  <c r="AE653" i="3"/>
  <c r="AE654" i="3"/>
  <c r="AE655" i="3"/>
  <c r="AE656" i="3"/>
  <c r="AE657" i="3"/>
  <c r="AE658" i="3"/>
  <c r="AE659" i="3"/>
  <c r="AE660" i="3"/>
  <c r="AE661" i="3"/>
  <c r="AE662" i="3"/>
  <c r="AE663" i="3"/>
  <c r="AE664" i="3"/>
  <c r="AE665" i="3"/>
  <c r="AE666" i="3"/>
  <c r="AE667" i="3"/>
  <c r="AE668" i="3"/>
  <c r="AE669" i="3"/>
  <c r="AE670" i="3"/>
  <c r="AE671" i="3"/>
  <c r="AE672" i="3"/>
  <c r="AE673" i="3"/>
  <c r="AE674" i="3"/>
  <c r="AE675" i="3"/>
  <c r="AE676" i="3"/>
  <c r="AE677" i="3"/>
  <c r="AE678" i="3"/>
  <c r="AE679" i="3"/>
  <c r="AE680" i="3"/>
  <c r="AE681" i="3"/>
  <c r="AE682" i="3"/>
  <c r="AE683" i="3"/>
  <c r="AE684" i="3"/>
  <c r="AE685" i="3"/>
  <c r="AE686" i="3"/>
  <c r="AE687" i="3"/>
  <c r="AE688" i="3"/>
  <c r="AE689" i="3"/>
  <c r="AE690" i="3"/>
  <c r="AE691" i="3"/>
  <c r="AE692" i="3"/>
  <c r="AE693" i="3"/>
  <c r="AE694" i="3"/>
  <c r="AE695" i="3"/>
  <c r="AE696" i="3"/>
  <c r="AE697" i="3"/>
  <c r="AE698" i="3"/>
  <c r="AE699" i="3"/>
  <c r="AE700" i="3"/>
  <c r="AE701" i="3"/>
  <c r="AE702" i="3"/>
  <c r="AE703" i="3"/>
  <c r="AE704" i="3"/>
  <c r="AE705" i="3"/>
  <c r="AE706" i="3"/>
  <c r="AE707" i="3"/>
  <c r="AE708" i="3"/>
  <c r="AE709" i="3"/>
  <c r="AE710" i="3"/>
  <c r="AE711" i="3"/>
  <c r="AE712" i="3"/>
  <c r="AE713" i="3"/>
  <c r="AE714" i="3"/>
  <c r="AE715" i="3"/>
  <c r="AE716" i="3"/>
  <c r="AE717" i="3"/>
  <c r="AE718" i="3"/>
  <c r="AE719" i="3"/>
  <c r="AE720" i="3"/>
  <c r="AE721" i="3"/>
  <c r="AE722" i="3"/>
  <c r="AE723" i="3"/>
  <c r="AE724" i="3"/>
  <c r="AE725" i="3"/>
  <c r="AE726" i="3"/>
  <c r="AE727" i="3"/>
  <c r="AE728" i="3"/>
  <c r="AE729" i="3"/>
  <c r="AE730" i="3"/>
  <c r="AE731" i="3"/>
  <c r="AE732" i="3"/>
  <c r="AE733" i="3"/>
  <c r="AE734" i="3"/>
  <c r="AE735" i="3"/>
  <c r="AE736" i="3"/>
  <c r="AE737" i="3"/>
  <c r="AE738" i="3"/>
  <c r="AE739" i="3"/>
  <c r="AE740" i="3"/>
  <c r="AE741" i="3"/>
  <c r="AE742" i="3"/>
  <c r="AE743" i="3"/>
  <c r="AE744" i="3"/>
  <c r="AE745" i="3"/>
  <c r="AE746" i="3"/>
  <c r="AE747" i="3"/>
  <c r="AE748" i="3"/>
  <c r="AE749" i="3"/>
  <c r="AE750" i="3"/>
  <c r="AE751" i="3"/>
  <c r="AE752" i="3"/>
  <c r="AE753" i="3"/>
  <c r="AE754"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0"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Y121" i="3"/>
  <c r="Y122" i="3"/>
  <c r="Y123" i="3"/>
  <c r="Y124" i="3"/>
  <c r="Y125" i="3"/>
  <c r="Y126" i="3"/>
  <c r="Y127" i="3"/>
  <c r="Y128" i="3"/>
  <c r="Y129" i="3"/>
  <c r="Y130" i="3"/>
  <c r="Y131" i="3"/>
  <c r="Y132" i="3"/>
  <c r="Y133" i="3"/>
  <c r="Y134" i="3"/>
  <c r="Y135" i="3"/>
  <c r="Y136" i="3"/>
  <c r="Y137" i="3"/>
  <c r="Y138" i="3"/>
  <c r="Y139" i="3"/>
  <c r="Y140" i="3"/>
  <c r="Y141" i="3"/>
  <c r="Y142" i="3"/>
  <c r="Y143" i="3"/>
  <c r="Y144" i="3"/>
  <c r="Y145" i="3"/>
  <c r="Y146" i="3"/>
  <c r="Y147" i="3"/>
  <c r="Y148" i="3"/>
  <c r="Y149" i="3"/>
  <c r="Y150" i="3"/>
  <c r="Y151" i="3"/>
  <c r="Y152" i="3"/>
  <c r="Y153" i="3"/>
  <c r="Y154" i="3"/>
  <c r="Y155" i="3"/>
  <c r="Y156" i="3"/>
  <c r="Y157" i="3"/>
  <c r="Y158" i="3"/>
  <c r="Y159" i="3"/>
  <c r="Y160" i="3"/>
  <c r="Y161" i="3"/>
  <c r="Y162" i="3"/>
  <c r="Y163" i="3"/>
  <c r="Y164" i="3"/>
  <c r="Y165" i="3"/>
  <c r="Y166" i="3"/>
  <c r="Y167" i="3"/>
  <c r="Y168" i="3"/>
  <c r="Y169" i="3"/>
  <c r="Y170" i="3"/>
  <c r="Y171" i="3"/>
  <c r="Y172" i="3"/>
  <c r="Y173" i="3"/>
  <c r="Y174" i="3"/>
  <c r="Y175" i="3"/>
  <c r="Y176" i="3"/>
  <c r="Y177" i="3"/>
  <c r="Y178" i="3"/>
  <c r="Y179" i="3"/>
  <c r="Y180" i="3"/>
  <c r="Y181" i="3"/>
  <c r="Y182" i="3"/>
  <c r="Y183" i="3"/>
  <c r="Y184" i="3"/>
  <c r="Y185" i="3"/>
  <c r="Y186" i="3"/>
  <c r="Y187" i="3"/>
  <c r="Y188" i="3"/>
  <c r="Y189" i="3"/>
  <c r="Y190" i="3"/>
  <c r="Y191" i="3"/>
  <c r="Y192" i="3"/>
  <c r="Y193" i="3"/>
  <c r="Y194" i="3"/>
  <c r="Y195" i="3"/>
  <c r="Y196" i="3"/>
  <c r="Y197" i="3"/>
  <c r="Y198" i="3"/>
  <c r="Y199" i="3"/>
  <c r="Y200" i="3"/>
  <c r="Y201" i="3"/>
  <c r="Y202" i="3"/>
  <c r="Y203" i="3"/>
  <c r="Y204" i="3"/>
  <c r="Y205" i="3"/>
  <c r="Y206" i="3"/>
  <c r="Y207" i="3"/>
  <c r="Y208" i="3"/>
  <c r="Y209" i="3"/>
  <c r="Y210" i="3"/>
  <c r="Y211" i="3"/>
  <c r="Y212" i="3"/>
  <c r="Y213" i="3"/>
  <c r="Y214" i="3"/>
  <c r="Y215" i="3"/>
  <c r="Y216" i="3"/>
  <c r="Y217" i="3"/>
  <c r="Y218" i="3"/>
  <c r="Y219" i="3"/>
  <c r="Y220" i="3"/>
  <c r="Y221" i="3"/>
  <c r="Y222" i="3"/>
  <c r="Y223" i="3"/>
  <c r="Y224" i="3"/>
  <c r="Y225" i="3"/>
  <c r="Y226" i="3"/>
  <c r="Y227" i="3"/>
  <c r="Y228" i="3"/>
  <c r="Y229" i="3"/>
  <c r="Y230" i="3"/>
  <c r="Y231" i="3"/>
  <c r="Y232" i="3"/>
  <c r="Y233" i="3"/>
  <c r="Y234" i="3"/>
  <c r="Y235" i="3"/>
  <c r="Y236" i="3"/>
  <c r="Y237" i="3"/>
  <c r="Y238" i="3"/>
  <c r="Y239" i="3"/>
  <c r="Y240" i="3"/>
  <c r="Y241" i="3"/>
  <c r="Y242" i="3"/>
  <c r="Y243" i="3"/>
  <c r="Y244" i="3"/>
  <c r="Y245" i="3"/>
  <c r="Y246" i="3"/>
  <c r="Y247" i="3"/>
  <c r="Y248" i="3"/>
  <c r="Y249" i="3"/>
  <c r="Y250" i="3"/>
  <c r="Y251" i="3"/>
  <c r="Y252" i="3"/>
  <c r="Y253" i="3"/>
  <c r="Y254" i="3"/>
  <c r="Y255" i="3"/>
  <c r="Y256" i="3"/>
  <c r="Y257" i="3"/>
  <c r="Y258" i="3"/>
  <c r="Y259" i="3"/>
  <c r="Y260" i="3"/>
  <c r="Y261" i="3"/>
  <c r="Y262" i="3"/>
  <c r="Y263" i="3"/>
  <c r="Y264" i="3"/>
  <c r="Y265" i="3"/>
  <c r="Y266" i="3"/>
  <c r="Y267" i="3"/>
  <c r="Y268" i="3"/>
  <c r="Y269" i="3"/>
  <c r="Y270" i="3"/>
  <c r="Y271" i="3"/>
  <c r="Y272" i="3"/>
  <c r="Y273" i="3"/>
  <c r="Y274" i="3"/>
  <c r="Y275" i="3"/>
  <c r="Y276" i="3"/>
  <c r="Y277" i="3"/>
  <c r="Y278" i="3"/>
  <c r="Y279" i="3"/>
  <c r="Y280" i="3"/>
  <c r="Y281" i="3"/>
  <c r="Y282" i="3"/>
  <c r="Y283" i="3"/>
  <c r="Y284" i="3"/>
  <c r="Y285" i="3"/>
  <c r="Y286" i="3"/>
  <c r="Y287" i="3"/>
  <c r="Y288" i="3"/>
  <c r="Y289" i="3"/>
  <c r="Y290" i="3"/>
  <c r="Y291" i="3"/>
  <c r="Y292" i="3"/>
  <c r="Y293" i="3"/>
  <c r="Y294" i="3"/>
  <c r="Y295" i="3"/>
  <c r="Y296" i="3"/>
  <c r="Y297" i="3"/>
  <c r="Y298" i="3"/>
  <c r="Y299" i="3"/>
  <c r="Y300" i="3"/>
  <c r="Y301" i="3"/>
  <c r="Y302" i="3"/>
  <c r="Y303" i="3"/>
  <c r="Y304" i="3"/>
  <c r="Y305" i="3"/>
  <c r="Y306" i="3"/>
  <c r="Y307" i="3"/>
  <c r="Y308" i="3"/>
  <c r="Y309" i="3"/>
  <c r="Y310" i="3"/>
  <c r="Y311" i="3"/>
  <c r="Y312" i="3"/>
  <c r="Y313" i="3"/>
  <c r="Y314" i="3"/>
  <c r="Y315" i="3"/>
  <c r="Y316" i="3"/>
  <c r="Y317" i="3"/>
  <c r="Y318" i="3"/>
  <c r="Y319" i="3"/>
  <c r="Y320" i="3"/>
  <c r="Y321" i="3"/>
  <c r="Y322" i="3"/>
  <c r="Y323" i="3"/>
  <c r="Y324" i="3"/>
  <c r="Y325" i="3"/>
  <c r="Y326" i="3"/>
  <c r="Y327" i="3"/>
  <c r="Y328" i="3"/>
  <c r="Y329" i="3"/>
  <c r="Y330" i="3"/>
  <c r="Y331" i="3"/>
  <c r="Y332" i="3"/>
  <c r="Y333" i="3"/>
  <c r="Y334" i="3"/>
  <c r="Y335" i="3"/>
  <c r="Y336" i="3"/>
  <c r="Y337" i="3"/>
  <c r="Y338" i="3"/>
  <c r="Y339" i="3"/>
  <c r="Y340" i="3"/>
  <c r="Y341" i="3"/>
  <c r="Y342" i="3"/>
  <c r="Y343" i="3"/>
  <c r="Y344" i="3"/>
  <c r="Y345" i="3"/>
  <c r="Y346" i="3"/>
  <c r="Y347" i="3"/>
  <c r="Y348" i="3"/>
  <c r="Y349" i="3"/>
  <c r="Y350" i="3"/>
  <c r="Y351" i="3"/>
  <c r="Y352" i="3"/>
  <c r="Y353" i="3"/>
  <c r="Y354" i="3"/>
  <c r="Y355" i="3"/>
  <c r="Y356" i="3"/>
  <c r="Y357" i="3"/>
  <c r="Y358" i="3"/>
  <c r="Y359" i="3"/>
  <c r="Y360" i="3"/>
  <c r="Y361" i="3"/>
  <c r="Y362" i="3"/>
  <c r="Y363" i="3"/>
  <c r="Y364" i="3"/>
  <c r="Y365" i="3"/>
  <c r="Y366" i="3"/>
  <c r="Y367" i="3"/>
  <c r="Y368" i="3"/>
  <c r="Y369" i="3"/>
  <c r="Y370" i="3"/>
  <c r="Y371" i="3"/>
  <c r="Y372" i="3"/>
  <c r="Y373" i="3"/>
  <c r="Y374" i="3"/>
  <c r="Y375" i="3"/>
  <c r="Y376" i="3"/>
  <c r="Y377" i="3"/>
  <c r="Y378" i="3"/>
  <c r="Y379" i="3"/>
  <c r="Y380" i="3"/>
  <c r="Y381" i="3"/>
  <c r="Y382" i="3"/>
  <c r="Y383" i="3"/>
  <c r="Y384" i="3"/>
  <c r="Y385" i="3"/>
  <c r="Y386" i="3"/>
  <c r="Y387" i="3"/>
  <c r="Y388" i="3"/>
  <c r="Y389" i="3"/>
  <c r="Y390" i="3"/>
  <c r="Y391" i="3"/>
  <c r="Y392" i="3"/>
  <c r="Y393" i="3"/>
  <c r="Y394" i="3"/>
  <c r="Y395" i="3"/>
  <c r="Y396" i="3"/>
  <c r="Y397" i="3"/>
  <c r="Y398" i="3"/>
  <c r="Y399" i="3"/>
  <c r="Y400" i="3"/>
  <c r="Y401" i="3"/>
  <c r="Y402" i="3"/>
  <c r="Y403" i="3"/>
  <c r="Y404" i="3"/>
  <c r="Y405" i="3"/>
  <c r="Y406" i="3"/>
  <c r="Y407" i="3"/>
  <c r="Y408" i="3"/>
  <c r="Y409" i="3"/>
  <c r="Y410" i="3"/>
  <c r="Y411" i="3"/>
  <c r="Y412" i="3"/>
  <c r="Y413" i="3"/>
  <c r="Y414" i="3"/>
  <c r="Y415" i="3"/>
  <c r="Y416" i="3"/>
  <c r="Y417" i="3"/>
  <c r="Y418" i="3"/>
  <c r="Y419" i="3"/>
  <c r="Y420" i="3"/>
  <c r="Y421" i="3"/>
  <c r="Y422" i="3"/>
  <c r="Y423" i="3"/>
  <c r="Y424" i="3"/>
  <c r="Y425" i="3"/>
  <c r="Y426" i="3"/>
  <c r="Y427" i="3"/>
  <c r="Y428" i="3"/>
  <c r="Y429" i="3"/>
  <c r="Y430" i="3"/>
  <c r="Y431" i="3"/>
  <c r="Y432" i="3"/>
  <c r="Y433" i="3"/>
  <c r="Y434" i="3"/>
  <c r="Y435" i="3"/>
  <c r="Y436" i="3"/>
  <c r="Y437" i="3"/>
  <c r="Y438" i="3"/>
  <c r="Y439" i="3"/>
  <c r="Y440" i="3"/>
  <c r="Y441" i="3"/>
  <c r="Y442" i="3"/>
  <c r="Y443" i="3"/>
  <c r="Y444" i="3"/>
  <c r="Y445" i="3"/>
  <c r="Y446" i="3"/>
  <c r="Y447" i="3"/>
  <c r="Y448" i="3"/>
  <c r="Y449" i="3"/>
  <c r="Y450" i="3"/>
  <c r="Y451" i="3"/>
  <c r="Y452" i="3"/>
  <c r="Y453" i="3"/>
  <c r="Y454" i="3"/>
  <c r="Y455" i="3"/>
  <c r="Y456" i="3"/>
  <c r="Y457" i="3"/>
  <c r="Y458" i="3"/>
  <c r="Y459" i="3"/>
  <c r="Y460" i="3"/>
  <c r="Y461" i="3"/>
  <c r="Y462" i="3"/>
  <c r="Y463" i="3"/>
  <c r="Y464" i="3"/>
  <c r="Y465" i="3"/>
  <c r="Y466" i="3"/>
  <c r="Y467" i="3"/>
  <c r="Y468" i="3"/>
  <c r="Y469" i="3"/>
  <c r="Y470" i="3"/>
  <c r="Y471" i="3"/>
  <c r="Y472" i="3"/>
  <c r="Y473" i="3"/>
  <c r="Y474" i="3"/>
  <c r="Y475" i="3"/>
  <c r="Y476" i="3"/>
  <c r="Y477" i="3"/>
  <c r="Y478" i="3"/>
  <c r="Y479" i="3"/>
  <c r="Y480" i="3"/>
  <c r="Y481" i="3"/>
  <c r="Y482" i="3"/>
  <c r="Y483" i="3"/>
  <c r="Y484" i="3"/>
  <c r="Y485" i="3"/>
  <c r="Y486" i="3"/>
  <c r="Y487" i="3"/>
  <c r="Y488" i="3"/>
  <c r="Y489" i="3"/>
  <c r="Y490" i="3"/>
  <c r="Y491" i="3"/>
  <c r="Y492" i="3"/>
  <c r="Y493" i="3"/>
  <c r="Y494" i="3"/>
  <c r="Y495" i="3"/>
  <c r="Y496" i="3"/>
  <c r="Y497" i="3"/>
  <c r="Y498" i="3"/>
  <c r="Y499" i="3"/>
  <c r="Y500" i="3"/>
  <c r="Y501" i="3"/>
  <c r="Y502" i="3"/>
  <c r="Y503" i="3"/>
  <c r="Y504" i="3"/>
  <c r="Y505" i="3"/>
  <c r="Y506" i="3"/>
  <c r="Y507" i="3"/>
  <c r="Y508" i="3"/>
  <c r="Y509" i="3"/>
  <c r="Y510" i="3"/>
  <c r="Y511" i="3"/>
  <c r="Y512" i="3"/>
  <c r="Y513" i="3"/>
  <c r="Y514" i="3"/>
  <c r="Y515" i="3"/>
  <c r="Y516" i="3"/>
  <c r="Y517" i="3"/>
  <c r="Y518" i="3"/>
  <c r="Y519" i="3"/>
  <c r="Y520" i="3"/>
  <c r="Y521" i="3"/>
  <c r="Y522" i="3"/>
  <c r="Y523" i="3"/>
  <c r="Y524" i="3"/>
  <c r="Y525" i="3"/>
  <c r="Y526" i="3"/>
  <c r="Y527" i="3"/>
  <c r="Y528" i="3"/>
  <c r="Y529" i="3"/>
  <c r="Y530" i="3"/>
  <c r="Y531" i="3"/>
  <c r="Y532" i="3"/>
  <c r="Y533" i="3"/>
  <c r="Y534" i="3"/>
  <c r="Y535" i="3"/>
  <c r="Y536" i="3"/>
  <c r="Y537" i="3"/>
  <c r="Y538" i="3"/>
  <c r="Y539" i="3"/>
  <c r="Y540" i="3"/>
  <c r="Y541" i="3"/>
  <c r="Y542" i="3"/>
  <c r="Y543" i="3"/>
  <c r="Y544" i="3"/>
  <c r="Y545" i="3"/>
  <c r="Y546" i="3"/>
  <c r="Y547" i="3"/>
  <c r="Y548" i="3"/>
  <c r="Y549" i="3"/>
  <c r="Y550" i="3"/>
  <c r="Y551" i="3"/>
  <c r="Y552" i="3"/>
  <c r="Y553" i="3"/>
  <c r="Y554" i="3"/>
  <c r="Y555" i="3"/>
  <c r="Y556" i="3"/>
  <c r="Y557" i="3"/>
  <c r="Y558" i="3"/>
  <c r="Y559" i="3"/>
  <c r="Y560" i="3"/>
  <c r="Y561" i="3"/>
  <c r="Y562" i="3"/>
  <c r="Y563" i="3"/>
  <c r="Y564" i="3"/>
  <c r="Y565" i="3"/>
  <c r="Y566" i="3"/>
  <c r="Y567" i="3"/>
  <c r="Y568" i="3"/>
  <c r="Y569" i="3"/>
  <c r="Y570" i="3"/>
  <c r="Y571" i="3"/>
  <c r="Y572" i="3"/>
  <c r="Y573" i="3"/>
  <c r="Y574" i="3"/>
  <c r="Y575" i="3"/>
  <c r="Y576" i="3"/>
  <c r="Y577" i="3"/>
  <c r="Y578" i="3"/>
  <c r="Y579" i="3"/>
  <c r="Y580" i="3"/>
  <c r="Y581" i="3"/>
  <c r="Y582" i="3"/>
  <c r="Y583" i="3"/>
  <c r="Y584" i="3"/>
  <c r="Y585" i="3"/>
  <c r="Y586" i="3"/>
  <c r="Y587" i="3"/>
  <c r="Y588" i="3"/>
  <c r="Y589" i="3"/>
  <c r="Y590" i="3"/>
  <c r="Y591" i="3"/>
  <c r="Y592" i="3"/>
  <c r="Y593" i="3"/>
  <c r="Y594" i="3"/>
  <c r="Y595" i="3"/>
  <c r="Y596" i="3"/>
  <c r="Y597" i="3"/>
  <c r="Y598" i="3"/>
  <c r="Y599" i="3"/>
  <c r="Y600" i="3"/>
  <c r="Y601" i="3"/>
  <c r="Y602" i="3"/>
  <c r="Y603" i="3"/>
  <c r="Y604" i="3"/>
  <c r="Y605" i="3"/>
  <c r="Y606" i="3"/>
  <c r="Y607" i="3"/>
  <c r="Y608" i="3"/>
  <c r="Y609" i="3"/>
  <c r="Y610" i="3"/>
  <c r="Y611" i="3"/>
  <c r="Y612" i="3"/>
  <c r="Y613" i="3"/>
  <c r="Y614" i="3"/>
  <c r="Y615" i="3"/>
  <c r="Y616" i="3"/>
  <c r="Y617" i="3"/>
  <c r="Y618" i="3"/>
  <c r="Y619" i="3"/>
  <c r="Y620" i="3"/>
  <c r="Y621" i="3"/>
  <c r="Y622" i="3"/>
  <c r="Y623" i="3"/>
  <c r="Y624" i="3"/>
  <c r="Y625" i="3"/>
  <c r="Y626" i="3"/>
  <c r="Y627" i="3"/>
  <c r="Y628" i="3"/>
  <c r="Y629" i="3"/>
  <c r="Y630" i="3"/>
  <c r="Y631" i="3"/>
  <c r="Y632" i="3"/>
  <c r="Y633" i="3"/>
  <c r="Y634" i="3"/>
  <c r="Y635" i="3"/>
  <c r="Y636" i="3"/>
  <c r="Y637" i="3"/>
  <c r="Y638" i="3"/>
  <c r="Y639" i="3"/>
  <c r="Y640" i="3"/>
  <c r="Y641" i="3"/>
  <c r="Y642" i="3"/>
  <c r="Y643" i="3"/>
  <c r="Y644" i="3"/>
  <c r="Y645" i="3"/>
  <c r="Y646" i="3"/>
  <c r="Y647" i="3"/>
  <c r="Y648" i="3"/>
  <c r="Y649" i="3"/>
  <c r="Y650" i="3"/>
  <c r="Y651" i="3"/>
  <c r="Y652" i="3"/>
  <c r="Y653" i="3"/>
  <c r="Y654" i="3"/>
  <c r="Y655" i="3"/>
  <c r="Y656" i="3"/>
  <c r="Y657" i="3"/>
  <c r="Y658" i="3"/>
  <c r="Y659" i="3"/>
  <c r="Y660" i="3"/>
  <c r="Y661" i="3"/>
  <c r="Y662" i="3"/>
  <c r="Y663" i="3"/>
  <c r="Y664" i="3"/>
  <c r="Y665" i="3"/>
  <c r="Y666" i="3"/>
  <c r="Y667" i="3"/>
  <c r="Y668" i="3"/>
  <c r="Y669" i="3"/>
  <c r="Y670" i="3"/>
  <c r="Y671" i="3"/>
  <c r="Y672" i="3"/>
  <c r="Y673" i="3"/>
  <c r="Y674" i="3"/>
  <c r="Y675" i="3"/>
  <c r="Y676" i="3"/>
  <c r="Y677" i="3"/>
  <c r="Y678" i="3"/>
  <c r="Y679" i="3"/>
  <c r="Y680" i="3"/>
  <c r="Y681" i="3"/>
  <c r="Y682" i="3"/>
  <c r="Y683" i="3"/>
  <c r="Y684" i="3"/>
  <c r="Y685" i="3"/>
  <c r="Y686" i="3"/>
  <c r="Y687" i="3"/>
  <c r="Y688" i="3"/>
  <c r="Y689" i="3"/>
  <c r="Y690" i="3"/>
  <c r="Y691" i="3"/>
  <c r="Y692" i="3"/>
  <c r="Y693" i="3"/>
  <c r="Y694" i="3"/>
  <c r="Y695" i="3"/>
  <c r="Y696" i="3"/>
  <c r="Y697" i="3"/>
  <c r="Y698" i="3"/>
  <c r="Y699" i="3"/>
  <c r="Y700" i="3"/>
  <c r="Y701" i="3"/>
  <c r="Y702" i="3"/>
  <c r="Y703" i="3"/>
  <c r="Y704" i="3"/>
  <c r="Y705" i="3"/>
  <c r="Y706" i="3"/>
  <c r="Y707" i="3"/>
  <c r="Y708" i="3"/>
  <c r="Y709" i="3"/>
  <c r="Y710" i="3"/>
  <c r="Y711" i="3"/>
  <c r="Y712" i="3"/>
  <c r="Y713" i="3"/>
  <c r="Y714" i="3"/>
  <c r="Y715" i="3"/>
  <c r="Y716" i="3"/>
  <c r="Y717" i="3"/>
  <c r="Y718" i="3"/>
  <c r="Y719" i="3"/>
  <c r="Y720" i="3"/>
  <c r="Y721" i="3"/>
  <c r="Y722" i="3"/>
  <c r="Y723" i="3"/>
  <c r="Y724" i="3"/>
  <c r="Y725" i="3"/>
  <c r="Y726" i="3"/>
  <c r="Y727" i="3"/>
  <c r="Y728" i="3"/>
  <c r="Y729" i="3"/>
  <c r="Y730" i="3"/>
  <c r="Y731" i="3"/>
  <c r="Y732" i="3"/>
  <c r="Y733" i="3"/>
  <c r="Y734" i="3"/>
  <c r="Y735" i="3"/>
  <c r="Y736" i="3"/>
  <c r="Y737" i="3"/>
  <c r="Y738" i="3"/>
  <c r="Y739" i="3"/>
  <c r="Y740" i="3"/>
  <c r="Y741" i="3"/>
  <c r="Y742" i="3"/>
  <c r="Y743" i="3"/>
  <c r="Y744" i="3"/>
  <c r="Y745" i="3"/>
  <c r="Y746" i="3"/>
  <c r="Y747" i="3"/>
  <c r="Y748" i="3"/>
  <c r="Y749" i="3"/>
  <c r="Y750" i="3"/>
  <c r="Y751" i="3"/>
  <c r="Y752" i="3"/>
  <c r="Y753" i="3"/>
  <c r="Y754"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V495" i="3"/>
  <c r="V496" i="3"/>
  <c r="V497" i="3"/>
  <c r="V498" i="3"/>
  <c r="V499" i="3"/>
  <c r="V500" i="3"/>
  <c r="V501" i="3"/>
  <c r="V502" i="3"/>
  <c r="V503" i="3"/>
  <c r="V504" i="3"/>
  <c r="V505" i="3"/>
  <c r="V506" i="3"/>
  <c r="V507" i="3"/>
  <c r="V508" i="3"/>
  <c r="V509" i="3"/>
  <c r="V510" i="3"/>
  <c r="V511" i="3"/>
  <c r="V512" i="3"/>
  <c r="V513" i="3"/>
  <c r="V514" i="3"/>
  <c r="V515" i="3"/>
  <c r="V516" i="3"/>
  <c r="V517" i="3"/>
  <c r="V518" i="3"/>
  <c r="V519" i="3"/>
  <c r="V520" i="3"/>
  <c r="V521" i="3"/>
  <c r="V522" i="3"/>
  <c r="V523" i="3"/>
  <c r="V524" i="3"/>
  <c r="V525" i="3"/>
  <c r="V526" i="3"/>
  <c r="V527" i="3"/>
  <c r="V528" i="3"/>
  <c r="V529" i="3"/>
  <c r="V530" i="3"/>
  <c r="V531" i="3"/>
  <c r="V532" i="3"/>
  <c r="V533" i="3"/>
  <c r="V534" i="3"/>
  <c r="V535" i="3"/>
  <c r="V536" i="3"/>
  <c r="V537" i="3"/>
  <c r="V538" i="3"/>
  <c r="V539" i="3"/>
  <c r="V540" i="3"/>
  <c r="V541" i="3"/>
  <c r="V542" i="3"/>
  <c r="V543" i="3"/>
  <c r="V544" i="3"/>
  <c r="V545" i="3"/>
  <c r="V546" i="3"/>
  <c r="V547" i="3"/>
  <c r="V548" i="3"/>
  <c r="V549" i="3"/>
  <c r="V550" i="3"/>
  <c r="V551" i="3"/>
  <c r="V552" i="3"/>
  <c r="V553" i="3"/>
  <c r="V554" i="3"/>
  <c r="V555" i="3"/>
  <c r="V556" i="3"/>
  <c r="V557" i="3"/>
  <c r="V558" i="3"/>
  <c r="V559" i="3"/>
  <c r="V560" i="3"/>
  <c r="V561" i="3"/>
  <c r="V562" i="3"/>
  <c r="V563" i="3"/>
  <c r="V564" i="3"/>
  <c r="V565" i="3"/>
  <c r="V566" i="3"/>
  <c r="V567" i="3"/>
  <c r="V568" i="3"/>
  <c r="V569" i="3"/>
  <c r="V570" i="3"/>
  <c r="V571" i="3"/>
  <c r="V572" i="3"/>
  <c r="V573" i="3"/>
  <c r="V574" i="3"/>
  <c r="V575" i="3"/>
  <c r="V576" i="3"/>
  <c r="V577" i="3"/>
  <c r="V578" i="3"/>
  <c r="V579" i="3"/>
  <c r="V580" i="3"/>
  <c r="V581" i="3"/>
  <c r="V582" i="3"/>
  <c r="V583" i="3"/>
  <c r="V584" i="3"/>
  <c r="V585" i="3"/>
  <c r="V586" i="3"/>
  <c r="V587" i="3"/>
  <c r="V588" i="3"/>
  <c r="V589" i="3"/>
  <c r="V590" i="3"/>
  <c r="V591" i="3"/>
  <c r="V592" i="3"/>
  <c r="V593" i="3"/>
  <c r="V594" i="3"/>
  <c r="V595" i="3"/>
  <c r="V596" i="3"/>
  <c r="V597" i="3"/>
  <c r="V598" i="3"/>
  <c r="V599" i="3"/>
  <c r="V600" i="3"/>
  <c r="V601" i="3"/>
  <c r="V602" i="3"/>
  <c r="V603" i="3"/>
  <c r="V604" i="3"/>
  <c r="V605" i="3"/>
  <c r="V606" i="3"/>
  <c r="V607" i="3"/>
  <c r="V608" i="3"/>
  <c r="V609" i="3"/>
  <c r="V610" i="3"/>
  <c r="V611" i="3"/>
  <c r="V612" i="3"/>
  <c r="V613" i="3"/>
  <c r="V614" i="3"/>
  <c r="V615" i="3"/>
  <c r="V616" i="3"/>
  <c r="V617" i="3"/>
  <c r="V618" i="3"/>
  <c r="V619" i="3"/>
  <c r="V620" i="3"/>
  <c r="V621" i="3"/>
  <c r="V622" i="3"/>
  <c r="V623" i="3"/>
  <c r="V624" i="3"/>
  <c r="V625" i="3"/>
  <c r="V626" i="3"/>
  <c r="V627" i="3"/>
  <c r="V628" i="3"/>
  <c r="V629" i="3"/>
  <c r="V630" i="3"/>
  <c r="V631" i="3"/>
  <c r="V632" i="3"/>
  <c r="V633" i="3"/>
  <c r="V634" i="3"/>
  <c r="V635" i="3"/>
  <c r="V636" i="3"/>
  <c r="V637" i="3"/>
  <c r="V638" i="3"/>
  <c r="V639" i="3"/>
  <c r="V640" i="3"/>
  <c r="V641" i="3"/>
  <c r="V642" i="3"/>
  <c r="V643" i="3"/>
  <c r="V644" i="3"/>
  <c r="V645" i="3"/>
  <c r="V646" i="3"/>
  <c r="V647" i="3"/>
  <c r="V648" i="3"/>
  <c r="V649" i="3"/>
  <c r="V650" i="3"/>
  <c r="V651" i="3"/>
  <c r="V652" i="3"/>
  <c r="V653" i="3"/>
  <c r="V654" i="3"/>
  <c r="V655" i="3"/>
  <c r="V656" i="3"/>
  <c r="V657" i="3"/>
  <c r="V658" i="3"/>
  <c r="V659" i="3"/>
  <c r="V660" i="3"/>
  <c r="V661" i="3"/>
  <c r="V662" i="3"/>
  <c r="V663" i="3"/>
  <c r="V664" i="3"/>
  <c r="V665" i="3"/>
  <c r="V666" i="3"/>
  <c r="V667" i="3"/>
  <c r="V668" i="3"/>
  <c r="V669" i="3"/>
  <c r="V670" i="3"/>
  <c r="V671" i="3"/>
  <c r="V672" i="3"/>
  <c r="V673" i="3"/>
  <c r="V674" i="3"/>
  <c r="V675" i="3"/>
  <c r="V676" i="3"/>
  <c r="V677" i="3"/>
  <c r="V678" i="3"/>
  <c r="V679" i="3"/>
  <c r="V680" i="3"/>
  <c r="V681" i="3"/>
  <c r="V682" i="3"/>
  <c r="V683" i="3"/>
  <c r="V684" i="3"/>
  <c r="V685" i="3"/>
  <c r="V686" i="3"/>
  <c r="V687" i="3"/>
  <c r="V688" i="3"/>
  <c r="V689" i="3"/>
  <c r="V690" i="3"/>
  <c r="V691" i="3"/>
  <c r="V692" i="3"/>
  <c r="V693" i="3"/>
  <c r="V694" i="3"/>
  <c r="V695" i="3"/>
  <c r="V696" i="3"/>
  <c r="V697" i="3"/>
  <c r="V698" i="3"/>
  <c r="V699" i="3"/>
  <c r="V700" i="3"/>
  <c r="V701" i="3"/>
  <c r="V702" i="3"/>
  <c r="V703" i="3"/>
  <c r="V704" i="3"/>
  <c r="V705" i="3"/>
  <c r="V706" i="3"/>
  <c r="V707" i="3"/>
  <c r="V708" i="3"/>
  <c r="V709" i="3"/>
  <c r="V710" i="3"/>
  <c r="V711" i="3"/>
  <c r="V712" i="3"/>
  <c r="V713" i="3"/>
  <c r="V714" i="3"/>
  <c r="V715" i="3"/>
  <c r="V716" i="3"/>
  <c r="V717" i="3"/>
  <c r="V718" i="3"/>
  <c r="V719" i="3"/>
  <c r="V720" i="3"/>
  <c r="V721" i="3"/>
  <c r="V722" i="3"/>
  <c r="V723" i="3"/>
  <c r="V724" i="3"/>
  <c r="V725" i="3"/>
  <c r="V726" i="3"/>
  <c r="V727" i="3"/>
  <c r="V728" i="3"/>
  <c r="V729" i="3"/>
  <c r="V730" i="3"/>
  <c r="V731" i="3"/>
  <c r="V732" i="3"/>
  <c r="V733" i="3"/>
  <c r="V734" i="3"/>
  <c r="V735" i="3"/>
  <c r="V736" i="3"/>
  <c r="V737" i="3"/>
  <c r="V738" i="3"/>
  <c r="V739" i="3"/>
  <c r="V740" i="3"/>
  <c r="V741" i="3"/>
  <c r="V742" i="3"/>
  <c r="V743" i="3"/>
  <c r="V744" i="3"/>
  <c r="V745" i="3"/>
  <c r="V746" i="3"/>
  <c r="V747" i="3"/>
  <c r="V748" i="3"/>
  <c r="V749" i="3"/>
  <c r="V750" i="3"/>
  <c r="V751" i="3"/>
  <c r="V752" i="3"/>
  <c r="V753" i="3"/>
  <c r="V754" i="3"/>
  <c r="K15" i="2" l="1"/>
  <c r="K16" i="2"/>
  <c r="E16" i="2"/>
  <c r="AB2" i="3"/>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46" i="3"/>
  <c r="AB47" i="3"/>
  <c r="AB48" i="3"/>
  <c r="AB49" i="3"/>
  <c r="AB50" i="3"/>
  <c r="AB51" i="3"/>
  <c r="AB52" i="3"/>
  <c r="AB53" i="3"/>
  <c r="AB54" i="3"/>
  <c r="AB55" i="3"/>
  <c r="AB56" i="3"/>
  <c r="AB57" i="3"/>
  <c r="AB58" i="3"/>
  <c r="AB59" i="3"/>
  <c r="AB60" i="3"/>
  <c r="AB61" i="3"/>
  <c r="AB62" i="3"/>
  <c r="AB63" i="3"/>
  <c r="AB64" i="3"/>
  <c r="AB65" i="3"/>
  <c r="AB66" i="3"/>
  <c r="AB67" i="3"/>
  <c r="AB68" i="3"/>
  <c r="AB69" i="3"/>
  <c r="AB70" i="3"/>
  <c r="AB71" i="3"/>
  <c r="AB72" i="3"/>
  <c r="AB73" i="3"/>
  <c r="AB74" i="3"/>
  <c r="AB75" i="3"/>
  <c r="AB76" i="3"/>
  <c r="AB77" i="3"/>
  <c r="AB78" i="3"/>
  <c r="AB79" i="3"/>
  <c r="AB80" i="3"/>
  <c r="AB81" i="3"/>
  <c r="AB82" i="3"/>
  <c r="AB83" i="3"/>
  <c r="AB84" i="3"/>
  <c r="AB85" i="3"/>
  <c r="AB86" i="3"/>
  <c r="AB87" i="3"/>
  <c r="AB88" i="3"/>
  <c r="AB89" i="3"/>
  <c r="AB90" i="3"/>
  <c r="AB91" i="3"/>
  <c r="AB92" i="3"/>
  <c r="AB93" i="3"/>
  <c r="AB94" i="3"/>
  <c r="AB95" i="3"/>
  <c r="AB96" i="3"/>
  <c r="AB97" i="3"/>
  <c r="AB98" i="3"/>
  <c r="AB99" i="3"/>
  <c r="AB100" i="3"/>
  <c r="AB101" i="3"/>
  <c r="AB102" i="3"/>
  <c r="AB103" i="3"/>
  <c r="AB104" i="3"/>
  <c r="AB105" i="3"/>
  <c r="AB106" i="3"/>
  <c r="AB107" i="3"/>
  <c r="AB108" i="3"/>
  <c r="AB109" i="3"/>
  <c r="AB110" i="3"/>
  <c r="AB111" i="3"/>
  <c r="AB112" i="3"/>
  <c r="AB113" i="3"/>
  <c r="AB114" i="3"/>
  <c r="AB115" i="3"/>
  <c r="AB116" i="3"/>
  <c r="AB117" i="3"/>
  <c r="AB118" i="3"/>
  <c r="AB119" i="3"/>
  <c r="AB120" i="3"/>
  <c r="AB121" i="3"/>
  <c r="AB122" i="3"/>
  <c r="AB123" i="3"/>
  <c r="AB124" i="3"/>
  <c r="AB125" i="3"/>
  <c r="AB126" i="3"/>
  <c r="AB127" i="3"/>
  <c r="AB128" i="3"/>
  <c r="AB129" i="3"/>
  <c r="AB130" i="3"/>
  <c r="AB131" i="3"/>
  <c r="AB132" i="3"/>
  <c r="AB133" i="3"/>
  <c r="AB134" i="3"/>
  <c r="AB135" i="3"/>
  <c r="AB136" i="3"/>
  <c r="AB137" i="3"/>
  <c r="AB138" i="3"/>
  <c r="AB139" i="3"/>
  <c r="AB140" i="3"/>
  <c r="AB141" i="3"/>
  <c r="AB142" i="3"/>
  <c r="AB143" i="3"/>
  <c r="AB144" i="3"/>
  <c r="AB145" i="3"/>
  <c r="AB146" i="3"/>
  <c r="AB147" i="3"/>
  <c r="AB148" i="3"/>
  <c r="AB149" i="3"/>
  <c r="AB150" i="3"/>
  <c r="AB151" i="3"/>
  <c r="AB152" i="3"/>
  <c r="AB153" i="3"/>
  <c r="AB154" i="3"/>
  <c r="AB155" i="3"/>
  <c r="AB156" i="3"/>
  <c r="AB157" i="3"/>
  <c r="AB158" i="3"/>
  <c r="AB159" i="3"/>
  <c r="AB160" i="3"/>
  <c r="AB161" i="3"/>
  <c r="AB162" i="3"/>
  <c r="AB163" i="3"/>
  <c r="AB164" i="3"/>
  <c r="AB165" i="3"/>
  <c r="AB166" i="3"/>
  <c r="AB167" i="3"/>
  <c r="AB168" i="3"/>
  <c r="AB169" i="3"/>
  <c r="AB170" i="3"/>
  <c r="AB171" i="3"/>
  <c r="AB172" i="3"/>
  <c r="AB173" i="3"/>
  <c r="AB174" i="3"/>
  <c r="AB175" i="3"/>
  <c r="AB176" i="3"/>
  <c r="AB177" i="3"/>
  <c r="AB178" i="3"/>
  <c r="AB179" i="3"/>
  <c r="AB180" i="3"/>
  <c r="AB181" i="3"/>
  <c r="AB182" i="3"/>
  <c r="AB183" i="3"/>
  <c r="AB184" i="3"/>
  <c r="AB185" i="3"/>
  <c r="AB186" i="3"/>
  <c r="AB187" i="3"/>
  <c r="AB188" i="3"/>
  <c r="AB189" i="3"/>
  <c r="AB190" i="3"/>
  <c r="AB191" i="3"/>
  <c r="AB192" i="3"/>
  <c r="AB193" i="3"/>
  <c r="AB194" i="3"/>
  <c r="AB195" i="3"/>
  <c r="AB196" i="3"/>
  <c r="AB197" i="3"/>
  <c r="AB198" i="3"/>
  <c r="AB199" i="3"/>
  <c r="AB200" i="3"/>
  <c r="AB201" i="3"/>
  <c r="AB202" i="3"/>
  <c r="AB203" i="3"/>
  <c r="AB204" i="3"/>
  <c r="AB205" i="3"/>
  <c r="AB206" i="3"/>
  <c r="AB207" i="3"/>
  <c r="AB208" i="3"/>
  <c r="AB209" i="3"/>
  <c r="AB210" i="3"/>
  <c r="AB211" i="3"/>
  <c r="AB212" i="3"/>
  <c r="AB213" i="3"/>
  <c r="AB214" i="3"/>
  <c r="AB215" i="3"/>
  <c r="AB216" i="3"/>
  <c r="AB217" i="3"/>
  <c r="AB218" i="3"/>
  <c r="AB219" i="3"/>
  <c r="AB220" i="3"/>
  <c r="AB221" i="3"/>
  <c r="AB222" i="3"/>
  <c r="AB223" i="3"/>
  <c r="AB224" i="3"/>
  <c r="AB225" i="3"/>
  <c r="AB226" i="3"/>
  <c r="AB227" i="3"/>
  <c r="AB228" i="3"/>
  <c r="AB229" i="3"/>
  <c r="AB230" i="3"/>
  <c r="AB231" i="3"/>
  <c r="AB232" i="3"/>
  <c r="AB233" i="3"/>
  <c r="AB234" i="3"/>
  <c r="AB235" i="3"/>
  <c r="AB236" i="3"/>
  <c r="AB237" i="3"/>
  <c r="AB238" i="3"/>
  <c r="AB239" i="3"/>
  <c r="AB240" i="3"/>
  <c r="AB241" i="3"/>
  <c r="AB242" i="3"/>
  <c r="AB243" i="3"/>
  <c r="AB244" i="3"/>
  <c r="AB245" i="3"/>
  <c r="AB246" i="3"/>
  <c r="AB247" i="3"/>
  <c r="AB248" i="3"/>
  <c r="AB249" i="3"/>
  <c r="AB250" i="3"/>
  <c r="AB251" i="3"/>
  <c r="AB252" i="3"/>
  <c r="AB253" i="3"/>
  <c r="AB254" i="3"/>
  <c r="AB255" i="3"/>
  <c r="AB256" i="3"/>
  <c r="AB257" i="3"/>
  <c r="AB258" i="3"/>
  <c r="AB259" i="3"/>
  <c r="AB260" i="3"/>
  <c r="AB261" i="3"/>
  <c r="AB262" i="3"/>
  <c r="AB263" i="3"/>
  <c r="AB264" i="3"/>
  <c r="AB265" i="3"/>
  <c r="AB266" i="3"/>
  <c r="AB267" i="3"/>
  <c r="AB268" i="3"/>
  <c r="AB269" i="3"/>
  <c r="AB270" i="3"/>
  <c r="AB271" i="3"/>
  <c r="AB272" i="3"/>
  <c r="AB273" i="3"/>
  <c r="AB274" i="3"/>
  <c r="AB275" i="3"/>
  <c r="AB276" i="3"/>
  <c r="AB277" i="3"/>
  <c r="AB278" i="3"/>
  <c r="AB279" i="3"/>
  <c r="AB280" i="3"/>
  <c r="AB281" i="3"/>
  <c r="AB282" i="3"/>
  <c r="AB283" i="3"/>
  <c r="AB284" i="3"/>
  <c r="AB285" i="3"/>
  <c r="AB286" i="3"/>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6" i="3"/>
  <c r="AB357" i="3"/>
  <c r="AB358" i="3"/>
  <c r="AB359" i="3"/>
  <c r="AB360" i="3"/>
  <c r="AB361" i="3"/>
  <c r="AB362"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490" i="3"/>
  <c r="AB491" i="3"/>
  <c r="AB492" i="3"/>
  <c r="AB493" i="3"/>
  <c r="AB494" i="3"/>
  <c r="AB495" i="3"/>
  <c r="AB496" i="3"/>
  <c r="AB497" i="3"/>
  <c r="AB498" i="3"/>
  <c r="AB499" i="3"/>
  <c r="AB500" i="3"/>
  <c r="AB501" i="3"/>
  <c r="AB502" i="3"/>
  <c r="AB503" i="3"/>
  <c r="AB504" i="3"/>
  <c r="AB505" i="3"/>
  <c r="AB506" i="3"/>
  <c r="AB507" i="3"/>
  <c r="AB508" i="3"/>
  <c r="AB509" i="3"/>
  <c r="AB510" i="3"/>
  <c r="AB511" i="3"/>
  <c r="AB512" i="3"/>
  <c r="AB513" i="3"/>
  <c r="AB514" i="3"/>
  <c r="AB515" i="3"/>
  <c r="AB516" i="3"/>
  <c r="AB517" i="3"/>
  <c r="AB518" i="3"/>
  <c r="AB519" i="3"/>
  <c r="AB520" i="3"/>
  <c r="AB521" i="3"/>
  <c r="AB522" i="3"/>
  <c r="AB523" i="3"/>
  <c r="AB524" i="3"/>
  <c r="AB525" i="3"/>
  <c r="AB526" i="3"/>
  <c r="AB527" i="3"/>
  <c r="AB528" i="3"/>
  <c r="AB529" i="3"/>
  <c r="AB530" i="3"/>
  <c r="AB531" i="3"/>
  <c r="AB532" i="3"/>
  <c r="AB533" i="3"/>
  <c r="AB534" i="3"/>
  <c r="AB535" i="3"/>
  <c r="AB536" i="3"/>
  <c r="AB537" i="3"/>
  <c r="AB538" i="3"/>
  <c r="AB539" i="3"/>
  <c r="AB540" i="3"/>
  <c r="AB541" i="3"/>
  <c r="AB542" i="3"/>
  <c r="AB543" i="3"/>
  <c r="AB544" i="3"/>
  <c r="AB545" i="3"/>
  <c r="AB546" i="3"/>
  <c r="AB547" i="3"/>
  <c r="AB548" i="3"/>
  <c r="AB549" i="3"/>
  <c r="AB550" i="3"/>
  <c r="AB551" i="3"/>
  <c r="AB552" i="3"/>
  <c r="AB553" i="3"/>
  <c r="AB554" i="3"/>
  <c r="AB555" i="3"/>
  <c r="AB556" i="3"/>
  <c r="AB557" i="3"/>
  <c r="AB558" i="3"/>
  <c r="AB559" i="3"/>
  <c r="AB560" i="3"/>
  <c r="AB561" i="3"/>
  <c r="AB562" i="3"/>
  <c r="AB563" i="3"/>
  <c r="AB564" i="3"/>
  <c r="AB565" i="3"/>
  <c r="AB566" i="3"/>
  <c r="AB567" i="3"/>
  <c r="AB568" i="3"/>
  <c r="AB569" i="3"/>
  <c r="AB570" i="3"/>
  <c r="AB571" i="3"/>
  <c r="AB572" i="3"/>
  <c r="AB573" i="3"/>
  <c r="AB574" i="3"/>
  <c r="AB575" i="3"/>
  <c r="AB576" i="3"/>
  <c r="AB577" i="3"/>
  <c r="AB578" i="3"/>
  <c r="AB579" i="3"/>
  <c r="AB580" i="3"/>
  <c r="AB581" i="3"/>
  <c r="AB582" i="3"/>
  <c r="AB583" i="3"/>
  <c r="AB584" i="3"/>
  <c r="AB585" i="3"/>
  <c r="AB586" i="3"/>
  <c r="AB587" i="3"/>
  <c r="AB588" i="3"/>
  <c r="AB589" i="3"/>
  <c r="AB590" i="3"/>
  <c r="AB591" i="3"/>
  <c r="AB592" i="3"/>
  <c r="AB593" i="3"/>
  <c r="AB594" i="3"/>
  <c r="AB595" i="3"/>
  <c r="AB596" i="3"/>
  <c r="AB597" i="3"/>
  <c r="AB598" i="3"/>
  <c r="AB599" i="3"/>
  <c r="AB600" i="3"/>
  <c r="AB601" i="3"/>
  <c r="AB602" i="3"/>
  <c r="AB603" i="3"/>
  <c r="AB604" i="3"/>
  <c r="AB605" i="3"/>
  <c r="AB606" i="3"/>
  <c r="AB607" i="3"/>
  <c r="AB608" i="3"/>
  <c r="AB609" i="3"/>
  <c r="AB610" i="3"/>
  <c r="AB611" i="3"/>
  <c r="AB612" i="3"/>
  <c r="AB613" i="3"/>
  <c r="AB614" i="3"/>
  <c r="AB615" i="3"/>
  <c r="AB616" i="3"/>
  <c r="AB617" i="3"/>
  <c r="AB618" i="3"/>
  <c r="AB619" i="3"/>
  <c r="AB620" i="3"/>
  <c r="AB621" i="3"/>
  <c r="AB622" i="3"/>
  <c r="AB623" i="3"/>
  <c r="AB624" i="3"/>
  <c r="AB625" i="3"/>
  <c r="AB626" i="3"/>
  <c r="AB627" i="3"/>
  <c r="AB628" i="3"/>
  <c r="AB629" i="3"/>
  <c r="AB630" i="3"/>
  <c r="AB631" i="3"/>
  <c r="AB632" i="3"/>
  <c r="AB633" i="3"/>
  <c r="AB634" i="3"/>
  <c r="AB635" i="3"/>
  <c r="AB636" i="3"/>
  <c r="AB637" i="3"/>
  <c r="AB638" i="3"/>
  <c r="AB639" i="3"/>
  <c r="AB640" i="3"/>
  <c r="AB641" i="3"/>
  <c r="AB642" i="3"/>
  <c r="AB643" i="3"/>
  <c r="AB644" i="3"/>
  <c r="AB645" i="3"/>
  <c r="AB646" i="3"/>
  <c r="AB647" i="3"/>
  <c r="AB648" i="3"/>
  <c r="AB649" i="3"/>
  <c r="AB650" i="3"/>
  <c r="AB651" i="3"/>
  <c r="AB652" i="3"/>
  <c r="AB653" i="3"/>
  <c r="AB654" i="3"/>
  <c r="AB655" i="3"/>
  <c r="AB656" i="3"/>
  <c r="AB657" i="3"/>
  <c r="AB658" i="3"/>
  <c r="AB659" i="3"/>
  <c r="AB660" i="3"/>
  <c r="AB661" i="3"/>
  <c r="AB662" i="3"/>
  <c r="AB663" i="3"/>
  <c r="AB664" i="3"/>
  <c r="AB665" i="3"/>
  <c r="AB666" i="3"/>
  <c r="AB667" i="3"/>
  <c r="AB668" i="3"/>
  <c r="AB669" i="3"/>
  <c r="AB670" i="3"/>
  <c r="AB671" i="3"/>
  <c r="AB672" i="3"/>
  <c r="AB673" i="3"/>
  <c r="AB674" i="3"/>
  <c r="AB675" i="3"/>
  <c r="AB676" i="3"/>
  <c r="AB677" i="3"/>
  <c r="AB678" i="3"/>
  <c r="AB679" i="3"/>
  <c r="AB680" i="3"/>
  <c r="AB681" i="3"/>
  <c r="AB682" i="3"/>
  <c r="AB683" i="3"/>
  <c r="AB684" i="3"/>
  <c r="AB685" i="3"/>
  <c r="AB686" i="3"/>
  <c r="AB687" i="3"/>
  <c r="AB688" i="3"/>
  <c r="AB689" i="3"/>
  <c r="AB690" i="3"/>
  <c r="AB691" i="3"/>
  <c r="AB692" i="3"/>
  <c r="AB693" i="3"/>
  <c r="AB694" i="3"/>
  <c r="AB695" i="3"/>
  <c r="AB696" i="3"/>
  <c r="AB697" i="3"/>
  <c r="AB698" i="3"/>
  <c r="AB699" i="3"/>
  <c r="AB700" i="3"/>
  <c r="AB701" i="3"/>
  <c r="AB702" i="3"/>
  <c r="AB703" i="3"/>
  <c r="AB704" i="3"/>
  <c r="AB705" i="3"/>
  <c r="AB706" i="3"/>
  <c r="AB707" i="3"/>
  <c r="AB708" i="3"/>
  <c r="AB709" i="3"/>
  <c r="AB710" i="3"/>
  <c r="AB711" i="3"/>
  <c r="AB712" i="3"/>
  <c r="AB713" i="3"/>
  <c r="AB714" i="3"/>
  <c r="AB715" i="3"/>
  <c r="AB716" i="3"/>
  <c r="AB717" i="3"/>
  <c r="AB718" i="3"/>
  <c r="AB719" i="3"/>
  <c r="AB720" i="3"/>
  <c r="AB721" i="3"/>
  <c r="AB722" i="3"/>
  <c r="AB723" i="3"/>
  <c r="AB724" i="3"/>
  <c r="AB725" i="3"/>
  <c r="AB726" i="3"/>
  <c r="AB727" i="3"/>
  <c r="AB728" i="3"/>
  <c r="AB729" i="3"/>
  <c r="AB730" i="3"/>
  <c r="AB731" i="3"/>
  <c r="AB732" i="3"/>
  <c r="AB733" i="3"/>
  <c r="AB734" i="3"/>
  <c r="AB735" i="3"/>
  <c r="AB736" i="3"/>
  <c r="AB737" i="3"/>
  <c r="AB738" i="3"/>
  <c r="AB739" i="3"/>
  <c r="AB740" i="3"/>
  <c r="AB741" i="3"/>
  <c r="AB742" i="3"/>
  <c r="AB743" i="3"/>
  <c r="AB744" i="3"/>
  <c r="AB745" i="3"/>
  <c r="AB746" i="3"/>
  <c r="AB747" i="3"/>
  <c r="AB748" i="3"/>
  <c r="AB749" i="3"/>
  <c r="AB750" i="3"/>
  <c r="AB751" i="3"/>
  <c r="AB752" i="3"/>
  <c r="AB753" i="3"/>
  <c r="AB754" i="3"/>
  <c r="AP2" i="3"/>
  <c r="AP3" i="3"/>
  <c r="AP4" i="3"/>
  <c r="AP5" i="3"/>
  <c r="AP6" i="3"/>
  <c r="AP7" i="3"/>
  <c r="AP8" i="3"/>
  <c r="AP9" i="3"/>
  <c r="AP10" i="3"/>
  <c r="AP11" i="3"/>
  <c r="AP12" i="3"/>
  <c r="AP13" i="3"/>
  <c r="AP14" i="3"/>
  <c r="AP15" i="3"/>
  <c r="AP16" i="3"/>
  <c r="AP17" i="3"/>
  <c r="AP18" i="3"/>
  <c r="AP19" i="3"/>
  <c r="AP20" i="3"/>
  <c r="AP21" i="3"/>
  <c r="AP22" i="3"/>
  <c r="AP23" i="3"/>
  <c r="AP24" i="3"/>
  <c r="AP25" i="3"/>
  <c r="AP26" i="3"/>
  <c r="AP27" i="3"/>
  <c r="AP28" i="3"/>
  <c r="AP29" i="3"/>
  <c r="AP30" i="3"/>
  <c r="AP31" i="3"/>
  <c r="AP32" i="3"/>
  <c r="AP33" i="3"/>
  <c r="AP34" i="3"/>
  <c r="AP35" i="3"/>
  <c r="AP36" i="3"/>
  <c r="AP37" i="3"/>
  <c r="AP38" i="3"/>
  <c r="AP39" i="3"/>
  <c r="AP40" i="3"/>
  <c r="AP41" i="3"/>
  <c r="AP42" i="3"/>
  <c r="AP43" i="3"/>
  <c r="AP44" i="3"/>
  <c r="AP45" i="3"/>
  <c r="AP46" i="3"/>
  <c r="AP47" i="3"/>
  <c r="AP48" i="3"/>
  <c r="AP49" i="3"/>
  <c r="AP50" i="3"/>
  <c r="AP51" i="3"/>
  <c r="AP52" i="3"/>
  <c r="AP53" i="3"/>
  <c r="AP54" i="3"/>
  <c r="AP55" i="3"/>
  <c r="AP56" i="3"/>
  <c r="AP57" i="3"/>
  <c r="AP58" i="3"/>
  <c r="AP59" i="3"/>
  <c r="AP60" i="3"/>
  <c r="AP61" i="3"/>
  <c r="AP62" i="3"/>
  <c r="AP63" i="3"/>
  <c r="AP64" i="3"/>
  <c r="AP65" i="3"/>
  <c r="AP66" i="3"/>
  <c r="AP67" i="3"/>
  <c r="AP68" i="3"/>
  <c r="AP69" i="3"/>
  <c r="AP70" i="3"/>
  <c r="AP71" i="3"/>
  <c r="AP72" i="3"/>
  <c r="AP73" i="3"/>
  <c r="AP74" i="3"/>
  <c r="AP75" i="3"/>
  <c r="AP76" i="3"/>
  <c r="AP77" i="3"/>
  <c r="AP78" i="3"/>
  <c r="AP79" i="3"/>
  <c r="AP80" i="3"/>
  <c r="AP81" i="3"/>
  <c r="AP82" i="3"/>
  <c r="AP83" i="3"/>
  <c r="AP84" i="3"/>
  <c r="AP85" i="3"/>
  <c r="AP86" i="3"/>
  <c r="AP87" i="3"/>
  <c r="AP88" i="3"/>
  <c r="AP89" i="3"/>
  <c r="AP90" i="3"/>
  <c r="AP91" i="3"/>
  <c r="AP92" i="3"/>
  <c r="AP93" i="3"/>
  <c r="AP94" i="3"/>
  <c r="AP95" i="3"/>
  <c r="AP96" i="3"/>
  <c r="AP97" i="3"/>
  <c r="AP98" i="3"/>
  <c r="AP99" i="3"/>
  <c r="AP100" i="3"/>
  <c r="AP101" i="3"/>
  <c r="AP102" i="3"/>
  <c r="AP103" i="3"/>
  <c r="AP104" i="3"/>
  <c r="AP105" i="3"/>
  <c r="AP106" i="3"/>
  <c r="AP107" i="3"/>
  <c r="AP108" i="3"/>
  <c r="AP109" i="3"/>
  <c r="AP110" i="3"/>
  <c r="AP111" i="3"/>
  <c r="AP112" i="3"/>
  <c r="AP113" i="3"/>
  <c r="AP114" i="3"/>
  <c r="AP115" i="3"/>
  <c r="AP116" i="3"/>
  <c r="AP117" i="3"/>
  <c r="AP118" i="3"/>
  <c r="AP119" i="3"/>
  <c r="AP120" i="3"/>
  <c r="AP121" i="3"/>
  <c r="AP122" i="3"/>
  <c r="AP123" i="3"/>
  <c r="AP124" i="3"/>
  <c r="AP125" i="3"/>
  <c r="AP126" i="3"/>
  <c r="AP127" i="3"/>
  <c r="AP128" i="3"/>
  <c r="AP129" i="3"/>
  <c r="AP130" i="3"/>
  <c r="AP131" i="3"/>
  <c r="AP132" i="3"/>
  <c r="AP133" i="3"/>
  <c r="AP134" i="3"/>
  <c r="AP135" i="3"/>
  <c r="AP136" i="3"/>
  <c r="AP137" i="3"/>
  <c r="AP138" i="3"/>
  <c r="AP139" i="3"/>
  <c r="AP140" i="3"/>
  <c r="AP141" i="3"/>
  <c r="AP142" i="3"/>
  <c r="AP143" i="3"/>
  <c r="AP144" i="3"/>
  <c r="AP145" i="3"/>
  <c r="AP146" i="3"/>
  <c r="AP147" i="3"/>
  <c r="AP148" i="3"/>
  <c r="AP149" i="3"/>
  <c r="AP150" i="3"/>
  <c r="AP151" i="3"/>
  <c r="AP152" i="3"/>
  <c r="AP153" i="3"/>
  <c r="AP154" i="3"/>
  <c r="AP155" i="3"/>
  <c r="AP156" i="3"/>
  <c r="AP157" i="3"/>
  <c r="AP158" i="3"/>
  <c r="AP159" i="3"/>
  <c r="AP160" i="3"/>
  <c r="AP161" i="3"/>
  <c r="AP162" i="3"/>
  <c r="AP163" i="3"/>
  <c r="AP164" i="3"/>
  <c r="AP165" i="3"/>
  <c r="AP166" i="3"/>
  <c r="AP167" i="3"/>
  <c r="AP168" i="3"/>
  <c r="AP169" i="3"/>
  <c r="AP170" i="3"/>
  <c r="AP171" i="3"/>
  <c r="AP172" i="3"/>
  <c r="AP173" i="3"/>
  <c r="AP174" i="3"/>
  <c r="AP175" i="3"/>
  <c r="AP176" i="3"/>
  <c r="AP177" i="3"/>
  <c r="AP178" i="3"/>
  <c r="AP179" i="3"/>
  <c r="AP180" i="3"/>
  <c r="AP181" i="3"/>
  <c r="AP182" i="3"/>
  <c r="AP183" i="3"/>
  <c r="AP184" i="3"/>
  <c r="AP185" i="3"/>
  <c r="AP186" i="3"/>
  <c r="AP187" i="3"/>
  <c r="AP188" i="3"/>
  <c r="AP189" i="3"/>
  <c r="AP190" i="3"/>
  <c r="AP191" i="3"/>
  <c r="AP192" i="3"/>
  <c r="AP193" i="3"/>
  <c r="AP194" i="3"/>
  <c r="AP195" i="3"/>
  <c r="AP196" i="3"/>
  <c r="AP197" i="3"/>
  <c r="AP198" i="3"/>
  <c r="AP199" i="3"/>
  <c r="AP200" i="3"/>
  <c r="AP201" i="3"/>
  <c r="AP202" i="3"/>
  <c r="AP203" i="3"/>
  <c r="AP204" i="3"/>
  <c r="AP205" i="3"/>
  <c r="AP206" i="3"/>
  <c r="AP207" i="3"/>
  <c r="AP208" i="3"/>
  <c r="AP209" i="3"/>
  <c r="AP210" i="3"/>
  <c r="AP211" i="3"/>
  <c r="AP212" i="3"/>
  <c r="AP213" i="3"/>
  <c r="AP214" i="3"/>
  <c r="AP215" i="3"/>
  <c r="AP216" i="3"/>
  <c r="AP217" i="3"/>
  <c r="AP218" i="3"/>
  <c r="AP219" i="3"/>
  <c r="AP220" i="3"/>
  <c r="AP221" i="3"/>
  <c r="AP222" i="3"/>
  <c r="AP223" i="3"/>
  <c r="AP224" i="3"/>
  <c r="AP225" i="3"/>
  <c r="AP226" i="3"/>
  <c r="AP227" i="3"/>
  <c r="AP228" i="3"/>
  <c r="AP229" i="3"/>
  <c r="AP230" i="3"/>
  <c r="AP231" i="3"/>
  <c r="AP232" i="3"/>
  <c r="AP233" i="3"/>
  <c r="AP234" i="3"/>
  <c r="AP235" i="3"/>
  <c r="AP236" i="3"/>
  <c r="AP237" i="3"/>
  <c r="AP238" i="3"/>
  <c r="AP239" i="3"/>
  <c r="AP240" i="3"/>
  <c r="AP241" i="3"/>
  <c r="AP242" i="3"/>
  <c r="AP243" i="3"/>
  <c r="AP244" i="3"/>
  <c r="AP245" i="3"/>
  <c r="AP246" i="3"/>
  <c r="AP247" i="3"/>
  <c r="AP248" i="3"/>
  <c r="AP249" i="3"/>
  <c r="AP250" i="3"/>
  <c r="AP251" i="3"/>
  <c r="AP252" i="3"/>
  <c r="AP253" i="3"/>
  <c r="AP254" i="3"/>
  <c r="AP255" i="3"/>
  <c r="AP256" i="3"/>
  <c r="AP257" i="3"/>
  <c r="AP258" i="3"/>
  <c r="AP259" i="3"/>
  <c r="AP260" i="3"/>
  <c r="AP261" i="3"/>
  <c r="AP262" i="3"/>
  <c r="AP263" i="3"/>
  <c r="AP264" i="3"/>
  <c r="AP265" i="3"/>
  <c r="AP266" i="3"/>
  <c r="AP267" i="3"/>
  <c r="AP268" i="3"/>
  <c r="AP269" i="3"/>
  <c r="AP270" i="3"/>
  <c r="AP271" i="3"/>
  <c r="AP272" i="3"/>
  <c r="AP273" i="3"/>
  <c r="AP274" i="3"/>
  <c r="AP275" i="3"/>
  <c r="AP276" i="3"/>
  <c r="AP277" i="3"/>
  <c r="AP278" i="3"/>
  <c r="AP279" i="3"/>
  <c r="AP280" i="3"/>
  <c r="AP281" i="3"/>
  <c r="AP282" i="3"/>
  <c r="AP283" i="3"/>
  <c r="AP284" i="3"/>
  <c r="AP285" i="3"/>
  <c r="AP286" i="3"/>
  <c r="AP287" i="3"/>
  <c r="AP288" i="3"/>
  <c r="AP289" i="3"/>
  <c r="AP290" i="3"/>
  <c r="AP291" i="3"/>
  <c r="AP292" i="3"/>
  <c r="AP293" i="3"/>
  <c r="AP294" i="3"/>
  <c r="AP295" i="3"/>
  <c r="AP296" i="3"/>
  <c r="AP297" i="3"/>
  <c r="AP298" i="3"/>
  <c r="AP299" i="3"/>
  <c r="AP300" i="3"/>
  <c r="AP301" i="3"/>
  <c r="AP302" i="3"/>
  <c r="AP303" i="3"/>
  <c r="AP304" i="3"/>
  <c r="AP305" i="3"/>
  <c r="AP306" i="3"/>
  <c r="AP307" i="3"/>
  <c r="AP308" i="3"/>
  <c r="AP309" i="3"/>
  <c r="AP310" i="3"/>
  <c r="AP311" i="3"/>
  <c r="AP312" i="3"/>
  <c r="AP313" i="3"/>
  <c r="AP314" i="3"/>
  <c r="AP315" i="3"/>
  <c r="AP316" i="3"/>
  <c r="AP317" i="3"/>
  <c r="AP318" i="3"/>
  <c r="AP319" i="3"/>
  <c r="AP320" i="3"/>
  <c r="AP321" i="3"/>
  <c r="AP322" i="3"/>
  <c r="AP323" i="3"/>
  <c r="AP324" i="3"/>
  <c r="AP325" i="3"/>
  <c r="AP326" i="3"/>
  <c r="AP327" i="3"/>
  <c r="AP328" i="3"/>
  <c r="AP329" i="3"/>
  <c r="AP330" i="3"/>
  <c r="AP331" i="3"/>
  <c r="AP332" i="3"/>
  <c r="AP333" i="3"/>
  <c r="AP334" i="3"/>
  <c r="AP335" i="3"/>
  <c r="AP336" i="3"/>
  <c r="AP337" i="3"/>
  <c r="AP338" i="3"/>
  <c r="AP339" i="3"/>
  <c r="AP340" i="3"/>
  <c r="AP341" i="3"/>
  <c r="AP342" i="3"/>
  <c r="AP343" i="3"/>
  <c r="AP344" i="3"/>
  <c r="AP345" i="3"/>
  <c r="AP346" i="3"/>
  <c r="AP347" i="3"/>
  <c r="AP348" i="3"/>
  <c r="AP349" i="3"/>
  <c r="AP350" i="3"/>
  <c r="AP351" i="3"/>
  <c r="AP352" i="3"/>
  <c r="AP353" i="3"/>
  <c r="AP354" i="3"/>
  <c r="AP355" i="3"/>
  <c r="AP356" i="3"/>
  <c r="AP357" i="3"/>
  <c r="AP358" i="3"/>
  <c r="AP359" i="3"/>
  <c r="AP360" i="3"/>
  <c r="AP361" i="3"/>
  <c r="AP362" i="3"/>
  <c r="AP363" i="3"/>
  <c r="AP364" i="3"/>
  <c r="AP365" i="3"/>
  <c r="AP366" i="3"/>
  <c r="AP367" i="3"/>
  <c r="AP368" i="3"/>
  <c r="AP369" i="3"/>
  <c r="AP370" i="3"/>
  <c r="AP371" i="3"/>
  <c r="AP372" i="3"/>
  <c r="AP373" i="3"/>
  <c r="AP374" i="3"/>
  <c r="AP375" i="3"/>
  <c r="AP376" i="3"/>
  <c r="AP377" i="3"/>
  <c r="AP378" i="3"/>
  <c r="AP379" i="3"/>
  <c r="AP380" i="3"/>
  <c r="AP381" i="3"/>
  <c r="AP382" i="3"/>
  <c r="AP383" i="3"/>
  <c r="AP384" i="3"/>
  <c r="AP385" i="3"/>
  <c r="AP386" i="3"/>
  <c r="AP387" i="3"/>
  <c r="AP388" i="3"/>
  <c r="AP389" i="3"/>
  <c r="AP390" i="3"/>
  <c r="AP391" i="3"/>
  <c r="AP392" i="3"/>
  <c r="AP393" i="3"/>
  <c r="AP394" i="3"/>
  <c r="AP395" i="3"/>
  <c r="AP396" i="3"/>
  <c r="AP397" i="3"/>
  <c r="AP398" i="3"/>
  <c r="AP399" i="3"/>
  <c r="AP400" i="3"/>
  <c r="AP401" i="3"/>
  <c r="AP402" i="3"/>
  <c r="AP403" i="3"/>
  <c r="AP404" i="3"/>
  <c r="AP405" i="3"/>
  <c r="AP406" i="3"/>
  <c r="AP407" i="3"/>
  <c r="AP408" i="3"/>
  <c r="AP409" i="3"/>
  <c r="AP410" i="3"/>
  <c r="AP411" i="3"/>
  <c r="AP412" i="3"/>
  <c r="AP413" i="3"/>
  <c r="AP414" i="3"/>
  <c r="AP415" i="3"/>
  <c r="AP416" i="3"/>
  <c r="AP417" i="3"/>
  <c r="AP418" i="3"/>
  <c r="AP419" i="3"/>
  <c r="AP420" i="3"/>
  <c r="AP421" i="3"/>
  <c r="AP422" i="3"/>
  <c r="AP423" i="3"/>
  <c r="AP424" i="3"/>
  <c r="AP425" i="3"/>
  <c r="AP426" i="3"/>
  <c r="AP427" i="3"/>
  <c r="AP428" i="3"/>
  <c r="AP429" i="3"/>
  <c r="AP430" i="3"/>
  <c r="AP431" i="3"/>
  <c r="AP432" i="3"/>
  <c r="AP433" i="3"/>
  <c r="AP434" i="3"/>
  <c r="AP435" i="3"/>
  <c r="AP436" i="3"/>
  <c r="AP437" i="3"/>
  <c r="AP438" i="3"/>
  <c r="AP439" i="3"/>
  <c r="AP440" i="3"/>
  <c r="AP441" i="3"/>
  <c r="AP442" i="3"/>
  <c r="AP443" i="3"/>
  <c r="AP444" i="3"/>
  <c r="AP445" i="3"/>
  <c r="AP446" i="3"/>
  <c r="AP447" i="3"/>
  <c r="AP448" i="3"/>
  <c r="AP449" i="3"/>
  <c r="AP450" i="3"/>
  <c r="AP451" i="3"/>
  <c r="AP452" i="3"/>
  <c r="AP453" i="3"/>
  <c r="AP454" i="3"/>
  <c r="AP455" i="3"/>
  <c r="AP456" i="3"/>
  <c r="AP457" i="3"/>
  <c r="AP458" i="3"/>
  <c r="AP459" i="3"/>
  <c r="AP460" i="3"/>
  <c r="AP461" i="3"/>
  <c r="AP462" i="3"/>
  <c r="AP463" i="3"/>
  <c r="AP464" i="3"/>
  <c r="AP465" i="3"/>
  <c r="AP466" i="3"/>
  <c r="AP467" i="3"/>
  <c r="AP468" i="3"/>
  <c r="AP469" i="3"/>
  <c r="AP470" i="3"/>
  <c r="AP471" i="3"/>
  <c r="AP472" i="3"/>
  <c r="AP473" i="3"/>
  <c r="AP474" i="3"/>
  <c r="AP475" i="3"/>
  <c r="AP476" i="3"/>
  <c r="AP477" i="3"/>
  <c r="AP478" i="3"/>
  <c r="AP479" i="3"/>
  <c r="AP480" i="3"/>
  <c r="AP481" i="3"/>
  <c r="AP482" i="3"/>
  <c r="AP483" i="3"/>
  <c r="AP484" i="3"/>
  <c r="AP485" i="3"/>
  <c r="AP486" i="3"/>
  <c r="AP487" i="3"/>
  <c r="AP488" i="3"/>
  <c r="AP489" i="3"/>
  <c r="AP490" i="3"/>
  <c r="AP491" i="3"/>
  <c r="AP492" i="3"/>
  <c r="AP493" i="3"/>
  <c r="AP494" i="3"/>
  <c r="AP495" i="3"/>
  <c r="AP496" i="3"/>
  <c r="AP497" i="3"/>
  <c r="AP498" i="3"/>
  <c r="AP499" i="3"/>
  <c r="AP500" i="3"/>
  <c r="AP501" i="3"/>
  <c r="AP502" i="3"/>
  <c r="AP503" i="3"/>
  <c r="AP504" i="3"/>
  <c r="AP505" i="3"/>
  <c r="AP506" i="3"/>
  <c r="AP507" i="3"/>
  <c r="AP508" i="3"/>
  <c r="AP509" i="3"/>
  <c r="AP510" i="3"/>
  <c r="AP511" i="3"/>
  <c r="AP512" i="3"/>
  <c r="AP513" i="3"/>
  <c r="AP514" i="3"/>
  <c r="AP515" i="3"/>
  <c r="AP516" i="3"/>
  <c r="AP517" i="3"/>
  <c r="AP518" i="3"/>
  <c r="AP519" i="3"/>
  <c r="AP520" i="3"/>
  <c r="AP521" i="3"/>
  <c r="AP522" i="3"/>
  <c r="AP523" i="3"/>
  <c r="AP524" i="3"/>
  <c r="AP525" i="3"/>
  <c r="AP526" i="3"/>
  <c r="AP527" i="3"/>
  <c r="AP528" i="3"/>
  <c r="AP529" i="3"/>
  <c r="AP530" i="3"/>
  <c r="AP531" i="3"/>
  <c r="AP532" i="3"/>
  <c r="AP533" i="3"/>
  <c r="AP534" i="3"/>
  <c r="AP535" i="3"/>
  <c r="AP536" i="3"/>
  <c r="AP537" i="3"/>
  <c r="AP538" i="3"/>
  <c r="AP539" i="3"/>
  <c r="AP540" i="3"/>
  <c r="AP541" i="3"/>
  <c r="AP542" i="3"/>
  <c r="AP543" i="3"/>
  <c r="AP544" i="3"/>
  <c r="AP545" i="3"/>
  <c r="AP546" i="3"/>
  <c r="AP547" i="3"/>
  <c r="AP548" i="3"/>
  <c r="AP549" i="3"/>
  <c r="AP550" i="3"/>
  <c r="AP551" i="3"/>
  <c r="AP552" i="3"/>
  <c r="AP553" i="3"/>
  <c r="AP554" i="3"/>
  <c r="AP555" i="3"/>
  <c r="AP556" i="3"/>
  <c r="AP557" i="3"/>
  <c r="AP558" i="3"/>
  <c r="AP559" i="3"/>
  <c r="AP560" i="3"/>
  <c r="AP561" i="3"/>
  <c r="AP562" i="3"/>
  <c r="AP563" i="3"/>
  <c r="AP564" i="3"/>
  <c r="AP565" i="3"/>
  <c r="AP566" i="3"/>
  <c r="AP567" i="3"/>
  <c r="AP568" i="3"/>
  <c r="AP569" i="3"/>
  <c r="AP570" i="3"/>
  <c r="AP571" i="3"/>
  <c r="AP572" i="3"/>
  <c r="AP573" i="3"/>
  <c r="AP574" i="3"/>
  <c r="AP575" i="3"/>
  <c r="AP576" i="3"/>
  <c r="AP577" i="3"/>
  <c r="AP578" i="3"/>
  <c r="AP579" i="3"/>
  <c r="AP580" i="3"/>
  <c r="AP581" i="3"/>
  <c r="AP582" i="3"/>
  <c r="AP583" i="3"/>
  <c r="AP584" i="3"/>
  <c r="AP585" i="3"/>
  <c r="AP586" i="3"/>
  <c r="AP587" i="3"/>
  <c r="AP588" i="3"/>
  <c r="AP589" i="3"/>
  <c r="AP590" i="3"/>
  <c r="AP591" i="3"/>
  <c r="AP592" i="3"/>
  <c r="AP593" i="3"/>
  <c r="AP594" i="3"/>
  <c r="AP595" i="3"/>
  <c r="AP596" i="3"/>
  <c r="AP597" i="3"/>
  <c r="AP598" i="3"/>
  <c r="AP599" i="3"/>
  <c r="AP600" i="3"/>
  <c r="AP601" i="3"/>
  <c r="AP602" i="3"/>
  <c r="AP603" i="3"/>
  <c r="AP604" i="3"/>
  <c r="AP605" i="3"/>
  <c r="AP606" i="3"/>
  <c r="AP607" i="3"/>
  <c r="AP608" i="3"/>
  <c r="AP609" i="3"/>
  <c r="AP610" i="3"/>
  <c r="AP611" i="3"/>
  <c r="AP612" i="3"/>
  <c r="AP613" i="3"/>
  <c r="AP614" i="3"/>
  <c r="AP615" i="3"/>
  <c r="AP616" i="3"/>
  <c r="AP617" i="3"/>
  <c r="AP618" i="3"/>
  <c r="AP619" i="3"/>
  <c r="AP620" i="3"/>
  <c r="AP621" i="3"/>
  <c r="AP622" i="3"/>
  <c r="AP623" i="3"/>
  <c r="AP624" i="3"/>
  <c r="AP625" i="3"/>
  <c r="AP626" i="3"/>
  <c r="AP627" i="3"/>
  <c r="AP628" i="3"/>
  <c r="AP629" i="3"/>
  <c r="AP630" i="3"/>
  <c r="AP631" i="3"/>
  <c r="AP632" i="3"/>
  <c r="AP633" i="3"/>
  <c r="AP634" i="3"/>
  <c r="AP635" i="3"/>
  <c r="AP636" i="3"/>
  <c r="AP637" i="3"/>
  <c r="AP638" i="3"/>
  <c r="AP639" i="3"/>
  <c r="AP640" i="3"/>
  <c r="AP641" i="3"/>
  <c r="AP642" i="3"/>
  <c r="AP643" i="3"/>
  <c r="AP644" i="3"/>
  <c r="AP645" i="3"/>
  <c r="AP646" i="3"/>
  <c r="AP647" i="3"/>
  <c r="AP648" i="3"/>
  <c r="AP649" i="3"/>
  <c r="AP650" i="3"/>
  <c r="AP651" i="3"/>
  <c r="AP652" i="3"/>
  <c r="AP653" i="3"/>
  <c r="AP654" i="3"/>
  <c r="AP655" i="3"/>
  <c r="AP656" i="3"/>
  <c r="AP657" i="3"/>
  <c r="AP658" i="3"/>
  <c r="AP659" i="3"/>
  <c r="AP660" i="3"/>
  <c r="AP661" i="3"/>
  <c r="AP662" i="3"/>
  <c r="AP663" i="3"/>
  <c r="AP664" i="3"/>
  <c r="AP665" i="3"/>
  <c r="AP666" i="3"/>
  <c r="AP667" i="3"/>
  <c r="AP668" i="3"/>
  <c r="AP669" i="3"/>
  <c r="AP670" i="3"/>
  <c r="AP671" i="3"/>
  <c r="AP672" i="3"/>
  <c r="AP673" i="3"/>
  <c r="AP674" i="3"/>
  <c r="AP675" i="3"/>
  <c r="AP676" i="3"/>
  <c r="AP677" i="3"/>
  <c r="AP678" i="3"/>
  <c r="AP679" i="3"/>
  <c r="AP680" i="3"/>
  <c r="AP681" i="3"/>
  <c r="AP682" i="3"/>
  <c r="AP683" i="3"/>
  <c r="AP684" i="3"/>
  <c r="AP685" i="3"/>
  <c r="AP686" i="3"/>
  <c r="AP687" i="3"/>
  <c r="AP688" i="3"/>
  <c r="AP689" i="3"/>
  <c r="AP690" i="3"/>
  <c r="AP691" i="3"/>
  <c r="AP692" i="3"/>
  <c r="AP693" i="3"/>
  <c r="AP694" i="3"/>
  <c r="AP695" i="3"/>
  <c r="AP696" i="3"/>
  <c r="AP697" i="3"/>
  <c r="AP698" i="3"/>
  <c r="AP699" i="3"/>
  <c r="AP700" i="3"/>
  <c r="AP701" i="3"/>
  <c r="AP702" i="3"/>
  <c r="AP703" i="3"/>
  <c r="AP704" i="3"/>
  <c r="AP705" i="3"/>
  <c r="AP706" i="3"/>
  <c r="AP707" i="3"/>
  <c r="AP708" i="3"/>
  <c r="AP709" i="3"/>
  <c r="AP710" i="3"/>
  <c r="AP711" i="3"/>
  <c r="AP712" i="3"/>
  <c r="AP713" i="3"/>
  <c r="AP714" i="3"/>
  <c r="AP715" i="3"/>
  <c r="AP716" i="3"/>
  <c r="AP717" i="3"/>
  <c r="AP718" i="3"/>
  <c r="AP719" i="3"/>
  <c r="AP720" i="3"/>
  <c r="AP721" i="3"/>
  <c r="AP722" i="3"/>
  <c r="AP723" i="3"/>
  <c r="AP724" i="3"/>
  <c r="AP725" i="3"/>
  <c r="AP726" i="3"/>
  <c r="AP727" i="3"/>
  <c r="AP728" i="3"/>
  <c r="AP729" i="3"/>
  <c r="AP730" i="3"/>
  <c r="AP731" i="3"/>
  <c r="AP732" i="3"/>
  <c r="AP733" i="3"/>
  <c r="AP734" i="3"/>
  <c r="AP735" i="3"/>
  <c r="AP736" i="3"/>
  <c r="AP737" i="3"/>
  <c r="AP738" i="3"/>
  <c r="AP739" i="3"/>
  <c r="AP740" i="3"/>
  <c r="AP741" i="3"/>
  <c r="AP742" i="3"/>
  <c r="AP743" i="3"/>
  <c r="AP744" i="3"/>
  <c r="AP745" i="3"/>
  <c r="AP746" i="3"/>
  <c r="AP747" i="3"/>
  <c r="AP748" i="3"/>
  <c r="AP749" i="3"/>
  <c r="AP750" i="3"/>
  <c r="AP751" i="3"/>
  <c r="AP752" i="3"/>
  <c r="AP753" i="3"/>
  <c r="AP754" i="3"/>
  <c r="B20" i="2"/>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H15" i="2"/>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 i="2"/>
  <c r="H3" i="2"/>
  <c r="H2" i="2"/>
  <c r="B3" i="2"/>
  <c r="B4" i="2"/>
  <c r="B5" i="2"/>
  <c r="B6" i="2"/>
  <c r="B7" i="2"/>
  <c r="B2" i="2"/>
  <c r="B21" i="2" l="1"/>
  <c r="E15" i="2"/>
  <c r="B15" i="2"/>
  <c r="B16" i="2"/>
</calcChain>
</file>

<file path=xl/sharedStrings.xml><?xml version="1.0" encoding="utf-8"?>
<sst xmlns="http://schemas.openxmlformats.org/spreadsheetml/2006/main" count="34370" uniqueCount="4309">
  <si>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</si>
  <si>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</si>
  <si>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</si>
  <si>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</si>
  <si>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</si>
  <si>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</si>
  <si>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</si>
  <si>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</si>
  <si>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What’s your average daily commute (in minutes)?</t>
  </si>
  <si>
    <t>On average, how many hours do you spend sitting per day?</t>
  </si>
  <si>
    <t>On average, how many books do you read (or listen to) per year?</t>
  </si>
  <si>
    <t>What is your postal code?</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</si>
  <si>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</si>
  <si>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</si>
  <si>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</si>
  <si>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</si>
  <si>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</si>
  <si>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</si>
  <si>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</si>
  <si>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</si>
  <si>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</si>
  <si>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</si>
  <si>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</si>
  <si>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</si>
  <si>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</si>
  <si>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</si>
  <si>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</si>
  <si>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</si>
  <si>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</si>
  <si>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</si>
  <si>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</si>
  <si>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</si>
  <si>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</si>
  <si>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</si>
  <si>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</si>
  <si>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</si>
  <si>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</si>
  <si>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</si>
  <si>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</si>
  <si>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</si>
  <si>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</si>
  <si>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</si>
  <si>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</si>
  <si>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</si>
  <si>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</si>
  <si>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</si>
  <si>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</si>
  <si>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</si>
  <si>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</si>
  <si>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</si>
  <si>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</si>
  <si>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</si>
  <si>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</si>
  <si>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hoodie</t>
  </si>
  <si>
    <t>“Data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</si>
  <si>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</si>
  <si>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</si>
  <si>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</si>
  <si>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</si>
  <si>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</si>
  <si>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</si>
  <si>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</si>
  <si>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</si>
  <si>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</si>
  <si>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</si>
  <si>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</si>
  <si>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</si>
  <si>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t-shirt</t>
  </si>
  <si>
    <t>”Math - all the cool kids are doing it”</t>
  </si>
  <si>
    <t>Educator / Instructor</t>
  </si>
  <si>
    <t>Uadcity</t>
  </si>
  <si>
    <t>PhD</t>
  </si>
  <si>
    <t>Forums</t>
  </si>
  <si>
    <t>Don't be afraid to push the results of the project further!</t>
  </si>
  <si>
    <t>Google</t>
  </si>
  <si>
    <t>Nothing</t>
  </si>
  <si>
    <t>Great survey!</t>
  </si>
  <si>
    <t>chapel hill, nc</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</si>
  <si>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</si>
  <si>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</si>
  <si>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</si>
  <si>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</si>
  <si>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</si>
  <si>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</si>
  <si>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</si>
  <si>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</si>
  <si>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</si>
  <si>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</si>
  <si>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Porto, Portugal</t>
  </si>
  <si>
    <t>Data Engineer</t>
  </si>
  <si>
    <t>Director</t>
  </si>
  <si>
    <t>Technology &amp; Internet</t>
  </si>
  <si>
    <t>DashDash</t>
  </si>
  <si>
    <t>Do not procrastinate. This is fun.</t>
  </si>
  <si>
    <t>Feature podcasts. More meetings with renowned scientists/engineers/founders.</t>
  </si>
  <si>
    <t>self-driving cars.</t>
  </si>
  <si>
    <t>Trenton Michigan</t>
  </si>
  <si>
    <t>backpack</t>
  </si>
  <si>
    <t>“Machine learning for life”</t>
  </si>
  <si>
    <t>Trove</t>
  </si>
  <si>
    <t>More in depth information and theory</t>
  </si>
  <si>
    <t>Advanced Deep learning, attention, and complex seq2seq (ie without contrib.seq2seq</t>
  </si>
  <si>
    <t>lisle,illinois</t>
  </si>
  <si>
    <t>“A quality life demands quality questions”</t>
  </si>
  <si>
    <t>entry level</t>
  </si>
  <si>
    <t>Entertainment &amp; Leisure</t>
  </si>
  <si>
    <t>Cramer Krasselt</t>
  </si>
  <si>
    <t>Dedication is a must</t>
  </si>
  <si>
    <t>nothing</t>
  </si>
  <si>
    <t>Chicago, IL</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</si>
  <si>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</si>
  <si>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</si>
  <si>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</si>
  <si>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</si>
  <si>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</si>
  <si>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</si>
  <si>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</si>
  <si>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Berlin</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</si>
  <si>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</si>
  <si>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</si>
  <si>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</si>
  <si>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</si>
  <si>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Edinburgh, Scotland</t>
  </si>
  <si>
    <t>hat</t>
  </si>
  <si>
    <t>President</t>
  </si>
  <si>
    <t>Manufacturing</t>
  </si>
  <si>
    <t>Arville</t>
  </si>
  <si>
    <t>Keep it ticking over - even if just 15 minutes to keep progressing.</t>
  </si>
  <si>
    <t>More UK meetups</t>
  </si>
  <si>
    <t>Bryn Mawr, Pennsylvania</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</si>
  <si>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</si>
  <si>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</si>
  <si>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</si>
  <si>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</si>
  <si>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</si>
  <si>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Ho Chi Minh, VietNam</t>
  </si>
  <si>
    <t>shoes (brand is TBD… probably Adidas or Puma)</t>
  </si>
  <si>
    <t>Co-founder (or solo founder)</t>
  </si>
  <si>
    <t>Head of development</t>
  </si>
  <si>
    <t>frequently check the forum</t>
  </si>
  <si>
    <t>more assignments</t>
  </si>
  <si>
    <t>no</t>
  </si>
  <si>
    <t>Berlin, Germany</t>
  </si>
  <si>
    <t>socks</t>
  </si>
  <si>
    <t>Artificial Intelligence Engineer</t>
  </si>
  <si>
    <t>C-Level</t>
  </si>
  <si>
    <t>chatShopper</t>
  </si>
  <si>
    <t>ask for own motivation, try to tailor course on this (solve my own problems in projects)</t>
  </si>
  <si>
    <t>programming: best practices, overview best api's/services to use</t>
  </si>
  <si>
    <t>Vienna, Austria</t>
  </si>
  <si>
    <t>Business Intelligence / Business Analyst</t>
  </si>
  <si>
    <t>freelancer</t>
  </si>
  <si>
    <t>30+</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</si>
  <si>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</si>
  <si>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</si>
  <si>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</si>
  <si>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</si>
  <si>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</si>
  <si>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Luzern, Switzerland</t>
  </si>
  <si>
    <t>Data Scientist</t>
  </si>
  <si>
    <t>Healthcare and Pharmaceuticals</t>
  </si>
  <si>
    <t>Never give up</t>
  </si>
  <si>
    <t>More content</t>
  </si>
  <si>
    <t>Javascript development (Node.js)</t>
  </si>
  <si>
    <t>You guys do a good job, keep it up</t>
  </si>
  <si>
    <t>Edmonton, Alberta</t>
  </si>
  <si>
    <t>High school or below</t>
  </si>
  <si>
    <t>Mentor Help (classroom or 1:1 mentors)</t>
  </si>
  <si>
    <t>live help is more helpful than mentor</t>
  </si>
  <si>
    <t>Live help plz</t>
  </si>
  <si>
    <t>Madrid, Spain</t>
  </si>
  <si>
    <t>BEEVA</t>
  </si>
  <si>
    <t>Be constant and stay motivated</t>
  </si>
  <si>
    <t>It's already awesome!</t>
  </si>
  <si>
    <t>Clean Code</t>
  </si>
  <si>
    <t>Udacity is awesome!</t>
  </si>
  <si>
    <t>Usingen, Germany</t>
  </si>
  <si>
    <t>Student</t>
  </si>
  <si>
    <t>Working Student</t>
  </si>
  <si>
    <t>SAP SE</t>
  </si>
  <si>
    <t>Set a weekly goal</t>
  </si>
  <si>
    <t>AI-Class</t>
  </si>
  <si>
    <t>Mexico City, Mexico</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</si>
  <si>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</si>
  <si>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</si>
  <si>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</si>
  <si>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</si>
  <si>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</si>
  <si>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</si>
  <si>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</si>
  <si>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</si>
  <si>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</si>
  <si>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Pretoria, South Africa</t>
  </si>
  <si>
    <t>Type out code bit by bit, run in and get a feel for what is happening.</t>
  </si>
  <si>
    <t>Udacity is best learning institution I have attended.</t>
  </si>
  <si>
    <t>Deep learning for art</t>
  </si>
  <si>
    <t>Udacity is great.</t>
  </si>
  <si>
    <t xml:space="preserve">Palo Alto, California </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</si>
  <si>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</si>
  <si>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</si>
  <si>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</si>
  <si>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</si>
  <si>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</si>
  <si>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</si>
  <si>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</si>
  <si>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</si>
  <si>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</si>
  <si>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</si>
  <si>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</si>
  <si>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</si>
  <si>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</si>
  <si>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Hamburg, Germany</t>
  </si>
  <si>
    <t>FH Lübeck</t>
  </si>
  <si>
    <t xml:space="preserve">
</t>
  </si>
  <si>
    <t>I don't like the mentor constantly nagging when logging in. I'd like to deactivate that feature.</t>
  </si>
  <si>
    <t>San Francisco, CA</t>
  </si>
  <si>
    <t>Persist</t>
  </si>
  <si>
    <t>Better career services</t>
  </si>
  <si>
    <t>Spark</t>
  </si>
  <si>
    <t>Toronto, Canada</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</si>
  <si>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</si>
  <si>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</si>
  <si>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</si>
  <si>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</si>
  <si>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Denver, Colorado</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</si>
  <si>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</si>
  <si>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</si>
  <si>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</si>
  <si>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</si>
  <si>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</si>
  <si>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</si>
  <si>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Munich, Germany</t>
  </si>
  <si>
    <t>Chief IT Architect</t>
  </si>
  <si>
    <t>Insurance</t>
  </si>
  <si>
    <t>Allianz</t>
  </si>
  <si>
    <t>currently nothing</t>
  </si>
  <si>
    <t>Chatbots</t>
  </si>
  <si>
    <t>thanks for your offerings!</t>
  </si>
  <si>
    <t>Austin,Texas</t>
  </si>
  <si>
    <t>Home Depot</t>
  </si>
  <si>
    <t>Keep more focus</t>
  </si>
  <si>
    <t>more project oritented videos</t>
  </si>
  <si>
    <t>Udemy, Books</t>
  </si>
  <si>
    <t>none</t>
  </si>
  <si>
    <t>Boston, Massachusetts</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</si>
  <si>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</si>
  <si>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</si>
  <si>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</si>
  <si>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</si>
  <si>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</si>
  <si>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 xml:space="preserve">Cajicá,Colombia </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</si>
  <si>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</si>
  <si>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</si>
  <si>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</si>
  <si>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</si>
  <si>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Santa Clara, California</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</si>
  <si>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</si>
  <si>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</si>
  <si>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</si>
  <si>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</si>
  <si>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</si>
  <si>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</si>
  <si>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</si>
  <si>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Sydney, Australia</t>
  </si>
  <si>
    <t>I don't know yet!</t>
  </si>
  <si>
    <t>Just do it!</t>
  </si>
  <si>
    <t>Add more projects. Add more challenging contents.</t>
  </si>
  <si>
    <t>Natural language processing</t>
  </si>
  <si>
    <t>New Delhi, Delhi, India</t>
  </si>
  <si>
    <t>Just never give up, keep on learning new things and always look forward to new things.</t>
  </si>
  <si>
    <t>Nothing all is fine</t>
  </si>
  <si>
    <t>I really wanted deep learning  earlier but it was released soon</t>
  </si>
  <si>
    <t xml:space="preserve">Lahore, Punjab, Pakistan </t>
  </si>
  <si>
    <t>Public Sector Consulting</t>
  </si>
  <si>
    <t>GAT consulting</t>
  </si>
  <si>
    <t>Enjoy it! Be sure to interact on the forums. You learn most by talking about things you want to learn</t>
  </si>
  <si>
    <t>Help students to become better freelancers</t>
  </si>
  <si>
    <t>Deep Learning</t>
  </si>
  <si>
    <t>Atlanta , Georgia , USA</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</si>
  <si>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</si>
  <si>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</si>
  <si>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</si>
  <si>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</si>
  <si>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</si>
  <si>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</si>
  <si>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Middletown, NJ</t>
  </si>
  <si>
    <t>Commvault</t>
  </si>
  <si>
    <t>Do it to learn something new, not to use it on your resume for a new job.</t>
  </si>
  <si>
    <t>It's awesome right now.</t>
  </si>
  <si>
    <t>Drones</t>
  </si>
  <si>
    <t xml:space="preserve">Frankfurt, Germany </t>
  </si>
  <si>
    <t>Do a piece of work everyday, even if it is just one video</t>
  </si>
  <si>
    <t>Nothing, I am very happy</t>
  </si>
  <si>
    <t>Thank you. You really deliver high quality content and I already learned a lot</t>
  </si>
  <si>
    <t>Chongqing,China</t>
  </si>
  <si>
    <t>Automotive</t>
  </si>
  <si>
    <t>TSARI design institute of Smart Factory</t>
  </si>
  <si>
    <t>Working Hard and practice</t>
  </si>
  <si>
    <t>lower price</t>
  </si>
  <si>
    <t>Please lower the price</t>
  </si>
  <si>
    <t>Surat, India</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</si>
  <si>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</si>
  <si>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</si>
  <si>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</si>
  <si>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</si>
  <si>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Falun, Alberta, Canada</t>
  </si>
  <si>
    <t>Alberta Health Services</t>
  </si>
  <si>
    <t>Keep notes!</t>
  </si>
  <si>
    <t>I can't think of anything</t>
  </si>
  <si>
    <t>London</t>
  </si>
  <si>
    <t>Without data, you're just another person with an opinion.</t>
  </si>
  <si>
    <t>Consulting (Design studio)</t>
  </si>
  <si>
    <t>Method</t>
  </si>
  <si>
    <t>Make it part of your routine</t>
  </si>
  <si>
    <t>Nothing - you guys (and girls) are doing an amazing job! Keep it up.</t>
  </si>
  <si>
    <t xml:space="preserve">Machine Learning for Computer Security, Computational Creativity, Robotics. </t>
  </si>
  <si>
    <t>Nope</t>
  </si>
  <si>
    <t>Westborough, MA,USA</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</si>
  <si>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</si>
  <si>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</si>
  <si>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</si>
  <si>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</si>
  <si>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</si>
  <si>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</si>
  <si>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</si>
  <si>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</si>
  <si>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</si>
  <si>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</si>
  <si>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</si>
  <si>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</si>
  <si>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San Marcos, CA</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</si>
  <si>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</si>
  <si>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</si>
  <si>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</si>
  <si>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</si>
  <si>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</si>
  <si>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</si>
  <si>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San Francisco, California</t>
  </si>
  <si>
    <t>Transportation &amp; Delivery</t>
  </si>
  <si>
    <t>Avisell</t>
  </si>
  <si>
    <t xml:space="preserve">Focus on the projects more than watching the content, or rather, let getting stuck in the projects guide you to study materials. </t>
  </si>
  <si>
    <t>More hands-on careers services engagement and reflection built into the process. The few weeks I had engaging with a mentor in the MLND were a bright light in this direction.</t>
  </si>
  <si>
    <t>AWS - building pipelines, scaling storage</t>
  </si>
  <si>
    <t>Minneapolis, Minnesota</t>
  </si>
  <si>
    <t>&lt;none&gt;</t>
  </si>
  <si>
    <t>Pair employers and candidates.</t>
  </si>
  <si>
    <t>Automated trading</t>
  </si>
  <si>
    <t>No.</t>
  </si>
  <si>
    <t>Austin, TX</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</si>
  <si>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</si>
  <si>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</si>
  <si>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</si>
  <si>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</si>
  <si>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</si>
  <si>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Bristol, UK</t>
  </si>
  <si>
    <t>Engineering Consultancy</t>
  </si>
  <si>
    <t>Frazer-Nash Consultancy</t>
  </si>
  <si>
    <t>Be cheaper</t>
  </si>
  <si>
    <t>greece</t>
  </si>
  <si>
    <t>ios</t>
  </si>
  <si>
    <t>go for it! there's always a nanodegree for your skill level</t>
  </si>
  <si>
    <t>bitcoin blockchains cryprography</t>
  </si>
  <si>
    <t>thanks!</t>
  </si>
  <si>
    <t>Hoffman estates, il</t>
  </si>
  <si>
    <t>Oracle</t>
  </si>
  <si>
    <t>Work hard</t>
  </si>
  <si>
    <t>More courses</t>
  </si>
  <si>
    <t>All</t>
  </si>
  <si>
    <t>Hyderabad, India</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</si>
  <si>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</si>
  <si>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</si>
  <si>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</si>
  <si>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</si>
  <si>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</si>
  <si>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</si>
  <si>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</si>
  <si>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Delhi, India</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</si>
  <si>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</si>
  <si>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</si>
  <si>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</si>
  <si>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</si>
  <si>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</si>
  <si>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Noida, India</t>
  </si>
  <si>
    <t>Before we meet again I will become stronger and better</t>
  </si>
  <si>
    <t>Intern</t>
  </si>
  <si>
    <t>Squadrun</t>
  </si>
  <si>
    <t xml:space="preserve">Nanodegree is one of the best ways you can learn anything. Just don't stop after watching a video, go ahead explore more, dive more and feel what you are studying! </t>
  </si>
  <si>
    <t>Better ways of providing job opportunities to students like me in India</t>
  </si>
  <si>
    <t>Advanced Algorithms and Data Structures</t>
  </si>
  <si>
    <t xml:space="preserve">Nope, you guys are just perfect! </t>
  </si>
  <si>
    <t>Vilnius, Lithuania</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</si>
  <si>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</si>
  <si>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</si>
  <si>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</si>
  <si>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</si>
  <si>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</si>
  <si>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</si>
  <si>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Santiago, Chile</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</si>
  <si>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</si>
  <si>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</si>
  <si>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</si>
  <si>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</si>
  <si>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</si>
  <si>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</si>
  <si>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</si>
  <si>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</si>
  <si>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</si>
  <si>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</si>
  <si>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</si>
  <si>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Pingtung, Taiwan</t>
  </si>
  <si>
    <t>Stay hungry Stay Foolish</t>
  </si>
  <si>
    <t>Please setup more friendly environment for those nonEnglish speaker, especially 1 on 1.</t>
  </si>
  <si>
    <t>Bangalore,India</t>
  </si>
  <si>
    <t>manhattan associates</t>
  </si>
  <si>
    <t>practice and deep learning of each topics</t>
  </si>
  <si>
    <t>LinkedIn</t>
  </si>
  <si>
    <t>more mobile based solutions to keep people engaged while they are on travel</t>
  </si>
  <si>
    <t>Angular, Ionic, robotic process automation, preact</t>
  </si>
  <si>
    <t>Irvine, California</t>
  </si>
  <si>
    <t>Nextace (Fidelity National Financial)</t>
  </si>
  <si>
    <t>Study everyday!</t>
  </si>
  <si>
    <t>I don't know</t>
  </si>
  <si>
    <t>1967-03-03</t>
  </si>
  <si>
    <t>Kirkland, WA, USA</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</si>
  <si>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</si>
  <si>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</si>
  <si>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</si>
  <si>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</si>
  <si>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</si>
  <si>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</si>
  <si>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Pittsburgh</t>
  </si>
  <si>
    <t>track suit / sweat suit</t>
  </si>
  <si>
    <t>DSI</t>
  </si>
  <si>
    <t>Learn</t>
  </si>
  <si>
    <t>Don't know</t>
  </si>
  <si>
    <t>Advanced Machine Learning</t>
  </si>
  <si>
    <t>Oslo, Norway</t>
  </si>
  <si>
    <t>Senior engineer</t>
  </si>
  <si>
    <t>Old AI Mooc student</t>
  </si>
  <si>
    <t>Tailor made nanodegrees, ability to choose terms from different nanodegrees only the parts I need and not have to repeat things I know</t>
  </si>
  <si>
    <t>Information security topics</t>
  </si>
  <si>
    <t>Paraiba, Brazil</t>
  </si>
  <si>
    <t>Professor</t>
  </si>
  <si>
    <t>Federal Institute of technology</t>
  </si>
  <si>
    <t>Go ahead, keep going</t>
  </si>
  <si>
    <t>It is great for me</t>
  </si>
  <si>
    <t>Hardware for robotics</t>
  </si>
  <si>
    <t>new delhi</t>
  </si>
  <si>
    <t>medmap india</t>
  </si>
  <si>
    <t>be persistent kids!</t>
  </si>
  <si>
    <t>discounts!</t>
  </si>
  <si>
    <t>deep learning</t>
  </si>
  <si>
    <t>White Plains, NY, USA</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</si>
  <si>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</si>
  <si>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</si>
  <si>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</si>
  <si>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</si>
  <si>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</si>
  <si>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</si>
  <si>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</si>
  <si>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</si>
  <si>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</si>
  <si>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</si>
  <si>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</si>
  <si>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</si>
  <si>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Washington, DC</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</si>
  <si>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</si>
  <si>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</si>
  <si>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</si>
  <si>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</si>
  <si>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</si>
  <si>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</si>
  <si>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Bangalore, India</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</si>
  <si>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</si>
  <si>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</si>
  <si>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</si>
  <si>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</si>
  <si>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</si>
  <si>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Guangzhou, china</t>
  </si>
  <si>
    <t>keep learning every day. Do not stop do not cheat</t>
  </si>
  <si>
    <t>website</t>
  </si>
  <si>
    <t>a new world</t>
  </si>
  <si>
    <t>tensorflow deep learning</t>
  </si>
  <si>
    <t>push more new couese</t>
  </si>
  <si>
    <t>Indaial, santa catarina, brazil</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</si>
  <si>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</si>
  <si>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</si>
  <si>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</si>
  <si>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</si>
  <si>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</si>
  <si>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Bloomington, Illinois</t>
  </si>
  <si>
    <t>Just do it!!</t>
  </si>
  <si>
    <t>Tech news</t>
  </si>
  <si>
    <t>Provide more opportunities to get exposure to employers  .</t>
  </si>
  <si>
    <t>Design, Finance.</t>
  </si>
  <si>
    <t>Hillsborough, NJ</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</si>
  <si>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</si>
  <si>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</si>
  <si>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</si>
  <si>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</si>
  <si>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</si>
  <si>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</si>
  <si>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Tangerang, Indonesia</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</si>
  <si>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</si>
  <si>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</si>
  <si>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</si>
  <si>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</si>
  <si>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</si>
  <si>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Bangalore/India</t>
  </si>
  <si>
    <t>Accenture</t>
  </si>
  <si>
    <t>stay motivated and don't panic if you don't get it in the first reading.Revisit videos till you get it.</t>
  </si>
  <si>
    <t>More scholarships for nanodegrees</t>
  </si>
  <si>
    <t>NLP nanodegree</t>
  </si>
  <si>
    <t>1969-10-16</t>
  </si>
  <si>
    <t>Salzburg, Austria</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</si>
  <si>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</si>
  <si>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</si>
  <si>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</si>
  <si>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</si>
  <si>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</si>
  <si>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</si>
  <si>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</si>
  <si>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</si>
  <si>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</si>
  <si>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</si>
  <si>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</si>
  <si>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</si>
  <si>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San José, California </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</si>
  <si>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</si>
  <si>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</si>
  <si>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</si>
  <si>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</si>
  <si>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</si>
  <si>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Brooklyn, New York</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</si>
  <si>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</si>
  <si>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</si>
  <si>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</si>
  <si>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</si>
  <si>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</si>
  <si>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</si>
  <si>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</si>
  <si>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</si>
  <si>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</si>
  <si>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</si>
  <si>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Manhattan, Kansas, USA</t>
  </si>
  <si>
    <t>Study hard and prepare early</t>
  </si>
  <si>
    <t>get more job opportunties for students</t>
  </si>
  <si>
    <t>self-driving car</t>
  </si>
  <si>
    <t>Thane, India</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</si>
  <si>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</si>
  <si>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</si>
  <si>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</si>
  <si>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</si>
  <si>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Troy, New York</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</si>
  <si>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</si>
  <si>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</si>
  <si>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</si>
  <si>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</si>
  <si>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</si>
  <si>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</si>
  <si>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Montrouge, France</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</si>
  <si>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</si>
  <si>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</si>
  <si>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</si>
  <si>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</si>
  <si>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</si>
  <si>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</si>
  <si>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</si>
  <si>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</si>
  <si>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</si>
  <si>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</si>
  <si>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</si>
  <si>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</si>
  <si>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</si>
  <si>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Kochi, India</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</si>
  <si>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</si>
  <si>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</si>
  <si>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</si>
  <si>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</si>
  <si>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</si>
  <si>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</si>
  <si>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</si>
  <si>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</si>
  <si>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</si>
  <si>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</si>
  <si>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</si>
  <si>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Tanzania</t>
  </si>
  <si>
    <t>Community Forests Pemba</t>
  </si>
  <si>
    <t>Don't be afraid to ask for help from other students</t>
  </si>
  <si>
    <t>Twiml podcast</t>
  </si>
  <si>
    <t>Polish the lessons</t>
  </si>
  <si>
    <t>Machine learning</t>
  </si>
  <si>
    <t>Mönchengladbach, Northrhine-Westphalia, Germany</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</si>
  <si>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</si>
  <si>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</si>
  <si>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</si>
  <si>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</si>
  <si>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</si>
  <si>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</si>
  <si>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</si>
  <si>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</si>
  <si>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Haripur, Pakistan</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</si>
  <si>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</si>
  <si>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</si>
  <si>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</si>
  <si>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</si>
  <si>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Singapore</t>
  </si>
  <si>
    <t>Ctrl + C &amp; Ctrl + V</t>
  </si>
  <si>
    <t>Stick to the forums, better than slack</t>
  </si>
  <si>
    <t>Inform users early if there is a shortage of project reviewers</t>
  </si>
  <si>
    <t>Xamarin</t>
  </si>
  <si>
    <t>San Jose, CA</t>
  </si>
  <si>
    <t>Fiscal Hive</t>
  </si>
  <si>
    <t>TSM</t>
  </si>
  <si>
    <t xml:space="preserve">Turin, Italy </t>
  </si>
  <si>
    <t>Sotware Engineeer</t>
  </si>
  <si>
    <t>Rio de Janeiro, Rio de Janeiro, Brazil</t>
  </si>
  <si>
    <t>Biomed</t>
  </si>
  <si>
    <t>Program your hours of study.</t>
  </si>
  <si>
    <t>Suggest outside class practical exercises.</t>
  </si>
  <si>
    <t>How to tackle data science competitions</t>
  </si>
  <si>
    <t>I'd really like the Nanodegrees, thanks!</t>
  </si>
  <si>
    <t>Texas us</t>
  </si>
  <si>
    <t>Railway</t>
  </si>
  <si>
    <t>Live Help</t>
  </si>
  <si>
    <t>Siwan, Bihar, India</t>
  </si>
  <si>
    <t>Do check out forums if you're stucked. Be active there and you'll get to know many awesome people. :)</t>
  </si>
  <si>
    <t>The way UDACITY is doing is currently perfect as for me.</t>
  </si>
  <si>
    <t xml:space="preserve">Some core subjects such as Theory of Automata, Microprocessor and Microcontrollers. </t>
  </si>
  <si>
    <t>Nope. :)</t>
  </si>
  <si>
    <t>1966-11-27</t>
  </si>
  <si>
    <t>Thornton, Co</t>
  </si>
  <si>
    <t>Peak Reliability</t>
  </si>
  <si>
    <t>Be consistent in your hours.</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</si>
  <si>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</si>
  <si>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</si>
  <si>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</si>
  <si>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</si>
  <si>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</si>
  <si>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</si>
  <si>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</si>
  <si>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Kanpur, Uttar Pradesh</t>
  </si>
  <si>
    <t>iOS Developer ND</t>
  </si>
  <si>
    <t>Be consistent</t>
  </si>
  <si>
    <t>Be a bit more interactive with students.</t>
  </si>
  <si>
    <t>Advanced iOS stuff</t>
  </si>
  <si>
    <t>None, keep up the good work!</t>
  </si>
  <si>
    <t>Turin, Italy</t>
  </si>
  <si>
    <t>Electronics</t>
  </si>
  <si>
    <t>Panini S.p.A.</t>
  </si>
  <si>
    <t>start simple, then improve</t>
  </si>
  <si>
    <t>The lack of Udacity is the impossibility to ask questions and get answer. Mentor is not (as far from my point of view) a reliable source of information (and sometimes disappears...)</t>
  </si>
  <si>
    <t>Sofia, Bulgaria</t>
  </si>
  <si>
    <t>Bulgarian Academy of Sciences</t>
  </si>
  <si>
    <t>Just be curious</t>
  </si>
  <si>
    <t>Try to balance the material complexity and time needed for the projects.</t>
  </si>
  <si>
    <t>Data science, software architecture</t>
  </si>
  <si>
    <t>Not at the moment</t>
  </si>
  <si>
    <t>Los Angeles, California</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</si>
  <si>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</si>
  <si>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</si>
  <si>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</si>
  <si>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</si>
  <si>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</si>
  <si>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</si>
  <si>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</si>
  <si>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</si>
  <si>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</si>
  <si>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1963-08-08</t>
  </si>
  <si>
    <t>Longmont, CO usa</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</si>
  <si>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</si>
  <si>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</si>
  <si>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</si>
  <si>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</si>
  <si>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</si>
  <si>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</si>
  <si>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Heilbronn, Germany</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</si>
  <si>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</si>
  <si>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</si>
  <si>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</si>
  <si>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</si>
  <si>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</si>
  <si>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</si>
  <si>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ohio</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</si>
  <si>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</si>
  <si>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</si>
  <si>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</si>
  <si>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</si>
  <si>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</si>
  <si>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</si>
  <si>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</si>
  <si>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</si>
  <si>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</si>
  <si>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Hayward, California</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</si>
  <si>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</si>
  <si>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</si>
  <si>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</si>
  <si>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</si>
  <si>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</si>
  <si>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</si>
  <si>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</si>
  <si>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</si>
  <si>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</si>
  <si>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</si>
  <si>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Guetersloh, Germany</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</si>
  <si>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</si>
  <si>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</si>
  <si>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</si>
  <si>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</si>
  <si>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Šiauliai, Lithuania</t>
  </si>
  <si>
    <t>Sprana</t>
  </si>
  <si>
    <t>Projects are more important</t>
  </si>
  <si>
    <t>Continue the great work</t>
  </si>
  <si>
    <t>Pytorch</t>
  </si>
  <si>
    <t>Atlanta, Georgia</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</si>
  <si>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</si>
  <si>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</si>
  <si>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</si>
  <si>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</si>
  <si>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</si>
  <si>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British Columbia, Canada</t>
  </si>
  <si>
    <t>Immersion is key
Take project reviews seriously
Strive to finish in less time than you imagined possible</t>
  </si>
  <si>
    <t>Referral bonuses 😂😂
Job references
Have a strong Canadian presence</t>
  </si>
  <si>
    <t>Some of the more common Enterprise data tools from IBM, Microsoft, etc</t>
  </si>
  <si>
    <t>Stay relevant!
Even if it means updating course content once a year.
Modular videos could help with that</t>
  </si>
  <si>
    <t>Milan, Italy</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</si>
  <si>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</si>
  <si>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</si>
  <si>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</si>
  <si>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</si>
  <si>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</si>
  <si>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</si>
  <si>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Detroit, Michigan</t>
  </si>
  <si>
    <t>How would you like your data? (Like scrambled/over easy eggs etc)</t>
  </si>
  <si>
    <t>Ford Motor Company</t>
  </si>
  <si>
    <t xml:space="preserve">Keep it slow, learn the basics, go beyond the prerequisites for the project submissions </t>
  </si>
  <si>
    <t>Better partnership with companies to offer direct placements</t>
  </si>
  <si>
    <t>Moscow, Russia</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</si>
  <si>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</si>
  <si>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</si>
  <si>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</si>
  <si>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</si>
  <si>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</si>
  <si>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</si>
  <si>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Calgary, canada</t>
  </si>
  <si>
    <t>Ups</t>
  </si>
  <si>
    <t>Study on Khan academy the math</t>
  </si>
  <si>
    <t>Clarify the knowledge level required to do the course</t>
  </si>
  <si>
    <t>Kuala Lumpur, Malaysia</t>
  </si>
  <si>
    <t>Machine is learning, so must we!</t>
  </si>
  <si>
    <t>Tokio Marine</t>
  </si>
  <si>
    <t>Mobile App to be more consistent with Web.</t>
  </si>
  <si>
    <t>Ethics in A.I.</t>
  </si>
  <si>
    <t>Really love Udacity, look forward to completing my A.I. Nanodegree!</t>
  </si>
  <si>
    <t>Campinas, São Paulo, Brazil</t>
  </si>
  <si>
    <t>Controllar</t>
  </si>
  <si>
    <t>Focus on the projects</t>
  </si>
  <si>
    <t>Make more projects and with more coding required</t>
  </si>
  <si>
    <t>More about agile project management</t>
  </si>
  <si>
    <t>I love udacity</t>
  </si>
  <si>
    <t>seoul,korea</t>
  </si>
  <si>
    <t>policeofficer</t>
  </si>
  <si>
    <t>Spend enough time to review yours</t>
  </si>
  <si>
    <t>good feedback and forum and project</t>
  </si>
  <si>
    <t>competitive programming</t>
  </si>
  <si>
    <t>thank you for your service. it gave me sight of ML</t>
  </si>
  <si>
    <t>Belo Horizonte, Brazil</t>
  </si>
  <si>
    <t>Polícia Federal</t>
  </si>
  <si>
    <t>Grit!</t>
  </si>
  <si>
    <t>Better translation to portuguese (pt-br)</t>
  </si>
  <si>
    <t>Machine Learning</t>
  </si>
  <si>
    <t>Toronto, Ontario, Canada</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</si>
  <si>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</si>
  <si>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</si>
  <si>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</si>
  <si>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</si>
  <si>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</si>
  <si>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Québec</t>
  </si>
  <si>
    <t>Ceci n'est à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</si>
  <si>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</si>
  <si>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</si>
  <si>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</si>
  <si>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</si>
  <si>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</si>
  <si>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</si>
  <si>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</si>
  <si>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</si>
  <si>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</si>
  <si>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San Diego, CA, USA</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</si>
  <si>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</si>
  <si>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</si>
  <si>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</si>
  <si>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</si>
  <si>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</si>
  <si>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Kiev, Ukraine</t>
  </si>
  <si>
    <t>Just do it</t>
  </si>
  <si>
    <t>Jobs for graduates</t>
  </si>
  <si>
    <t>Cordoba, Argentina</t>
  </si>
  <si>
    <t>Bacau, Romania</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</si>
  <si>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</si>
  <si>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</si>
  <si>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</si>
  <si>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</si>
  <si>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Podgorica, Montenegro</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</si>
  <si>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</si>
  <si>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</si>
  <si>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</si>
  <si>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</si>
  <si>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</si>
  <si>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</si>
  <si>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San Jose, California </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</si>
  <si>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</si>
  <si>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</si>
  <si>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</si>
  <si>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</si>
  <si>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</si>
  <si>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</si>
  <si>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1965-11-15</t>
  </si>
  <si>
    <t>Sony</t>
  </si>
  <si>
    <t>Meet the deadlines.</t>
  </si>
  <si>
    <t>More exciting / fun projects like the AI / CNN project.</t>
  </si>
  <si>
    <t>Not sure... maybe GPU engineering?...and then I can be an instructor ;-)</t>
  </si>
  <si>
    <t>I am shy.</t>
  </si>
  <si>
    <t>Tucson, Arizona</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</si>
  <si>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</si>
  <si>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</si>
  <si>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</si>
  <si>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</si>
  <si>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</si>
  <si>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</si>
  <si>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Mumbai, India</t>
  </si>
  <si>
    <t>AccionLabs</t>
  </si>
  <si>
    <t>Put full efforts</t>
  </si>
  <si>
    <t>More quality lectures</t>
  </si>
  <si>
    <t>Networking</t>
  </si>
  <si>
    <t>Sao Paulo, Brazil</t>
  </si>
  <si>
    <t>Junior</t>
  </si>
  <si>
    <t>Itau</t>
  </si>
  <si>
    <t>Use the foruns, be creative, use the pause if you need it, your are not alone and you will be rewarded</t>
  </si>
  <si>
    <t>More real world problemns</t>
  </si>
  <si>
    <t>More mathematical approaches to some courses</t>
  </si>
  <si>
    <t>Johannesburg, Gauteng, South Africa</t>
  </si>
  <si>
    <t>Financial Services</t>
  </si>
  <si>
    <t>Investec</t>
  </si>
  <si>
    <t>Plan extra time to apply what you have learnt.</t>
  </si>
  <si>
    <t>Provide information about the tasks required to deploy and make the project practical .</t>
  </si>
  <si>
    <t>Mohammedia,Morocco</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</si>
  <si>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</si>
  <si>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</si>
  <si>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</si>
  <si>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</si>
  <si>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</si>
  <si>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</si>
  <si>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</si>
  <si>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</si>
  <si>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</si>
  <si>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 China</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</si>
  <si>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</si>
  <si>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</si>
  <si>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</si>
  <si>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</si>
  <si>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</si>
  <si>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</si>
  <si>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</si>
  <si>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</si>
  <si>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</si>
  <si>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</si>
  <si>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Singapore, Singapore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</si>
  <si>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</si>
  <si>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</si>
  <si>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</si>
  <si>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</si>
  <si>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</si>
  <si>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</si>
  <si>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Pune, India</t>
  </si>
  <si>
    <t>Be regular in taking classes. Don't take large gaps between completing courses.</t>
  </si>
  <si>
    <t>An interview prep would be very helpful.</t>
  </si>
  <si>
    <t>Nothing much. I am looking forward to have another nanodegree at Udacity.</t>
  </si>
  <si>
    <t>Los Angeles</t>
  </si>
  <si>
    <t>Globalfoundries</t>
  </si>
  <si>
    <t>More projects related to real life work</t>
  </si>
  <si>
    <t>VBA, power bi</t>
  </si>
  <si>
    <t>Na</t>
  </si>
  <si>
    <t>Philadelphia, PA</t>
  </si>
  <si>
    <t>Chubb Insurance</t>
  </si>
  <si>
    <t xml:space="preserve">Take your time, don't be afraid to walk away and come back. Usually, that's when things actually clicked or I saw the relevance of it elsewhere in my daily life and that makes the learning much more sticky and enjoyable. </t>
  </si>
  <si>
    <t>Fixed pricing and more guided labs.</t>
  </si>
  <si>
    <t>Big data and cloud</t>
  </si>
  <si>
    <t>Caracas</t>
  </si>
  <si>
    <t>Mahisoft</t>
  </si>
  <si>
    <t>All good</t>
  </si>
  <si>
    <t>Bengaluru, India</t>
  </si>
  <si>
    <t>Unquenchable Thirst for Knowledge</t>
  </si>
  <si>
    <t>Media IQ Digital India Ltd.</t>
  </si>
  <si>
    <t>I am enjoying my terms. More meetups maybe</t>
  </si>
  <si>
    <t>Glad to be associated with Udacity</t>
  </si>
  <si>
    <t>Zeist, Netherlands</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</si>
  <si>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</si>
  <si>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</si>
  <si>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</si>
  <si>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</si>
  <si>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</si>
  <si>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Kolkata</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</si>
  <si>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</si>
  <si>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</si>
  <si>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</si>
  <si>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</si>
  <si>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</si>
  <si>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Izmir, Turkey</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</si>
  <si>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</si>
  <si>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</si>
  <si>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</si>
  <si>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Montreal, Quebec, Canada</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</si>
  <si>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</si>
  <si>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</si>
  <si>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</si>
  <si>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</si>
  <si>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</si>
  <si>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</si>
  <si>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West Hampstead, London</t>
  </si>
  <si>
    <t>Gambling</t>
  </si>
  <si>
    <t>Crypto currency courses</t>
  </si>
  <si>
    <t>Chevy Chase, MD</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</si>
  <si>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</si>
  <si>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</si>
  <si>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</si>
  <si>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</si>
  <si>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</si>
  <si>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</si>
  <si>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Orlando, Florida</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</si>
  <si>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</si>
  <si>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</si>
  <si>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</si>
  <si>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</si>
  <si>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</si>
  <si>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1965-10-06</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</si>
  <si>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</si>
  <si>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</si>
  <si>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</si>
  <si>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</si>
  <si>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</si>
  <si>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</si>
  <si>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</si>
  <si>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San Jose, California</t>
  </si>
  <si>
    <t>Gosvea</t>
  </si>
  <si>
    <t>Be proactive</t>
  </si>
  <si>
    <t>Nothing to improve</t>
  </si>
  <si>
    <t>Algorithms (in Python preferably)</t>
  </si>
  <si>
    <t>The Home Depot</t>
  </si>
  <si>
    <t>Do more code exercises</t>
  </si>
  <si>
    <t>More practical experience</t>
  </si>
  <si>
    <t>Text analysis</t>
  </si>
  <si>
    <t>Tokyo,Japan</t>
  </si>
  <si>
    <t>Lancers Inc.</t>
  </si>
  <si>
    <t>calvert, md</t>
  </si>
  <si>
    <t>don't expect to understand everything right away</t>
  </si>
  <si>
    <t>university</t>
  </si>
  <si>
    <t>reducing waiting time for the email support!</t>
  </si>
  <si>
    <t>mathematics!</t>
  </si>
  <si>
    <t>Charlotte, North Carolina</t>
  </si>
  <si>
    <t>Building skynet, one algorithm at a time.</t>
  </si>
  <si>
    <t>Split your project work into small chunks and handle them daily.</t>
  </si>
  <si>
    <t>Less marketing , more educating.</t>
  </si>
  <si>
    <t>For new programs , they seem rushed to fit the market interest, rather than creating thorough programs.</t>
  </si>
  <si>
    <t>Edison, NJ</t>
  </si>
  <si>
    <t>celmac</t>
  </si>
  <si>
    <t>Practice makes you perfect in learning</t>
  </si>
  <si>
    <t>More interaction with the mentors</t>
  </si>
  <si>
    <t>Machine Learning and IoT</t>
  </si>
  <si>
    <t>You are doing a great job.</t>
  </si>
  <si>
    <t>Keep asking questions.</t>
  </si>
  <si>
    <t>More materials.</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</si>
  <si>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</si>
  <si>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</si>
  <si>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</si>
  <si>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</si>
  <si>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</si>
  <si>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</si>
  <si>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Alexandria, Egypt</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</si>
  <si>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</si>
  <si>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</si>
  <si>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</si>
  <si>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</si>
  <si>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</si>
  <si>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</si>
  <si>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</si>
  <si>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</si>
  <si>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Raleigh, NC</t>
  </si>
  <si>
    <t>Data Scientist/Manager</t>
  </si>
  <si>
    <t>All of the above</t>
  </si>
  <si>
    <t>InterWorks</t>
  </si>
  <si>
    <t>Make time for it that you can focus only on the material</t>
  </si>
  <si>
    <t>Make things cheaper.</t>
  </si>
  <si>
    <t>I think you've got it pretty well covered.</t>
  </si>
  <si>
    <t>Nope!</t>
  </si>
  <si>
    <t>Munster, Indiana</t>
  </si>
  <si>
    <t>Create a routine. Set aggressive deadlines. Study mercilessly (don't slack) till you hit your goal.</t>
  </si>
  <si>
    <t>More variety in programs</t>
  </si>
  <si>
    <t>Software engineering, agile development, cloud computing</t>
  </si>
  <si>
    <t>Seattle, Washington</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</si>
  <si>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</si>
  <si>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</si>
  <si>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</si>
  <si>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</si>
  <si>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</si>
  <si>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Henderson, Nevada</t>
  </si>
  <si>
    <t>N/a</t>
  </si>
  <si>
    <t>Jupiter, FL, USA</t>
  </si>
  <si>
    <t>travel mug</t>
  </si>
  <si>
    <t>The Scripps Research Institute</t>
  </si>
  <si>
    <t>You can do it</t>
  </si>
  <si>
    <t>I think you guys are doing great.</t>
  </si>
  <si>
    <t>A course on Ubuntu, may be a nanodegree in Data Engineering</t>
  </si>
  <si>
    <t>muntinlupa, metro manila, philippines</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</si>
  <si>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</si>
  <si>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</si>
  <si>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</si>
  <si>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</si>
  <si>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</si>
  <si>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San Tan Valley, Arizona</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</si>
  <si>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</si>
  <si>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</si>
  <si>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</si>
  <si>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</si>
  <si>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</si>
  <si>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Perth, Australia</t>
  </si>
  <si>
    <t>Machine learning and computer vision engineer</t>
  </si>
  <si>
    <t>iCetana</t>
  </si>
  <si>
    <t>Be confident</t>
  </si>
  <si>
    <t>More tutorials</t>
  </si>
  <si>
    <t>Computer vision nanodegree</t>
  </si>
  <si>
    <t>I am very happy with what udacity offers.</t>
  </si>
  <si>
    <t>Kazan, Russian Federation</t>
  </si>
  <si>
    <t>Open Mobile Platform</t>
  </si>
  <si>
    <t>Start project as early as possible.</t>
  </si>
  <si>
    <t>Interdisciplinary, integrity projects</t>
  </si>
  <si>
    <t>Thank you for your product</t>
  </si>
  <si>
    <t>1960-07-09</t>
  </si>
  <si>
    <t>Glen Ellyn, Illinois</t>
  </si>
  <si>
    <t>Finance</t>
  </si>
  <si>
    <t>Home</t>
  </si>
  <si>
    <t>Seek help from your peers on Slack</t>
  </si>
  <si>
    <t>Better content</t>
  </si>
  <si>
    <t>Building a computer for Deep Learning training</t>
  </si>
  <si>
    <t>Thank you for your education programs!</t>
  </si>
  <si>
    <t>kariya, aichi, japan</t>
  </si>
  <si>
    <t>I am not frightened by the deadline. Let's proceed at your own pace.</t>
  </si>
  <si>
    <t>Skills that the company can not learn</t>
  </si>
  <si>
    <t>Toulouse, France</t>
  </si>
  <si>
    <t>Biometrics for Development</t>
  </si>
  <si>
    <t>Simprints</t>
  </si>
  <si>
    <t>Work regularly</t>
  </si>
  <si>
    <t>Not much, it's pretty damn good :)</t>
  </si>
  <si>
    <t>I love udacity! Keep it up guys!</t>
  </si>
  <si>
    <t xml:space="preserve">Seattle, WA </t>
  </si>
  <si>
    <t>Stay persistent in your learning</t>
  </si>
  <si>
    <t>Invest more into answering student questions</t>
  </si>
  <si>
    <t>Tableau</t>
  </si>
  <si>
    <t>Thank you for the 50% refund</t>
  </si>
  <si>
    <t>Japan, Kawasaki</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</si>
  <si>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</si>
  <si>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</si>
  <si>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</si>
  <si>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</si>
  <si>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</si>
  <si>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</si>
  <si>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Uganda/Kampala/Kiwatule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</si>
  <si>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</si>
  <si>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</si>
  <si>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</si>
  <si>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</si>
  <si>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</si>
  <si>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</si>
  <si>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Gujarat, India</t>
  </si>
  <si>
    <t>Just follow the content closely, Udacity team has taken care of everything for you to understand and apply it!</t>
  </si>
  <si>
    <t>Project reviews can be made faster. Mentors can be increased</t>
  </si>
  <si>
    <t>Graphic Design</t>
  </si>
  <si>
    <t>You guys are awesome</t>
  </si>
  <si>
    <t>-Beijing, China</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</si>
  <si>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</si>
  <si>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</si>
  <si>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</si>
  <si>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</si>
  <si>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</si>
  <si>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</si>
  <si>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</si>
  <si>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</si>
  <si>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</si>
  <si>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</si>
  <si>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</si>
  <si>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</si>
  <si>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Houston, Texas</t>
  </si>
  <si>
    <t>Don't give up!</t>
  </si>
  <si>
    <t>Keep all projects in same format</t>
  </si>
  <si>
    <t>Math behind machine learning</t>
  </si>
  <si>
    <t>Ferrara, FE, Italy</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</si>
  <si>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</si>
  <si>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</si>
  <si>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</si>
  <si>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</si>
  <si>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</si>
  <si>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</si>
  <si>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</si>
  <si>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</si>
  <si>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</si>
  <si>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Salt Lake City, Utah</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</si>
  <si>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</si>
  <si>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</si>
  <si>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</si>
  <si>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</si>
  <si>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</si>
  <si>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</si>
  <si>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Seoul, South Korea</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</si>
  <si>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</si>
  <si>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</si>
  <si>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</si>
  <si>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</si>
  <si>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</si>
  <si>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</si>
  <si>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Riga, Latvia</t>
  </si>
  <si>
    <t>Vertex IT</t>
  </si>
  <si>
    <t>read scientific papers</t>
  </si>
  <si>
    <t>Structure lectures</t>
  </si>
  <si>
    <t>Sevilla</t>
  </si>
  <si>
    <t>Artificial Intelligence for non intelligent agents</t>
  </si>
  <si>
    <t>Fundación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</si>
  <si>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</si>
  <si>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</si>
  <si>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</si>
  <si>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UK</t>
  </si>
  <si>
    <t>Udacity Blitz</t>
  </si>
  <si>
    <t>Turn off all notifications and distractions and just focus on the material.</t>
  </si>
  <si>
    <t>Joined the very first AI course by Sebastian and Peter Norvig</t>
  </si>
  <si>
    <t>Better quality mentors.</t>
  </si>
  <si>
    <t>Learn to draw.</t>
  </si>
  <si>
    <t>Nanchan, Jiangxi, China</t>
  </si>
  <si>
    <t>NCLY</t>
  </si>
  <si>
    <t>Do be persistent, and believe you can make it.</t>
  </si>
  <si>
    <t>I could receive systematic training for projects.</t>
  </si>
  <si>
    <t>lees summit, missouri</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</si>
  <si>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</si>
  <si>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</si>
  <si>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</si>
  <si>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</si>
  <si>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</si>
  <si>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1958-12-21</t>
  </si>
  <si>
    <t>Edwardsville, Il, USA</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</si>
  <si>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</si>
  <si>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</si>
  <si>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</si>
  <si>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</si>
  <si>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</si>
  <si>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</si>
  <si>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1940-01-01</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</si>
  <si>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</si>
  <si>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</si>
  <si>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</si>
  <si>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</si>
  <si>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</si>
  <si>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</si>
  <si>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</si>
  <si>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</si>
  <si>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</si>
  <si>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Bangalore,Karnataka,India</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</si>
  <si>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</si>
  <si>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</si>
  <si>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</si>
  <si>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</si>
  <si>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Italy</t>
  </si>
  <si>
    <t>Defense</t>
  </si>
  <si>
    <t>Be passionated and curious</t>
  </si>
  <si>
    <t>Full Stack web Dev.</t>
  </si>
  <si>
    <t>The Forums are extremely helpful. Always check the forums when you are stuck on the assignments.</t>
  </si>
  <si>
    <t>Experience has been great. Can't think of any improvements.</t>
  </si>
  <si>
    <t>New Brunswick, Canada</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</si>
  <si>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</si>
  <si>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</si>
  <si>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</si>
  <si>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</si>
  <si>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</si>
  <si>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</si>
  <si>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Katy,Texas</t>
  </si>
  <si>
    <t>University of Houston</t>
  </si>
  <si>
    <t>Use slack and forum for help</t>
  </si>
  <si>
    <t>Provide discounted programs to graduated students.</t>
  </si>
  <si>
    <t>C/C++; PHP</t>
  </si>
  <si>
    <t>NA.</t>
  </si>
  <si>
    <t>Rio de Janeiro, Brazil</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</si>
  <si>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</si>
  <si>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</si>
  <si>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</si>
  <si>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</si>
  <si>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</si>
  <si>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</si>
  <si>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</si>
  <si>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</si>
  <si>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Bonn, Germany</t>
  </si>
  <si>
    <t>Deutsche Post DHL Group</t>
  </si>
  <si>
    <t>Don't underestimate the effort you need to put into this</t>
  </si>
  <si>
    <t>German online news</t>
  </si>
  <si>
    <t>Nothing coming directly to my mind</t>
  </si>
  <si>
    <t>Trumbull, CT</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</si>
  <si>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</si>
  <si>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</si>
  <si>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</si>
  <si>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</si>
  <si>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 xml:space="preserve">I’d buy any swag you have but would really love a backpack, laptop sleeve, or a jacket. </t>
  </si>
  <si>
    <t>Lviv, Ukraine</t>
  </si>
  <si>
    <t>Rebbix</t>
  </si>
  <si>
    <t>Add more projects, which should be done without detailed instructions</t>
  </si>
  <si>
    <t>Apache Spark, Google Cloud Platform, Full Stack Data Science</t>
  </si>
  <si>
    <t>Milpitas, California</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</si>
  <si>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</si>
  <si>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</si>
  <si>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</si>
  <si>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</si>
  <si>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</si>
  <si>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</si>
  <si>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Dottikon, Switzerland</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</si>
  <si>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</si>
  <si>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</si>
  <si>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</si>
  <si>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</si>
  <si>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</si>
  <si>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</si>
  <si>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Arad, Romania</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</si>
  <si>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</si>
  <si>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</si>
  <si>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</si>
  <si>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</si>
  <si>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</si>
  <si>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</si>
  <si>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Port Jefferson, NY</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</si>
  <si>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</si>
  <si>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</si>
  <si>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</si>
  <si>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</si>
  <si>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More career support and guidance will be helpful.</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</si>
  <si>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</si>
  <si>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</si>
  <si>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</si>
  <si>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</si>
  <si>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</si>
  <si>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Malaga, Spain</t>
  </si>
  <si>
    <t>Android Developer</t>
  </si>
  <si>
    <t>Read the documentation of the libraries used</t>
  </si>
  <si>
    <t>More complex projects. Perhaps competition for students in open competitions such as Kaggle</t>
  </si>
  <si>
    <t>Calgary , Alberta Canada</t>
  </si>
  <si>
    <t>I love the experience so far..No improvement needed!</t>
  </si>
  <si>
    <t>get a chance to move to another cou try</t>
  </si>
  <si>
    <t>El Salvador, Central America</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</si>
  <si>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</si>
  <si>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</si>
  <si>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</si>
  <si>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</si>
  <si>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</si>
  <si>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</si>
  <si>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</si>
  <si>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</si>
  <si>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</si>
  <si>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</si>
  <si>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</si>
  <si>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</si>
  <si>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Atlanta, GA</t>
  </si>
  <si>
    <t>Don't give up and explore more projects!!</t>
  </si>
  <si>
    <t>Provide more challenging projects</t>
  </si>
  <si>
    <t>General Adversarial Networks</t>
  </si>
  <si>
    <t>Montevideo, Uruguay</t>
  </si>
  <si>
    <t>Astropay</t>
  </si>
  <si>
    <t>Try to devote as much time as possible</t>
  </si>
  <si>
    <t>Presencial classes</t>
  </si>
  <si>
    <t>More of AI</t>
  </si>
  <si>
    <t>Everything was great (except for the annoying email)</t>
  </si>
  <si>
    <t xml:space="preserve">Santiago, chile </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</si>
  <si>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</si>
  <si>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</si>
  <si>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</si>
  <si>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</si>
  <si>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</si>
  <si>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</si>
  <si>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</si>
  <si>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</si>
  <si>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</si>
  <si>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1966-09-20</t>
  </si>
  <si>
    <t>Plano, Texas</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</si>
  <si>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</si>
  <si>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</si>
  <si>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</si>
  <si>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</si>
  <si>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</si>
  <si>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shanghai, china</t>
  </si>
  <si>
    <t>software engineer</t>
  </si>
  <si>
    <t>keep it in mind and stick to it</t>
  </si>
  <si>
    <t>more first hand learning materials and project</t>
  </si>
  <si>
    <t>deep learning framework  deep  dive</t>
  </si>
  <si>
    <t>The projects should be harder</t>
  </si>
  <si>
    <t>Denmark</t>
  </si>
  <si>
    <t>AI to the rescue</t>
  </si>
  <si>
    <t>Falck A/S</t>
  </si>
  <si>
    <t>Associates</t>
  </si>
  <si>
    <t>Prepare and ask for help</t>
  </si>
  <si>
    <t>Not change the content so much during the degree.</t>
  </si>
  <si>
    <t>You have it all</t>
  </si>
  <si>
    <t>You rock!</t>
  </si>
  <si>
    <t>Customer Service</t>
  </si>
  <si>
    <t>Barista</t>
  </si>
  <si>
    <t>Find people in person to work with</t>
  </si>
  <si>
    <t>Not sure</t>
  </si>
  <si>
    <t>Chicago, Illinois</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</si>
  <si>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</si>
  <si>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</si>
  <si>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</si>
  <si>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</si>
  <si>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</si>
  <si>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</si>
  <si>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</si>
  <si>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</si>
  <si>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</si>
  <si>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</si>
  <si>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</si>
  <si>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cundinamarca,chia,colombia</t>
  </si>
  <si>
    <t>semi senior</t>
  </si>
  <si>
    <t>globant</t>
  </si>
  <si>
    <t>ask in slack</t>
  </si>
  <si>
    <t>more projects or more difficult</t>
  </si>
  <si>
    <t>Shanghai, China</t>
  </si>
  <si>
    <t>Keep motivated</t>
  </si>
  <si>
    <t>News</t>
  </si>
  <si>
    <t>Maybe you can offer a different level of projects.</t>
  </si>
  <si>
    <t>Higher level math or the construction of large scale software.</t>
  </si>
  <si>
    <t>Keep moving, and try to deliver more and more new things to China.</t>
  </si>
  <si>
    <t>Dublin, Ireland</t>
  </si>
  <si>
    <t>Find a buddy to go through the work together</t>
  </si>
  <si>
    <t>Sebastien</t>
  </si>
  <si>
    <t>Give me early access to Nano degrees. I have not be able to register for a few that I am interested in and I would have completed them</t>
  </si>
  <si>
    <t>Keep doing the awesome work team</t>
  </si>
  <si>
    <t>Miami Beach, Florida</t>
  </si>
  <si>
    <t>Build It</t>
  </si>
  <si>
    <t>alot</t>
  </si>
  <si>
    <t>find a mentor offline</t>
  </si>
  <si>
    <t>Better help</t>
  </si>
  <si>
    <t>application of DL</t>
  </si>
  <si>
    <t>San Diego, California</t>
  </si>
  <si>
    <t>BD</t>
  </si>
  <si>
    <t>Even if you feel like the initial lessons don't take that much time, the projects usually end up taking x1.5-x2 as long as the lessons. Plan accordingly</t>
  </si>
  <si>
    <t>Provide more project ideas that are not graded</t>
  </si>
  <si>
    <t>Hadoop</t>
  </si>
  <si>
    <t>Bolingbrook, il</t>
  </si>
  <si>
    <t>Technical support</t>
  </si>
  <si>
    <t>Walgreens</t>
  </si>
  <si>
    <t>Pay attention to videos</t>
  </si>
  <si>
    <t>It's been fine</t>
  </si>
  <si>
    <t>Vancouver, Canada</t>
  </si>
  <si>
    <t>E12x</t>
  </si>
  <si>
    <t>Mumbai/Maharashtra/India</t>
  </si>
  <si>
    <t>Fintellix Solutions Pvt Ltd</t>
  </si>
  <si>
    <t>Do take into consideration the suggestion given by mentors during project Evaluation</t>
  </si>
  <si>
    <t>Make the videos a bit longer and keep the continuation</t>
  </si>
  <si>
    <t xml:space="preserve">Artificial intelligence NanoDegree, React, Tenorflow </t>
  </si>
  <si>
    <t>Keep up the good work</t>
  </si>
  <si>
    <t>Bangalore</t>
  </si>
  <si>
    <t>Datasigns Technologies</t>
  </si>
  <si>
    <t>Stay focused and be consistent. Doesn't matter how difficult it seems, you will reach your goal.</t>
  </si>
  <si>
    <t>Pricing options</t>
  </si>
  <si>
    <t>Something on finance?</t>
  </si>
  <si>
    <t>I love you guys! You guys are doing great!</t>
  </si>
  <si>
    <t>London, UK</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</si>
  <si>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</si>
  <si>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</si>
  <si>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</si>
  <si>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</si>
  <si>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</si>
  <si>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</si>
  <si>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be relaxed and concentrated when studying</t>
  </si>
  <si>
    <t>more examples</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</si>
  <si>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</si>
  <si>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</si>
  <si>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</si>
  <si>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</si>
  <si>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</si>
  <si>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</si>
  <si>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</si>
  <si>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</si>
  <si>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</si>
  <si>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</si>
  <si>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1968-07-31</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</si>
  <si>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</si>
  <si>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</si>
  <si>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</si>
  <si>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</si>
  <si>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El paso, Texas</t>
  </si>
  <si>
    <t>Dont feel discouraged if you are completely lost at some point. Keep at it and it'll all make sense</t>
  </si>
  <si>
    <t>The mentor experience hasn't been helpful, a better response rate would largely improve it</t>
  </si>
  <si>
    <t>GANs, self-driving cars, robotics, ML</t>
  </si>
  <si>
    <t>Hong Kong</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</si>
  <si>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</si>
  <si>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</si>
  <si>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</si>
  <si>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</si>
  <si>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Wädenswil, ZH, Switzerland</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</si>
  <si>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</si>
  <si>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</si>
  <si>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</si>
  <si>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</si>
  <si>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</si>
  <si>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</si>
  <si>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Antwerp, Belgium</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</si>
  <si>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</si>
  <si>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</si>
  <si>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</si>
  <si>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</si>
  <si>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</si>
  <si>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1969-02-25</t>
  </si>
  <si>
    <t>Phoenix, AZ</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</si>
  <si>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</si>
  <si>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</si>
  <si>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</si>
  <si>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</si>
  <si>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</si>
  <si>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</si>
  <si>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</si>
  <si>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Bengaluru,India</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</si>
  <si>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</si>
  <si>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</si>
  <si>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</si>
  <si>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</si>
  <si>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</si>
  <si>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</si>
  <si>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Abuja, Nigeria</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</si>
  <si>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</si>
  <si>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</si>
  <si>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</si>
  <si>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</si>
  <si>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</si>
  <si>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</si>
  <si>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Bryn Mawr, PA</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</si>
  <si>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</si>
  <si>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</si>
  <si>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</si>
  <si>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</si>
  <si>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</si>
  <si>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</si>
  <si>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</si>
  <si>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</si>
  <si>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</si>
  <si>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</si>
  <si>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Superior, CO</t>
  </si>
  <si>
    <t>Seagate Technology</t>
  </si>
  <si>
    <t>Focus, make notes and study hard!</t>
  </si>
  <si>
    <t>Have a more engaging career service, I would pay to get hired because Udacity knows the value of my projects</t>
  </si>
  <si>
    <t>Athens, Greece</t>
  </si>
  <si>
    <t>Be patient</t>
  </si>
  <si>
    <t>I cannot think of something</t>
  </si>
  <si>
    <t>Computational Mathematics</t>
  </si>
  <si>
    <t>Shanghai, China &amp; Chicago, Illinois &amp;Berkeley, California</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</si>
  <si>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</si>
  <si>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</si>
  <si>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</si>
  <si>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</si>
  <si>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</si>
  <si>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</si>
  <si>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Prague, Czech Republic</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</si>
  <si>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</si>
  <si>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</si>
  <si>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</si>
  <si>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</si>
  <si>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</si>
  <si>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</si>
  <si>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</si>
  <si>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</si>
  <si>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Celle Ligure, Italy</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</si>
  <si>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</si>
  <si>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</si>
  <si>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</si>
  <si>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</si>
  <si>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</si>
  <si>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</si>
  <si>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</si>
  <si>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</si>
  <si>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</si>
  <si>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</si>
  <si>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</si>
  <si>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 Udacity!</t>
  </si>
  <si>
    <t>Rome, Italy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</si>
  <si>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</si>
  <si>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</si>
  <si>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</si>
  <si>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</si>
  <si>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</si>
  <si>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city, ny</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</si>
  <si>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</si>
  <si>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</si>
  <si>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</si>
  <si>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</si>
  <si>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</si>
  <si>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1968-10-19</t>
  </si>
  <si>
    <t>Belmont, CA</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</si>
  <si>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</si>
  <si>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</si>
  <si>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</si>
  <si>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</si>
  <si>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</si>
  <si>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</si>
  <si>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Santo Andre/Sao Paulo/Brazil</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</si>
  <si>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</si>
  <si>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</si>
  <si>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</si>
  <si>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</si>
  <si>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</si>
  <si>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</si>
  <si>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Cuyahoga Falls, Ohio</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</si>
  <si>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</si>
  <si>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</si>
  <si>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</si>
  <si>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</si>
  <si>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</si>
  <si>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</si>
  <si>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</si>
  <si>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</si>
  <si>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</si>
  <si>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</si>
  <si>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</si>
  <si>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Redmond</t>
  </si>
  <si>
    <t>Go through suggested readings</t>
  </si>
  <si>
    <t>More complex projects. Courses on optimization -LP,MIP</t>
  </si>
  <si>
    <t>Optimization basics</t>
  </si>
  <si>
    <t>Bellevue,WA</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</si>
  <si>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</si>
  <si>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</si>
  <si>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</si>
  <si>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</si>
  <si>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</si>
  <si>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</si>
  <si>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</si>
  <si>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</si>
  <si>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</si>
  <si>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</si>
  <si>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</si>
  <si>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Newark, California</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</si>
  <si>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</si>
  <si>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</si>
  <si>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</si>
  <si>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</si>
  <si>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</si>
  <si>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</si>
  <si>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</si>
  <si>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</si>
  <si>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</si>
  <si>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</si>
  <si>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</si>
  <si>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Amsterdamm Netherlabds</t>
  </si>
  <si>
    <t>Philips</t>
  </si>
  <si>
    <t>Study in small and frequent sessions</t>
  </si>
  <si>
    <t>nothings comes to mind</t>
  </si>
  <si>
    <t>Udacity is great, keep up the good work!</t>
  </si>
  <si>
    <t>New Delhi,India</t>
  </si>
  <si>
    <t>NTT Data</t>
  </si>
  <si>
    <t>Android Development</t>
  </si>
  <si>
    <t>Try to understand the intricacies of the material rather than going for rote learning</t>
  </si>
  <si>
    <t>Assignment of mentors to help when students are stuck</t>
  </si>
  <si>
    <t>Raipur, India</t>
  </si>
  <si>
    <t>Include more mathematics for a ground level understanding in Nanodegrees.</t>
  </si>
  <si>
    <t>A mathematics nanodegree</t>
  </si>
  <si>
    <t>You guys are awesome!!</t>
  </si>
  <si>
    <t>St Paul, Minnesota, USA</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</si>
  <si>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</si>
  <si>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</si>
  <si>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</si>
  <si>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</si>
  <si>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</si>
  <si>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</si>
  <si>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1961-09-24</t>
  </si>
  <si>
    <t>Loerrach, Germany</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</si>
  <si>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</si>
  <si>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</si>
  <si>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</si>
  <si>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</si>
  <si>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</si>
  <si>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</si>
  <si>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London England</t>
  </si>
  <si>
    <t>Rbc</t>
  </si>
  <si>
    <t>Just keep on trying.</t>
  </si>
  <si>
    <t>Get creativity groups together</t>
  </si>
  <si>
    <t>remote: California, Texas, China, Thailand, Czechia, UK, Hungary</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</si>
  <si>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</si>
  <si>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</si>
  <si>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</si>
  <si>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</si>
  <si>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</si>
  <si>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Fortaleza, CE, Brazil</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</si>
  <si>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</si>
  <si>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</si>
  <si>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</si>
  <si>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</si>
  <si>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</si>
  <si>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Giraltovce, Slovakia</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</si>
  <si>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</si>
  <si>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</si>
  <si>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</si>
  <si>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</si>
  <si>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</si>
  <si>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</si>
  <si>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</si>
  <si>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</si>
  <si>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</si>
  <si>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</si>
  <si>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</si>
  <si>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Taipei, Taiwan</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</si>
  <si>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</si>
  <si>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</si>
  <si>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</si>
  <si>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</si>
  <si>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</si>
  <si>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</si>
  <si>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</si>
  <si>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</si>
  <si>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</si>
  <si>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</si>
  <si>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</si>
  <si>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Belo Horizonte, Minas Gerais, Brazil</t>
  </si>
  <si>
    <t>Eteg</t>
  </si>
  <si>
    <t>Focus.</t>
  </si>
  <si>
    <t>Using more guided projects, like Jupyter Notebook in Python.</t>
  </si>
  <si>
    <t>Startup business execution - what to do and what not to do.</t>
  </si>
  <si>
    <t>Edina MN, United States</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</si>
  <si>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</si>
  <si>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</si>
  <si>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</si>
  <si>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</si>
  <si>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</si>
  <si>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</si>
  <si>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</si>
  <si>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</si>
  <si>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</si>
  <si>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</si>
  <si>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</si>
  <si>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</si>
  <si>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</si>
  <si>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</si>
  <si>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Delhi, India </t>
  </si>
  <si>
    <t>Entry level</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</si>
  <si>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</si>
  <si>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</si>
  <si>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</si>
  <si>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</si>
  <si>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</si>
  <si>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</si>
  <si>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</si>
  <si>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</si>
  <si>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</si>
  <si>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</si>
  <si>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</si>
  <si>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</si>
  <si>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 xml:space="preserve">Create a study schedule and stick to it, when you get stuck speak up and get help, most importantly don't stop </t>
  </si>
  <si>
    <t>Don't remember</t>
  </si>
  <si>
    <t>Keep up what you're doing</t>
  </si>
  <si>
    <t>Frisco, Texas</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</si>
  <si>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</si>
  <si>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</si>
  <si>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</si>
  <si>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</si>
  <si>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Chiba, Japan</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</si>
  <si>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</si>
  <si>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</si>
  <si>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</si>
  <si>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</si>
  <si>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</si>
  <si>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</si>
  <si>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Tres Cantos, Spain</t>
  </si>
  <si>
    <t>Linea Directa Aseguradora</t>
  </si>
  <si>
    <t>The nanodegrees are an exceptional experience to learn last tech from the best, do your best</t>
  </si>
  <si>
    <t>I don´t know</t>
  </si>
  <si>
    <t>A Nanodegree about cloud technologies</t>
  </si>
  <si>
    <t>more ask and practice</t>
  </si>
  <si>
    <t>WeChat</t>
  </si>
  <si>
    <t>Give me encouragement</t>
  </si>
  <si>
    <t>The review system</t>
  </si>
  <si>
    <t>improve the quality of the certificate with unique authentication digital code, and public to LinkedIn</t>
  </si>
  <si>
    <t>Mountain View, CA</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</si>
  <si>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</si>
  <si>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</si>
  <si>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</si>
  <si>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</si>
  <si>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</si>
  <si>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</si>
  <si>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</si>
  <si>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</si>
  <si>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</si>
  <si>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</si>
  <si>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</si>
  <si>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</si>
  <si>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Hyderabad, Telangana</t>
  </si>
  <si>
    <t>Learn by doing the projects.</t>
  </si>
  <si>
    <t>Reduce the cost the nanodegree at least for Indian students, robotics nanodegree for one term is 75k which is huge cost for Indian students.</t>
  </si>
  <si>
    <t>Computer graphics</t>
  </si>
  <si>
    <t xml:space="preserve">Cork, Ireland </t>
  </si>
  <si>
    <t>Planet9 energy</t>
  </si>
  <si>
    <t>Real time support for assignments issues</t>
  </si>
  <si>
    <t>More ai</t>
  </si>
  <si>
    <t>Samara, Russia</t>
  </si>
  <si>
    <t>AppCraft</t>
  </si>
  <si>
    <t>Add courses in audio format so I can listen them when I'm out for a walk.</t>
  </si>
  <si>
    <t>Software Architecture</t>
  </si>
  <si>
    <t>Chattanooga, Tennessee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</si>
  <si>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</si>
  <si>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</si>
  <si>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</si>
  <si>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</si>
  <si>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</si>
  <si>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</si>
  <si>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Austin, Texas</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</si>
  <si>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</si>
  <si>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</si>
  <si>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</si>
  <si>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</si>
  <si>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1960-03-16</t>
  </si>
  <si>
    <t>Sao Paulo/SP/BRAZIL</t>
  </si>
  <si>
    <t>Lerning fo Life</t>
  </si>
  <si>
    <t>Wealth Management</t>
  </si>
  <si>
    <t>Wright Capital Welath Management</t>
  </si>
  <si>
    <t>Don´t give up, look for help -- there is plenty available.</t>
  </si>
  <si>
    <t>I was part of the AI for Robotics Stanford pilot</t>
  </si>
  <si>
    <t>Better curate content. The quality of the lectures is uneven, the sequence doesn´t seem appropriate sometimes and more theoretical background should be taught -- there is too much focus on "how" rather than "why".</t>
  </si>
  <si>
    <t>Criptography, Blockchain</t>
  </si>
  <si>
    <t>I love Udacity!</t>
  </si>
  <si>
    <t>Be able to use Machine Learning</t>
  </si>
  <si>
    <t>Denver, CO</t>
  </si>
  <si>
    <t>Just Start</t>
  </si>
  <si>
    <t>Speed Up Learning</t>
  </si>
  <si>
    <t>Building Crypto Currencies</t>
  </si>
  <si>
    <t>I love your product.</t>
  </si>
  <si>
    <t xml:space="preserve">Netherlands, Leiden </t>
  </si>
  <si>
    <t>Amsterdam</t>
  </si>
  <si>
    <t>Slack</t>
  </si>
  <si>
    <t>Streaming data. Advanced neural nets. Databases (maybe something in lign with kleppmans book)</t>
  </si>
  <si>
    <t>Lynnwood, Washington</t>
  </si>
  <si>
    <t>Self-employed</t>
  </si>
  <si>
    <t>Reduce pricing or add make content/labs to justify the pricing.</t>
  </si>
  <si>
    <t>Advanced ML/AI courses.</t>
  </si>
  <si>
    <t>Keep up your good work!</t>
  </si>
  <si>
    <t>Heidelberg, Germany</t>
  </si>
  <si>
    <t>PhD/Graduate-student</t>
  </si>
  <si>
    <t>University Hospital Heidelberg</t>
  </si>
  <si>
    <t>Most of all have fun and share your ideas and knowledge!</t>
  </si>
  <si>
    <t>Several Nanodegree tiers e.g. only certificate, with/without mentoring etc. at different price levels</t>
  </si>
  <si>
    <t>Software architecture</t>
  </si>
  <si>
    <t xml:space="preserve">Overland Park, Kansas </t>
  </si>
  <si>
    <t>God is Good</t>
  </si>
  <si>
    <t>Financial</t>
  </si>
  <si>
    <t>UST global</t>
  </si>
  <si>
    <t>Over 10</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</si>
  <si>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</si>
  <si>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</si>
  <si>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</si>
  <si>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</si>
  <si>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</si>
  <si>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</si>
  <si>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</si>
  <si>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</si>
  <si>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</si>
  <si>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Hyderabad</t>
  </si>
  <si>
    <t>ERP</t>
  </si>
  <si>
    <t>Go through all the lecture videos and take parallel notes which will be easy to revise later. Complete all the quizs provided and try to solve without looking at solution hints.</t>
  </si>
  <si>
    <t>Live projects of Companies</t>
  </si>
  <si>
    <t>Advanced R, Deep Learning</t>
  </si>
  <si>
    <t>Munich</t>
  </si>
  <si>
    <t>Cluj Napoca, Romania</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</si>
  <si>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</si>
  <si>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</si>
  <si>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</si>
  <si>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</si>
  <si>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</si>
  <si>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</si>
  <si>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</si>
  <si>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Gurgaon,Haryana,India</t>
  </si>
  <si>
    <t>Engineering Dreams</t>
  </si>
  <si>
    <t>Rivigo</t>
  </si>
  <si>
    <t>Be dedicated through out the course and you will find everything is worth the hardwork</t>
  </si>
  <si>
    <t>Best in business.</t>
  </si>
  <si>
    <t>Data science, machine learning, artificial intelligence</t>
  </si>
  <si>
    <t>Can the courses be a little cheaper :)</t>
  </si>
  <si>
    <t>Manitoba, Canada</t>
  </si>
  <si>
    <t>Awakening Byte</t>
  </si>
  <si>
    <t>learn with a group</t>
  </si>
  <si>
    <t>gain advanced knowledge, ahead of others</t>
  </si>
  <si>
    <t>reinforcement learning</t>
  </si>
  <si>
    <t>you are awesome!</t>
  </si>
  <si>
    <t>1965-07-14</t>
  </si>
  <si>
    <t>Ashburn, VA, USA</t>
  </si>
  <si>
    <t>Be consistent in studying.  2 hours per day.</t>
  </si>
  <si>
    <t>Provide survey of local companies that are likely to hire students that graduates.</t>
  </si>
  <si>
    <t>Cannot think of any.</t>
  </si>
  <si>
    <t>Set expectations for local employment that are available for graduates.</t>
  </si>
  <si>
    <t>Brooklyn, NY, USA</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</si>
  <si>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</si>
  <si>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</si>
  <si>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</si>
  <si>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</si>
  <si>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</si>
  <si>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Dresden, Germany</t>
  </si>
  <si>
    <t>TU Dresden</t>
  </si>
  <si>
    <t>Harder tasks</t>
  </si>
  <si>
    <t>Low level programming</t>
  </si>
  <si>
    <t>Middleburg, VA</t>
  </si>
  <si>
    <t>ManTech International</t>
  </si>
  <si>
    <t>Do a little bit everyday, rather than a lot on only one day per week.</t>
  </si>
  <si>
    <t>Lower the costs.</t>
  </si>
  <si>
    <t>Sciences (physics, chemistry, biology, etc)</t>
  </si>
  <si>
    <t>Santa Clara, CA</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</si>
  <si>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</si>
  <si>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</si>
  <si>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</si>
  <si>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Manchester, United Kingdom</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</si>
  <si>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</si>
  <si>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</si>
  <si>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</si>
  <si>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</si>
  <si>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ChongQing,China</t>
  </si>
  <si>
    <t>"Talk is cheap, show me the code."</t>
  </si>
  <si>
    <t>take it easy cause it's really easy</t>
  </si>
  <si>
    <t>help me know more about how to use those skills in real life</t>
  </si>
  <si>
    <t>please make more NLP course in DLFD</t>
  </si>
  <si>
    <t>Kawasaki, Japan</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</si>
  <si>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</si>
  <si>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</si>
  <si>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</si>
  <si>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</si>
  <si>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</si>
  <si>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Sunnyvale, California</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</si>
  <si>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</si>
  <si>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</si>
  <si>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</si>
  <si>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</si>
  <si>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Boulder, Colorado</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</si>
  <si>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</si>
  <si>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</si>
  <si>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</si>
  <si>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</si>
  <si>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</si>
  <si>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</si>
  <si>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</si>
  <si>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</si>
  <si>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Pittsburgh, Pennsylvania</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</si>
  <si>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</si>
  <si>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</si>
  <si>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</si>
  <si>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Chennai/Tamilnadu/India</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</si>
  <si>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</si>
  <si>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</si>
  <si>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</si>
  <si>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</si>
  <si>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</si>
  <si>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Erie, Pennsylvania</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</si>
  <si>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</si>
  <si>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</si>
  <si>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</si>
  <si>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</si>
  <si>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</si>
  <si>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 xml:space="preserve">Right now, data visualizations, but that changes often - just keep up to date with the new stuff. Robotics is such a cool subfield too. </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</si>
  <si>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</si>
  <si>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</si>
  <si>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</si>
  <si>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</si>
  <si>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</si>
  <si>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</si>
  <si>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</si>
  <si>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</si>
  <si>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</si>
  <si>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</si>
  <si>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 xml:space="preserve">Nuremberg, Germany </t>
  </si>
  <si>
    <t>Server Density</t>
  </si>
  <si>
    <t>FSND, FSND, Ruby</t>
  </si>
  <si>
    <t>Start with the projects as early as possible</t>
  </si>
  <si>
    <t>Train and help your mentors more</t>
  </si>
  <si>
    <t>nodejs</t>
  </si>
  <si>
    <t>.</t>
  </si>
  <si>
    <t>São Luís, Maranhão, Brazil</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</si>
  <si>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</si>
  <si>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</si>
  <si>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</si>
  <si>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</si>
  <si>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</si>
  <si>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</si>
  <si>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Lisbon/Portugal</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</si>
  <si>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</si>
  <si>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</si>
  <si>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 you fall asleep – you have to replay the video – you fall asleep –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</si>
  <si>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</si>
  <si>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</si>
  <si>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</si>
  <si>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</si>
  <si>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</si>
  <si>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</si>
  <si>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</si>
  <si>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</si>
  <si>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</si>
  <si>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</si>
  <si>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</si>
  <si>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shanghai</t>
  </si>
  <si>
    <t>xyz-soft</t>
  </si>
  <si>
    <t>be smart</t>
  </si>
  <si>
    <t>Richer course</t>
  </si>
  <si>
    <t>AI, mechanical &amp; IC, and English</t>
  </si>
  <si>
    <t>New Delhi, India</t>
  </si>
  <si>
    <t>Monotype Solution</t>
  </si>
  <si>
    <t>Be discpline. be curious</t>
  </si>
  <si>
    <t>It's already great</t>
  </si>
  <si>
    <t>Keras</t>
  </si>
  <si>
    <t>Front Royal, Virginia</t>
  </si>
  <si>
    <t>Front-End Web Developer</t>
  </si>
  <si>
    <t>Aim for 2-4 hours of study or project development each day. Small sprints like this prevent fatigue and negative progress.</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</si>
  <si>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</si>
  <si>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</si>
  <si>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Mels, SG, Switzerland</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</si>
  <si>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</si>
  <si>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</si>
  <si>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</si>
  <si>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</si>
  <si>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</si>
  <si>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</si>
  <si>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</si>
  <si>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</si>
  <si>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Beijing, China</t>
  </si>
  <si>
    <t>communicate with others! Two heads are better than one!</t>
  </si>
  <si>
    <t>modify the website so we cancommunicate with others during learning time(eg:watching video etc)</t>
  </si>
  <si>
    <t>circuit design</t>
  </si>
  <si>
    <t>great job!  keep trying!</t>
  </si>
  <si>
    <t>Recife,Pernambuco,Brazil</t>
  </si>
  <si>
    <t>MV Sistemas</t>
  </si>
  <si>
    <t>Go deep on the subject.</t>
  </si>
  <si>
    <t>More Quizzes</t>
  </si>
  <si>
    <t>Chennai</t>
  </si>
  <si>
    <t>Work on different example</t>
  </si>
  <si>
    <t>Increase employment offer</t>
  </si>
  <si>
    <t>Klang, Selangor, Malaysia</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</si>
  <si>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</si>
  <si>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</si>
  <si>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</si>
  <si>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</si>
  <si>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Zurich, Switzerland</t>
  </si>
  <si>
    <t>Schedule time to work and stick to that schedule religiously.</t>
  </si>
  <si>
    <t>Don't remember.</t>
  </si>
  <si>
    <t>Operating Systems</t>
  </si>
  <si>
    <t>NO</t>
  </si>
  <si>
    <t>Washington state/tacoma/</t>
  </si>
  <si>
    <t>attain</t>
  </si>
  <si>
    <t>ios development</t>
  </si>
  <si>
    <t>consistently working on the class everyday</t>
  </si>
  <si>
    <t>make classes cheaper</t>
  </si>
  <si>
    <t>neural science</t>
  </si>
  <si>
    <t>great service</t>
  </si>
  <si>
    <t>Paris, France</t>
  </si>
  <si>
    <t>Centre d'epidemiologie clinique</t>
  </si>
  <si>
    <t>Forums are magic</t>
  </si>
  <si>
    <t>Provide more additional reading in the courses</t>
  </si>
  <si>
    <t>Pittsburgh, PA, United States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</si>
  <si>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</si>
  <si>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</si>
  <si>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</si>
  <si>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</si>
  <si>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</si>
  <si>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Las Rozas de Madrid, Spain</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</si>
  <si>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</si>
  <si>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</si>
  <si>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</si>
  <si>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</si>
  <si>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Helsinki, Finland</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</si>
  <si>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</si>
  <si>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</si>
  <si>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</si>
  <si>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</si>
  <si>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</si>
  <si>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</si>
  <si>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</si>
  <si>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Saitama, Japan</t>
  </si>
  <si>
    <t>Microsoft</t>
  </si>
  <si>
    <t>Take full advantage of slack channel.</t>
  </si>
  <si>
    <t>TechCrunch</t>
  </si>
  <si>
    <t>In Self Driving Car Nanodegree Program, I feel that there is a large gap between the course and the real world. So, I'd be happy to hear more advanced stories.</t>
  </si>
  <si>
    <t>GPU Programming</t>
  </si>
  <si>
    <t>- iOS app crashes frequently. 
- Mentor assignment is very helpful in advancing the course.</t>
  </si>
  <si>
    <t>Arbon, Thurgau, Switzerland</t>
  </si>
  <si>
    <t>I didn't know about a swag store until now</t>
  </si>
  <si>
    <t>My AI has more Neurons than me</t>
  </si>
  <si>
    <t>Myself</t>
  </si>
  <si>
    <t>Stackoverflow and official Documentation i.e. on Keras.org or tensorflow.org</t>
  </si>
  <si>
    <t>maybe 12? If the work on the projects counts too a lot more like a 100.</t>
  </si>
  <si>
    <t>Read the official documentation</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</si>
  <si>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</si>
  <si>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</si>
  <si>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</si>
  <si>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Ottawa, Canada</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</si>
  <si>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</si>
  <si>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</si>
  <si>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</si>
  <si>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Washington</t>
  </si>
  <si>
    <t>Read all resources provided and slog</t>
  </si>
  <si>
    <t>More exercises</t>
  </si>
  <si>
    <t>ai in life sciences</t>
  </si>
  <si>
    <t>I hope ai, self driving, robotics programs allow scheduling at my schedule</t>
  </si>
  <si>
    <t>Fresno, Ca</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</si>
  <si>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</si>
  <si>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</si>
  <si>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</si>
  <si>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</si>
  <si>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</si>
  <si>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</si>
  <si>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</si>
  <si>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</si>
  <si>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</si>
  <si>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</si>
  <si>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</si>
  <si>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</si>
  <si>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</si>
  <si>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</si>
  <si>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</si>
  <si>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</si>
  <si>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</si>
  <si>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</si>
  <si>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</si>
  <si>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Erftstadt, North Rhine-Westphalia, Germany</t>
  </si>
  <si>
    <t>meetingmasters.de</t>
  </si>
  <si>
    <t>don't worry too much about the deadlines and do the lessons and quizzes thoroughly.</t>
  </si>
  <si>
    <t xml:space="preserve">in depth courses for self-driving car technologies like ROS, real-time OS or different sensors and how to use them. </t>
  </si>
  <si>
    <t>Quito, Ecuador</t>
  </si>
  <si>
    <t>UDLA Ecuador</t>
  </si>
  <si>
    <t>Persistence</t>
  </si>
  <si>
    <t>Apply the tuition discounts on time.</t>
  </si>
  <si>
    <t>Kotlin</t>
  </si>
  <si>
    <t>Nice work.</t>
  </si>
  <si>
    <t xml:space="preserve">Saarbrücken,  Germany </t>
  </si>
  <si>
    <t>Kimdogo GmbH</t>
  </si>
  <si>
    <t>Learning from Udacity means you  got tomorrow’s skills today.</t>
  </si>
  <si>
    <t>Training in a real company and doing real challenge face these companies.</t>
  </si>
  <si>
    <t xml:space="preserve">-Data science for Medicine. 
- System engineering. 
- Supply chain management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</si>
  <si>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</si>
  <si>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Skaevinge, Denmark</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</si>
  <si>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</si>
  <si>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</si>
  <si>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</si>
  <si>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</si>
  <si>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</si>
  <si>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</si>
  <si>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</si>
  <si>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Virton, Belgium</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</si>
  <si>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</si>
  <si>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</si>
  <si>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</si>
  <si>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</si>
  <si>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</si>
  <si>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sunnyvale</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</si>
  <si>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</si>
  <si>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</si>
  <si>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</si>
  <si>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</si>
  <si>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</si>
  <si>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India/Karnataka/Bangalore/Bellandur</t>
  </si>
  <si>
    <t>Capgemini</t>
  </si>
  <si>
    <t>Go through each and every lesson and starting working on the code, we learn more while coding</t>
  </si>
  <si>
    <t>Nothing, everything is perfect.</t>
  </si>
  <si>
    <t>Microstrategy (BI tools)</t>
  </si>
  <si>
    <t>Udacity is awesome. :)</t>
  </si>
  <si>
    <t>Fuzhou, China</t>
  </si>
  <si>
    <t>Mediatek</t>
  </si>
  <si>
    <t>Try to communicate to other student</t>
  </si>
  <si>
    <t>Baidu</t>
  </si>
  <si>
    <t>More project</t>
  </si>
  <si>
    <t>Too expensive, and there is a lot of same context in two similar course, I do not want to pay a lot money for the same context………</t>
  </si>
  <si>
    <t>Belo Horizonte / Brazil</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</si>
  <si>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</si>
  <si>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</si>
  <si>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</si>
  <si>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</si>
  <si>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</si>
  <si>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Ottawa, Ontario, Canada</t>
  </si>
  <si>
    <t>Keep up with the latest changes in the field and listen to the students feedback.</t>
  </si>
  <si>
    <t>Nothing in the plan</t>
  </si>
  <si>
    <t>Salem, New Hampshire</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</si>
  <si>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</si>
  <si>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</si>
  <si>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</si>
  <si>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</si>
  <si>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Neiva, Colombia</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</si>
  <si>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</si>
  <si>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</si>
  <si>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</si>
  <si>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</si>
  <si>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</si>
  <si>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</si>
  <si>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</si>
  <si>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</si>
  <si>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</si>
  <si>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</si>
  <si>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</si>
  <si>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</si>
  <si>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</si>
  <si>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</si>
  <si>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</si>
  <si>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Salmiya, Kuwait</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</si>
  <si>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</si>
  <si>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</si>
  <si>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</si>
  <si>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</si>
  <si>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</si>
  <si>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Fredericksburg, Virginia</t>
  </si>
  <si>
    <t>Work hard. Don't lose momentum.</t>
  </si>
  <si>
    <t xml:space="preserve">I think there are little things here and there, but there's no one main thing that is required. </t>
  </si>
  <si>
    <t>Eindhoven, The Netherlands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</si>
  <si>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</si>
  <si>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</si>
  <si>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</si>
  <si>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</si>
  <si>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</si>
  <si>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Taiwan, New Taipei City</t>
  </si>
  <si>
    <t>學！無止盡</t>
  </si>
  <si>
    <t>Taipei</t>
  </si>
  <si>
    <t>learn by doing and asking</t>
  </si>
  <si>
    <t>internet news</t>
  </si>
  <si>
    <t>each project and reviews</t>
  </si>
  <si>
    <t>none for now</t>
  </si>
  <si>
    <t>for self driving scar ND, maybe could let student choose which term to learn</t>
  </si>
  <si>
    <t>Karnataka/Bangalore/India</t>
  </si>
  <si>
    <t>Its awesome, go for it. I t would be one of the most important steps you take during the formative years of your career</t>
  </si>
  <si>
    <t>Keep it up. Its awesome!</t>
  </si>
  <si>
    <t>Tensorflow , keras</t>
  </si>
  <si>
    <t>Keep up the good work!</t>
  </si>
  <si>
    <t>San Diego, USA</t>
  </si>
  <si>
    <t>Senior Software Engineer</t>
  </si>
  <si>
    <t>Teradata</t>
  </si>
  <si>
    <t>Triple the estimate of how much time you have to spend</t>
  </si>
  <si>
    <t>St. Joseph, Michigan</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</si>
  <si>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</si>
  <si>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</si>
  <si>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</si>
  <si>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</si>
  <si>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</si>
  <si>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</si>
  <si>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</si>
  <si>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</si>
  <si>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</si>
  <si>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</si>
  <si>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</si>
  <si>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</si>
  <si>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 xml:space="preserve">Kraków, Poland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</si>
  <si>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</si>
  <si>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</si>
  <si>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</si>
  <si>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</si>
  <si>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</si>
  <si>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</si>
  <si>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</si>
  <si>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</si>
  <si>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Plano TX US</t>
  </si>
  <si>
    <t>Go high or go home</t>
  </si>
  <si>
    <t>TOLA Corp</t>
  </si>
  <si>
    <t>Stay engaged in slack community as lots of questions</t>
  </si>
  <si>
    <t>Make more hands on exercises</t>
  </si>
  <si>
    <t>Machine Learning, Big data</t>
  </si>
  <si>
    <t>Matão, São Paulo</t>
  </si>
  <si>
    <t>Simples</t>
  </si>
  <si>
    <t>Think where you want to reach, and bring the future to the present. This will make you study every day</t>
  </si>
  <si>
    <t>Math</t>
  </si>
  <si>
    <t>I would like to thank you all!</t>
  </si>
  <si>
    <t>Kaliningrad</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</si>
  <si>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</si>
  <si>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</si>
  <si>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</si>
  <si>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Lucknow, India</t>
  </si>
  <si>
    <t>Aganitha</t>
  </si>
  <si>
    <t>Do the projects honestly</t>
  </si>
  <si>
    <t>More theoretical content</t>
  </si>
  <si>
    <t>Aguascalientes, México</t>
  </si>
  <si>
    <t>Nokia</t>
  </si>
  <si>
    <t>Be patient, it is normal things won't work at the first try, just need to keep trying</t>
  </si>
  <si>
    <t>Have more self paced nanodegrees instead of term based</t>
  </si>
  <si>
    <t>Android Things</t>
  </si>
  <si>
    <t>Thank you Udacity, you are doing an awesome job</t>
  </si>
  <si>
    <t>newark, california</t>
  </si>
  <si>
    <t>Study regularly and read old chapters again</t>
  </si>
  <si>
    <t>Have in person meetups</t>
  </si>
  <si>
    <t>redbull</t>
  </si>
  <si>
    <t>consume an elephant piece by piece</t>
  </si>
  <si>
    <t>Help facilitate/incentivize more in-person mingling with community members</t>
  </si>
  <si>
    <t>Hyderabad, India.</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</si>
  <si>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</si>
  <si>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</si>
  <si>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</si>
  <si>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</si>
  <si>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</si>
  <si>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</si>
  <si>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</si>
  <si>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</si>
  <si>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</si>
  <si>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Kirchheim-Teck,Germany</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</si>
  <si>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</si>
  <si>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</si>
  <si>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</si>
  <si>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</si>
  <si>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</si>
  <si>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tijuana, mexico</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</si>
  <si>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</si>
  <si>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</si>
  <si>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</si>
  <si>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</si>
  <si>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</si>
  <si>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Troy, Michigan, United States</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</si>
  <si>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</si>
  <si>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</si>
  <si>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</si>
  <si>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</si>
  <si>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</si>
  <si>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</si>
  <si>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Kitchener, Canada</t>
  </si>
  <si>
    <t>Curry Gosselin Group Inc.</t>
  </si>
  <si>
    <t>Use the forums.</t>
  </si>
  <si>
    <t>Bloomberg</t>
  </si>
  <si>
    <t>I'd like to invest in Udacity. Offer investment opportunities to Udacity Alumni.</t>
  </si>
  <si>
    <t>Popesti-Leordeni, Romania</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</si>
  <si>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</si>
  <si>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</si>
  <si>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</si>
  <si>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</si>
  <si>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</si>
  <si>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</si>
  <si>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</si>
  <si>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</si>
  <si>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</si>
  <si>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Union City, CA</t>
  </si>
  <si>
    <t>Be curious, motivated</t>
  </si>
  <si>
    <t>Difficult to relearn a concept from video</t>
  </si>
  <si>
    <t>1962-06-05</t>
  </si>
  <si>
    <t>Tamarac, Florida, USA</t>
  </si>
  <si>
    <t>Geoscape</t>
  </si>
  <si>
    <t>Stay focused on the goal. Use all available resources and reach out to mentors and fellow students.</t>
  </si>
  <si>
    <t>Provide more quizzes.</t>
  </si>
  <si>
    <t>Calculus primer</t>
  </si>
  <si>
    <t>So far, Udacity Rocks!</t>
  </si>
  <si>
    <t>Houston, Texas, USA</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</si>
  <si>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</si>
  <si>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</si>
  <si>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</si>
  <si>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</si>
  <si>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</si>
  <si>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</si>
  <si>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</si>
  <si>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</si>
  <si>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</si>
  <si>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</si>
  <si>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</si>
  <si>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</si>
  <si>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</si>
  <si>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</si>
  <si>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</si>
  <si>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</si>
  <si>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Carnegie, PA USA</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</si>
  <si>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</si>
  <si>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</si>
  <si>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</si>
  <si>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Leipzig</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</si>
  <si>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</si>
  <si>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</si>
  <si>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</si>
  <si>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</si>
  <si>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</si>
  <si>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</si>
  <si>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</si>
  <si>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</si>
  <si>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Littleton, Colorado</t>
  </si>
  <si>
    <t>University of northern Colorado</t>
  </si>
  <si>
    <t>Work hard and start projects early</t>
  </si>
  <si>
    <t>Have more of the program but before starting</t>
  </si>
  <si>
    <t>Bradar - Embraer Defesa e Segurança</t>
  </si>
  <si>
    <t xml:space="preserve">Focus on the studying, practice everyday and stackoverflow will always be your bestfriend. </t>
  </si>
  <si>
    <t>More challenges</t>
  </si>
  <si>
    <t>Some topics about signal processing would be interesting</t>
  </si>
  <si>
    <t>Ribeirão das Neves, Brazil</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</si>
  <si>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</si>
  <si>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</si>
  <si>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</si>
  <si>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</si>
  <si>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</si>
  <si>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</si>
  <si>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</si>
  <si>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</si>
  <si>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1969-07-26</t>
  </si>
  <si>
    <t>Espoo, Finland</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</si>
  <si>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</si>
  <si>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</si>
  <si>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</si>
  <si>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</si>
  <si>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</si>
  <si>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</si>
  <si>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</si>
  <si>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</si>
  <si>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Jakarta</t>
  </si>
  <si>
    <t>Indotrading</t>
  </si>
  <si>
    <t>keep learning, dont give up</t>
  </si>
  <si>
    <t>more hands on project</t>
  </si>
  <si>
    <t>advanced mobile development</t>
  </si>
  <si>
    <t>Mountain View</t>
  </si>
  <si>
    <t>Lifelong learning determines how far you can be.</t>
  </si>
  <si>
    <t>Keep improving the course, like I'm in ML Nanodegreee too, there're some courses are pulled together but totally non-related.</t>
  </si>
  <si>
    <t>Self-driving car and AI</t>
  </si>
  <si>
    <t>not yet.</t>
  </si>
  <si>
    <t>Gurgaon, India</t>
  </si>
  <si>
    <t>You know you have it in you! Go for it!</t>
  </si>
  <si>
    <t>I cannot possibly think of anything. Udacity is wonderful!</t>
  </si>
  <si>
    <t>Spark, Scala</t>
  </si>
  <si>
    <t>Great work! Keep it up :)</t>
  </si>
  <si>
    <t>Chennai,India</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</si>
  <si>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</si>
  <si>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</si>
  <si>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</si>
  <si>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</si>
  <si>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White Plains, New York, USA</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</si>
  <si>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</si>
  <si>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</si>
  <si>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</si>
  <si>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</si>
  <si>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</si>
  <si>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</si>
  <si>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Fremont, California, USA</t>
  </si>
  <si>
    <t>Commit</t>
  </si>
  <si>
    <t>usa</t>
  </si>
  <si>
    <t>SpaceX</t>
  </si>
  <si>
    <t>Get ahead at the start</t>
  </si>
  <si>
    <t>The AI nanodegree was really weak on the help versus the data analyst program which was much better</t>
  </si>
  <si>
    <t>Jhansi, India</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</si>
  <si>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</si>
  <si>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</si>
  <si>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</si>
  <si>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</si>
  <si>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</si>
  <si>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</si>
  <si>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</si>
  <si>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</si>
  <si>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shanghai，china</t>
  </si>
  <si>
    <t>PayPal</t>
  </si>
  <si>
    <t>i think the single most important thing is to be persistent，sometimes，i have difficult understanding the topic，just keep going，a few days later，things difficult to understand before would become trivial</t>
  </si>
  <si>
    <t>i think the advanced topic should have longer lectures，though ，some concept can be explained in a few minutes，but fully digest it require longer time，so add more examples would definitely help！</t>
  </si>
  <si>
    <t>advanced math</t>
  </si>
  <si>
    <t>i find recently the forum are more quilt than before，questions are usually answered by a handful of people，i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</si>
  <si>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</si>
  <si>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</si>
  <si>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</si>
  <si>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</si>
  <si>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</si>
  <si>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Gauteng</t>
  </si>
  <si>
    <t>Platform45</t>
  </si>
  <si>
    <t>Learn a little bit every day. Read as many papers as possible and watch lectures where you can</t>
  </si>
  <si>
    <t>Not much</t>
  </si>
  <si>
    <t>1961-06-18</t>
  </si>
  <si>
    <t>Windsor Locks, CT/USA</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</si>
  <si>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</si>
  <si>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</si>
  <si>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</si>
  <si>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</si>
  <si>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Seattle, WA</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</si>
  <si>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</si>
  <si>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</si>
  <si>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</si>
  <si>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</si>
  <si>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</si>
  <si>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</si>
  <si>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</si>
  <si>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</si>
  <si>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</si>
  <si>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 xml:space="preserve">Udacity is one of the best decisions I have made so far. Thank you, guys. </t>
  </si>
  <si>
    <t>Omaha, NE</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</si>
  <si>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</si>
  <si>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</si>
  <si>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</si>
  <si>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Oregon</t>
  </si>
  <si>
    <t>Navex Global</t>
  </si>
  <si>
    <t>Work a little every day, even if it's just a small amount.</t>
  </si>
  <si>
    <t>It would have been fun to have a study group. I wish there was a system for planning study groups.</t>
  </si>
  <si>
    <t>Chennai, India</t>
  </si>
  <si>
    <t>Remote</t>
  </si>
  <si>
    <t>Follow a regular schedule and take active part in forum discussions</t>
  </si>
  <si>
    <t>Monthly meet up in prominent cities with industry leaders.</t>
  </si>
  <si>
    <t xml:space="preserve">First I would like to learn deep learning, machine learning and artificial intelligence ND. Then I will think of this question :) </t>
  </si>
  <si>
    <t>You are awesome. Short videos interspersed with quizzes and building project folio are great</t>
  </si>
  <si>
    <t>Saint-Petersburg, Russia</t>
  </si>
  <si>
    <t>AxisPoint Consulting</t>
  </si>
  <si>
    <t>Try to look at the problems from different points of view and solve them by different ways</t>
  </si>
  <si>
    <t>Make more projects and do them more complex</t>
  </si>
  <si>
    <t>Actually I'm passing 2nd term of AIND program</t>
  </si>
  <si>
    <t xml:space="preserve">Tokyo, Japan </t>
  </si>
  <si>
    <t>I create the future</t>
  </si>
  <si>
    <t>Medium level</t>
  </si>
  <si>
    <t>Rakuten Inc.</t>
  </si>
  <si>
    <t>Talk to people for help</t>
  </si>
  <si>
    <t>Have no idea so far</t>
  </si>
  <si>
    <t xml:space="preserve">Data engineer, big scale website infrastructure </t>
  </si>
  <si>
    <t>Help us to have the experience of a business level project</t>
  </si>
  <si>
    <t>Paraná, Curitiba, Brazil</t>
  </si>
  <si>
    <t>Study hard.</t>
  </si>
  <si>
    <t>I would like to have textbooks indications.</t>
  </si>
  <si>
    <t>Mexico City</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</si>
  <si>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</si>
  <si>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</si>
  <si>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</si>
  <si>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</si>
  <si>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Beijing China</t>
  </si>
  <si>
    <t>The community of Nanodegree is really great, you can get help from there. People there really loves sharing</t>
  </si>
  <si>
    <t>Help me quickly get started in a new field</t>
  </si>
  <si>
    <t>I haven't consider it yet</t>
  </si>
  <si>
    <t>Sorry I'm a shy boy : )</t>
  </si>
  <si>
    <t>UP, India</t>
  </si>
  <si>
    <t>Be regular and try to stick to deadlines. Attend all lectures and do not leave them for the weekend. Finish them as and when they happen.</t>
  </si>
  <si>
    <t>More email notifications about start of lectures/chapters and approaching deadlines.</t>
  </si>
  <si>
    <t>bengaluru,India</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</si>
  <si>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</si>
  <si>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</si>
  <si>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</si>
  <si>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</si>
  <si>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</si>
  <si>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1968-10-13</t>
  </si>
  <si>
    <t>Vancouver, BC, Canada</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</si>
  <si>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</si>
  <si>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</si>
  <si>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</si>
  <si>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</si>
  <si>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</si>
  <si>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</si>
  <si>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</si>
  <si>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1961-10-19</t>
  </si>
  <si>
    <t>Encinitas, California</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</si>
  <si>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</si>
  <si>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</si>
  <si>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</si>
  <si>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</si>
  <si>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</si>
  <si>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oak park il usa</t>
  </si>
  <si>
    <t>GE</t>
  </si>
  <si>
    <t>greater than 6-10 depending on the topic and week</t>
  </si>
  <si>
    <t>Read and/or code everyday, even if its only 15 mins</t>
  </si>
  <si>
    <t>some of the free courses are dated or include errors--&gt; please update them.</t>
  </si>
  <si>
    <t>Robotics, AI,  C++</t>
  </si>
  <si>
    <t>Kathmandu, Nepal</t>
  </si>
  <si>
    <t>Everjobs</t>
  </si>
  <si>
    <t>Read daily</t>
  </si>
  <si>
    <t>Have more detail class</t>
  </si>
  <si>
    <t>DAND is awesome, and just keep working.</t>
  </si>
  <si>
    <t>More nd!</t>
  </si>
  <si>
    <t>Udacity rocks</t>
  </si>
  <si>
    <t>1963-09-03</t>
  </si>
  <si>
    <t>Montreal, Canada</t>
  </si>
  <si>
    <t>Concordia University</t>
  </si>
  <si>
    <t>Front end developer</t>
  </si>
  <si>
    <t xml:space="preserve">You are offered with all the ingredients to succeed, but its entirely up to you digest and apply them  </t>
  </si>
  <si>
    <t>I am an AIND-er  and I would appreciate more challenging home-works.</t>
  </si>
  <si>
    <t>Germany</t>
  </si>
  <si>
    <t>Hortonworks</t>
  </si>
  <si>
    <t>block some time on your calendar and dont work for a startup (not a great source of time :D)</t>
  </si>
  <si>
    <t>ability to export transcript or material of course (e.g. export to onenote or pdf to make notes)</t>
  </si>
  <si>
    <t>Sales, Finance, Business</t>
  </si>
  <si>
    <t>Guatemala City, Guatemala</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</si>
  <si>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</si>
  <si>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</si>
  <si>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</si>
  <si>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</si>
  <si>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</si>
  <si>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</si>
  <si>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</si>
  <si>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</si>
  <si>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</si>
  <si>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</si>
  <si>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Uberlândia, Brazil</t>
  </si>
  <si>
    <t>Pisom Tech</t>
  </si>
  <si>
    <t>Do it. It's worth it.</t>
  </si>
  <si>
    <t>Differentiate pricing for countries outside of US</t>
  </si>
  <si>
    <t>IoT, Blockchains</t>
  </si>
  <si>
    <t xml:space="preserve">Dusseldorf, Germany </t>
  </si>
  <si>
    <t>Dusseldorf</t>
  </si>
  <si>
    <t>Try to finish assignments before the deadline</t>
  </si>
  <si>
    <t>I had participated in the first AI class before Udacity was founded? And just followed the steps of Mr. Thrun</t>
  </si>
  <si>
    <t xml:space="preserve">Enrich the content of some nanodegree parts, to facilitate understanding </t>
  </si>
  <si>
    <t>Don't give up and keep working.</t>
  </si>
  <si>
    <t>Media</t>
  </si>
  <si>
    <t>Build local communities of students</t>
  </si>
  <si>
    <t>Quantum Computing</t>
  </si>
  <si>
    <t>Huntington Beach, California</t>
  </si>
  <si>
    <t>self employed</t>
  </si>
  <si>
    <t>Be very proactive about your schedule. Make sure you plan out what you want to do for the week and make sure you stick to those plans with the same commitment as you would a doctor's appointment.</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</si>
  <si>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</si>
  <si>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</si>
  <si>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</si>
  <si>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Vilalba,lugo,spain</t>
  </si>
  <si>
    <t>Audasa</t>
  </si>
  <si>
    <t>Less Siraj</t>
  </si>
  <si>
    <t>Porto Alegre</t>
  </si>
  <si>
    <t>TRE-RS</t>
  </si>
  <si>
    <t>Try to understand the theory more than to worry about the applications, this will be a consequence</t>
  </si>
  <si>
    <t>It would be interesting a section of scientific publications in the area and possibly a video commenting on.</t>
  </si>
  <si>
    <t>You are awesome! :)</t>
  </si>
  <si>
    <t>Halle, Germany</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</si>
  <si>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</si>
  <si>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</si>
  <si>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</si>
  <si>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</si>
  <si>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</si>
  <si>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</si>
  <si>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</si>
  <si>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</si>
  <si>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</si>
  <si>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santa clara, CA, USA</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</si>
  <si>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</si>
  <si>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</si>
  <si>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</si>
  <si>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</si>
  <si>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</si>
  <si>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</si>
  <si>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</si>
  <si>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</si>
  <si>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</si>
  <si>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</si>
  <si>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</si>
  <si>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</si>
  <si>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Bellevue</t>
  </si>
  <si>
    <t>Videos</t>
  </si>
  <si>
    <t>Be consistent with your work</t>
  </si>
  <si>
    <t>Pomáz, Hungary</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</si>
  <si>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</si>
  <si>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</si>
  <si>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</si>
  <si>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Joliet, Illinois </t>
  </si>
  <si>
    <t xml:space="preserve">Stay focused and never give up. 
Not giving up is the key </t>
  </si>
  <si>
    <t>Integrate more job opportunities</t>
  </si>
  <si>
    <t>Apache spark,
Distributed computing</t>
  </si>
  <si>
    <t>Study regularly and define deadlines to finish the projects</t>
  </si>
  <si>
    <t>Time series forecast</t>
  </si>
  <si>
    <t>💙 u guys</t>
  </si>
  <si>
    <t xml:space="preserve">Pasadena, California </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</si>
  <si>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</si>
  <si>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</si>
  <si>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</si>
  <si>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</si>
  <si>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</si>
  <si>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</si>
  <si>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</si>
  <si>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Bioinformatics
- Advanced statistics
- Competitive programming</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</si>
  <si>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</si>
  <si>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1954-10-29</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</si>
  <si>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</si>
  <si>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</si>
  <si>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</si>
  <si>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</si>
  <si>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Tomsk, Russia</t>
  </si>
  <si>
    <t>Kompstar</t>
  </si>
  <si>
    <t>Be good in math</t>
  </si>
  <si>
    <t>vc.ru</t>
  </si>
  <si>
    <t>I don't know. You are the best!</t>
  </si>
  <si>
    <t>I would like to see Advanced Deep Learning Nanodegree.</t>
  </si>
  <si>
    <t>The price is little too high for me. Some discounts would be great.</t>
  </si>
  <si>
    <t xml:space="preserve">Waterloo, Ontario, Canada </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</si>
  <si>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</si>
  <si>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</si>
  <si>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</si>
  <si>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</si>
  <si>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Stavanger,Norway</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</si>
  <si>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</si>
  <si>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</si>
  <si>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</si>
  <si>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</si>
  <si>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</si>
  <si>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Vinci, Italy</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</si>
  <si>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</si>
  <si>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</si>
  <si>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</si>
  <si>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</si>
  <si>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</si>
  <si>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</si>
  <si>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</si>
  <si>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</si>
  <si>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</si>
  <si>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</si>
  <si>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Benicia, California</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</si>
  <si>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</si>
  <si>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</si>
  <si>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</si>
  <si>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</si>
  <si>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</si>
  <si>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</si>
  <si>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McClean, Virginia</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</si>
  <si>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</si>
  <si>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</si>
  <si>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</si>
  <si>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</si>
  <si>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</si>
  <si>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</si>
  <si>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</si>
  <si>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</si>
  <si>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</si>
  <si>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</si>
  <si>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Barcelona, Catalonia, Spain</t>
  </si>
  <si>
    <t>HR Consulting</t>
  </si>
  <si>
    <t>PageGroup</t>
  </si>
  <si>
    <t>The Udacity forum and Google are your allies</t>
  </si>
  <si>
    <t>Add courses on cryptocurrencies</t>
  </si>
  <si>
    <t>Cryptocurrencies</t>
  </si>
  <si>
    <t>I don't like Slack. It doesn't work well for a course with so many students.</t>
  </si>
  <si>
    <t>Ankara, Turkey</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</si>
  <si>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</si>
  <si>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</si>
  <si>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</si>
  <si>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</si>
  <si>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Nagpur, Maharashtra</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</si>
  <si>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</si>
  <si>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</si>
  <si>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Ilidža, Sarajevo</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</si>
  <si>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</si>
  <si>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</si>
  <si>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</si>
  <si>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</si>
  <si>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</si>
  <si>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</si>
  <si>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</si>
  <si>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</si>
  <si>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Coquitlam, BC, Canada</t>
  </si>
  <si>
    <t>Kinvey</t>
  </si>
  <si>
    <t>Keep focus!</t>
  </si>
  <si>
    <t>Possibility to have a quick live chat one-one</t>
  </si>
  <si>
    <t>You guys are awesome!</t>
  </si>
  <si>
    <t>San Francisco,California</t>
  </si>
  <si>
    <t>Tenacity is the most important skill. Do not hesitate to ask questions on the forum or slack. Students and mentors are very helpful.</t>
  </si>
  <si>
    <t>Everything is perfect. Just continue to teach cutting advanced techniques like Deep Learning.</t>
  </si>
  <si>
    <t xml:space="preserve">Bayesian statistics, how to write a Medium article, c++, how to implement a research paper. </t>
  </si>
  <si>
    <t>Seoul / South Korea</t>
  </si>
  <si>
    <t>Freelancer</t>
  </si>
  <si>
    <t>Use forum and slack channel widely. Project needs more time than expected, so start early.</t>
  </si>
  <si>
    <t>Practical projects</t>
  </si>
  <si>
    <t xml:space="preserve">Block chain technology
Game programming
</t>
  </si>
  <si>
    <t>Budapest, Hungary</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</si>
  <si>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</si>
  <si>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</si>
  <si>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</si>
  <si>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</si>
  <si>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</si>
  <si>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</si>
  <si>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</si>
  <si>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</si>
  <si>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</si>
  <si>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</si>
  <si>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chennai/tamil nadu</t>
  </si>
  <si>
    <t>finance and payment</t>
  </si>
  <si>
    <t>Visa Inc</t>
  </si>
  <si>
    <t>Continuous Learning</t>
  </si>
  <si>
    <t>More Collobaration with Hiring Partners required</t>
  </si>
  <si>
    <t>1959-02-01</t>
  </si>
  <si>
    <t>Germany, Berlin</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</si>
  <si>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</si>
  <si>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</si>
  <si>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</si>
  <si>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</si>
  <si>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</si>
  <si>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</si>
  <si>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</si>
  <si>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</si>
  <si>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</si>
  <si>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</si>
  <si>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</si>
  <si>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Stockholm, Sweden</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</si>
  <si>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</si>
  <si>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</si>
  <si>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</si>
  <si>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</si>
  <si>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Winnipeg, Canada</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</si>
  <si>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</si>
  <si>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</si>
  <si>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</si>
  <si>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</si>
  <si>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</si>
  <si>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</si>
  <si>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1953-07-07</t>
  </si>
  <si>
    <t>Manassas, VA. USA</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</si>
  <si>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</si>
  <si>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</si>
  <si>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</si>
  <si>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</si>
  <si>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</si>
  <si>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Tallinn, Estonia</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</si>
  <si>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</si>
  <si>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</si>
  <si>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</si>
  <si>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</si>
  <si>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</si>
  <si>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Las Vegas, NV</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</si>
  <si>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</si>
  <si>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</si>
  <si>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</si>
  <si>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</si>
  <si>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</si>
  <si>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Florida</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</si>
  <si>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</si>
  <si>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</si>
  <si>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</si>
  <si>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</si>
  <si>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grand rapids, michigan</t>
  </si>
  <si>
    <t>Sunset Communities</t>
  </si>
  <si>
    <t>Be patient and set short-term goals</t>
  </si>
  <si>
    <t>I would like more support with a job search</t>
  </si>
  <si>
    <t>I want more data visualization courses.</t>
  </si>
  <si>
    <t>Studying at Udacity is fun. I appreciate it.</t>
  </si>
  <si>
    <t>1962-06-19</t>
  </si>
  <si>
    <t>simi valley, california</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</si>
  <si>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</si>
  <si>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</si>
  <si>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</si>
  <si>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</si>
  <si>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</si>
  <si>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Los Angeles, California </t>
  </si>
  <si>
    <t>Poncho</t>
  </si>
  <si>
    <t>Contractor</t>
  </si>
  <si>
    <t>Do not quit</t>
  </si>
  <si>
    <t>Maybe some games or contests</t>
  </si>
  <si>
    <t>System architecture design</t>
  </si>
  <si>
    <t>Do you have any job offer in LA? Even if is just half time? Lol</t>
  </si>
  <si>
    <t>sunnyvale, california</t>
  </si>
  <si>
    <t>Marvell Semiconductor</t>
  </si>
  <si>
    <t>stick to it</t>
  </si>
  <si>
    <t>more meet ups</t>
  </si>
  <si>
    <t>good job, keep it up</t>
  </si>
  <si>
    <t>São Paulo, brazil</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</si>
  <si>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</si>
  <si>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</si>
  <si>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</si>
  <si>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</si>
  <si>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 xml:space="preserve">Ann Arbor , Michigan, USA </t>
  </si>
  <si>
    <t>Full stack</t>
  </si>
  <si>
    <t>Plan out time</t>
  </si>
  <si>
    <t>Don't know right now. Will get back to you.</t>
  </si>
  <si>
    <t>Greenville, SC 29617</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</si>
  <si>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</si>
  <si>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</si>
  <si>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</si>
  <si>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</si>
  <si>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</si>
  <si>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San Bruno</t>
  </si>
  <si>
    <t>Bright Pattern, Inc.</t>
  </si>
  <si>
    <t>not stop</t>
  </si>
  <si>
    <t>better courses</t>
  </si>
  <si>
    <t>robotics</t>
  </si>
  <si>
    <t>andorra/andorra</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</si>
  <si>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</si>
  <si>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</si>
  <si>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</si>
  <si>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</si>
  <si>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</si>
  <si>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</si>
  <si>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</si>
  <si>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</si>
  <si>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</si>
  <si>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</si>
  <si>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</si>
  <si>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</si>
  <si>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Santo André, São Paulo, Brazil</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</si>
  <si>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</si>
  <si>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</si>
  <si>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</si>
  <si>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</si>
  <si>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Rincón de la Victoria, Spain</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</si>
  <si>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</si>
  <si>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</si>
  <si>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</si>
  <si>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</si>
  <si>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</si>
  <si>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 xml:space="preserve">New York, New York </t>
  </si>
  <si>
    <t>Camp Takajo</t>
  </si>
  <si>
    <t>Digital marketing</t>
  </si>
  <si>
    <t xml:space="preserve">Stick to the schedule outlined and use the forums and slack channels to your advantage. Work a little every day and learn, learn, learn </t>
  </si>
  <si>
    <t>Thoroughly enjoyed both of my courses!</t>
  </si>
  <si>
    <t>Biberach, Germany</t>
  </si>
  <si>
    <t>Stuttgart</t>
  </si>
  <si>
    <t>Add more exciting courses.</t>
  </si>
  <si>
    <t>Scala, Akka, Spark</t>
  </si>
  <si>
    <t>I am happy with you! :)</t>
  </si>
  <si>
    <t>1963-06-27</t>
  </si>
  <si>
    <t>ontario, canada</t>
  </si>
  <si>
    <t>commit to time to study</t>
  </si>
  <si>
    <t>can't think of any now</t>
  </si>
  <si>
    <t>non</t>
  </si>
  <si>
    <t>Have a certification on an area that I already had knowledge of, and deepen knowledge in the area</t>
  </si>
  <si>
    <t>Florianopolis, Santa Catarina, Brazil</t>
  </si>
  <si>
    <t>Joga+</t>
  </si>
  <si>
    <t>I think there is room for improvement in the practical projects</t>
  </si>
  <si>
    <t>Thalesians Ltd</t>
  </si>
  <si>
    <t>Organise physical meetups/ study groups locally</t>
  </si>
  <si>
    <t>Production implementation of different techniques that are taught</t>
  </si>
  <si>
    <t>Fremont, CA</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</si>
  <si>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</si>
  <si>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</si>
  <si>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</si>
  <si>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</si>
  <si>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</si>
  <si>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</si>
  <si>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Norman, Oklahoma</t>
  </si>
  <si>
    <t>make use of the online materials</t>
  </si>
  <si>
    <t>many projects, more practical</t>
  </si>
  <si>
    <t>algorithms</t>
  </si>
  <si>
    <t>if additional textbook can be provided, it will be better</t>
  </si>
  <si>
    <t>New Jersey</t>
  </si>
  <si>
    <t>Secret</t>
  </si>
  <si>
    <t>Give a university credits for nanodegre program</t>
  </si>
  <si>
    <t>You are awesome! Udacity offer best online education program so far.</t>
  </si>
  <si>
    <t>Beacon, New York</t>
  </si>
  <si>
    <t>Time Inc.</t>
  </si>
  <si>
    <t>Stay on track. Don't fall too far behind your project deadlines!</t>
  </si>
  <si>
    <t>It was a long time ago. I don't remember.</t>
  </si>
  <si>
    <t>I can't think of anything! I love Udacity!</t>
  </si>
  <si>
    <t>Darmstadt, Germany</t>
  </si>
  <si>
    <t>ESOC</t>
  </si>
  <si>
    <t>Focus in the lessons and the project. Read about other specific topics after.</t>
  </si>
  <si>
    <t>Not always, but sometimes I would appreciate more theoretical detail.</t>
  </si>
  <si>
    <t>Jersey City, New Jersey</t>
  </si>
  <si>
    <t>Progyny</t>
  </si>
  <si>
    <t>Don't slack too much</t>
  </si>
  <si>
    <t>encourage team collaboration</t>
  </si>
  <si>
    <t>blockchain tech - etherium</t>
  </si>
  <si>
    <t>Raj has a great teaching style</t>
  </si>
  <si>
    <t>Havant, Hampshire</t>
  </si>
  <si>
    <t>Helios</t>
  </si>
  <si>
    <t>If you are working, be prepared to give up at least one day of your weekend to the course.</t>
  </si>
  <si>
    <t>Make sure the forum mentors are actually aware of the specific course materials and code.</t>
  </si>
  <si>
    <t>Tokyo, Japan</t>
  </si>
  <si>
    <t>Authlete, Inc.</t>
  </si>
  <si>
    <t>Take notes with OneNote or Evernote. Enjoy projects.</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</si>
  <si>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</si>
  <si>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</si>
  <si>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</si>
  <si>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Los Angeles, CA</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</si>
  <si>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</si>
  <si>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</si>
  <si>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</si>
  <si>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</si>
  <si>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Toronto, canada</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</si>
  <si>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</si>
  <si>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</si>
  <si>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</si>
  <si>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</si>
  <si>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ludwigshafen, Germany</t>
  </si>
  <si>
    <t>big data engineer</t>
  </si>
  <si>
    <t>knowledge is the door. programming is the key.</t>
  </si>
  <si>
    <t>organize local udacity groups more actively</t>
  </si>
  <si>
    <t>photoshop</t>
  </si>
  <si>
    <t>Copenhagen, denmark</t>
  </si>
  <si>
    <t>McGraw-hill education</t>
  </si>
  <si>
    <t>Go through an exercise twice</t>
  </si>
  <si>
    <t>Spend a lot more time and exercises on the basics before going into the advanced topics</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</si>
  <si>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</si>
  <si>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</si>
  <si>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</si>
  <si>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</si>
  <si>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Queenstown, New Zealand</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</si>
  <si>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</si>
  <si>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</si>
  <si>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</si>
  <si>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</si>
  <si>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</si>
  <si>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Bellevue, Washington</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</si>
  <si>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</si>
  <si>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</si>
  <si>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</si>
  <si>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</si>
  <si>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</si>
  <si>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</si>
  <si>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</si>
  <si>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</si>
  <si>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Patna, Bihar, India</t>
  </si>
  <si>
    <t>Appbase.io</t>
  </si>
  <si>
    <t>Work hard. Don't lose hope. Focus</t>
  </si>
  <si>
    <t>It's great as it is.</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</si>
  <si>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</si>
  <si>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</si>
  <si>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</si>
  <si>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</si>
  <si>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</si>
  <si>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</si>
  <si>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</si>
  <si>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Mexico, Mexico </t>
  </si>
  <si>
    <t xml:space="preserve">everis, an NTT DATA Company </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</si>
  <si>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</si>
  <si>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</si>
  <si>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</si>
  <si>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</si>
  <si>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</si>
  <si>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Richmond, VA, USA</t>
  </si>
  <si>
    <t>College of William and Mary</t>
  </si>
  <si>
    <t>Work steadily, every day.</t>
  </si>
  <si>
    <t>It was pretty good - the only thing was the 50% back took longer than I anticipated</t>
  </si>
  <si>
    <t>I think your area is pretty well covered</t>
  </si>
  <si>
    <t>Regensburg, Germany</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</si>
  <si>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</si>
  <si>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</si>
  <si>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</si>
  <si>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</si>
  <si>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</si>
  <si>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Bernolakovo, Slovakia</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</si>
  <si>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</si>
  <si>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</si>
  <si>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</si>
  <si>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</si>
  <si>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</si>
  <si>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</si>
  <si>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</si>
  <si>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California</t>
  </si>
  <si>
    <t>Ppi</t>
  </si>
  <si>
    <t>Better video instructions</t>
  </si>
  <si>
    <t>Self driving car</t>
  </si>
  <si>
    <t>Udacity is great!</t>
  </si>
  <si>
    <t>Mountain view, california</t>
  </si>
  <si>
    <t>Learn at least 30 mins every day</t>
  </si>
  <si>
    <t>Billboard</t>
  </si>
  <si>
    <t>Be more honest on the amount of hours needed to complete nanodegree</t>
  </si>
  <si>
    <t>Newark, CA</t>
  </si>
  <si>
    <t>Connect students to increase collaboration, add courses to develop metacognition skills</t>
  </si>
  <si>
    <t>how to learn better and more effectively, growth mindset, becoming an astronaut</t>
  </si>
  <si>
    <t>Keep up the awesome work!</t>
  </si>
  <si>
    <t xml:space="preserve">Levallois-Perret, France </t>
  </si>
  <si>
    <t>Senior economist</t>
  </si>
  <si>
    <t xml:space="preserve">Be assiduos, look for extra videos on YouTube whenever you feel like you are missing out on something </t>
  </si>
  <si>
    <t>Recruit better mentors</t>
  </si>
  <si>
    <t>Video game tech</t>
  </si>
  <si>
    <t>Why can't we comment/ask questions on the videos page</t>
  </si>
  <si>
    <t>Hootsuite</t>
  </si>
  <si>
    <t>Try to do everything yourself</t>
  </si>
  <si>
    <t>Extend the job guarantee to Canada</t>
  </si>
  <si>
    <t>Scala</t>
  </si>
  <si>
    <t xml:space="preserve">Minatoku, Tokyo, Japan </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</si>
  <si>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</si>
  <si>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</si>
  <si>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</si>
  <si>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</si>
  <si>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</si>
  <si>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</si>
  <si>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Mississauga, Ontario. Canada</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</si>
  <si>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</si>
  <si>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</si>
  <si>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</si>
  <si>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</si>
  <si>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Frankfurt am Main</t>
  </si>
  <si>
    <t>Finance, Social trading</t>
  </si>
  <si>
    <t>ayondo</t>
  </si>
  <si>
    <t>Be organized</t>
  </si>
  <si>
    <t>Improve classroom website and app UI. Had a few glitches.
All the was really cool.</t>
  </si>
  <si>
    <t>1961-06-15</t>
  </si>
  <si>
    <t>Uk</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</si>
  <si>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</si>
  <si>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</si>
  <si>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</si>
  <si>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</si>
  <si>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</si>
  <si>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</si>
  <si>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</si>
  <si>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</si>
  <si>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Wakayama,Japan</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</si>
  <si>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</si>
  <si>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</si>
  <si>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</si>
  <si>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</si>
  <si>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</si>
  <si>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Kanagawa, Japan</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</si>
  <si>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</si>
  <si>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</si>
  <si>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</si>
  <si>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</si>
  <si>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</si>
  <si>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</si>
  <si>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</si>
  <si>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</si>
  <si>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São Paulo, Brazil</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</si>
  <si>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</si>
  <si>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</si>
  <si>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</si>
  <si>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</si>
  <si>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Cracow, Poland</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</si>
  <si>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</si>
  <si>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</si>
  <si>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</si>
  <si>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</si>
  <si>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Ontario, Canada</t>
  </si>
  <si>
    <t>Industrial Agency</t>
  </si>
  <si>
    <t>Don't give up and stick to a schedule to make progress</t>
  </si>
  <si>
    <t xml:space="preserve">Improve the "mentor" program. I have asked questions of the mentor but I never get a response on time. </t>
  </si>
  <si>
    <t>don't know</t>
  </si>
  <si>
    <t>nop</t>
  </si>
  <si>
    <t>Holambra, Sao Paulo, Brazil</t>
  </si>
  <si>
    <t>Scylla Informatics</t>
  </si>
  <si>
    <t>Enjoy each and every opportunity to learn something new.</t>
  </si>
  <si>
    <t>Google I/O</t>
  </si>
  <si>
    <t>Can't really think of anything.</t>
  </si>
  <si>
    <t>I'm interested in Deep Learning, but Udacity already covers that.</t>
  </si>
  <si>
    <t>Keep up the excellent work!</t>
  </si>
  <si>
    <t>Breckenridge, Colorado</t>
  </si>
  <si>
    <t>BuildFax</t>
  </si>
  <si>
    <t>Create a schedule</t>
  </si>
  <si>
    <t>More reading materials</t>
  </si>
  <si>
    <t>More AI... expanded program after AIND</t>
  </si>
  <si>
    <t>Udacity is awesome</t>
  </si>
  <si>
    <t>1964-05-11</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</si>
  <si>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</si>
  <si>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</si>
  <si>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</si>
  <si>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</si>
  <si>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Somerville, Massachusettes</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</si>
  <si>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</si>
  <si>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</si>
  <si>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</si>
  <si>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</si>
  <si>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</si>
  <si>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</si>
  <si>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</si>
  <si>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</si>
  <si>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</si>
  <si>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</si>
  <si>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</si>
  <si>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</si>
  <si>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</si>
  <si>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</si>
  <si>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</si>
  <si>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London, England</t>
  </si>
  <si>
    <t>Forward 3D</t>
  </si>
  <si>
    <t>Work hard, it plays off.
If you can work from work, don't go home and get distracted.</t>
  </si>
  <si>
    <t>No suggestions</t>
  </si>
  <si>
    <t>Advanced SQL</t>
  </si>
  <si>
    <t>You guys are great!</t>
  </si>
  <si>
    <t>Rolla, Missouri, USA</t>
  </si>
  <si>
    <t>Do it every day and you will finish within a month</t>
  </si>
  <si>
    <t>Better projects</t>
  </si>
  <si>
    <t>Free robotics courses</t>
  </si>
  <si>
    <t xml:space="preserve">Albertslund, Denmark </t>
  </si>
  <si>
    <t xml:space="preserve">Don't give up, ask for help in the slack channel </t>
  </si>
  <si>
    <t xml:space="preserve">Polish the material a little more, I know It was the first iteration of the material I used </t>
  </si>
  <si>
    <t>Learn docker</t>
  </si>
  <si>
    <t xml:space="preserve">If you are serious about online education, open source the classroom webapp so anyone could release online courses </t>
  </si>
  <si>
    <t>Frankfurt, Germany</t>
  </si>
  <si>
    <t>Big Data Services</t>
  </si>
  <si>
    <t>Frankfurt Machine Learning</t>
  </si>
  <si>
    <t>Doing this quickly is a job</t>
  </si>
  <si>
    <t>Remove the rough edges / dead links from the course material</t>
  </si>
  <si>
    <t>Business Intelligence</t>
  </si>
  <si>
    <t>Davie, Florida</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</si>
  <si>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</si>
  <si>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</si>
  <si>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</si>
  <si>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Cambridge, UK</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</si>
  <si>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</si>
  <si>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</si>
  <si>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</si>
  <si>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</si>
  <si>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</si>
  <si>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</si>
  <si>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</si>
  <si>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</si>
  <si>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</si>
  <si>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</si>
  <si>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Mountain View, California</t>
  </si>
  <si>
    <t>Western Digital</t>
  </si>
  <si>
    <t>Make the most out of the project reviews! Most of the reviewers are passing on so much information. Even when passing, read all suggestions.</t>
  </si>
  <si>
    <t>Meeting the Udacity staff was inspiring!</t>
  </si>
  <si>
    <t>Jersey (Channel Islands)</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</si>
  <si>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</si>
  <si>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</si>
  <si>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</si>
  <si>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</si>
  <si>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</si>
  <si>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</si>
  <si>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</si>
  <si>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</si>
  <si>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</si>
  <si>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Cotia, São Paulo</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</si>
  <si>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</si>
  <si>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</si>
  <si>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</si>
  <si>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</si>
  <si>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</si>
  <si>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</si>
  <si>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</si>
  <si>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Copenhagen, Denmark</t>
  </si>
  <si>
    <t>Get your hands dirty and do at least a bit more than is written in instructions</t>
  </si>
  <si>
    <t>Nothing i can think of</t>
  </si>
  <si>
    <t>Dedicated NLP course</t>
  </si>
  <si>
    <t>Warner robins, ga</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</si>
  <si>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</si>
  <si>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</si>
  <si>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</si>
  <si>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</si>
  <si>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</si>
  <si>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Wrocław, Poland</t>
  </si>
  <si>
    <t>xamarin developer</t>
  </si>
  <si>
    <t>Dont give up! You could allways find help on forum!</t>
  </si>
  <si>
    <t>Improve lessons before 4 project</t>
  </si>
  <si>
    <t>more deep learining!</t>
  </si>
  <si>
    <t>Lessons before project 4 in DLF could be better</t>
  </si>
  <si>
    <t>Vallejo, CA</t>
  </si>
  <si>
    <t>Paramedic</t>
  </si>
  <si>
    <t>Medic Ambulance</t>
  </si>
  <si>
    <t>Read everything completely. Give yourself time to learn and think about the work.... trust the process...</t>
  </si>
  <si>
    <t>The Netflix movie 'Lo and Behold'.</t>
  </si>
  <si>
    <t>Other than technical stuff like class audio, nothing....</t>
  </si>
  <si>
    <t>Melbourne, Australia</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</si>
  <si>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</si>
  <si>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</si>
  <si>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</si>
  <si>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</si>
  <si>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</si>
  <si>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</si>
  <si>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</si>
  <si>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</si>
  <si>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Victoria, BC, Canada</t>
  </si>
  <si>
    <t>CUDA, Computer Vision</t>
  </si>
  <si>
    <t>Woodinville, WA, USA</t>
  </si>
  <si>
    <t>Hang in there - you will get there with time and practise.</t>
  </si>
  <si>
    <t>Nothing specific for now - I am still deep in current studies.</t>
  </si>
  <si>
    <t>Shibuya, Tokyo</t>
  </si>
  <si>
    <t>Product Manager</t>
  </si>
  <si>
    <t>Study every day. Repeat watching what you don't understand.</t>
  </si>
  <si>
    <t>I'd like much faster feedback.</t>
  </si>
  <si>
    <t>technology about Internet of things</t>
  </si>
  <si>
    <t>I'd like to use Python3 rather than Python2</t>
  </si>
  <si>
    <t>East Hanover, New Jersey</t>
  </si>
  <si>
    <t>Formosa Plastics</t>
  </si>
  <si>
    <t>Follow or exceed the course schedule</t>
  </si>
  <si>
    <t>Help me to learn many skills for my next career</t>
  </si>
  <si>
    <t>Big Data knowledge and analyzed tools</t>
  </si>
  <si>
    <t>Hope to lower the price of Nanodegree</t>
  </si>
  <si>
    <t>Tokyo Japan</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</si>
  <si>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</si>
  <si>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</si>
  <si>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</si>
  <si>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</si>
  <si>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Sydney, New South Wales, Australia</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</si>
  <si>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</si>
  <si>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</si>
  <si>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</si>
  <si>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</si>
  <si>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</si>
  <si>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</si>
  <si>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</si>
  <si>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</si>
  <si>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</si>
  <si>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</si>
  <si>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Cairo, Egypt</t>
  </si>
  <si>
    <t>None that I could think of</t>
  </si>
  <si>
    <t>USA</t>
  </si>
  <si>
    <t>CEB</t>
  </si>
  <si>
    <t>spend decent amount of time on it</t>
  </si>
  <si>
    <t>offer student discount</t>
  </si>
  <si>
    <t>you guys are awesome!</t>
  </si>
  <si>
    <t>Dublin, CA</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</si>
  <si>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</si>
  <si>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</si>
  <si>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</si>
  <si>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</si>
  <si>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1964-11-01</t>
  </si>
  <si>
    <t>Oakland, California</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</si>
  <si>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</si>
  <si>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</si>
  <si>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</si>
  <si>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</si>
  <si>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</si>
  <si>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1967-08-12</t>
  </si>
  <si>
    <t>Fremont, ca, usa</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</si>
  <si>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</si>
  <si>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</si>
  <si>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</si>
  <si>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</si>
  <si>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</si>
  <si>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</si>
  <si>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Essex, United Kingdom</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</si>
  <si>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</si>
  <si>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</si>
  <si>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</si>
  <si>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</si>
  <si>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Huntsville, Alabama</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</si>
  <si>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</si>
  <si>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</si>
  <si>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</si>
  <si>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</si>
  <si>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</si>
  <si>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Ashburn, VA</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</si>
  <si>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</si>
  <si>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</si>
  <si>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</si>
  <si>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</si>
  <si>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Seattle, Washinton</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</si>
  <si>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</si>
  <si>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</si>
  <si>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</si>
  <si>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</si>
  <si>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</si>
  <si>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1968-12-15</t>
  </si>
  <si>
    <t>Security service</t>
  </si>
  <si>
    <t>Secom trust systems</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</si>
  <si>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</si>
  <si>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</si>
  <si>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</si>
  <si>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</si>
  <si>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</si>
  <si>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</si>
  <si>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</si>
  <si>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</si>
  <si>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</si>
  <si>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</si>
  <si>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</si>
  <si>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</si>
  <si>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</si>
  <si>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</si>
  <si>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</si>
  <si>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Bogota, Colombia</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</si>
  <si>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</si>
  <si>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</si>
  <si>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</si>
  <si>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</si>
  <si>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</si>
  <si>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</si>
  <si>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</si>
  <si>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</si>
  <si>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</si>
  <si>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</si>
  <si>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</si>
  <si>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</si>
  <si>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Seoul, Korea</t>
  </si>
  <si>
    <t>Lectures are materials that make one to be able to complete the projects. Do not skip any one of them.</t>
  </si>
  <si>
    <t>Make a Ph.D level program</t>
  </si>
  <si>
    <t>Reinforcement learning focused program</t>
  </si>
  <si>
    <t>SP/São Paulo/Brasil</t>
  </si>
  <si>
    <t>Hook Digital</t>
  </si>
  <si>
    <t>The match between employers and students</t>
  </si>
  <si>
    <t>Oxford, Mississippi</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</si>
  <si>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</si>
  <si>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</si>
  <si>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</si>
  <si>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</si>
  <si>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</si>
  <si>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</si>
  <si>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</si>
  <si>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</si>
  <si>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Canberra, ACT, Australia</t>
  </si>
  <si>
    <t>Senior developer</t>
  </si>
  <si>
    <t>Department of Human Services</t>
  </si>
  <si>
    <t>Keep at it, a bit regularly</t>
  </si>
  <si>
    <t>Use the forums to your advantage. Break your code and the one you are handed over to actually learn from it.</t>
  </si>
  <si>
    <t>Less spoon feeding</t>
  </si>
  <si>
    <t>New Orleans, LA</t>
  </si>
  <si>
    <t>A podcast - programming throwdown</t>
  </si>
  <si>
    <t>Not sure.  I liked it as is</t>
  </si>
  <si>
    <t>Deep Learning and AI</t>
  </si>
  <si>
    <t>It's a little expensive</t>
  </si>
  <si>
    <t>Indonesia</t>
  </si>
  <si>
    <t>GRID Inc.</t>
  </si>
  <si>
    <t>Keep the passion burning. Remember that what we are learning will impact the world in some way or another :)</t>
  </si>
  <si>
    <t>Upload more videos!</t>
  </si>
  <si>
    <t>Data visualization</t>
  </si>
  <si>
    <t>I want the swags lol</t>
  </si>
  <si>
    <t>Shanghai China</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</si>
  <si>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</si>
  <si>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</si>
  <si>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</si>
  <si>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</si>
  <si>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</si>
  <si>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</si>
  <si>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</si>
  <si>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</si>
  <si>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</si>
  <si>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</si>
  <si>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</si>
  <si>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</si>
  <si>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</si>
  <si>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</si>
  <si>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</si>
  <si>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</si>
  <si>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Eden Prairie, Minnesota</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</si>
  <si>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</si>
  <si>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</si>
  <si>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</si>
  <si>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</si>
  <si>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</si>
  <si>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</si>
  <si>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İstanbul</t>
  </si>
  <si>
    <t>ge</t>
  </si>
  <si>
    <t>You can respond our requests more quickly.</t>
  </si>
  <si>
    <t>Functional Programming, Scala, Akka,</t>
  </si>
  <si>
    <t>Maringpa, Parana, Brazil</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</si>
  <si>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</si>
  <si>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</si>
  <si>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</si>
  <si>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</si>
  <si>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</si>
  <si>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</si>
  <si>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</si>
  <si>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</si>
  <si>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</si>
  <si>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</si>
  <si>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</si>
  <si>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</si>
  <si>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</si>
  <si>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1969-07-28</t>
  </si>
  <si>
    <t>Taoyuan, Taiwan</t>
  </si>
  <si>
    <t>Vanung University</t>
  </si>
  <si>
    <t>Please keep steady progress every day!</t>
  </si>
  <si>
    <t>I have no idea. I feel very good now.</t>
  </si>
  <si>
    <t>I would like to find new subjects from Udacity.</t>
  </si>
  <si>
    <t>Not yet!</t>
  </si>
  <si>
    <t>Guangzhou, China</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</si>
  <si>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</si>
  <si>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</si>
  <si>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</si>
  <si>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</si>
  <si>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</si>
  <si>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</si>
  <si>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</si>
  <si>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</si>
  <si>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</si>
  <si>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</si>
  <si>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</si>
  <si>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</si>
  <si>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</si>
  <si>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</si>
  <si>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</si>
  <si>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</si>
  <si>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</si>
  <si>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</si>
  <si>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Seoul</t>
  </si>
  <si>
    <t>Keep submitting and getting feedbacks!</t>
  </si>
  <si>
    <t>I am not sure.</t>
  </si>
  <si>
    <t>Mathematical Things</t>
  </si>
  <si>
    <t>thanks for these opportunities</t>
  </si>
  <si>
    <t xml:space="preserve">São Paulo, Brazil </t>
  </si>
  <si>
    <t>Trustvox</t>
  </si>
  <si>
    <t>Get a quiet place to study</t>
  </si>
  <si>
    <t>Have some presencial meeting in Brazil as well</t>
  </si>
  <si>
    <t>Financial Industry</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</si>
  <si>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</si>
  <si>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</si>
  <si>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</si>
  <si>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 xml:space="preserve">Many Japanese are interesting in deepLearning and machine learning. If you supported Japanese, many of them are interesting in you. </t>
  </si>
  <si>
    <t>Melbourne, Victoria, Australia</t>
  </si>
  <si>
    <t>Reading the intro for a project carefully before having lectures related.</t>
  </si>
  <si>
    <t>Real reviewer gave great feedback which really helped me to improve my skills.</t>
  </si>
  <si>
    <t>Animation and CGI Motion</t>
  </si>
  <si>
    <t>I'd like to have some slides or transcripts about lectures.</t>
  </si>
  <si>
    <t>Chengdu, China</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</si>
  <si>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</si>
  <si>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</si>
  <si>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</si>
  <si>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</si>
  <si>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</si>
  <si>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</si>
  <si>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</si>
  <si>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</si>
  <si>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</si>
  <si>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</si>
  <si>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</si>
  <si>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</si>
  <si>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</si>
  <si>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</si>
  <si>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</si>
  <si>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</si>
  <si>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</si>
  <si>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</si>
  <si>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Brooklyn, NY</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</si>
  <si>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</si>
  <si>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</si>
  <si>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</si>
  <si>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</si>
  <si>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</si>
  <si>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</si>
  <si>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</si>
  <si>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</si>
  <si>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</si>
  <si>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Solothurn, Switzerland</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</si>
  <si>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</si>
  <si>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</si>
  <si>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</si>
  <si>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Bangalore/Karnataka/India</t>
  </si>
  <si>
    <t>Try to write projects from scratch rather than fill in the blanks. It helps to analyze the problem from a bigger perspective</t>
  </si>
  <si>
    <t>Add a capstone project to the Deep learning course</t>
  </si>
  <si>
    <t>Signal and Image processing courses, Medical imaging</t>
  </si>
  <si>
    <t>Chongqing, China</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</si>
  <si>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</si>
  <si>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</si>
  <si>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</si>
  <si>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</si>
  <si>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</si>
  <si>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BeiJing,China</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</si>
  <si>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</si>
  <si>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</si>
  <si>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</si>
  <si>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</si>
  <si>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</si>
  <si>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</si>
  <si>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Thiruvananthapuram, India</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</si>
  <si>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</si>
  <si>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</si>
  <si>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</si>
  <si>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</si>
  <si>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</si>
  <si>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São Paulo / São Paulo / Brazil</t>
  </si>
  <si>
    <t>banking</t>
  </si>
  <si>
    <t>Itaú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</si>
  <si>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</si>
  <si>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</si>
  <si>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</si>
  <si>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</si>
  <si>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</si>
  <si>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</si>
  <si>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</si>
  <si>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</si>
  <si>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1963-07-29</t>
  </si>
  <si>
    <t>Toronto, Ontario, CANADA</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</si>
  <si>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</si>
  <si>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</si>
  <si>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</si>
  <si>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</si>
  <si>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</si>
  <si>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</si>
  <si>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Boise, Idaho</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</si>
  <si>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</si>
  <si>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</si>
  <si>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</si>
  <si>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</si>
  <si>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Guangzhou,Guangdong</t>
  </si>
  <si>
    <t>GuangdongQunyu</t>
  </si>
  <si>
    <t xml:space="preserve">provide chinese support
</t>
  </si>
  <si>
    <t>the nice code</t>
  </si>
  <si>
    <t>seoul, korea</t>
  </si>
  <si>
    <t>do your best in project.</t>
  </si>
  <si>
    <t>give more various project.</t>
  </si>
  <si>
    <t>i want more free course.</t>
  </si>
  <si>
    <t>Bengaluru</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</si>
  <si>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</si>
  <si>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</si>
  <si>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</si>
  <si>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</si>
  <si>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</si>
  <si>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Durham, North Carolina</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</si>
  <si>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</si>
  <si>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</si>
  <si>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</si>
  <si>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</si>
  <si>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</si>
  <si>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</si>
  <si>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</si>
  <si>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</si>
  <si>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Bangkok, Thailand</t>
  </si>
  <si>
    <t>Coremelt Ltd.</t>
  </si>
  <si>
    <t>keep trying to coding and read all materials as much as you can</t>
  </si>
  <si>
    <t>I like project review and feedback and course materials</t>
  </si>
  <si>
    <t>Beirut</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</si>
  <si>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</si>
  <si>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</si>
  <si>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</si>
  <si>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</si>
  <si>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</si>
  <si>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</si>
  <si>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</si>
  <si>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</si>
  <si>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</si>
  <si>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</si>
  <si>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Auckland, New Zealand</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</si>
  <si>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</si>
  <si>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</si>
  <si>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</si>
  <si>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</si>
  <si>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</si>
  <si>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 xml:space="preserve">Bangalore, Karnataka, India </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</si>
  <si>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</si>
  <si>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</si>
  <si>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</si>
  <si>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</si>
  <si>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Shanghai,China</t>
  </si>
  <si>
    <t>Shanghai MuXueNetwork Technology Co., Ltd</t>
  </si>
  <si>
    <t>React</t>
  </si>
  <si>
    <t>work time ,every moment</t>
  </si>
  <si>
    <t>More hands-on try, additional reading material must be serious to see, then add their own points to the required knowledge</t>
  </si>
  <si>
    <t>Chinese translation</t>
  </si>
  <si>
    <t>node 、django</t>
  </si>
  <si>
    <t>Chinese companies want to recruit Udacity students, need better support</t>
  </si>
  <si>
    <t>Do some review. Don't hurry</t>
  </si>
  <si>
    <t>Great web environment and instructor</t>
  </si>
  <si>
    <t>AI, company tech stack analysis</t>
  </si>
  <si>
    <t>App is suck</t>
  </si>
  <si>
    <t>Amsterdam, Netherlands</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</si>
  <si>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</si>
  <si>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</si>
  <si>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</si>
  <si>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</si>
  <si>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Sainte-Anne,France</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</si>
  <si>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</si>
  <si>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</si>
  <si>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</si>
  <si>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</si>
  <si>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</si>
  <si>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</si>
  <si>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</si>
  <si>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Quebec, Canada</t>
  </si>
  <si>
    <t>Collège André-Grasset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</si>
  <si>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</si>
  <si>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</si>
  <si>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</si>
  <si>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</si>
  <si>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Jakarta, Indonesia</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</si>
  <si>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</si>
  <si>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</si>
  <si>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</si>
  <si>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</si>
  <si>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</si>
  <si>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</si>
  <si>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</si>
  <si>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India</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</si>
  <si>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</si>
  <si>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</si>
  <si>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</si>
  <si>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</si>
  <si>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</si>
  <si>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Prato</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</si>
  <si>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</si>
  <si>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</si>
  <si>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</si>
  <si>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</si>
  <si>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</si>
  <si>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</si>
  <si>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</si>
  <si>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</si>
  <si>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</si>
  <si>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</si>
  <si>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Singapore,Singapore</t>
  </si>
  <si>
    <t>Intersect,LLC</t>
  </si>
  <si>
    <t>Be inquisitive, especially beyond projects</t>
  </si>
  <si>
    <t>More exposure to current industrial development.</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</si>
  <si>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</si>
  <si>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</si>
  <si>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</si>
  <si>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</si>
  <si>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</si>
  <si>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</si>
  <si>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</si>
  <si>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San Francisco</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</si>
  <si>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</si>
  <si>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</si>
  <si>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</si>
  <si>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</si>
  <si>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Faridkot, Punjab, India</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</si>
  <si>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</si>
  <si>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</si>
  <si>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</si>
  <si>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</si>
  <si>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Moosburg, Germany</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</si>
  <si>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</si>
  <si>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</si>
  <si>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</si>
  <si>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</si>
  <si>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</si>
  <si>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</si>
  <si>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 Karnataka, India</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</si>
  <si>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</si>
  <si>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</si>
  <si>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</si>
  <si>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</si>
  <si>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</si>
  <si>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</si>
  <si>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</si>
  <si>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</si>
  <si>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Dossenheim, Heidelberg</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</si>
  <si>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</si>
  <si>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</si>
  <si>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</si>
  <si>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</si>
  <si>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</si>
  <si>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</si>
  <si>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</si>
  <si>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Hørve, Denmark</t>
  </si>
  <si>
    <t>Keep going at it. Make a habit out of learning. If you take to long outside of the process it will be harder to get back to it, and things won't stick as well.</t>
  </si>
  <si>
    <t>More consistency between the courses of a degree</t>
  </si>
  <si>
    <t>GIS</t>
  </si>
  <si>
    <t>No. Have to get back to work :)</t>
  </si>
  <si>
    <t>Cape Town, South Africa</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</si>
  <si>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</si>
  <si>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</si>
  <si>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</si>
  <si>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</si>
  <si>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</si>
  <si>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</si>
  <si>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</si>
  <si>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</si>
  <si>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</si>
  <si>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Ageo, Japan</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</si>
  <si>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</si>
  <si>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</si>
  <si>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</si>
  <si>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</si>
  <si>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</si>
  <si>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</si>
  <si>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</si>
  <si>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</si>
  <si>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</si>
  <si>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Cape town south africa</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</si>
  <si>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</si>
  <si>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</si>
  <si>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</si>
  <si>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</si>
  <si>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</si>
  <si>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</si>
  <si>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</si>
  <si>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</si>
  <si>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Hyderabad, Telangana, India</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</si>
  <si>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</si>
  <si>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</si>
  <si>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</si>
  <si>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</si>
  <si>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Leamington Spa, United Kingdom</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</si>
  <si>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</si>
  <si>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</si>
  <si>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</si>
  <si>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</si>
  <si>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</si>
  <si>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Nürnberg, Germany</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</si>
  <si>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</si>
  <si>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</si>
  <si>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</si>
  <si>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</si>
  <si>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</si>
  <si>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Dongguan, Guangdong, China</t>
  </si>
  <si>
    <t>study hard</t>
  </si>
  <si>
    <t>have more project</t>
  </si>
  <si>
    <t>Ghent, Belgium</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</si>
  <si>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</si>
  <si>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</si>
  <si>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</si>
  <si>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</si>
  <si>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</si>
  <si>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</si>
  <si>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</si>
  <si>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</si>
  <si>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</si>
  <si>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</si>
  <si>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</si>
  <si>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</si>
  <si>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</si>
  <si>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</si>
  <si>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</si>
  <si>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</si>
  <si>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Melbourne, Australia </t>
  </si>
  <si>
    <t>We make shit taglines. Code is what we know.</t>
  </si>
  <si>
    <t>Senior Consultant</t>
  </si>
  <si>
    <t>Newcrest Mining</t>
  </si>
  <si>
    <t xml:space="preserve">Don't believe the time estimates. You may enrol in two Nanodegrees at the same time like I did, you will complete the first one and run out of time to complete the second. </t>
  </si>
  <si>
    <t>Give better time estimates. Tailor to professionals working full time.</t>
  </si>
  <si>
    <t>Pyspark</t>
  </si>
  <si>
    <t xml:space="preserve">The content creators should standardise the structure of the code. Instead of trying to unravel design, this will allow students to concentrate on learning api's and theory. </t>
  </si>
  <si>
    <t>1960-10-13</t>
  </si>
  <si>
    <t>Pozuelo de Alarcón, Madrid, Spain</t>
  </si>
  <si>
    <t>OBI Corp</t>
  </si>
  <si>
    <t>The expected work time for projects is a lot higher than those published.</t>
  </si>
  <si>
    <t>Publish the student's work time Bell curve for each project (or mean and std-dev)</t>
  </si>
  <si>
    <t>Just stick to it.</t>
  </si>
  <si>
    <t>Software testing.</t>
  </si>
  <si>
    <t>Vapi, India</t>
  </si>
  <si>
    <t xml:space="preserve">Study a little bit everyday instead of doing it all together 
And do your assignments and projects seriously </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</si>
  <si>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</si>
  <si>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</si>
  <si>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</si>
  <si>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</si>
  <si>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</si>
  <si>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</si>
  <si>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</si>
  <si>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Ocean Springs, Mississippi</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</si>
  <si>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</si>
  <si>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</si>
  <si>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</si>
  <si>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</si>
  <si>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</si>
  <si>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</si>
  <si>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1964-09-21</t>
  </si>
  <si>
    <t>Luxembourg, Luxembourg</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</si>
  <si>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</si>
  <si>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</si>
  <si>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</si>
  <si>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</si>
  <si>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</si>
  <si>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</si>
  <si>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</si>
  <si>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</si>
  <si>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</si>
  <si>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</si>
  <si>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</si>
  <si>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</si>
  <si>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</si>
  <si>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</si>
  <si>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</si>
  <si>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</si>
  <si>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</si>
  <si>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</si>
  <si>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</si>
  <si>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</si>
  <si>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</si>
  <si>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</si>
  <si>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</si>
  <si>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</si>
  <si>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</si>
  <si>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</si>
  <si>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Katy/Texas/USA</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</si>
  <si>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</si>
  <si>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</si>
  <si>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</si>
  <si>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</si>
  <si>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</si>
  <si>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</si>
  <si>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</si>
  <si>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</si>
  <si>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</si>
  <si>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</si>
  <si>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1966-03-02</t>
  </si>
  <si>
    <t>make regular and frequent time available to study</t>
  </si>
  <si>
    <t>although tricky, it'd be great to have a group project or real-world project of some kind in the courses</t>
  </si>
  <si>
    <t>i really like udacity's courses and delivery.</t>
  </si>
  <si>
    <t xml:space="preserve">Seattle, Washington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</si>
  <si>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</si>
  <si>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</si>
  <si>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</si>
  <si>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San Juan Capistrano, Orange County, California, USA</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</si>
  <si>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</si>
  <si>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</si>
  <si>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</si>
  <si>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</si>
  <si>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</si>
  <si>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</si>
  <si>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Taiyuan,Shanxi,China</t>
  </si>
  <si>
    <t>Try to finish as fast as possible</t>
  </si>
  <si>
    <t>Give some more open projects</t>
  </si>
  <si>
    <t>There can be more further learning materials</t>
  </si>
  <si>
    <t>Hsinchu, Taiwan</t>
  </si>
  <si>
    <t>TSMC</t>
  </si>
  <si>
    <t>Fixed time to learn and take notes.</t>
  </si>
  <si>
    <t>more efficiency</t>
  </si>
  <si>
    <t>vehicle dynamics</t>
  </si>
  <si>
    <t>more course offered in Chinese</t>
  </si>
  <si>
    <t>chengdu, china</t>
  </si>
  <si>
    <t>watch the tutorial video carefully;</t>
  </si>
  <si>
    <t>come to China ;)</t>
  </si>
  <si>
    <t>deep learning on the edge devices</t>
  </si>
  <si>
    <t>I'm building a AI company with friends. good luck to me and udacity</t>
  </si>
  <si>
    <t>Bengaluru, Karnataka, India</t>
  </si>
  <si>
    <t>Learn via projects</t>
  </si>
  <si>
    <t>provide industrial interaction while study</t>
  </si>
  <si>
    <t>Data Engineering, Data Structure</t>
  </si>
  <si>
    <t>Chennai/India</t>
  </si>
  <si>
    <t>Try,Try and never give up even if you feel that you don't understand ...try to use all the resources provided</t>
  </si>
  <si>
    <t>Have more In-person sessions in India</t>
  </si>
  <si>
    <t>Meteor.js Mongo Db</t>
  </si>
  <si>
    <t>I am grateful to Udacity for many things :-) keep up the good work guys</t>
  </si>
  <si>
    <t>1968-05-25</t>
  </si>
  <si>
    <t>South Milwaukee, Wisconsin</t>
  </si>
  <si>
    <t>Medical</t>
  </si>
  <si>
    <t>Aurora Pharmacy</t>
  </si>
  <si>
    <t>It is easier and more fun than you would expect.  You should try it.</t>
  </si>
  <si>
    <t>I am unsure</t>
  </si>
  <si>
    <t>More math</t>
  </si>
  <si>
    <t xml:space="preserve">Victoria, British Columbia </t>
  </si>
  <si>
    <t>Security</t>
  </si>
  <si>
    <t>Paladin Security</t>
  </si>
  <si>
    <t xml:space="preserve">Keep at it, don't rush your projects. Make sure that you understand what the project is asking you to do before getting to it. Find your own datasets, it gives you more experience working with messy real life data. Most importantly have fun. </t>
  </si>
  <si>
    <t>I am not sure. The improvements that could be made have more to do with not being able to ask questions of the instructors during the lesson; Than with anything that is really fixable.</t>
  </si>
  <si>
    <t xml:space="preserve">I would like to be able to use Udacity to improve my advanced math skills. A better explanation of Linear Algebra, and/or calculus would be amazing. </t>
  </si>
  <si>
    <t>Nope.</t>
  </si>
  <si>
    <t>Clementon, New Jersey</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</si>
  <si>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</si>
  <si>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</si>
  <si>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</si>
  <si>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</si>
  <si>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Roslyn Heights, NY</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</si>
  <si>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</si>
  <si>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</si>
  <si>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</si>
  <si>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</si>
  <si>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</si>
  <si>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</si>
  <si>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</si>
  <si>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</si>
  <si>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</si>
  <si>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</si>
  <si>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</si>
  <si>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</si>
  <si>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</si>
  <si>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</si>
  <si>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Quincy, FL United States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</si>
  <si>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</si>
  <si>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</si>
  <si>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</si>
  <si>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Chicago, Illinos</t>
  </si>
  <si>
    <t>University of Chicago</t>
  </si>
  <si>
    <t>read some books parallel</t>
  </si>
  <si>
    <t>more challenging project</t>
  </si>
  <si>
    <t>Redwood City, California, USA</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</si>
  <si>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</si>
  <si>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</si>
  <si>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</si>
  <si>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</si>
  <si>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Hyderabad, Telangana, India </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</si>
  <si>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</si>
  <si>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</si>
  <si>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</si>
  <si>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</si>
  <si>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</si>
  <si>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Landshut, Bavaria </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</si>
  <si>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</si>
  <si>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</si>
  <si>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</si>
  <si>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</si>
  <si>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</si>
  <si>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</si>
  <si>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</si>
  <si>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ca</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</si>
  <si>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</si>
  <si>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</si>
  <si>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</si>
  <si>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</si>
  <si>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</si>
  <si>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</si>
  <si>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singapore</t>
  </si>
  <si>
    <t>stay focused</t>
  </si>
  <si>
    <t>prompt replies on queries</t>
  </si>
  <si>
    <t xml:space="preserve">Almaty, Kazakhstan </t>
  </si>
  <si>
    <t>Veon</t>
  </si>
  <si>
    <t>Stay on schedule</t>
  </si>
  <si>
    <t>Get jobs for international students</t>
  </si>
  <si>
    <t>Game development</t>
  </si>
  <si>
    <t>云丁网络技术邮箱公司</t>
  </si>
  <si>
    <t>stay hungry，stay foolish</t>
  </si>
  <si>
    <t>learn more on engineering</t>
  </si>
  <si>
    <t>The course are too expensive，and I need't 1:1 mentor help,live help and so on, can you make it cheaper.</t>
  </si>
  <si>
    <t>Los Angeles, ca</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</si>
  <si>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</si>
  <si>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</si>
  <si>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</si>
  <si>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</si>
  <si>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</si>
  <si>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</si>
  <si>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</si>
  <si>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CA</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</si>
  <si>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</si>
  <si>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</si>
  <si>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</si>
  <si>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</si>
  <si>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</si>
  <si>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</si>
  <si>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</si>
  <si>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</si>
  <si>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1952-09-08</t>
  </si>
  <si>
    <t>Yorba Linda, California</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</si>
  <si>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</si>
  <si>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</si>
  <si>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</si>
  <si>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</si>
  <si>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</si>
  <si>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</si>
  <si>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</si>
  <si>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</si>
  <si>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Gurgaon/Haryana</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</si>
  <si>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</si>
  <si>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</si>
  <si>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</si>
  <si>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</si>
  <si>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</si>
  <si>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</si>
  <si>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sweden</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</si>
  <si>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</si>
  <si>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</si>
  <si>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</si>
  <si>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</si>
  <si>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</si>
  <si>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Cartama, Spain</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</si>
  <si>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</si>
  <si>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</si>
  <si>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</si>
  <si>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</si>
  <si>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</si>
  <si>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</si>
  <si>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</si>
  <si>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 xml:space="preserve">Vallejo, California </t>
  </si>
  <si>
    <t>Advance</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</si>
  <si>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</si>
  <si>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</si>
  <si>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</si>
  <si>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</si>
  <si>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</si>
  <si>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 xml:space="preserve">Montevideo, uruguay </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</si>
  <si>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</si>
  <si>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</si>
  <si>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</si>
  <si>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</si>
  <si>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</si>
  <si>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</si>
  <si>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</si>
  <si>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</si>
  <si>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Beijing,China</t>
  </si>
  <si>
    <t>didichuxing</t>
  </si>
  <si>
    <t>useful</t>
  </si>
  <si>
    <t>i dont kown</t>
  </si>
  <si>
    <t>self driving car</t>
  </si>
  <si>
    <t>Skopje, Macedonia</t>
  </si>
  <si>
    <t>R&amp;D manager</t>
  </si>
  <si>
    <t>Practical examples for applying AI in real life</t>
  </si>
  <si>
    <t>More projects. More Labs. More coding.</t>
  </si>
  <si>
    <t>Advanced Courses for Deep Learning, Machine Learning, Artificial Intelligence, Advanced Algorithms, Parallelisation</t>
  </si>
  <si>
    <t>Good job.</t>
  </si>
  <si>
    <t>Weilheim, Germany</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</si>
  <si>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</si>
  <si>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</si>
  <si>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</si>
  <si>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Stuttgart, Germany</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</si>
  <si>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</si>
  <si>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</si>
  <si>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</si>
  <si>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</si>
  <si>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</si>
  <si>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</si>
  <si>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</si>
  <si>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</si>
  <si>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</si>
  <si>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</si>
  <si>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</si>
  <si>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</si>
  <si>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</si>
  <si>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</si>
  <si>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</si>
  <si>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</si>
  <si>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</si>
  <si>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Keep up with the amazing work you are doing.</t>
  </si>
  <si>
    <t>Appleton, WI</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</si>
  <si>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</si>
  <si>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</si>
  <si>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</si>
  <si>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</si>
  <si>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</si>
  <si>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</si>
  <si>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</si>
  <si>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</si>
  <si>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</si>
  <si>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</si>
  <si>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</si>
  <si>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</si>
  <si>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madrid, spain</t>
  </si>
  <si>
    <t>indizen technologies</t>
  </si>
  <si>
    <t>Learn to skin the web for the right info and don't be scared to participate on the forums</t>
  </si>
  <si>
    <t>give more projects</t>
  </si>
  <si>
    <t>machine learning</t>
  </si>
  <si>
    <t>keep increasing the number of courses</t>
  </si>
  <si>
    <t>san ramon, usa</t>
  </si>
  <si>
    <t>Roche Sequencing</t>
  </si>
  <si>
    <t>go through the material as soon as it's up and ask questions on slack.</t>
  </si>
  <si>
    <t>i'd like to go through the material/video when i'm driving to work, however it's interactive making it not possible.</t>
  </si>
  <si>
    <t>bioinformatics</t>
  </si>
  <si>
    <t>Saint Paul, Minnesota</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</si>
  <si>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</si>
  <si>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</si>
  <si>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</si>
  <si>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</si>
  <si>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</si>
  <si>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</si>
  <si>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</si>
  <si>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</si>
  <si>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Simsbury, CT</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</si>
  <si>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</si>
  <si>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</si>
  <si>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</si>
  <si>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</si>
  <si>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</si>
  <si>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最高学位</t>
    <phoneticPr fontId="3" type="noConversion"/>
  </si>
  <si>
    <t>参与调查学生中常见的纳米学位课程</t>
    <phoneticPr fontId="3" type="noConversion"/>
  </si>
  <si>
    <t>年龄</t>
    <phoneticPr fontId="3" type="noConversion"/>
  </si>
  <si>
    <t>纳米课程</t>
    <phoneticPr fontId="3" type="noConversion"/>
  </si>
  <si>
    <t>Machine Learning EngineerArtificial Intelligence</t>
  </si>
  <si>
    <t>Data AnalystMachine Learning Engineer</t>
  </si>
  <si>
    <t>Artificial IntelligenceFront End</t>
  </si>
  <si>
    <t>Intro to ProgrammingDeep Learning Foundations</t>
  </si>
  <si>
    <t>Data AnalystMachine Learning EngineerDeep Learning Foundations</t>
  </si>
  <si>
    <t>Deep Learning Foundationsios</t>
  </si>
  <si>
    <t>Intro to ProgrammingDeep Learning FoundationsFront-end, fullstack</t>
  </si>
  <si>
    <t>Data AnalystRobotics</t>
  </si>
  <si>
    <t>Machine Learning EngineerDeep Learning Foundations</t>
  </si>
  <si>
    <t>Data AnalystArtificial Intelligence</t>
  </si>
  <si>
    <t>Deep Learning FoundationsiOS Developer ND</t>
  </si>
  <si>
    <t>Data AnalystFull Stack Developer</t>
  </si>
  <si>
    <t>Intro to ProgrammingMachine Learning Engineer</t>
  </si>
  <si>
    <t>Deep Learning FoundationsSelf-Driving Car Engineer</t>
  </si>
  <si>
    <t>Data AnalystDeep Learning Foundations</t>
  </si>
  <si>
    <t>Artificial IntelligenceDeep Learning FoundationsSelf-Driving Car EngineerRobotics</t>
  </si>
  <si>
    <t>Machine Learning EngineerArtificial IntelligenceDeep Learning Foundations</t>
  </si>
  <si>
    <t>Machine Learning EngineerDigital Marketing</t>
  </si>
  <si>
    <t>Artificial IntelligenceDeep Learning FoundationsRobotics</t>
  </si>
  <si>
    <t>Deep Learning FoundationsFront end web developer</t>
  </si>
  <si>
    <t>Artificial IntelligenceDeep Learning Foundations</t>
  </si>
  <si>
    <t>Data AnalystArtificial IntelligenceDeep Learning Foundations</t>
  </si>
  <si>
    <t>Artificial IntelligenceNone</t>
  </si>
  <si>
    <t>Deep Learning FoundationsiOS Developer</t>
  </si>
  <si>
    <t>Data AnalystSelf-Driving Car Engineer</t>
  </si>
  <si>
    <t>Intro to ProgrammingData AnalystDeep Learning Foundations</t>
  </si>
  <si>
    <t>Intro to ProgrammingArtificial IntelligenceAndroid, iOS, Full Stack</t>
  </si>
  <si>
    <t>Intro to ProgrammingData Analyst</t>
  </si>
  <si>
    <t>Deep Learning FoundationsiOS Developer and Full Stack Web Developer</t>
  </si>
  <si>
    <t>Deep Learning FoundationsIntro do Data Science</t>
  </si>
  <si>
    <t>Data AnalystAndroid Development</t>
  </si>
  <si>
    <t>Intro to ProgrammingBusiness Analyst</t>
  </si>
  <si>
    <t>Deep Learning FoundationsAndroid Basics</t>
  </si>
  <si>
    <t>Intro to ProgrammingData AnalystMachine Learning EngineerDeep Learning Foundations</t>
  </si>
  <si>
    <t>Machine Learning EngineerSelf-Driving Car Engineer</t>
  </si>
  <si>
    <t>Deep Learning FoundationsNoneAndroid Developer ND</t>
  </si>
  <si>
    <t>Deep Learning FoundationsFSND, FSND, Ruby</t>
  </si>
  <si>
    <t>Machine Learning EngineerFront-End Web Developer</t>
  </si>
  <si>
    <t>Intro to ProgrammingDeep Learning FoundationsABND, FEND, FSND</t>
  </si>
  <si>
    <t>Deep Learning Foundationsios development</t>
  </si>
  <si>
    <t>Intro to ProgrammingMachine Learning EngineerDeep Learning Foundations</t>
  </si>
  <si>
    <t>Deep Learning FoundationsFront-End Web Developer</t>
  </si>
  <si>
    <t>Deep Learning FoundationsAndroid Developer</t>
  </si>
  <si>
    <t>Intro to ProgrammingAndroid Basics</t>
  </si>
  <si>
    <t>Artificial IntelligenceDeep Learning FoundationsAndroid Developer</t>
  </si>
  <si>
    <t>Data AnalystNone</t>
  </si>
  <si>
    <t>Machine Learning EngineerAndroid Developer</t>
  </si>
  <si>
    <t>Artificial IntelligenceFull Stack Web Developer</t>
  </si>
  <si>
    <t>Artificial IntelligenceDeep Learning FoundationsDigital Marking</t>
  </si>
  <si>
    <t>Intro to ProgrammingData AnalystMachine Learning Engineer</t>
  </si>
  <si>
    <t>Data AnalystMachine Learning EngineerArtificial IntelligenceDeep Learning FoundationsSelf-Driving Car Engineer</t>
  </si>
  <si>
    <t>Machine Learning EngineerArtificial IntelligenceDeep Learning FoundationsSelf-Driving Car Engineer</t>
  </si>
  <si>
    <t>Machine Learning EngineerFull stack</t>
  </si>
  <si>
    <t>Business AnalystDigital marketing</t>
  </si>
  <si>
    <t>Deep Learning FoundationsRoboticsFull Stack</t>
  </si>
  <si>
    <t>Intro to ProgrammingData AnalystMachine Learning EngineerArtificial IntelligenceDeep Learning FoundationsRobotics</t>
  </si>
  <si>
    <t>Machine Learning EngineerDeep Learning FoundationsSelf-Driving Car Engineer</t>
  </si>
  <si>
    <t>Intro to ProgrammingData AnalystRobotics</t>
  </si>
  <si>
    <t>Data AnalystWeb Development</t>
  </si>
  <si>
    <t>Deep Learning FoundationsiOS / Front End Web Developer</t>
  </si>
  <si>
    <t>Artificial IntelligenceAndroid Developer</t>
  </si>
  <si>
    <t>Machine Learning EngineerArtificial IntelligenceDeep Learning FoundationsReact</t>
  </si>
  <si>
    <t>Data AnalystMachine Learning EngineerTech Entrepreneur</t>
  </si>
  <si>
    <t>Machine Learning EngineerRobotics</t>
  </si>
  <si>
    <t>Machine Learning EngineerArtificial IntelligenceSelf-Driving Car Engineer</t>
  </si>
  <si>
    <t>Intro to ProgrammingDeep Learning FoundationsFront End Developer</t>
  </si>
  <si>
    <t>Artificial IntelligenceSelf-Driving Car Engineer</t>
  </si>
  <si>
    <t>Machine Learning EngineerNone</t>
  </si>
  <si>
    <t>平均睡眠小时数</t>
    <phoneticPr fontId="3" type="noConversion"/>
  </si>
  <si>
    <t>通勤时间</t>
    <phoneticPr fontId="3" type="noConversion"/>
  </si>
  <si>
    <t>坐的时间</t>
    <phoneticPr fontId="3" type="noConversion"/>
  </si>
  <si>
    <t>工作年限</t>
    <phoneticPr fontId="3" type="noConversion"/>
  </si>
  <si>
    <t>项目花费时间</t>
    <phoneticPr fontId="3" type="noConversion"/>
  </si>
  <si>
    <t>平均值</t>
    <phoneticPr fontId="3" type="noConversion"/>
  </si>
  <si>
    <t>中位数</t>
    <phoneticPr fontId="3" type="noConversion"/>
  </si>
  <si>
    <t>书籍阅读或收听量</t>
    <phoneticPr fontId="3" type="noConversion"/>
  </si>
  <si>
    <t>阅读和收听书籍量</t>
    <phoneticPr fontId="3" type="noConversion"/>
  </si>
  <si>
    <t>最大值</t>
    <phoneticPr fontId="3" type="noConversion"/>
  </si>
  <si>
    <t>最小值</t>
    <phoneticPr fontId="3" type="noConversion"/>
  </si>
  <si>
    <t>数量</t>
    <phoneticPr fontId="3" type="noConversion"/>
  </si>
  <si>
    <t>坐时间</t>
    <phoneticPr fontId="3" type="noConversion"/>
  </si>
  <si>
    <t>睡眠时间</t>
    <phoneticPr fontId="3" type="noConversion"/>
  </si>
  <si>
    <t>就业</t>
    <phoneticPr fontId="3" type="noConversion"/>
  </si>
  <si>
    <t>就业人员</t>
    <phoneticPr fontId="3" type="noConversion"/>
  </si>
  <si>
    <t>就业比例</t>
    <phoneticPr fontId="3" type="noConversion"/>
  </si>
  <si>
    <t>博士或者硕士</t>
    <phoneticPr fontId="3" type="noConversion"/>
  </si>
  <si>
    <t>硕士或博士未就业比例</t>
    <phoneticPr fontId="3" type="noConversion"/>
  </si>
  <si>
    <t>未就业</t>
    <phoneticPr fontId="3" type="noConversion"/>
  </si>
  <si>
    <t>中位数—分钟</t>
    <phoneticPr fontId="3" type="noConversion"/>
  </si>
  <si>
    <t>最大值—小时</t>
    <phoneticPr fontId="3" type="noConversion"/>
  </si>
  <si>
    <t>平均数</t>
    <phoneticPr fontId="3" type="noConversion"/>
  </si>
  <si>
    <t>SwagStoreProduct</t>
    <phoneticPr fontId="3" type="noConversion"/>
  </si>
  <si>
    <t>Slogan</t>
    <phoneticPr fontId="3" type="noConversion"/>
  </si>
  <si>
    <t>当前主业</t>
    <phoneticPr fontId="3" type="noConversion"/>
  </si>
  <si>
    <t>工作等级</t>
  </si>
  <si>
    <t>工作等级</t>
    <phoneticPr fontId="3" type="noConversion"/>
  </si>
  <si>
    <t>行业</t>
    <phoneticPr fontId="3" type="noConversion"/>
  </si>
  <si>
    <t>求助渠道</t>
    <phoneticPr fontId="3" type="noConversion"/>
  </si>
  <si>
    <t>消化学习材料时间</t>
    <phoneticPr fontId="3" type="noConversion"/>
  </si>
  <si>
    <t>项目和练习花费时间</t>
    <phoneticPr fontId="3" type="noConversion"/>
  </si>
  <si>
    <r>
      <rPr>
        <sz val="10"/>
        <rFont val="宋体"/>
        <family val="3"/>
        <charset val="134"/>
      </rPr>
      <t>知道</t>
    </r>
    <r>
      <rPr>
        <sz val="10"/>
        <rFont val="Arial"/>
        <family val="3"/>
      </rPr>
      <t>Uda</t>
    </r>
    <r>
      <rPr>
        <sz val="10"/>
        <rFont val="宋体"/>
        <family val="3"/>
        <charset val="134"/>
      </rPr>
      <t>方式</t>
    </r>
    <phoneticPr fontId="3" type="noConversion"/>
  </si>
  <si>
    <t xml:space="preserve"> </t>
    <phoneticPr fontId="3" type="noConversion"/>
  </si>
  <si>
    <t>知道Uda方式</t>
  </si>
  <si>
    <t>行标签</t>
  </si>
  <si>
    <t>总计</t>
  </si>
  <si>
    <t>podcast</t>
  </si>
  <si>
    <t>German</t>
  </si>
  <si>
    <t>Watson</t>
    <phoneticPr fontId="3" type="noConversion"/>
  </si>
  <si>
    <t>Friend</t>
    <phoneticPr fontId="3" type="noConversion"/>
  </si>
  <si>
    <t>Forgot</t>
    <phoneticPr fontId="3" type="noConversion"/>
  </si>
  <si>
    <t>Internet</t>
    <phoneticPr fontId="3" type="noConversion"/>
  </si>
  <si>
    <t>Email</t>
    <phoneticPr fontId="3" type="noConversion"/>
  </si>
  <si>
    <t>YouTube</t>
    <phoneticPr fontId="3" type="noConversion"/>
  </si>
  <si>
    <t>MOOC</t>
    <phoneticPr fontId="3" type="noConversion"/>
  </si>
  <si>
    <t>News Sites</t>
    <phoneticPr fontId="3" type="noConversion"/>
  </si>
  <si>
    <t>University</t>
    <phoneticPr fontId="3" type="noConversion"/>
  </si>
  <si>
    <t>Techcrunch</t>
    <phoneticPr fontId="3" type="noConversion"/>
  </si>
  <si>
    <t>最高学位</t>
  </si>
  <si>
    <t>学位统计数量</t>
    <phoneticPr fontId="3" type="noConversion"/>
  </si>
  <si>
    <t>统计数量</t>
    <phoneticPr fontId="3" type="noConversion"/>
  </si>
  <si>
    <t>学位类型</t>
    <phoneticPr fontId="3" type="noConversion"/>
  </si>
  <si>
    <t>数量统计</t>
    <phoneticPr fontId="3" type="noConversion"/>
  </si>
  <si>
    <t>Unknown</t>
    <phoneticPr fontId="3" type="noConversion"/>
  </si>
  <si>
    <t>NA</t>
  </si>
  <si>
    <t>学习纳米学位数量</t>
    <phoneticPr fontId="3" type="noConversion"/>
  </si>
  <si>
    <t>China</t>
  </si>
  <si>
    <t>Morocco</t>
  </si>
  <si>
    <t>Japan</t>
  </si>
  <si>
    <t>El Salvador</t>
  </si>
  <si>
    <t>Netherlands</t>
  </si>
  <si>
    <t>Brazil</t>
  </si>
  <si>
    <t>Taiwan</t>
  </si>
  <si>
    <t>Norway</t>
  </si>
  <si>
    <t>Mexico</t>
  </si>
  <si>
    <t>France</t>
  </si>
  <si>
    <t>Luxembourg</t>
  </si>
  <si>
    <t/>
  </si>
  <si>
    <t>USA</t>
    <phoneticPr fontId="3" type="noConversion"/>
  </si>
  <si>
    <t>German</t>
    <phoneticPr fontId="3" type="noConversion"/>
  </si>
  <si>
    <t>India</t>
    <phoneticPr fontId="3" type="noConversion"/>
  </si>
  <si>
    <t>Canada</t>
  </si>
  <si>
    <t>Venezuela</t>
  </si>
  <si>
    <t>Uganda</t>
  </si>
  <si>
    <t>UK</t>
    <phoneticPr fontId="3" type="noConversion"/>
  </si>
  <si>
    <t>Portugal</t>
  </si>
  <si>
    <t>South Africa</t>
  </si>
  <si>
    <t>Mexico</t>
    <phoneticPr fontId="3" type="noConversion"/>
  </si>
  <si>
    <t>Bosnia</t>
  </si>
  <si>
    <t>South Korea</t>
  </si>
  <si>
    <t>Andorra</t>
  </si>
  <si>
    <t>Turkey</t>
  </si>
  <si>
    <t>Lebanon</t>
  </si>
  <si>
    <t>Sweden</t>
  </si>
  <si>
    <t>VietNam</t>
  </si>
  <si>
    <t>Austria</t>
  </si>
  <si>
    <t>Switzerland</t>
  </si>
  <si>
    <t>Spain</t>
  </si>
  <si>
    <t>Colombia</t>
  </si>
  <si>
    <t>Australia</t>
  </si>
  <si>
    <t>Pakistan</t>
  </si>
  <si>
    <t>Lithuania</t>
  </si>
  <si>
    <t>Chile</t>
  </si>
  <si>
    <t>Bulgaria</t>
  </si>
  <si>
    <t>Russia</t>
  </si>
  <si>
    <t>Malaysia</t>
  </si>
  <si>
    <t>Ukraine</t>
  </si>
  <si>
    <t>Argentina</t>
  </si>
  <si>
    <t>Romania</t>
  </si>
  <si>
    <t>Montenegro</t>
  </si>
  <si>
    <t>Egypt</t>
  </si>
  <si>
    <t>Latvia</t>
  </si>
  <si>
    <t>Uruguay</t>
  </si>
  <si>
    <t>Ireland</t>
  </si>
  <si>
    <t>Belgium</t>
  </si>
  <si>
    <t>Nigeria</t>
  </si>
  <si>
    <t>Greece</t>
  </si>
  <si>
    <t>Czech Republic</t>
  </si>
  <si>
    <t>Slovakia</t>
  </si>
  <si>
    <t>Finland</t>
  </si>
  <si>
    <t>Ecuador</t>
  </si>
  <si>
    <t>Kuwait</t>
  </si>
  <si>
    <t>Poland</t>
  </si>
  <si>
    <t>Nepal</t>
  </si>
  <si>
    <t>Guatemala</t>
  </si>
  <si>
    <t>Hungary</t>
  </si>
  <si>
    <t>Estonia</t>
  </si>
  <si>
    <t>New Zealand</t>
  </si>
  <si>
    <t>CANADA</t>
  </si>
  <si>
    <t>Thailand</t>
  </si>
  <si>
    <t>Kazakhstan</t>
  </si>
  <si>
    <t>Macedonia</t>
  </si>
  <si>
    <t>Philippines</t>
  </si>
  <si>
    <t>国家</t>
    <phoneticPr fontId="3" type="noConversion"/>
  </si>
  <si>
    <t>Greece</t>
    <phoneticPr fontId="3" type="noConversion"/>
  </si>
  <si>
    <t>Russia</t>
    <phoneticPr fontId="3" type="noConversion"/>
  </si>
  <si>
    <t>Continent</t>
  </si>
  <si>
    <t>Country</t>
  </si>
  <si>
    <t>Africa</t>
  </si>
  <si>
    <t>Algeria</t>
  </si>
  <si>
    <t>Angola</t>
  </si>
  <si>
    <t>Benin</t>
  </si>
  <si>
    <t>Botswana</t>
  </si>
  <si>
    <t>Burkina</t>
  </si>
  <si>
    <t>Burundi</t>
  </si>
  <si>
    <t>Cameroon</t>
  </si>
  <si>
    <t>Cape Verde</t>
  </si>
  <si>
    <t>Central African Republic</t>
  </si>
  <si>
    <t>Chad</t>
  </si>
  <si>
    <t>Comoros</t>
  </si>
  <si>
    <t>Congo</t>
  </si>
  <si>
    <t>Congo, Democratic Republic of</t>
  </si>
  <si>
    <t>Djibouti</t>
  </si>
  <si>
    <t>Equatorial Guinea</t>
  </si>
  <si>
    <t>Eritrea</t>
  </si>
  <si>
    <t>Ethiopia</t>
  </si>
  <si>
    <t>Gabon</t>
  </si>
  <si>
    <t>Gambia</t>
  </si>
  <si>
    <t>Ghana</t>
  </si>
  <si>
    <t>Guinea</t>
  </si>
  <si>
    <t>Guinea-Bissau</t>
  </si>
  <si>
    <t>Ivory Coast</t>
  </si>
  <si>
    <t>Kenya</t>
  </si>
  <si>
    <t>Lesotho</t>
  </si>
  <si>
    <t>Liberia</t>
  </si>
  <si>
    <t>Libya</t>
  </si>
  <si>
    <t>Madagascar</t>
  </si>
  <si>
    <t>Malawi</t>
  </si>
  <si>
    <t>Mali</t>
  </si>
  <si>
    <t>Mauritania</t>
  </si>
  <si>
    <t>Mauritius</t>
  </si>
  <si>
    <t>Mozambique</t>
  </si>
  <si>
    <t>Namibia</t>
  </si>
  <si>
    <t>Niger</t>
  </si>
  <si>
    <t>Rwanda</t>
  </si>
  <si>
    <t>Sao Tome and Principe</t>
  </si>
  <si>
    <t>Senegal</t>
  </si>
  <si>
    <t>Seychelles</t>
  </si>
  <si>
    <t>Sierra Leone</t>
  </si>
  <si>
    <t>Somalia</t>
  </si>
  <si>
    <t>South Sudan</t>
  </si>
  <si>
    <t>Sudan</t>
  </si>
  <si>
    <t>Swaziland</t>
  </si>
  <si>
    <t>Togo</t>
  </si>
  <si>
    <t>Tunisia</t>
  </si>
  <si>
    <t>Zambia</t>
  </si>
  <si>
    <t>Zimbabwe</t>
  </si>
  <si>
    <t>Asia</t>
  </si>
  <si>
    <t>Afghanistan</t>
  </si>
  <si>
    <t>Bahrain</t>
  </si>
  <si>
    <t>Bangladesh</t>
  </si>
  <si>
    <t>Bhutan</t>
  </si>
  <si>
    <t>Brunei</t>
  </si>
  <si>
    <t>Burma (Myanmar)</t>
  </si>
  <si>
    <t>Cambodia</t>
  </si>
  <si>
    <t>East Timor</t>
  </si>
  <si>
    <t>Iran</t>
  </si>
  <si>
    <t>Iraq</t>
  </si>
  <si>
    <t>Israel</t>
  </si>
  <si>
    <t>Jordan</t>
  </si>
  <si>
    <t>Korea, North</t>
  </si>
  <si>
    <t>Korea, South</t>
  </si>
  <si>
    <t>Kyrgyzstan</t>
  </si>
  <si>
    <t>Laos</t>
  </si>
  <si>
    <t>Maldives</t>
  </si>
  <si>
    <t>Mongolia</t>
  </si>
  <si>
    <t>Oman</t>
  </si>
  <si>
    <t>Qatar</t>
  </si>
  <si>
    <t>Saudi Arabia</t>
  </si>
  <si>
    <t>Sri Lanka</t>
  </si>
  <si>
    <t>Syria</t>
  </si>
  <si>
    <t>Tajikistan</t>
  </si>
  <si>
    <t>Turkmenistan</t>
  </si>
  <si>
    <t>United Arab Emirates</t>
  </si>
  <si>
    <t>Uzbekistan</t>
  </si>
  <si>
    <t>Vietnam</t>
  </si>
  <si>
    <t>Yemen</t>
  </si>
  <si>
    <t>Europe</t>
  </si>
  <si>
    <t>Albania</t>
  </si>
  <si>
    <t>Armenia</t>
  </si>
  <si>
    <t>Azerbaijan</t>
  </si>
  <si>
    <t>Belarus</t>
  </si>
  <si>
    <t>Croatia</t>
  </si>
  <si>
    <t>Cyprus</t>
  </si>
  <si>
    <t>Georgia</t>
  </si>
  <si>
    <t>Iceland</t>
  </si>
  <si>
    <t>Liechtenstein</t>
  </si>
  <si>
    <t>Malta</t>
  </si>
  <si>
    <t>Moldova</t>
  </si>
  <si>
    <t>Monaco</t>
  </si>
  <si>
    <t>San Marino</t>
  </si>
  <si>
    <t>Serbia</t>
  </si>
  <si>
    <t>Slovenia</t>
  </si>
  <si>
    <t>Vatican City</t>
  </si>
  <si>
    <t>North America</t>
  </si>
  <si>
    <t>Antigua and Barbuda</t>
  </si>
  <si>
    <t>Bahamas</t>
  </si>
  <si>
    <t>Barbados</t>
  </si>
  <si>
    <t>Belize</t>
  </si>
  <si>
    <t>Costa Rica</t>
  </si>
  <si>
    <t>Cuba</t>
  </si>
  <si>
    <t>Dominica</t>
  </si>
  <si>
    <t>Dominican Republic</t>
  </si>
  <si>
    <t>Grenada</t>
  </si>
  <si>
    <t>Haiti</t>
  </si>
  <si>
    <t>Honduras</t>
  </si>
  <si>
    <t>Jamaica</t>
  </si>
  <si>
    <t>Nicaragua</t>
  </si>
  <si>
    <t>Panama</t>
  </si>
  <si>
    <t>Saint Kitts and Nevis</t>
  </si>
  <si>
    <t>Saint Lucia</t>
  </si>
  <si>
    <t>Saint Vincent and the Grenadines</t>
  </si>
  <si>
    <t>Trinidad and Tobago</t>
  </si>
  <si>
    <t>Oceania</t>
  </si>
  <si>
    <t>Fiji</t>
  </si>
  <si>
    <t>Kiribati</t>
  </si>
  <si>
    <t>Marshall Islands</t>
  </si>
  <si>
    <t>Micronesia</t>
  </si>
  <si>
    <t>Nauru</t>
  </si>
  <si>
    <t>Palau</t>
  </si>
  <si>
    <t>Papua New Guinea</t>
  </si>
  <si>
    <t>Samoa</t>
  </si>
  <si>
    <t>Solomon Islands</t>
  </si>
  <si>
    <t>Tonga</t>
  </si>
  <si>
    <t>Tuvalu</t>
  </si>
  <si>
    <t>Vanuatu</t>
  </si>
  <si>
    <t>South America</t>
  </si>
  <si>
    <t>Bolivia</t>
  </si>
  <si>
    <t>Guyana</t>
  </si>
  <si>
    <t>Paraguay</t>
  </si>
  <si>
    <t>Peru</t>
  </si>
  <si>
    <t>Suriname</t>
  </si>
  <si>
    <t>条件格式值</t>
    <phoneticPr fontId="3" type="noConversion"/>
  </si>
  <si>
    <t>Asia</t>
    <phoneticPr fontId="3" type="noConversion"/>
  </si>
  <si>
    <t>洲</t>
    <phoneticPr fontId="3" type="noConversion"/>
  </si>
  <si>
    <t>求和项:数量</t>
  </si>
  <si>
    <t>列标签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</si>
</sst>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13">
    <font>
      <sz val="10"/>
      <color rgb="FF000000"/>
      <name val="Arial"/>
    </font>
    <font>
      <sz val="10"/>
      <name val="Arial"/>
    </font>
    <font>
      <u/>
      <sz val="10"/>
      <color rgb="FF0000FF"/>
      <name val="Arial"/>
    </font>
    <font>
      <sz val="9"/>
      <name val="宋体"/>
      <family val="3"/>
      <charset val="134"/>
    </font>
    <font>
      <sz val="10"/>
      <color rgb="FF000000"/>
      <name val="宋体"/>
      <family val="3"/>
      <charset val="134"/>
    </font>
    <font>
      <b/>
      <sz val="10"/>
      <color rgb="FF000000"/>
      <name val="Arial"/>
      <family val="2"/>
    </font>
    <font>
      <sz val="10"/>
      <name val="宋体"/>
      <family val="3"/>
      <charset val="134"/>
    </font>
    <font>
      <sz val="10"/>
      <name val="Arial"/>
      <family val="2"/>
    </font>
    <font>
      <sz val="10"/>
      <name val="Arial"/>
      <family val="3"/>
    </font>
    <font>
      <sz val="10"/>
      <name val="Arial"/>
      <family val="3"/>
      <charset val="134"/>
    </font>
    <font>
      <sz val="10"/>
      <color rgb="FF000000"/>
      <name val="Arial"/>
      <family val="2"/>
    </font>
    <font>
      <sz val="10"/>
      <color rgb="FF000000"/>
      <name val="Dubai Light"/>
      <family val="2"/>
      <charset val="178"/>
    </font>
    <font>
      <sz val="10"/>
      <color rgb="FF000000"/>
      <name val="Arial Unicode MS"/>
      <family val="2"/>
    </font>
  </fonts>
  <fills count="12">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6"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2">
    <xf numFmtId="0" fontId="0" fillId="0" borderId="0" xfId="0" applyFont="1" applyAlignment="1"/>
    <xf numFmtId="0" fontId="1" fillId="0" borderId="0" xfId="0" applyFont="1" applyAlignment="1"/>
    <xf numFmtId="176" fontId="1" fillId="0" borderId="0" xfId="0" applyNumberFormat="1" applyFont="1" applyAlignment="1"/>
    <xf numFmtId="177" fontId="1" fillId="0" borderId="0" xfId="0" applyNumberFormat="1" applyFont="1" applyAlignment="1"/>
    <xf numFmtId="0" fontId="2" fillId="0" borderId="0" xfId="0" applyFont="1" applyAlignment="1"/>
    <xf numFmtId="20" fontId="1" fillId="0" borderId="0" xfId="0" applyNumberFormat="1" applyFont="1" applyAlignment="1"/>
    <xf numFmtId="0" fontId="4" fillId="0" borderId="0" xfId="0" applyFont="1" applyAlignment="1"/>
    <xf numFmtId="0" fontId="5" fillId="0" borderId="0" xfId="0" applyFont="1" applyAlignment="1"/>
    <xf numFmtId="0" fontId="6" fillId="0" borderId="0" xfId="0" applyFont="1" applyAlignment="1"/>
    <xf numFmtId="0" fontId="1" fillId="0" borderId="0" xfId="0" applyNumberFormat="1" applyFont="1" applyAlignment="1"/>
    <xf numFmtId="0" fontId="0" fillId="0" borderId="0" xfId="0" applyNumberFormat="1" applyFont="1" applyAlignment="1"/>
    <xf numFmtId="0" fontId="7" fillId="0" borderId="0" xfId="0" applyFont="1" applyAlignment="1"/>
    <xf numFmtId="0" fontId="1" fillId="2" borderId="0" xfId="0" applyFont="1" applyFill="1" applyAlignment="1"/>
    <xf numFmtId="0" fontId="7" fillId="2" borderId="0" xfId="0" applyFont="1" applyFill="1" applyAlignment="1"/>
    <xf numFmtId="0" fontId="1" fillId="3" borderId="0" xfId="0" applyFont="1" applyFill="1" applyAlignment="1"/>
    <xf numFmtId="0" fontId="7" fillId="3" borderId="0" xfId="0" applyFont="1" applyFill="1" applyAlignment="1"/>
    <xf numFmtId="0" fontId="1" fillId="4" borderId="0" xfId="0" applyFont="1" applyFill="1" applyAlignment="1"/>
    <xf numFmtId="0" fontId="6" fillId="4" borderId="0" xfId="0" applyFont="1" applyFill="1" applyAlignment="1"/>
    <xf numFmtId="0" fontId="1" fillId="5" borderId="0" xfId="0" applyFont="1" applyFill="1" applyAlignment="1"/>
    <xf numFmtId="0" fontId="6" fillId="5" borderId="0" xfId="0" applyFont="1" applyFill="1" applyAlignment="1"/>
    <xf numFmtId="0" fontId="1" fillId="6" borderId="0" xfId="0" applyFont="1" applyFill="1" applyAlignment="1"/>
    <xf numFmtId="0" fontId="6" fillId="6" borderId="0" xfId="0" applyFont="1" applyFill="1" applyAlignment="1"/>
    <xf numFmtId="0" fontId="1" fillId="7" borderId="0" xfId="0" applyFont="1" applyFill="1" applyAlignment="1"/>
    <xf numFmtId="0" fontId="6" fillId="7" borderId="0" xfId="0" applyFont="1" applyFill="1" applyAlignment="1"/>
    <xf numFmtId="0" fontId="6" fillId="8" borderId="0" xfId="0" applyFont="1" applyFill="1" applyAlignment="1"/>
    <xf numFmtId="0" fontId="1" fillId="9" borderId="0" xfId="0" applyFont="1" applyFill="1" applyAlignment="1"/>
    <xf numFmtId="0" fontId="6" fillId="9" borderId="0" xfId="0" applyFont="1" applyFill="1" applyAlignment="1"/>
    <xf numFmtId="0" fontId="1" fillId="10" borderId="0" xfId="0" applyFont="1" applyFill="1" applyAlignment="1"/>
    <xf numFmtId="0" fontId="6" fillId="10" borderId="0" xfId="0" applyFont="1" applyFill="1" applyAlignment="1"/>
    <xf numFmtId="0" fontId="1" fillId="11" borderId="0" xfId="0" applyFont="1" applyFill="1" applyAlignment="1"/>
    <xf numFmtId="0" fontId="6" fillId="11" borderId="0" xfId="0" applyFont="1" applyFill="1" applyAlignment="1"/>
    <xf numFmtId="0" fontId="9" fillId="10" borderId="0" xfId="0" applyFont="1" applyFill="1" applyAlignment="1"/>
    <xf numFmtId="0" fontId="10" fillId="0" borderId="0" xfId="0" applyFont="1" applyAlignment="1"/>
    <xf numFmtId="0" fontId="0" fillId="0" borderId="0" xfId="0" pivotButton="1" applyFont="1" applyAlignment="1"/>
    <xf numFmtId="0" fontId="0" fillId="0" borderId="0" xfId="0" applyFont="1" applyAlignment="1">
      <alignment horizontal="left"/>
    </xf>
    <xf numFmtId="58" fontId="0" fillId="0" borderId="0" xfId="0" applyNumberFormat="1" applyFont="1" applyAlignment="1"/>
    <xf numFmtId="0" fontId="11" fillId="0" borderId="0" xfId="0" applyFont="1" applyAlignment="1"/>
    <xf numFmtId="0" fontId="0" fillId="10" borderId="0" xfId="0" applyFont="1" applyFill="1" applyAlignment="1"/>
    <xf numFmtId="0" fontId="12" fillId="0" borderId="0" xfId="0" applyFont="1" applyAlignment="1">
      <alignment vertical="center"/>
    </xf>
    <xf numFmtId="0" fontId="4" fillId="0" borderId="1" xfId="0" applyFont="1" applyBorder="1" applyAlignment="1"/>
    <xf numFmtId="0" fontId="0" fillId="0" borderId="1" xfId="0" applyFont="1" applyBorder="1" applyAlignment="1"/>
    <xf numFmtId="0" fontId="1" fillId="0" borderId="1" xfId="0" applyFont="1" applyBorder="1" applyAlignment="1"/>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最高学位统计数量</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bar"/>
        <c:grouping val="clustered"/>
        <c:varyColors val="0"/>
        <c:ser>
          <c:idx val="0"/>
          <c:order val="0"/>
          <c:tx>
            <c:strRef>
              <c:f>Fig_最高学位!$B$1</c:f>
              <c:strCache>
                <c:ptCount val="1"/>
                <c:pt idx="0">
                  <c:v>统计数量</c:v>
                </c:pt>
              </c:strCache>
            </c:strRef>
          </c:tx>
          <c:spPr>
            <a:solidFill>
              <a:schemeClr val="bg1">
                <a:lumMod val="65000"/>
              </a:schemeClr>
            </a:solidFill>
            <a:ln>
              <a:noFill/>
            </a:ln>
            <a:effectLst/>
          </c:spPr>
          <c:invertIfNegative val="0"/>
          <c:cat>
            <c:strRef>
              <c:f>Fig_最高学位!$A$2:$A$7</c:f>
              <c:strCache>
                <c:ptCount val="6"/>
                <c:pt idx="0">
                  <c:v>Associates</c:v>
                </c:pt>
                <c:pt idx="1">
                  <c:v>High school or below</c:v>
                </c:pt>
                <c:pt idx="2">
                  <c:v>Nanodegree Program</c:v>
                </c:pt>
                <c:pt idx="3">
                  <c:v>PhD</c:v>
                </c:pt>
                <c:pt idx="4">
                  <c:v>Bachelors</c:v>
                </c:pt>
                <c:pt idx="5">
                  <c:v>Masters</c:v>
                </c:pt>
              </c:strCache>
            </c:strRef>
          </c:cat>
          <c:val>
            <c:numRef>
              <c:f>Fig_最高学位!$B$2:$B$7</c:f>
              <c:numCache>
                <c:formatCode>General</c:formatCode>
                <c:ptCount val="6"/>
                <c:pt idx="0">
                  <c:v>12</c:v>
                </c:pt>
                <c:pt idx="1">
                  <c:v>24</c:v>
                </c:pt>
                <c:pt idx="2">
                  <c:v>45</c:v>
                </c:pt>
                <c:pt idx="3">
                  <c:v>73</c:v>
                </c:pt>
                <c:pt idx="4">
                  <c:v>283</c:v>
                </c:pt>
                <c:pt idx="5">
                  <c:v>316</c:v>
                </c:pt>
              </c:numCache>
            </c:numRef>
          </c:val>
          <c:extLst>
            <c:ext xmlns:c16="http://schemas.microsoft.com/office/drawing/2014/chart" uri="{C3380CC4-5D6E-409C-BE32-E72D297353CC}">
              <c16:uniqueId val="{00000000-8E38-4F2C-852F-1A4144F443D2}"/>
            </c:ext>
          </c:extLst>
        </c:ser>
        <c:dLbls>
          <c:dLblPos val="outEnd"/>
          <c:showLegendKey val="0"/>
          <c:showVal val="0"/>
          <c:showCatName val="0"/>
          <c:showSerName val="0"/>
          <c:showPercent val="0"/>
          <c:showBubbleSize val="0"/>
        </c:dLbls>
        <c:gapWidth val="182"/>
        <c:axId val="621719032"/>
        <c:axId val="621716152"/>
      </c:barChart>
      <c:catAx>
        <c:axId val="621719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1716152"/>
        <c:crosses val="autoZero"/>
        <c:auto val="1"/>
        <c:lblAlgn val="ctr"/>
        <c:lblOffset val="100"/>
        <c:noMultiLvlLbl val="0"/>
      </c:catAx>
      <c:valAx>
        <c:axId val="621716152"/>
        <c:scaling>
          <c:orientation val="minMax"/>
        </c:scaling>
        <c:delete val="0"/>
        <c:axPos val="b"/>
        <c:majorGridlines>
          <c:spPr>
            <a:ln w="9525" cap="flat" cmpd="sng" algn="ctr">
              <a:solidFill>
                <a:schemeClr val="bg1">
                  <a:lumMod val="95000"/>
                  <a:alpha val="8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21719032"/>
        <c:crosses val="autoZero"/>
        <c:crossBetween val="between"/>
      </c:valAx>
      <c:dTable>
        <c:showHorzBorder val="1"/>
        <c:showVertBorder val="1"/>
        <c:showOutline val="1"/>
        <c:showKeys val="0"/>
        <c:spPr>
          <a:noFill/>
          <a:ln w="9525" cap="flat" cmpd="sng" algn="ctr">
            <a:solidFill>
              <a:schemeClr val="tx1">
                <a:lumMod val="95000"/>
                <a:lumOff val="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新宋体" panose="02010609030101010101" pitchFamily="49" charset="-122"/>
                <a:ea typeface="新宋体" panose="02010609030101010101" pitchFamily="49" charset="-122"/>
                <a:cs typeface="Dubai" panose="020B0604020202020204" pitchFamily="34" charset="-78"/>
              </a:defRPr>
            </a:pPr>
            <a:r>
              <a:rPr lang="zh-CN" altLang="en-US" sz="1600">
                <a:latin typeface="新宋体" panose="02010609030101010101" pitchFamily="49" charset="-122"/>
                <a:ea typeface="新宋体" panose="02010609030101010101" pitchFamily="49" charset="-122"/>
                <a:cs typeface="Dubai" panose="020B0604020202020204" pitchFamily="34" charset="-78"/>
              </a:rPr>
              <a:t>学员纳米学位分布</a:t>
            </a:r>
            <a:endParaRPr lang="en-US" altLang="zh-CN" sz="1600">
              <a:latin typeface="新宋体" panose="02010609030101010101" pitchFamily="49" charset="-122"/>
              <a:ea typeface="新宋体" panose="02010609030101010101" pitchFamily="49" charset="-122"/>
              <a:cs typeface="Dubai" panose="020B0604020202020204" pitchFamily="34" charset="-78"/>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新宋体" panose="02010609030101010101" pitchFamily="49" charset="-122"/>
              <a:ea typeface="新宋体" panose="02010609030101010101" pitchFamily="49" charset="-122"/>
              <a:cs typeface="Dubai" panose="020B0604020202020204" pitchFamily="34" charset="-78"/>
            </a:defRPr>
          </a:pPr>
          <a:endParaRPr lang="zh-CN"/>
        </a:p>
      </c:txPr>
    </c:title>
    <c:autoTitleDeleted val="0"/>
    <c:plotArea>
      <c:layout/>
      <c:barChart>
        <c:barDir val="bar"/>
        <c:grouping val="clustered"/>
        <c:varyColors val="0"/>
        <c:ser>
          <c:idx val="0"/>
          <c:order val="0"/>
          <c:tx>
            <c:strRef>
              <c:f>Fig_纳米学位!$B$1</c:f>
              <c:strCache>
                <c:ptCount val="1"/>
                <c:pt idx="0">
                  <c:v>数量统计</c:v>
                </c:pt>
              </c:strCache>
            </c:strRef>
          </c:tx>
          <c:spPr>
            <a:solidFill>
              <a:schemeClr val="tx1">
                <a:lumMod val="65000"/>
                <a:lumOff val="35000"/>
              </a:schemeClr>
            </a:solidFill>
            <a:ln>
              <a:noFill/>
            </a:ln>
            <a:effectLst/>
          </c:spPr>
          <c:invertIfNegative val="0"/>
          <c:dPt>
            <c:idx val="4"/>
            <c:invertIfNegative val="0"/>
            <c:bubble3D val="0"/>
            <c:spPr>
              <a:solidFill>
                <a:schemeClr val="tx1">
                  <a:lumMod val="65000"/>
                  <a:lumOff val="35000"/>
                  <a:alpha val="71000"/>
                </a:schemeClr>
              </a:solidFill>
              <a:ln>
                <a:noFill/>
              </a:ln>
              <a:effectLst/>
            </c:spPr>
            <c:extLst>
              <c:ext xmlns:c16="http://schemas.microsoft.com/office/drawing/2014/chart" uri="{C3380CC4-5D6E-409C-BE32-E72D297353CC}">
                <c16:uniqueId val="{00000001-A934-4C7F-90D8-12275B01BCE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zh-C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Fig_纳米学位!$A$2:$A$10</c:f>
              <c:strCache>
                <c:ptCount val="9"/>
                <c:pt idx="0">
                  <c:v>Robotics</c:v>
                </c:pt>
                <c:pt idx="1">
                  <c:v>Self-Driving Car Engineer</c:v>
                </c:pt>
                <c:pt idx="2">
                  <c:v>Business Analyst</c:v>
                </c:pt>
                <c:pt idx="3">
                  <c:v>Intro to Programming</c:v>
                </c:pt>
                <c:pt idx="4">
                  <c:v>Unknown</c:v>
                </c:pt>
                <c:pt idx="5">
                  <c:v>Artificial Intelligence</c:v>
                </c:pt>
                <c:pt idx="6">
                  <c:v>Data Analyst</c:v>
                </c:pt>
                <c:pt idx="7">
                  <c:v>Machine Learning Engineer</c:v>
                </c:pt>
                <c:pt idx="8">
                  <c:v>Deep Learning Foundations</c:v>
                </c:pt>
              </c:strCache>
            </c:strRef>
          </c:cat>
          <c:val>
            <c:numRef>
              <c:f>Fig_纳米学位!$B$2:$B$10</c:f>
              <c:numCache>
                <c:formatCode>General</c:formatCode>
                <c:ptCount val="9"/>
                <c:pt idx="0">
                  <c:v>8</c:v>
                </c:pt>
                <c:pt idx="1">
                  <c:v>15</c:v>
                </c:pt>
                <c:pt idx="2">
                  <c:v>19</c:v>
                </c:pt>
                <c:pt idx="3">
                  <c:v>23</c:v>
                </c:pt>
                <c:pt idx="4">
                  <c:v>46</c:v>
                </c:pt>
                <c:pt idx="5">
                  <c:v>111</c:v>
                </c:pt>
                <c:pt idx="6">
                  <c:v>157</c:v>
                </c:pt>
                <c:pt idx="7">
                  <c:v>235</c:v>
                </c:pt>
                <c:pt idx="8">
                  <c:v>291</c:v>
                </c:pt>
              </c:numCache>
            </c:numRef>
          </c:val>
          <c:extLst>
            <c:ext xmlns:c16="http://schemas.microsoft.com/office/drawing/2014/chart" uri="{C3380CC4-5D6E-409C-BE32-E72D297353CC}">
              <c16:uniqueId val="{00000000-A934-4C7F-90D8-12275B01BCE7}"/>
            </c:ext>
          </c:extLst>
        </c:ser>
        <c:dLbls>
          <c:dLblPos val="outEnd"/>
          <c:showLegendKey val="0"/>
          <c:showVal val="1"/>
          <c:showCatName val="0"/>
          <c:showSerName val="0"/>
          <c:showPercent val="0"/>
          <c:showBubbleSize val="0"/>
        </c:dLbls>
        <c:gapWidth val="50"/>
        <c:axId val="627641080"/>
        <c:axId val="627639800"/>
      </c:barChart>
      <c:catAx>
        <c:axId val="627641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zh-CN"/>
          </a:p>
        </c:txPr>
        <c:crossAx val="627639800"/>
        <c:crosses val="autoZero"/>
        <c:auto val="1"/>
        <c:lblAlgn val="ctr"/>
        <c:lblOffset val="100"/>
        <c:tickMarkSkip val="1"/>
        <c:noMultiLvlLbl val="0"/>
      </c:catAx>
      <c:valAx>
        <c:axId val="627639800"/>
        <c:scaling>
          <c:orientation val="minMax"/>
        </c:scaling>
        <c:delete val="1"/>
        <c:axPos val="b"/>
        <c:numFmt formatCode="General" sourceLinked="1"/>
        <c:majorTickMark val="out"/>
        <c:minorTickMark val="none"/>
        <c:tickLblPos val="nextTo"/>
        <c:crossAx val="627641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[surveydata.xlsx]Fig_学生国家!数据透视表51</c:name>
    <c:fmtId val="0"/>
  </c:pivotSource>
  <c:chart>
    <c:title>
      <c:tx>
        <c:rich>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r>
              <a:rPr lang="zh-CN" altLang="en-US"/>
              <a:t>国家与洲分布图</a:t>
            </a:r>
          </a:p>
        </c:rich>
      </c:tx>
      <c:overlay val="0"/>
      <c:spPr>
        <a:noFill/>
        <a:ln>
          <a:noFill/>
        </a:ln>
        <a:effectLst/>
      </c:spPr>
      <c:txPr>
        <a:bodyPr rot="0" spcFirstLastPara="1" vertOverflow="ellipsis" vert="horz" wrap="square" anchor="ctr" anchorCtr="1"/>
        <a:lstStyle/>
        <a:p>
          <a:pPr>
            <a:defRPr sz="1800" b="0" i="0" u="none" strike="noStrike" kern="1200" cap="none" spc="50" baseline="0">
              <a:solidFill>
                <a:schemeClr val="tx1">
                  <a:lumMod val="65000"/>
                  <a:lumOff val="35000"/>
                </a:schemeClr>
              </a:solidFill>
              <a:latin typeface="+mn-lt"/>
              <a:ea typeface="+mn-ea"/>
              <a:cs typeface="+mn-cs"/>
            </a:defRPr>
          </a:pPr>
          <a:endParaRPr lang="zh-CN"/>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noFill/>
          <a:ln w="25400" cap="flat" cmpd="sng" algn="ctr">
            <a:solidFill>
              <a:schemeClr val="accent1"/>
            </a:solidFill>
            <a:miter lim="800000"/>
          </a:ln>
          <a:effectLst/>
        </c:spPr>
        <c:marker>
          <c:symbol val="none"/>
        </c:marker>
      </c:pivotFmt>
      <c:pivotFmt>
        <c:idx val="8"/>
        <c:spPr>
          <a:noFill/>
          <a:ln w="25400" cap="flat" cmpd="sng" algn="ctr">
            <a:solidFill>
              <a:schemeClr val="accent1"/>
            </a:solidFill>
            <a:miter lim="800000"/>
          </a:ln>
          <a:effectLst/>
        </c:spPr>
        <c:marker>
          <c:symbol val="none"/>
        </c:marker>
      </c:pivotFmt>
      <c:pivotFmt>
        <c:idx val="9"/>
        <c:spPr>
          <a:noFill/>
          <a:ln w="25400" cap="flat" cmpd="sng" algn="ctr">
            <a:solidFill>
              <a:schemeClr val="accent1"/>
            </a:solidFill>
            <a:miter lim="800000"/>
          </a:ln>
          <a:effectLst/>
        </c:spPr>
        <c:marker>
          <c:symbol val="none"/>
        </c:marker>
      </c:pivotFmt>
      <c:pivotFmt>
        <c:idx val="10"/>
        <c:spPr>
          <a:noFill/>
          <a:ln w="25400" cap="flat" cmpd="sng" algn="ctr">
            <a:solidFill>
              <a:schemeClr val="accent1"/>
            </a:solidFill>
            <a:miter lim="800000"/>
          </a:ln>
          <a:effectLst/>
        </c:spPr>
        <c:marker>
          <c:symbol val="none"/>
        </c:marker>
      </c:pivotFmt>
      <c:pivotFmt>
        <c:idx val="11"/>
        <c:spPr>
          <a:noFill/>
          <a:ln w="25400" cap="flat" cmpd="sng" algn="ctr">
            <a:solidFill>
              <a:schemeClr val="accent1"/>
            </a:solidFill>
            <a:miter lim="800000"/>
          </a:ln>
          <a:effectLst/>
        </c:spPr>
        <c:marker>
          <c:symbol val="none"/>
        </c:marker>
      </c:pivotFmt>
      <c:pivotFmt>
        <c:idx val="12"/>
        <c:spPr>
          <a:noFill/>
          <a:ln w="25400" cap="flat" cmpd="sng" algn="ctr">
            <a:solidFill>
              <a:schemeClr val="accent1"/>
            </a:solidFill>
            <a:miter lim="800000"/>
          </a:ln>
          <a:effectLst/>
        </c:spPr>
        <c:marker>
          <c:symbol val="none"/>
        </c:marker>
      </c:pivotFmt>
      <c:pivotFmt>
        <c:idx val="13"/>
        <c:spPr>
          <a:noFill/>
          <a:ln w="25400" cap="flat" cmpd="sng" algn="ctr">
            <a:solidFill>
              <a:schemeClr val="accent1"/>
            </a:solidFill>
            <a:miter lim="800000"/>
          </a:ln>
          <a:effectLst/>
        </c:spPr>
        <c:marker>
          <c:symbol val="none"/>
        </c:marker>
        <c:dLbl>
          <c:idx val="0"/>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noFill/>
          <a:ln w="25400" cap="flat" cmpd="sng" algn="ctr">
            <a:solidFill>
              <a:schemeClr val="accent1"/>
            </a:solidFill>
            <a:miter lim="800000"/>
          </a:ln>
          <a:effectLst/>
        </c:spPr>
        <c:marker>
          <c:symbol val="none"/>
        </c:marker>
      </c:pivotFmt>
      <c:pivotFmt>
        <c:idx val="15"/>
        <c:spPr>
          <a:noFill/>
          <a:ln w="25400" cap="flat" cmpd="sng" algn="ctr">
            <a:solidFill>
              <a:schemeClr val="accent1"/>
            </a:solidFill>
            <a:miter lim="800000"/>
          </a:ln>
          <a:effectLst/>
        </c:spPr>
        <c:marker>
          <c:symbol val="none"/>
        </c:marker>
      </c:pivotFmt>
      <c:pivotFmt>
        <c:idx val="16"/>
        <c:spPr>
          <a:noFill/>
          <a:ln w="25400" cap="flat" cmpd="sng" algn="ctr">
            <a:solidFill>
              <a:schemeClr val="accent1"/>
            </a:solidFill>
            <a:miter lim="800000"/>
          </a:ln>
          <a:effectLst/>
        </c:spPr>
        <c:marker>
          <c:symbol val="none"/>
        </c:marker>
      </c:pivotFmt>
      <c:pivotFmt>
        <c:idx val="17"/>
        <c:spPr>
          <a:noFill/>
          <a:ln w="25400" cap="flat" cmpd="sng" algn="ctr">
            <a:solidFill>
              <a:schemeClr val="accent1"/>
            </a:solidFill>
            <a:miter lim="800000"/>
          </a:ln>
          <a:effectLst/>
        </c:spPr>
        <c:marker>
          <c:symbol val="none"/>
        </c:marker>
        <c:dLbl>
          <c:idx val="0"/>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noFill/>
          <a:ln w="25400" cap="flat" cmpd="sng" algn="ctr">
            <a:solidFill>
              <a:schemeClr val="accent1"/>
            </a:solidFill>
            <a:miter lim="800000"/>
          </a:ln>
          <a:effectLst/>
        </c:spPr>
        <c:marker>
          <c:symbol val="none"/>
        </c:marker>
      </c:pivotFmt>
      <c:pivotFmt>
        <c:idx val="19"/>
        <c:spPr>
          <a:noFill/>
          <a:ln w="25400" cap="flat" cmpd="sng" algn="ctr">
            <a:solidFill>
              <a:schemeClr val="accent1"/>
            </a:solidFill>
            <a:miter lim="800000"/>
          </a:ln>
          <a:effectLst/>
        </c:spPr>
        <c:marker>
          <c:symbol val="none"/>
        </c:marker>
      </c:pivotFmt>
      <c:pivotFmt>
        <c:idx val="20"/>
        <c:spPr>
          <a:noFill/>
          <a:ln w="25400" cap="flat" cmpd="sng" algn="ctr">
            <a:solidFill>
              <a:schemeClr val="accent1"/>
            </a:solidFill>
            <a:miter lim="800000"/>
          </a:ln>
          <a:effectLst/>
        </c:spPr>
        <c:marker>
          <c:symbol val="none"/>
        </c:marker>
      </c:pivotFmt>
      <c:pivotFmt>
        <c:idx val="21"/>
        <c:spPr>
          <a:noFill/>
          <a:ln w="25400" cap="flat" cmpd="sng" algn="ctr">
            <a:solidFill>
              <a:schemeClr val="accent1"/>
            </a:solidFill>
            <a:miter lim="800000"/>
          </a:ln>
          <a:effectLst/>
        </c:spPr>
        <c:marker>
          <c:symbol val="none"/>
        </c:marker>
      </c:pivotFmt>
      <c:pivotFmt>
        <c:idx val="22"/>
        <c:spPr>
          <a:noFill/>
          <a:ln w="25400" cap="flat" cmpd="sng" algn="ctr">
            <a:solidFill>
              <a:schemeClr val="accent1"/>
            </a:solidFill>
            <a:miter lim="800000"/>
          </a:ln>
          <a:effectLst/>
        </c:spPr>
        <c:marker>
          <c:symbol val="none"/>
        </c:marker>
      </c:pivotFmt>
      <c:pivotFmt>
        <c:idx val="23"/>
        <c:spPr>
          <a:noFill/>
          <a:ln w="25400" cap="flat" cmpd="sng" algn="ctr">
            <a:solidFill>
              <a:schemeClr val="accent1"/>
            </a:solidFill>
            <a:miter lim="800000"/>
          </a:ln>
          <a:effectLst/>
        </c:spPr>
        <c:marker>
          <c:symbol val="none"/>
        </c:marker>
      </c:pivotFmt>
      <c:pivotFmt>
        <c:idx val="24"/>
        <c:spPr>
          <a:noFill/>
          <a:ln w="25400" cap="flat" cmpd="sng" algn="ctr">
            <a:solidFill>
              <a:schemeClr val="accent1"/>
            </a:solidFill>
            <a:miter lim="800000"/>
          </a:ln>
          <a:effectLst/>
        </c:spPr>
        <c:marker>
          <c:symbol val="none"/>
        </c:marker>
      </c:pivotFmt>
      <c:pivotFmt>
        <c:idx val="25"/>
        <c:spPr>
          <a:noFill/>
          <a:ln w="25400" cap="flat" cmpd="sng" algn="ctr">
            <a:solidFill>
              <a:schemeClr val="accent1"/>
            </a:solidFill>
            <a:miter lim="800000"/>
          </a:ln>
          <a:effectLst/>
        </c:spPr>
        <c:marker>
          <c:symbol val="none"/>
        </c:marker>
      </c:pivotFmt>
      <c:pivotFmt>
        <c:idx val="26"/>
        <c:spPr>
          <a:noFill/>
          <a:ln w="25400" cap="flat" cmpd="sng" algn="ctr">
            <a:solidFill>
              <a:schemeClr val="accent1"/>
            </a:solidFill>
            <a:miter lim="800000"/>
          </a:ln>
          <a:effectLst/>
        </c:spPr>
        <c:marker>
          <c:symbol val="none"/>
        </c:marker>
        <c:dLbl>
          <c:idx val="0"/>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noFill/>
          <a:ln w="25400" cap="flat" cmpd="sng" algn="ctr">
            <a:solidFill>
              <a:schemeClr val="accent1"/>
            </a:solidFill>
            <a:miter lim="800000"/>
          </a:ln>
          <a:effectLst/>
        </c:spPr>
        <c:marker>
          <c:symbol val="none"/>
        </c:marker>
      </c:pivotFmt>
      <c:pivotFmt>
        <c:idx val="28"/>
        <c:spPr>
          <a:noFill/>
          <a:ln w="25400" cap="flat" cmpd="sng" algn="ctr">
            <a:solidFill>
              <a:schemeClr val="accent1"/>
            </a:solidFill>
            <a:miter lim="800000"/>
          </a:ln>
          <a:effectLst/>
        </c:spPr>
        <c:marker>
          <c:symbol val="none"/>
        </c:marker>
      </c:pivotFmt>
      <c:pivotFmt>
        <c:idx val="29"/>
        <c:spPr>
          <a:noFill/>
          <a:ln w="25400" cap="flat" cmpd="sng" algn="ctr">
            <a:solidFill>
              <a:schemeClr val="accent1"/>
            </a:solidFill>
            <a:miter lim="800000"/>
          </a:ln>
          <a:effectLst/>
        </c:spPr>
        <c:marker>
          <c:symbol val="none"/>
        </c:marker>
      </c:pivotFmt>
      <c:pivotFmt>
        <c:idx val="30"/>
        <c:spPr>
          <a:noFill/>
          <a:ln w="25400" cap="flat" cmpd="sng" algn="ctr">
            <a:solidFill>
              <a:schemeClr val="accent1"/>
            </a:solidFill>
            <a:miter lim="800000"/>
          </a:ln>
          <a:effectLst/>
        </c:spPr>
        <c:marker>
          <c:symbol val="none"/>
        </c:marker>
      </c:pivotFmt>
      <c:pivotFmt>
        <c:idx val="31"/>
        <c:spPr>
          <a:noFill/>
          <a:ln w="25400" cap="flat" cmpd="sng" algn="ctr">
            <a:solidFill>
              <a:schemeClr val="accent1"/>
            </a:solidFill>
            <a:miter lim="800000"/>
          </a:ln>
          <a:effectLst/>
        </c:spPr>
        <c:marker>
          <c:symbol val="none"/>
        </c:marker>
        <c:dLbl>
          <c:idx val="0"/>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noFill/>
          <a:ln w="25400" cap="flat" cmpd="sng" algn="ctr">
            <a:solidFill>
              <a:schemeClr val="accent1"/>
            </a:solidFill>
            <a:miter lim="800000"/>
          </a:ln>
          <a:effectLst/>
        </c:spPr>
        <c:marker>
          <c:symbol val="none"/>
        </c:marker>
      </c:pivotFmt>
      <c:pivotFmt>
        <c:idx val="33"/>
        <c:spPr>
          <a:noFill/>
          <a:ln w="25400" cap="flat" cmpd="sng" algn="ctr">
            <a:solidFill>
              <a:schemeClr val="accent1"/>
            </a:solidFill>
            <a:miter lim="800000"/>
          </a:ln>
          <a:effectLst/>
        </c:spPr>
        <c:marker>
          <c:symbol val="none"/>
        </c:marker>
      </c:pivotFmt>
      <c:pivotFmt>
        <c:idx val="34"/>
        <c:spPr>
          <a:noFill/>
          <a:ln w="25400" cap="flat" cmpd="sng" algn="ctr">
            <a:solidFill>
              <a:schemeClr val="accent1"/>
            </a:solidFill>
            <a:miter lim="800000"/>
          </a:ln>
          <a:effectLst/>
        </c:spPr>
        <c:marker>
          <c:symbol val="none"/>
        </c:marker>
      </c:pivotFmt>
      <c:pivotFmt>
        <c:idx val="35"/>
        <c:spPr>
          <a:noFill/>
          <a:ln w="25400" cap="flat" cmpd="sng" algn="ctr">
            <a:solidFill>
              <a:schemeClr val="accent1"/>
            </a:solidFill>
            <a:miter lim="800000"/>
          </a:ln>
          <a:effectLst/>
        </c:spPr>
        <c:marker>
          <c:symbol val="none"/>
        </c:marker>
      </c:pivotFmt>
      <c:pivotFmt>
        <c:idx val="36"/>
        <c:spPr>
          <a:noFill/>
          <a:ln w="25400" cap="flat" cmpd="sng" algn="ctr">
            <a:solidFill>
              <a:schemeClr val="accent1"/>
            </a:solidFill>
            <a:miter lim="800000"/>
          </a:ln>
          <a:effectLst/>
        </c:spPr>
        <c:marker>
          <c:symbol val="none"/>
        </c:marker>
      </c:pivotFmt>
      <c:pivotFmt>
        <c:idx val="37"/>
        <c:spPr>
          <a:noFill/>
          <a:ln w="25400" cap="flat" cmpd="sng" algn="ctr">
            <a:solidFill>
              <a:schemeClr val="accent1"/>
            </a:solidFill>
            <a:miter lim="800000"/>
          </a:ln>
          <a:effectLst/>
        </c:spPr>
        <c:marker>
          <c:symbol val="none"/>
        </c:marker>
      </c:pivotFmt>
      <c:pivotFmt>
        <c:idx val="38"/>
        <c:spPr>
          <a:noFill/>
          <a:ln w="25400" cap="flat" cmpd="sng" algn="ctr">
            <a:solidFill>
              <a:schemeClr val="accent1"/>
            </a:solidFill>
            <a:miter lim="800000"/>
          </a:ln>
          <a:effectLst/>
        </c:spPr>
        <c:marker>
          <c:symbol val="none"/>
        </c:marker>
      </c:pivotFmt>
      <c:pivotFmt>
        <c:idx val="39"/>
        <c:spPr>
          <a:noFill/>
          <a:ln w="25400" cap="flat" cmpd="sng" algn="ctr">
            <a:solidFill>
              <a:schemeClr val="accent1"/>
            </a:solidFill>
            <a:miter lim="800000"/>
          </a:ln>
          <a:effectLst/>
        </c:spPr>
        <c:marker>
          <c:symbol val="none"/>
        </c:marker>
      </c:pivotFmt>
      <c:pivotFmt>
        <c:idx val="40"/>
        <c:spPr>
          <a:noFill/>
          <a:ln w="25400" cap="flat" cmpd="sng" algn="ctr">
            <a:solidFill>
              <a:schemeClr val="accent1"/>
            </a:solidFill>
            <a:miter lim="800000"/>
          </a:ln>
          <a:effectLst/>
        </c:spPr>
        <c:marker>
          <c:symbol val="none"/>
        </c:marker>
      </c:pivotFmt>
      <c:pivotFmt>
        <c:idx val="41"/>
        <c:spPr>
          <a:noFill/>
          <a:ln w="25400" cap="flat" cmpd="sng" algn="ctr">
            <a:solidFill>
              <a:schemeClr val="accent1"/>
            </a:solidFill>
            <a:miter lim="800000"/>
          </a:ln>
          <a:effectLst/>
        </c:spPr>
        <c:marker>
          <c:symbol val="none"/>
        </c:marker>
      </c:pivotFmt>
      <c:pivotFmt>
        <c:idx val="42"/>
        <c:spPr>
          <a:noFill/>
          <a:ln w="25400" cap="flat" cmpd="sng" algn="ctr">
            <a:solidFill>
              <a:schemeClr val="accent1"/>
            </a:solidFill>
            <a:miter lim="800000"/>
          </a:ln>
          <a:effectLst/>
        </c:spPr>
        <c:marker>
          <c:symbol val="none"/>
        </c:marker>
      </c:pivotFmt>
      <c:pivotFmt>
        <c:idx val="43"/>
        <c:spPr>
          <a:noFill/>
          <a:ln w="25400" cap="flat" cmpd="sng" algn="ctr">
            <a:solidFill>
              <a:schemeClr val="accent1"/>
            </a:solidFill>
            <a:miter lim="800000"/>
          </a:ln>
          <a:effectLst/>
        </c:spPr>
        <c:marker>
          <c:symbol val="none"/>
        </c:marker>
      </c:pivotFmt>
      <c:pivotFmt>
        <c:idx val="44"/>
        <c:spPr>
          <a:noFill/>
          <a:ln w="25400" cap="flat" cmpd="sng" algn="ctr">
            <a:solidFill>
              <a:schemeClr val="accent1"/>
            </a:solidFill>
            <a:miter lim="800000"/>
          </a:ln>
          <a:effectLst/>
        </c:spPr>
        <c:marker>
          <c:symbol val="none"/>
        </c:marker>
      </c:pivotFmt>
      <c:pivotFmt>
        <c:idx val="45"/>
        <c:spPr>
          <a:noFill/>
          <a:ln w="25400" cap="flat" cmpd="sng" algn="ctr">
            <a:solidFill>
              <a:schemeClr val="accent1"/>
            </a:solidFill>
            <a:miter lim="800000"/>
          </a:ln>
          <a:effectLst/>
        </c:spPr>
        <c:marker>
          <c:symbol val="none"/>
        </c:marker>
      </c:pivotFmt>
      <c:pivotFmt>
        <c:idx val="46"/>
        <c:spPr>
          <a:noFill/>
          <a:ln w="25400" cap="flat" cmpd="sng" algn="ctr">
            <a:solidFill>
              <a:schemeClr val="accent1"/>
            </a:solidFill>
            <a:miter lim="800000"/>
          </a:ln>
          <a:effectLst/>
        </c:spPr>
        <c:marker>
          <c:symbol val="none"/>
        </c:marker>
      </c:pivotFmt>
      <c:pivotFmt>
        <c:idx val="47"/>
        <c:spPr>
          <a:noFill/>
          <a:ln w="25400" cap="flat" cmpd="sng" algn="ctr">
            <a:solidFill>
              <a:schemeClr val="accent1"/>
            </a:solidFill>
            <a:miter lim="800000"/>
          </a:ln>
          <a:effectLst/>
        </c:spPr>
        <c:marker>
          <c:symbol val="none"/>
        </c:marker>
      </c:pivotFmt>
      <c:pivotFmt>
        <c:idx val="48"/>
        <c:spPr>
          <a:noFill/>
          <a:ln w="25400" cap="flat" cmpd="sng" algn="ctr">
            <a:solidFill>
              <a:schemeClr val="accent1"/>
            </a:solidFill>
            <a:miter lim="800000"/>
          </a:ln>
          <a:effectLst/>
        </c:spPr>
        <c:marker>
          <c:symbol val="none"/>
        </c:marker>
      </c:pivotFmt>
      <c:pivotFmt>
        <c:idx val="49"/>
        <c:spPr>
          <a:noFill/>
          <a:ln w="25400" cap="flat" cmpd="sng" algn="ctr">
            <a:solidFill>
              <a:schemeClr val="accent1"/>
            </a:solidFill>
            <a:miter lim="800000"/>
          </a:ln>
          <a:effectLst/>
        </c:spPr>
        <c:marker>
          <c:symbol val="none"/>
        </c:marker>
      </c:pivotFmt>
      <c:pivotFmt>
        <c:idx val="50"/>
        <c:spPr>
          <a:noFill/>
          <a:ln w="25400" cap="flat" cmpd="sng" algn="ctr">
            <a:solidFill>
              <a:schemeClr val="accent1"/>
            </a:solidFill>
            <a:miter lim="800000"/>
          </a:ln>
          <a:effectLst/>
        </c:spPr>
        <c:marker>
          <c:symbol val="none"/>
        </c:marker>
      </c:pivotFmt>
      <c:pivotFmt>
        <c:idx val="51"/>
        <c:spPr>
          <a:noFill/>
          <a:ln w="25400" cap="flat" cmpd="sng" algn="ctr">
            <a:solidFill>
              <a:schemeClr val="accent1"/>
            </a:solidFill>
            <a:miter lim="800000"/>
          </a:ln>
          <a:effectLst/>
        </c:spPr>
        <c:marker>
          <c:symbol val="none"/>
        </c:marker>
      </c:pivotFmt>
      <c:pivotFmt>
        <c:idx val="52"/>
        <c:spPr>
          <a:noFill/>
          <a:ln w="25400" cap="flat" cmpd="sng" algn="ctr">
            <a:solidFill>
              <a:schemeClr val="accent1"/>
            </a:solidFill>
            <a:miter lim="800000"/>
          </a:ln>
          <a:effectLst/>
        </c:spPr>
        <c:marker>
          <c:symbol val="none"/>
        </c:marker>
      </c:pivotFmt>
      <c:pivotFmt>
        <c:idx val="53"/>
        <c:spPr>
          <a:noFill/>
          <a:ln w="25400" cap="flat" cmpd="sng" algn="ctr">
            <a:solidFill>
              <a:schemeClr val="accent1"/>
            </a:solidFill>
            <a:miter lim="800000"/>
          </a:ln>
          <a:effectLst/>
        </c:spPr>
        <c:marker>
          <c:symbol val="none"/>
        </c:marker>
      </c:pivotFmt>
      <c:pivotFmt>
        <c:idx val="54"/>
        <c:spPr>
          <a:noFill/>
          <a:ln w="25400" cap="flat" cmpd="sng" algn="ctr">
            <a:solidFill>
              <a:schemeClr val="accent1"/>
            </a:solidFill>
            <a:miter lim="800000"/>
          </a:ln>
          <a:effectLst/>
        </c:spPr>
        <c:marker>
          <c:symbol val="none"/>
        </c:marker>
      </c:pivotFmt>
      <c:pivotFmt>
        <c:idx val="55"/>
        <c:spPr>
          <a:noFill/>
          <a:ln w="25400" cap="flat" cmpd="sng" algn="ctr">
            <a:solidFill>
              <a:schemeClr val="accent1"/>
            </a:solidFill>
            <a:miter lim="800000"/>
          </a:ln>
          <a:effectLst/>
        </c:spPr>
        <c:marker>
          <c:symbol val="none"/>
        </c:marker>
      </c:pivotFmt>
      <c:pivotFmt>
        <c:idx val="56"/>
        <c:spPr>
          <a:noFill/>
          <a:ln w="25400" cap="flat" cmpd="sng" algn="ctr">
            <a:solidFill>
              <a:schemeClr val="accent1"/>
            </a:solidFill>
            <a:miter lim="800000"/>
          </a:ln>
          <a:effectLst/>
        </c:spPr>
        <c:marker>
          <c:symbol val="none"/>
        </c:marker>
      </c:pivotFmt>
      <c:pivotFmt>
        <c:idx val="57"/>
        <c:spPr>
          <a:noFill/>
          <a:ln w="25400" cap="flat" cmpd="sng" algn="ctr">
            <a:solidFill>
              <a:schemeClr val="accent1"/>
            </a:solidFill>
            <a:miter lim="800000"/>
          </a:ln>
          <a:effectLst/>
        </c:spPr>
        <c:marker>
          <c:symbol val="none"/>
        </c:marker>
      </c:pivotFmt>
      <c:pivotFmt>
        <c:idx val="58"/>
        <c:spPr>
          <a:noFill/>
          <a:ln w="25400" cap="flat" cmpd="sng" algn="ctr">
            <a:solidFill>
              <a:schemeClr val="accent1"/>
            </a:solidFill>
            <a:miter lim="800000"/>
          </a:ln>
          <a:effectLst/>
        </c:spPr>
        <c:marker>
          <c:symbol val="none"/>
        </c:marker>
      </c:pivotFmt>
      <c:pivotFmt>
        <c:idx val="59"/>
        <c:spPr>
          <a:noFill/>
          <a:ln w="25400" cap="flat" cmpd="sng" algn="ctr">
            <a:solidFill>
              <a:schemeClr val="accent1"/>
            </a:solidFill>
            <a:miter lim="800000"/>
          </a:ln>
          <a:effectLst/>
        </c:spPr>
        <c:marker>
          <c:symbol val="none"/>
        </c:marker>
      </c:pivotFmt>
      <c:pivotFmt>
        <c:idx val="60"/>
        <c:spPr>
          <a:noFill/>
          <a:ln w="25400" cap="flat" cmpd="sng" algn="ctr">
            <a:solidFill>
              <a:schemeClr val="accent1"/>
            </a:solidFill>
            <a:miter lim="800000"/>
          </a:ln>
          <a:effectLst/>
        </c:spPr>
        <c:marker>
          <c:symbol val="none"/>
        </c:marker>
      </c:pivotFmt>
      <c:pivotFmt>
        <c:idx val="61"/>
        <c:spPr>
          <a:noFill/>
          <a:ln w="25400" cap="flat" cmpd="sng" algn="ctr">
            <a:solidFill>
              <a:schemeClr val="accent1"/>
            </a:solidFill>
            <a:miter lim="800000"/>
          </a:ln>
          <a:effectLst/>
        </c:spPr>
        <c:marker>
          <c:symbol val="none"/>
        </c:marker>
      </c:pivotFmt>
      <c:pivotFmt>
        <c:idx val="62"/>
        <c:spPr>
          <a:noFill/>
          <a:ln w="25400" cap="flat" cmpd="sng" algn="ctr">
            <a:solidFill>
              <a:schemeClr val="accent1"/>
            </a:solidFill>
            <a:miter lim="800000"/>
          </a:ln>
          <a:effectLst/>
        </c:spPr>
        <c:marker>
          <c:symbol val="none"/>
        </c:marker>
      </c:pivotFmt>
      <c:pivotFmt>
        <c:idx val="63"/>
        <c:spPr>
          <a:noFill/>
          <a:ln w="25400" cap="flat" cmpd="sng" algn="ctr">
            <a:solidFill>
              <a:schemeClr val="accent1"/>
            </a:solidFill>
            <a:miter lim="800000"/>
          </a:ln>
          <a:effectLst/>
        </c:spPr>
        <c:marker>
          <c:symbol val="none"/>
        </c:marker>
      </c:pivotFmt>
      <c:pivotFmt>
        <c:idx val="64"/>
        <c:spPr>
          <a:noFill/>
          <a:ln w="25400" cap="flat" cmpd="sng" algn="ctr">
            <a:solidFill>
              <a:schemeClr val="accent1"/>
            </a:solidFill>
            <a:miter lim="800000"/>
          </a:ln>
          <a:effectLst/>
        </c:spPr>
        <c:marker>
          <c:symbol val="none"/>
        </c:marker>
      </c:pivotFmt>
      <c:pivotFmt>
        <c:idx val="65"/>
        <c:spPr>
          <a:noFill/>
          <a:ln w="25400" cap="flat" cmpd="sng" algn="ctr">
            <a:solidFill>
              <a:schemeClr val="accent1"/>
            </a:solidFill>
            <a:miter lim="800000"/>
          </a:ln>
          <a:effectLst/>
        </c:spPr>
        <c:marker>
          <c:symbol val="none"/>
        </c:marker>
      </c:pivotFmt>
      <c:pivotFmt>
        <c:idx val="66"/>
        <c:spPr>
          <a:noFill/>
          <a:ln w="25400" cap="flat" cmpd="sng" algn="ctr">
            <a:solidFill>
              <a:schemeClr val="accent1"/>
            </a:solidFill>
            <a:miter lim="800000"/>
          </a:ln>
          <a:effectLst/>
        </c:spPr>
        <c:marker>
          <c:symbol val="none"/>
        </c:marker>
      </c:pivotFmt>
      <c:pivotFmt>
        <c:idx val="67"/>
        <c:spPr>
          <a:noFill/>
          <a:ln w="25400" cap="flat" cmpd="sng" algn="ctr">
            <a:solidFill>
              <a:schemeClr val="accent1"/>
            </a:solidFill>
            <a:miter lim="800000"/>
          </a:ln>
          <a:effectLst/>
        </c:spPr>
        <c:marker>
          <c:symbol val="none"/>
        </c:marker>
      </c:pivotFmt>
      <c:pivotFmt>
        <c:idx val="68"/>
        <c:spPr>
          <a:noFill/>
          <a:ln w="25400" cap="flat" cmpd="sng" algn="ctr">
            <a:solidFill>
              <a:schemeClr val="accent1"/>
            </a:solidFill>
            <a:miter lim="800000"/>
          </a:ln>
          <a:effectLst/>
        </c:spPr>
        <c:marker>
          <c:symbol val="none"/>
        </c:marker>
      </c:pivotFmt>
      <c:pivotFmt>
        <c:idx val="69"/>
        <c:spPr>
          <a:noFill/>
          <a:ln w="25400" cap="flat" cmpd="sng" algn="ctr">
            <a:solidFill>
              <a:schemeClr val="accent1"/>
            </a:solidFill>
            <a:miter lim="800000"/>
          </a:ln>
          <a:effectLst/>
        </c:spPr>
        <c:marker>
          <c:symbol val="none"/>
        </c:marker>
      </c:pivotFmt>
      <c:pivotFmt>
        <c:idx val="70"/>
        <c:spPr>
          <a:noFill/>
          <a:ln w="25400" cap="flat" cmpd="sng" algn="ctr">
            <a:solidFill>
              <a:schemeClr val="accent1"/>
            </a:solidFill>
            <a:miter lim="800000"/>
          </a:ln>
          <a:effectLst/>
        </c:spPr>
        <c:marker>
          <c:symbol val="none"/>
        </c:marker>
      </c:pivotFmt>
      <c:pivotFmt>
        <c:idx val="71"/>
        <c:spPr>
          <a:noFill/>
          <a:ln w="25400" cap="flat" cmpd="sng" algn="ctr">
            <a:solidFill>
              <a:schemeClr val="accent1"/>
            </a:solidFill>
            <a:miter lim="800000"/>
          </a:ln>
          <a:effectLst/>
        </c:spPr>
        <c:marker>
          <c:symbol val="none"/>
        </c:marker>
      </c:pivotFmt>
      <c:pivotFmt>
        <c:idx val="72"/>
        <c:spPr>
          <a:noFill/>
          <a:ln w="25400" cap="flat" cmpd="sng" algn="ctr">
            <a:solidFill>
              <a:schemeClr val="accent1"/>
            </a:solidFill>
            <a:miter lim="800000"/>
          </a:ln>
          <a:effectLst/>
        </c:spPr>
        <c:marker>
          <c:symbol val="none"/>
        </c:marker>
      </c:pivotFmt>
      <c:pivotFmt>
        <c:idx val="73"/>
        <c:spPr>
          <a:noFill/>
          <a:ln w="25400" cap="flat" cmpd="sng" algn="ctr">
            <a:solidFill>
              <a:schemeClr val="accent1"/>
            </a:solidFill>
            <a:miter lim="800000"/>
          </a:ln>
          <a:effectLst/>
        </c:spPr>
        <c:marker>
          <c:symbol val="none"/>
        </c:marker>
        <c:dLbl>
          <c:idx val="0"/>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4"/>
        <c:spPr>
          <a:noFill/>
          <a:ln w="25400" cap="flat" cmpd="sng" algn="ctr">
            <a:solidFill>
              <a:schemeClr val="accent1"/>
            </a:solidFill>
            <a:miter lim="800000"/>
          </a:ln>
          <a:effectLst/>
        </c:spPr>
        <c:marker>
          <c:symbol val="none"/>
        </c:marker>
      </c:pivotFmt>
      <c:pivotFmt>
        <c:idx val="75"/>
        <c:spPr>
          <a:noFill/>
          <a:ln w="25400" cap="flat" cmpd="sng" algn="ctr">
            <a:solidFill>
              <a:schemeClr val="accent1"/>
            </a:solidFill>
            <a:miter lim="800000"/>
          </a:ln>
          <a:effectLst/>
        </c:spPr>
        <c:marker>
          <c:symbol val="none"/>
        </c:marker>
      </c:pivotFmt>
      <c:pivotFmt>
        <c:idx val="76"/>
        <c:spPr>
          <a:noFill/>
          <a:ln w="25400" cap="flat" cmpd="sng" algn="ctr">
            <a:solidFill>
              <a:schemeClr val="accent1"/>
            </a:solidFill>
            <a:miter lim="800000"/>
          </a:ln>
          <a:effectLst/>
        </c:spPr>
        <c:dLbl>
          <c:idx val="0"/>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3.4077246681458555E-2"/>
          <c:y val="0.18847307860920856"/>
          <c:w val="0.84866929120399026"/>
          <c:h val="0.69011608906804223"/>
        </c:manualLayout>
      </c:layout>
      <c:barChart>
        <c:barDir val="col"/>
        <c:grouping val="stacked"/>
        <c:varyColors val="0"/>
        <c:ser>
          <c:idx val="0"/>
          <c:order val="0"/>
          <c:tx>
            <c:strRef>
              <c:f>Fig_学生国家!$Q$3:$Q$4</c:f>
              <c:strCache>
                <c:ptCount val="1"/>
                <c:pt idx="0">
                  <c:v>Andorra</c:v>
                </c:pt>
              </c:strCache>
            </c:strRef>
          </c:tx>
          <c:spPr>
            <a:noFill/>
            <a:ln w="25400" cap="flat" cmpd="sng" algn="ctr">
              <a:solidFill>
                <a:schemeClr val="accent1"/>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Fig_学生国家!$Q$5:$Q$11</c:f>
              <c:numCache>
                <c:formatCode>General</c:formatCode>
                <c:ptCount val="6"/>
                <c:pt idx="2">
                  <c:v>1</c:v>
                </c:pt>
              </c:numCache>
            </c:numRef>
          </c:val>
          <c:extLst>
            <c:ext xmlns:c16="http://schemas.microsoft.com/office/drawing/2014/chart" uri="{C3380CC4-5D6E-409C-BE32-E72D297353CC}">
              <c16:uniqueId val="{00000006-2CD6-465A-83C2-695744081862}"/>
            </c:ext>
          </c:extLst>
        </c:ser>
        <c:ser>
          <c:idx val="1"/>
          <c:order val="1"/>
          <c:tx>
            <c:strRef>
              <c:f>Fig_学生国家!$R$3:$R$4</c:f>
              <c:strCache>
                <c:ptCount val="1"/>
                <c:pt idx="0">
                  <c:v>Argentina</c:v>
                </c:pt>
              </c:strCache>
            </c:strRef>
          </c:tx>
          <c:spPr>
            <a:noFill/>
            <a:ln w="25400" cap="flat" cmpd="sng" algn="ctr">
              <a:solidFill>
                <a:schemeClr val="accent2"/>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Fig_学生国家!$R$5:$R$11</c:f>
              <c:numCache>
                <c:formatCode>General</c:formatCode>
                <c:ptCount val="6"/>
                <c:pt idx="5">
                  <c:v>1</c:v>
                </c:pt>
              </c:numCache>
            </c:numRef>
          </c:val>
          <c:extLst>
            <c:ext xmlns:c16="http://schemas.microsoft.com/office/drawing/2014/chart" uri="{C3380CC4-5D6E-409C-BE32-E72D297353CC}">
              <c16:uniqueId val="{00000007-2CD6-465A-83C2-695744081862}"/>
            </c:ext>
          </c:extLst>
        </c:ser>
        <c:ser>
          <c:idx val="2"/>
          <c:order val="2"/>
          <c:tx>
            <c:strRef>
              <c:f>Fig_学生国家!$S$3:$S$4</c:f>
              <c:strCache>
                <c:ptCount val="1"/>
                <c:pt idx="0">
                  <c:v>Australia</c:v>
                </c:pt>
              </c:strCache>
            </c:strRef>
          </c:tx>
          <c:spPr>
            <a:noFill/>
            <a:ln w="25400" cap="flat" cmpd="sng" algn="ctr">
              <a:solidFill>
                <a:schemeClr val="accent3"/>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Fig_学生国家!$S$5:$S$11</c:f>
              <c:numCache>
                <c:formatCode>General</c:formatCode>
                <c:ptCount val="6"/>
                <c:pt idx="4">
                  <c:v>10</c:v>
                </c:pt>
              </c:numCache>
            </c:numRef>
          </c:val>
          <c:extLst>
            <c:ext xmlns:c16="http://schemas.microsoft.com/office/drawing/2014/chart" uri="{C3380CC4-5D6E-409C-BE32-E72D297353CC}">
              <c16:uniqueId val="{00000008-2CD6-465A-83C2-695744081862}"/>
            </c:ext>
          </c:extLst>
        </c:ser>
        <c:ser>
          <c:idx val="3"/>
          <c:order val="3"/>
          <c:tx>
            <c:strRef>
              <c:f>Fig_学生国家!$T$3:$T$4</c:f>
              <c:strCache>
                <c:ptCount val="1"/>
                <c:pt idx="0">
                  <c:v>Austria</c:v>
                </c:pt>
              </c:strCache>
            </c:strRef>
          </c:tx>
          <c:spPr>
            <a:noFill/>
            <a:ln w="25400" cap="flat" cmpd="sng" algn="ctr">
              <a:solidFill>
                <a:schemeClr val="accent4"/>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Fig_学生国家!$T$5:$T$11</c:f>
              <c:numCache>
                <c:formatCode>General</c:formatCode>
                <c:ptCount val="6"/>
                <c:pt idx="2">
                  <c:v>5</c:v>
                </c:pt>
              </c:numCache>
            </c:numRef>
          </c:val>
          <c:extLst>
            <c:ext xmlns:c16="http://schemas.microsoft.com/office/drawing/2014/chart" uri="{C3380CC4-5D6E-409C-BE32-E72D297353CC}">
              <c16:uniqueId val="{0000004B-2CD6-465A-83C2-695744081862}"/>
            </c:ext>
          </c:extLst>
        </c:ser>
        <c:ser>
          <c:idx val="4"/>
          <c:order val="4"/>
          <c:tx>
            <c:strRef>
              <c:f>Fig_学生国家!$U$3:$U$4</c:f>
              <c:strCache>
                <c:ptCount val="1"/>
                <c:pt idx="0">
                  <c:v>Belgium</c:v>
                </c:pt>
              </c:strCache>
            </c:strRef>
          </c:tx>
          <c:spPr>
            <a:noFill/>
            <a:ln w="25400" cap="flat" cmpd="sng" algn="ctr">
              <a:solidFill>
                <a:schemeClr val="accent5"/>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Fig_学生国家!$U$5:$U$11</c:f>
              <c:numCache>
                <c:formatCode>General</c:formatCode>
                <c:ptCount val="6"/>
                <c:pt idx="2">
                  <c:v>3</c:v>
                </c:pt>
              </c:numCache>
            </c:numRef>
          </c:val>
          <c:extLst>
            <c:ext xmlns:c16="http://schemas.microsoft.com/office/drawing/2014/chart" uri="{C3380CC4-5D6E-409C-BE32-E72D297353CC}">
              <c16:uniqueId val="{0000004C-2CD6-465A-83C2-695744081862}"/>
            </c:ext>
          </c:extLst>
        </c:ser>
        <c:ser>
          <c:idx val="5"/>
          <c:order val="5"/>
          <c:tx>
            <c:strRef>
              <c:f>Fig_学生国家!$V$3:$V$4</c:f>
              <c:strCache>
                <c:ptCount val="1"/>
                <c:pt idx="0">
                  <c:v>Bosnia</c:v>
                </c:pt>
              </c:strCache>
            </c:strRef>
          </c:tx>
          <c:spPr>
            <a:noFill/>
            <a:ln w="25400" cap="flat" cmpd="sng" algn="ctr">
              <a:solidFill>
                <a:schemeClr val="accent6"/>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Fig_学生国家!$V$5:$V$11</c:f>
              <c:numCache>
                <c:formatCode>General</c:formatCode>
                <c:ptCount val="6"/>
                <c:pt idx="2">
                  <c:v>1</c:v>
                </c:pt>
              </c:numCache>
            </c:numRef>
          </c:val>
          <c:extLst>
            <c:ext xmlns:c16="http://schemas.microsoft.com/office/drawing/2014/chart" uri="{C3380CC4-5D6E-409C-BE32-E72D297353CC}">
              <c16:uniqueId val="{0000004D-2CD6-465A-83C2-695744081862}"/>
            </c:ext>
          </c:extLst>
        </c:ser>
        <c:ser>
          <c:idx val="6"/>
          <c:order val="6"/>
          <c:tx>
            <c:strRef>
              <c:f>Fig_学生国家!$W$3:$W$4</c:f>
              <c:strCache>
                <c:ptCount val="1"/>
                <c:pt idx="0">
                  <c:v>Brazil</c:v>
                </c:pt>
              </c:strCache>
            </c:strRef>
          </c:tx>
          <c:spPr>
            <a:noFill/>
            <a:ln w="25400" cap="flat" cmpd="sng" algn="ctr">
              <a:solidFill>
                <a:schemeClr val="accent1">
                  <a:lumMod val="60000"/>
                </a:schemeClr>
              </a:solidFill>
              <a:miter lim="800000"/>
            </a:ln>
            <a:effectLst/>
          </c:spPr>
          <c:invertIfNegative val="0"/>
          <c:dLbls>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Fig_学生国家!$P$5:$P$11</c:f>
              <c:strCache>
                <c:ptCount val="6"/>
                <c:pt idx="0">
                  <c:v>Africa</c:v>
                </c:pt>
                <c:pt idx="1">
                  <c:v>Asia</c:v>
                </c:pt>
                <c:pt idx="2">
                  <c:v>Europe</c:v>
                </c:pt>
                <c:pt idx="3">
                  <c:v>North America</c:v>
                </c:pt>
                <c:pt idx="4">
                  <c:v>Oceania</c:v>
                </c:pt>
                <c:pt idx="5">
                  <c:v>South America</c:v>
                </c:pt>
              </c:strCache>
            </c:strRef>
          </c:cat>
          <c:val>
            <c:numRef>
              <c:f>Fig_学生国家!$W$5:$W$11</c:f>
              <c:numCache>
                <c:formatCode>General</c:formatCode>
                <c:ptCount val="6"/>
                <c:pt idx="5">
                  <c:v>33</c:v>
                </c:pt>
              </c:numCache>
            </c:numRef>
          </c:val>
          <c:extLst>
            <c:ext xmlns:c16="http://schemas.microsoft.com/office/drawing/2014/chart" uri="{C3380CC4-5D6E-409C-BE32-E72D297353CC}">
              <c16:uniqueId val="{0000004E-2CD6-465A-83C2-695744081862}"/>
            </c:ext>
          </c:extLst>
        </c:ser>
        <c:ser>
          <c:idx val="7"/>
          <c:order val="7"/>
          <c:tx>
            <c:strRef>
              <c:f>Fig_学生国家!$X$3:$X$4</c:f>
              <c:strCache>
                <c:ptCount val="1"/>
                <c:pt idx="0">
                  <c:v>Bulgaria</c:v>
                </c:pt>
              </c:strCache>
            </c:strRef>
          </c:tx>
          <c:spPr>
            <a:noFill/>
            <a:ln w="25400" cap="flat" cmpd="sng" algn="ctr">
              <a:solidFill>
                <a:schemeClr val="accent2">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Fig_学生国家!$X$5:$X$11</c:f>
              <c:numCache>
                <c:formatCode>General</c:formatCode>
                <c:ptCount val="6"/>
                <c:pt idx="2">
                  <c:v>1</c:v>
                </c:pt>
              </c:numCache>
            </c:numRef>
          </c:val>
          <c:extLst>
            <c:ext xmlns:c16="http://schemas.microsoft.com/office/drawing/2014/chart" uri="{C3380CC4-5D6E-409C-BE32-E72D297353CC}">
              <c16:uniqueId val="{0000008D-2CD6-465A-83C2-695744081862}"/>
            </c:ext>
          </c:extLst>
        </c:ser>
        <c:ser>
          <c:idx val="8"/>
          <c:order val="8"/>
          <c:tx>
            <c:strRef>
              <c:f>Fig_学生国家!$Y$3:$Y$4</c:f>
              <c:strCache>
                <c:ptCount val="1"/>
                <c:pt idx="0">
                  <c:v>Canada</c:v>
                </c:pt>
              </c:strCache>
            </c:strRef>
          </c:tx>
          <c:spPr>
            <a:noFill/>
            <a:ln w="25400" cap="flat" cmpd="sng" algn="ctr">
              <a:solidFill>
                <a:schemeClr val="accent3">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Fig_学生国家!$Y$5:$Y$11</c:f>
              <c:numCache>
                <c:formatCode>General</c:formatCode>
                <c:ptCount val="6"/>
                <c:pt idx="3">
                  <c:v>42</c:v>
                </c:pt>
              </c:numCache>
            </c:numRef>
          </c:val>
          <c:extLst>
            <c:ext xmlns:c16="http://schemas.microsoft.com/office/drawing/2014/chart" uri="{C3380CC4-5D6E-409C-BE32-E72D297353CC}">
              <c16:uniqueId val="{0000008E-2CD6-465A-83C2-695744081862}"/>
            </c:ext>
          </c:extLst>
        </c:ser>
        <c:ser>
          <c:idx val="9"/>
          <c:order val="9"/>
          <c:tx>
            <c:strRef>
              <c:f>Fig_学生国家!$Z$3:$Z$4</c:f>
              <c:strCache>
                <c:ptCount val="1"/>
                <c:pt idx="0">
                  <c:v>Chile</c:v>
                </c:pt>
              </c:strCache>
            </c:strRef>
          </c:tx>
          <c:spPr>
            <a:noFill/>
            <a:ln w="25400" cap="flat" cmpd="sng" algn="ctr">
              <a:solidFill>
                <a:schemeClr val="accent4">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Fig_学生国家!$Z$5:$Z$11</c:f>
              <c:numCache>
                <c:formatCode>General</c:formatCode>
                <c:ptCount val="6"/>
                <c:pt idx="5">
                  <c:v>4</c:v>
                </c:pt>
              </c:numCache>
            </c:numRef>
          </c:val>
          <c:extLst>
            <c:ext xmlns:c16="http://schemas.microsoft.com/office/drawing/2014/chart" uri="{C3380CC4-5D6E-409C-BE32-E72D297353CC}">
              <c16:uniqueId val="{0000008F-2CD6-465A-83C2-695744081862}"/>
            </c:ext>
          </c:extLst>
        </c:ser>
        <c:ser>
          <c:idx val="10"/>
          <c:order val="10"/>
          <c:tx>
            <c:strRef>
              <c:f>Fig_学生国家!$AA$3:$AA$4</c:f>
              <c:strCache>
                <c:ptCount val="1"/>
                <c:pt idx="0">
                  <c:v>China</c:v>
                </c:pt>
              </c:strCache>
            </c:strRef>
          </c:tx>
          <c:spPr>
            <a:noFill/>
            <a:ln w="25400" cap="flat" cmpd="sng" algn="ctr">
              <a:solidFill>
                <a:schemeClr val="accent5">
                  <a:lumMod val="60000"/>
                </a:schemeClr>
              </a:solidFill>
              <a:miter lim="800000"/>
            </a:ln>
            <a:effectLst/>
          </c:spPr>
          <c:invertIfNegative val="0"/>
          <c:dLbls>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Fig_学生国家!$P$5:$P$11</c:f>
              <c:strCache>
                <c:ptCount val="6"/>
                <c:pt idx="0">
                  <c:v>Africa</c:v>
                </c:pt>
                <c:pt idx="1">
                  <c:v>Asia</c:v>
                </c:pt>
                <c:pt idx="2">
                  <c:v>Europe</c:v>
                </c:pt>
                <c:pt idx="3">
                  <c:v>North America</c:v>
                </c:pt>
                <c:pt idx="4">
                  <c:v>Oceania</c:v>
                </c:pt>
                <c:pt idx="5">
                  <c:v>South America</c:v>
                </c:pt>
              </c:strCache>
            </c:strRef>
          </c:cat>
          <c:val>
            <c:numRef>
              <c:f>Fig_学生国家!$AA$5:$AA$11</c:f>
              <c:numCache>
                <c:formatCode>General</c:formatCode>
                <c:ptCount val="6"/>
                <c:pt idx="1">
                  <c:v>34</c:v>
                </c:pt>
              </c:numCache>
            </c:numRef>
          </c:val>
          <c:extLst>
            <c:ext xmlns:c16="http://schemas.microsoft.com/office/drawing/2014/chart" uri="{C3380CC4-5D6E-409C-BE32-E72D297353CC}">
              <c16:uniqueId val="{00000090-2CD6-465A-83C2-695744081862}"/>
            </c:ext>
          </c:extLst>
        </c:ser>
        <c:ser>
          <c:idx val="11"/>
          <c:order val="11"/>
          <c:tx>
            <c:strRef>
              <c:f>Fig_学生国家!$AB$3:$AB$4</c:f>
              <c:strCache>
                <c:ptCount val="1"/>
                <c:pt idx="0">
                  <c:v>Colombia</c:v>
                </c:pt>
              </c:strCache>
            </c:strRef>
          </c:tx>
          <c:spPr>
            <a:noFill/>
            <a:ln w="25400" cap="flat" cmpd="sng" algn="ctr">
              <a:solidFill>
                <a:schemeClr val="accent6">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Fig_学生国家!$AB$5:$AB$11</c:f>
              <c:numCache>
                <c:formatCode>General</c:formatCode>
                <c:ptCount val="6"/>
                <c:pt idx="5">
                  <c:v>6</c:v>
                </c:pt>
              </c:numCache>
            </c:numRef>
          </c:val>
          <c:extLst>
            <c:ext xmlns:c16="http://schemas.microsoft.com/office/drawing/2014/chart" uri="{C3380CC4-5D6E-409C-BE32-E72D297353CC}">
              <c16:uniqueId val="{00000091-2CD6-465A-83C2-695744081862}"/>
            </c:ext>
          </c:extLst>
        </c:ser>
        <c:ser>
          <c:idx val="12"/>
          <c:order val="12"/>
          <c:tx>
            <c:strRef>
              <c:f>Fig_学生国家!$AC$3:$AC$4</c:f>
              <c:strCache>
                <c:ptCount val="1"/>
                <c:pt idx="0">
                  <c:v>Czech Republic</c:v>
                </c:pt>
              </c:strCache>
            </c:strRef>
          </c:tx>
          <c:spPr>
            <a:noFill/>
            <a:ln w="25400" cap="flat" cmpd="sng" algn="ctr">
              <a:solidFill>
                <a:schemeClr val="accent1">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Fig_学生国家!$AC$5:$AC$11</c:f>
              <c:numCache>
                <c:formatCode>General</c:formatCode>
                <c:ptCount val="6"/>
                <c:pt idx="2">
                  <c:v>1</c:v>
                </c:pt>
              </c:numCache>
            </c:numRef>
          </c:val>
          <c:extLst>
            <c:ext xmlns:c16="http://schemas.microsoft.com/office/drawing/2014/chart" uri="{C3380CC4-5D6E-409C-BE32-E72D297353CC}">
              <c16:uniqueId val="{00000092-2CD6-465A-83C2-695744081862}"/>
            </c:ext>
          </c:extLst>
        </c:ser>
        <c:ser>
          <c:idx val="13"/>
          <c:order val="13"/>
          <c:tx>
            <c:strRef>
              <c:f>Fig_学生国家!$AD$3:$AD$4</c:f>
              <c:strCache>
                <c:ptCount val="1"/>
                <c:pt idx="0">
                  <c:v>Denmark</c:v>
                </c:pt>
              </c:strCache>
            </c:strRef>
          </c:tx>
          <c:spPr>
            <a:noFill/>
            <a:ln w="25400" cap="flat" cmpd="sng" algn="ctr">
              <a:solidFill>
                <a:schemeClr val="accent2">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Fig_学生国家!$AD$5:$AD$11</c:f>
              <c:numCache>
                <c:formatCode>General</c:formatCode>
                <c:ptCount val="6"/>
                <c:pt idx="2">
                  <c:v>6</c:v>
                </c:pt>
              </c:numCache>
            </c:numRef>
          </c:val>
          <c:extLst>
            <c:ext xmlns:c16="http://schemas.microsoft.com/office/drawing/2014/chart" uri="{C3380CC4-5D6E-409C-BE32-E72D297353CC}">
              <c16:uniqueId val="{00000093-2CD6-465A-83C2-695744081862}"/>
            </c:ext>
          </c:extLst>
        </c:ser>
        <c:ser>
          <c:idx val="14"/>
          <c:order val="14"/>
          <c:tx>
            <c:strRef>
              <c:f>Fig_学生国家!$AE$3:$AE$4</c:f>
              <c:strCache>
                <c:ptCount val="1"/>
                <c:pt idx="0">
                  <c:v>Ecuador</c:v>
                </c:pt>
              </c:strCache>
            </c:strRef>
          </c:tx>
          <c:spPr>
            <a:noFill/>
            <a:ln w="25400" cap="flat" cmpd="sng" algn="ctr">
              <a:solidFill>
                <a:schemeClr val="accent3">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Fig_学生国家!$AE$5:$AE$11</c:f>
              <c:numCache>
                <c:formatCode>General</c:formatCode>
                <c:ptCount val="6"/>
                <c:pt idx="5">
                  <c:v>1</c:v>
                </c:pt>
              </c:numCache>
            </c:numRef>
          </c:val>
          <c:extLst>
            <c:ext xmlns:c16="http://schemas.microsoft.com/office/drawing/2014/chart" uri="{C3380CC4-5D6E-409C-BE32-E72D297353CC}">
              <c16:uniqueId val="{00000094-2CD6-465A-83C2-695744081862}"/>
            </c:ext>
          </c:extLst>
        </c:ser>
        <c:ser>
          <c:idx val="15"/>
          <c:order val="15"/>
          <c:tx>
            <c:strRef>
              <c:f>Fig_学生国家!$AF$3:$AF$4</c:f>
              <c:strCache>
                <c:ptCount val="1"/>
                <c:pt idx="0">
                  <c:v>Egypt</c:v>
                </c:pt>
              </c:strCache>
            </c:strRef>
          </c:tx>
          <c:spPr>
            <a:noFill/>
            <a:ln w="25400" cap="flat" cmpd="sng" algn="ctr">
              <a:solidFill>
                <a:schemeClr val="accent4">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Fig_学生国家!$AF$5:$AF$11</c:f>
              <c:numCache>
                <c:formatCode>General</c:formatCode>
                <c:ptCount val="6"/>
                <c:pt idx="0">
                  <c:v>3</c:v>
                </c:pt>
              </c:numCache>
            </c:numRef>
          </c:val>
          <c:extLst>
            <c:ext xmlns:c16="http://schemas.microsoft.com/office/drawing/2014/chart" uri="{C3380CC4-5D6E-409C-BE32-E72D297353CC}">
              <c16:uniqueId val="{00000095-2CD6-465A-83C2-695744081862}"/>
            </c:ext>
          </c:extLst>
        </c:ser>
        <c:ser>
          <c:idx val="16"/>
          <c:order val="16"/>
          <c:tx>
            <c:strRef>
              <c:f>Fig_学生国家!$AG$3:$AG$4</c:f>
              <c:strCache>
                <c:ptCount val="1"/>
                <c:pt idx="0">
                  <c:v>Estonia</c:v>
                </c:pt>
              </c:strCache>
            </c:strRef>
          </c:tx>
          <c:spPr>
            <a:noFill/>
            <a:ln w="25400" cap="flat" cmpd="sng" algn="ctr">
              <a:solidFill>
                <a:schemeClr val="accent5">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Fig_学生国家!$AG$5:$AG$11</c:f>
              <c:numCache>
                <c:formatCode>General</c:formatCode>
                <c:ptCount val="6"/>
                <c:pt idx="2">
                  <c:v>1</c:v>
                </c:pt>
              </c:numCache>
            </c:numRef>
          </c:val>
          <c:extLst>
            <c:ext xmlns:c16="http://schemas.microsoft.com/office/drawing/2014/chart" uri="{C3380CC4-5D6E-409C-BE32-E72D297353CC}">
              <c16:uniqueId val="{00000096-2CD6-465A-83C2-695744081862}"/>
            </c:ext>
          </c:extLst>
        </c:ser>
        <c:ser>
          <c:idx val="17"/>
          <c:order val="17"/>
          <c:tx>
            <c:strRef>
              <c:f>Fig_学生国家!$AH$3:$AH$4</c:f>
              <c:strCache>
                <c:ptCount val="1"/>
                <c:pt idx="0">
                  <c:v>Finland</c:v>
                </c:pt>
              </c:strCache>
            </c:strRef>
          </c:tx>
          <c:spPr>
            <a:noFill/>
            <a:ln w="25400" cap="flat" cmpd="sng" algn="ctr">
              <a:solidFill>
                <a:schemeClr val="accent6">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Fig_学生国家!$AH$5:$AH$11</c:f>
              <c:numCache>
                <c:formatCode>General</c:formatCode>
                <c:ptCount val="6"/>
                <c:pt idx="2">
                  <c:v>3</c:v>
                </c:pt>
              </c:numCache>
            </c:numRef>
          </c:val>
          <c:extLst>
            <c:ext xmlns:c16="http://schemas.microsoft.com/office/drawing/2014/chart" uri="{C3380CC4-5D6E-409C-BE32-E72D297353CC}">
              <c16:uniqueId val="{00000097-2CD6-465A-83C2-695744081862}"/>
            </c:ext>
          </c:extLst>
        </c:ser>
        <c:ser>
          <c:idx val="18"/>
          <c:order val="18"/>
          <c:tx>
            <c:strRef>
              <c:f>Fig_学生国家!$AI$3:$AI$4</c:f>
              <c:strCache>
                <c:ptCount val="1"/>
                <c:pt idx="0">
                  <c:v>France</c:v>
                </c:pt>
              </c:strCache>
            </c:strRef>
          </c:tx>
          <c:spPr>
            <a:noFill/>
            <a:ln w="25400" cap="flat" cmpd="sng" algn="ctr">
              <a:solidFill>
                <a:schemeClr val="accent1">
                  <a:lumMod val="8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Fig_学生国家!$AI$5:$AI$11</c:f>
              <c:numCache>
                <c:formatCode>General</c:formatCode>
                <c:ptCount val="6"/>
                <c:pt idx="2">
                  <c:v>7</c:v>
                </c:pt>
              </c:numCache>
            </c:numRef>
          </c:val>
          <c:extLst>
            <c:ext xmlns:c16="http://schemas.microsoft.com/office/drawing/2014/chart" uri="{C3380CC4-5D6E-409C-BE32-E72D297353CC}">
              <c16:uniqueId val="{00000098-2CD6-465A-83C2-695744081862}"/>
            </c:ext>
          </c:extLst>
        </c:ser>
        <c:ser>
          <c:idx val="19"/>
          <c:order val="19"/>
          <c:tx>
            <c:strRef>
              <c:f>Fig_学生国家!$AJ$3:$AJ$4</c:f>
              <c:strCache>
                <c:ptCount val="1"/>
                <c:pt idx="0">
                  <c:v>German</c:v>
                </c:pt>
              </c:strCache>
            </c:strRef>
          </c:tx>
          <c:spPr>
            <a:noFill/>
            <a:ln w="25400" cap="flat" cmpd="sng" algn="ctr">
              <a:solidFill>
                <a:schemeClr val="accent2">
                  <a:lumMod val="80000"/>
                </a:schemeClr>
              </a:solidFill>
              <a:miter lim="800000"/>
            </a:ln>
            <a:effectLst/>
          </c:spPr>
          <c:invertIfNegative val="0"/>
          <c:dLbls>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Fig_学生国家!$P$5:$P$11</c:f>
              <c:strCache>
                <c:ptCount val="6"/>
                <c:pt idx="0">
                  <c:v>Africa</c:v>
                </c:pt>
                <c:pt idx="1">
                  <c:v>Asia</c:v>
                </c:pt>
                <c:pt idx="2">
                  <c:v>Europe</c:v>
                </c:pt>
                <c:pt idx="3">
                  <c:v>North America</c:v>
                </c:pt>
                <c:pt idx="4">
                  <c:v>Oceania</c:v>
                </c:pt>
                <c:pt idx="5">
                  <c:v>South America</c:v>
                </c:pt>
              </c:strCache>
            </c:strRef>
          </c:cat>
          <c:val>
            <c:numRef>
              <c:f>Fig_学生国家!$AJ$5:$AJ$11</c:f>
              <c:numCache>
                <c:formatCode>General</c:formatCode>
                <c:ptCount val="6"/>
                <c:pt idx="2">
                  <c:v>51</c:v>
                </c:pt>
              </c:numCache>
            </c:numRef>
          </c:val>
          <c:extLst>
            <c:ext xmlns:c16="http://schemas.microsoft.com/office/drawing/2014/chart" uri="{C3380CC4-5D6E-409C-BE32-E72D297353CC}">
              <c16:uniqueId val="{00000099-2CD6-465A-83C2-695744081862}"/>
            </c:ext>
          </c:extLst>
        </c:ser>
        <c:ser>
          <c:idx val="20"/>
          <c:order val="20"/>
          <c:tx>
            <c:strRef>
              <c:f>Fig_学生国家!$AK$3:$AK$4</c:f>
              <c:strCache>
                <c:ptCount val="1"/>
                <c:pt idx="0">
                  <c:v>Greece</c:v>
                </c:pt>
              </c:strCache>
            </c:strRef>
          </c:tx>
          <c:spPr>
            <a:noFill/>
            <a:ln w="25400" cap="flat" cmpd="sng" algn="ctr">
              <a:solidFill>
                <a:schemeClr val="accent3">
                  <a:lumMod val="8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Fig_学生国家!$AK$5:$AK$11</c:f>
              <c:numCache>
                <c:formatCode>General</c:formatCode>
                <c:ptCount val="6"/>
                <c:pt idx="2">
                  <c:v>3</c:v>
                </c:pt>
              </c:numCache>
            </c:numRef>
          </c:val>
          <c:extLst>
            <c:ext xmlns:c16="http://schemas.microsoft.com/office/drawing/2014/chart" uri="{C3380CC4-5D6E-409C-BE32-E72D297353CC}">
              <c16:uniqueId val="{0000009A-2CD6-465A-83C2-695744081862}"/>
            </c:ext>
          </c:extLst>
        </c:ser>
        <c:ser>
          <c:idx val="21"/>
          <c:order val="21"/>
          <c:tx>
            <c:strRef>
              <c:f>Fig_学生国家!$AL$3:$AL$4</c:f>
              <c:strCache>
                <c:ptCount val="1"/>
                <c:pt idx="0">
                  <c:v>Guatemala</c:v>
                </c:pt>
              </c:strCache>
            </c:strRef>
          </c:tx>
          <c:spPr>
            <a:noFill/>
            <a:ln w="25400" cap="flat" cmpd="sng" algn="ctr">
              <a:solidFill>
                <a:schemeClr val="accent4">
                  <a:lumMod val="8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Fig_学生国家!$AL$5:$AL$11</c:f>
              <c:numCache>
                <c:formatCode>General</c:formatCode>
                <c:ptCount val="6"/>
                <c:pt idx="3">
                  <c:v>1</c:v>
                </c:pt>
              </c:numCache>
            </c:numRef>
          </c:val>
          <c:extLst>
            <c:ext xmlns:c16="http://schemas.microsoft.com/office/drawing/2014/chart" uri="{C3380CC4-5D6E-409C-BE32-E72D297353CC}">
              <c16:uniqueId val="{0000009B-2CD6-465A-83C2-695744081862}"/>
            </c:ext>
          </c:extLst>
        </c:ser>
        <c:ser>
          <c:idx val="22"/>
          <c:order val="22"/>
          <c:tx>
            <c:strRef>
              <c:f>Fig_学生国家!$AM$3:$AM$4</c:f>
              <c:strCache>
                <c:ptCount val="1"/>
                <c:pt idx="0">
                  <c:v>Hong Kong</c:v>
                </c:pt>
              </c:strCache>
            </c:strRef>
          </c:tx>
          <c:spPr>
            <a:noFill/>
            <a:ln w="25400" cap="flat" cmpd="sng" algn="ctr">
              <a:solidFill>
                <a:schemeClr val="accent5">
                  <a:lumMod val="8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Fig_学生国家!$AM$5:$AM$11</c:f>
              <c:numCache>
                <c:formatCode>General</c:formatCode>
                <c:ptCount val="6"/>
                <c:pt idx="1">
                  <c:v>5</c:v>
                </c:pt>
              </c:numCache>
            </c:numRef>
          </c:val>
          <c:extLst>
            <c:ext xmlns:c16="http://schemas.microsoft.com/office/drawing/2014/chart" uri="{C3380CC4-5D6E-409C-BE32-E72D297353CC}">
              <c16:uniqueId val="{0000009C-2CD6-465A-83C2-695744081862}"/>
            </c:ext>
          </c:extLst>
        </c:ser>
        <c:ser>
          <c:idx val="23"/>
          <c:order val="23"/>
          <c:tx>
            <c:strRef>
              <c:f>Fig_学生国家!$AN$3:$AN$4</c:f>
              <c:strCache>
                <c:ptCount val="1"/>
                <c:pt idx="0">
                  <c:v>Hungary</c:v>
                </c:pt>
              </c:strCache>
            </c:strRef>
          </c:tx>
          <c:spPr>
            <a:noFill/>
            <a:ln w="25400" cap="flat" cmpd="sng" algn="ctr">
              <a:solidFill>
                <a:schemeClr val="accent6">
                  <a:lumMod val="8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Fig_学生国家!$AN$5:$AN$11</c:f>
              <c:numCache>
                <c:formatCode>General</c:formatCode>
                <c:ptCount val="6"/>
                <c:pt idx="2">
                  <c:v>2</c:v>
                </c:pt>
              </c:numCache>
            </c:numRef>
          </c:val>
          <c:extLst>
            <c:ext xmlns:c16="http://schemas.microsoft.com/office/drawing/2014/chart" uri="{C3380CC4-5D6E-409C-BE32-E72D297353CC}">
              <c16:uniqueId val="{0000009D-2CD6-465A-83C2-695744081862}"/>
            </c:ext>
          </c:extLst>
        </c:ser>
        <c:ser>
          <c:idx val="24"/>
          <c:order val="24"/>
          <c:tx>
            <c:strRef>
              <c:f>Fig_学生国家!$AO$3:$AO$4</c:f>
              <c:strCache>
                <c:ptCount val="1"/>
                <c:pt idx="0">
                  <c:v>India</c:v>
                </c:pt>
              </c:strCache>
            </c:strRef>
          </c:tx>
          <c:spPr>
            <a:noFill/>
            <a:ln w="25400" cap="flat" cmpd="sng" algn="ctr">
              <a:solidFill>
                <a:schemeClr val="accent1">
                  <a:lumMod val="60000"/>
                  <a:lumOff val="40000"/>
                </a:schemeClr>
              </a:solidFill>
              <a:miter lim="800000"/>
            </a:ln>
            <a:effectLst/>
          </c:spPr>
          <c:invertIfNegative val="0"/>
          <c:dLbls>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0"/>
            <c:showSerName val="1"/>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Fig_学生国家!$P$5:$P$11</c:f>
              <c:strCache>
                <c:ptCount val="6"/>
                <c:pt idx="0">
                  <c:v>Africa</c:v>
                </c:pt>
                <c:pt idx="1">
                  <c:v>Asia</c:v>
                </c:pt>
                <c:pt idx="2">
                  <c:v>Europe</c:v>
                </c:pt>
                <c:pt idx="3">
                  <c:v>North America</c:v>
                </c:pt>
                <c:pt idx="4">
                  <c:v>Oceania</c:v>
                </c:pt>
                <c:pt idx="5">
                  <c:v>South America</c:v>
                </c:pt>
              </c:strCache>
            </c:strRef>
          </c:cat>
          <c:val>
            <c:numRef>
              <c:f>Fig_学生国家!$AO$5:$AO$11</c:f>
              <c:numCache>
                <c:formatCode>General</c:formatCode>
                <c:ptCount val="6"/>
                <c:pt idx="1">
                  <c:v>91</c:v>
                </c:pt>
              </c:numCache>
            </c:numRef>
          </c:val>
          <c:extLst>
            <c:ext xmlns:c16="http://schemas.microsoft.com/office/drawing/2014/chart" uri="{C3380CC4-5D6E-409C-BE32-E72D297353CC}">
              <c16:uniqueId val="{0000009E-2CD6-465A-83C2-695744081862}"/>
            </c:ext>
          </c:extLst>
        </c:ser>
        <c:ser>
          <c:idx val="25"/>
          <c:order val="25"/>
          <c:tx>
            <c:strRef>
              <c:f>Fig_学生国家!$AP$3:$AP$4</c:f>
              <c:strCache>
                <c:ptCount val="1"/>
                <c:pt idx="0">
                  <c:v>Indonesia</c:v>
                </c:pt>
              </c:strCache>
            </c:strRef>
          </c:tx>
          <c:spPr>
            <a:noFill/>
            <a:ln w="25400" cap="flat" cmpd="sng" algn="ctr">
              <a:solidFill>
                <a:schemeClr val="accent2">
                  <a:lumMod val="60000"/>
                  <a:lumOff val="4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Fig_学生国家!$AP$5:$AP$11</c:f>
              <c:numCache>
                <c:formatCode>General</c:formatCode>
                <c:ptCount val="6"/>
                <c:pt idx="1">
                  <c:v>4</c:v>
                </c:pt>
              </c:numCache>
            </c:numRef>
          </c:val>
          <c:extLst>
            <c:ext xmlns:c16="http://schemas.microsoft.com/office/drawing/2014/chart" uri="{C3380CC4-5D6E-409C-BE32-E72D297353CC}">
              <c16:uniqueId val="{0000009F-2CD6-465A-83C2-695744081862}"/>
            </c:ext>
          </c:extLst>
        </c:ser>
        <c:ser>
          <c:idx val="26"/>
          <c:order val="26"/>
          <c:tx>
            <c:strRef>
              <c:f>Fig_学生国家!$AQ$3:$AQ$4</c:f>
              <c:strCache>
                <c:ptCount val="1"/>
                <c:pt idx="0">
                  <c:v>Ireland</c:v>
                </c:pt>
              </c:strCache>
            </c:strRef>
          </c:tx>
          <c:spPr>
            <a:noFill/>
            <a:ln w="25400" cap="flat" cmpd="sng" algn="ctr">
              <a:solidFill>
                <a:schemeClr val="accent3">
                  <a:lumMod val="60000"/>
                  <a:lumOff val="4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Fig_学生国家!$AQ$5:$AQ$11</c:f>
              <c:numCache>
                <c:formatCode>General</c:formatCode>
                <c:ptCount val="6"/>
                <c:pt idx="2">
                  <c:v>2</c:v>
                </c:pt>
              </c:numCache>
            </c:numRef>
          </c:val>
          <c:extLst>
            <c:ext xmlns:c16="http://schemas.microsoft.com/office/drawing/2014/chart" uri="{C3380CC4-5D6E-409C-BE32-E72D297353CC}">
              <c16:uniqueId val="{000000A0-2CD6-465A-83C2-695744081862}"/>
            </c:ext>
          </c:extLst>
        </c:ser>
        <c:ser>
          <c:idx val="27"/>
          <c:order val="27"/>
          <c:tx>
            <c:strRef>
              <c:f>Fig_学生国家!$AR$3:$AR$4</c:f>
              <c:strCache>
                <c:ptCount val="1"/>
                <c:pt idx="0">
                  <c:v>Italy</c:v>
                </c:pt>
              </c:strCache>
            </c:strRef>
          </c:tx>
          <c:spPr>
            <a:noFill/>
            <a:ln w="25400" cap="flat" cmpd="sng" algn="ctr">
              <a:solidFill>
                <a:schemeClr val="accent4">
                  <a:lumMod val="60000"/>
                  <a:lumOff val="4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Fig_学生国家!$AR$5:$AR$11</c:f>
              <c:numCache>
                <c:formatCode>General</c:formatCode>
                <c:ptCount val="6"/>
                <c:pt idx="2">
                  <c:v>11</c:v>
                </c:pt>
              </c:numCache>
            </c:numRef>
          </c:val>
          <c:extLst>
            <c:ext xmlns:c16="http://schemas.microsoft.com/office/drawing/2014/chart" uri="{C3380CC4-5D6E-409C-BE32-E72D297353CC}">
              <c16:uniqueId val="{000000A1-2CD6-465A-83C2-695744081862}"/>
            </c:ext>
          </c:extLst>
        </c:ser>
        <c:ser>
          <c:idx val="28"/>
          <c:order val="28"/>
          <c:tx>
            <c:strRef>
              <c:f>Fig_学生国家!$AS$3:$AS$4</c:f>
              <c:strCache>
                <c:ptCount val="1"/>
                <c:pt idx="0">
                  <c:v>Japan</c:v>
                </c:pt>
              </c:strCache>
            </c:strRef>
          </c:tx>
          <c:spPr>
            <a:noFill/>
            <a:ln w="25400" cap="flat" cmpd="sng" algn="ctr">
              <a:solidFill>
                <a:schemeClr val="accent5">
                  <a:lumMod val="60000"/>
                  <a:lumOff val="4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Fig_学生国家!$AS$5:$AS$11</c:f>
              <c:numCache>
                <c:formatCode>General</c:formatCode>
                <c:ptCount val="6"/>
                <c:pt idx="1">
                  <c:v>21</c:v>
                </c:pt>
              </c:numCache>
            </c:numRef>
          </c:val>
          <c:extLst>
            <c:ext xmlns:c16="http://schemas.microsoft.com/office/drawing/2014/chart" uri="{C3380CC4-5D6E-409C-BE32-E72D297353CC}">
              <c16:uniqueId val="{000000A2-2CD6-465A-83C2-695744081862}"/>
            </c:ext>
          </c:extLst>
        </c:ser>
        <c:ser>
          <c:idx val="29"/>
          <c:order val="29"/>
          <c:tx>
            <c:strRef>
              <c:f>Fig_学生国家!$AT$3:$AT$4</c:f>
              <c:strCache>
                <c:ptCount val="1"/>
                <c:pt idx="0">
                  <c:v>Kazakhstan</c:v>
                </c:pt>
              </c:strCache>
            </c:strRef>
          </c:tx>
          <c:spPr>
            <a:noFill/>
            <a:ln w="25400" cap="flat" cmpd="sng" algn="ctr">
              <a:solidFill>
                <a:schemeClr val="accent6">
                  <a:lumMod val="60000"/>
                  <a:lumOff val="4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Fig_学生国家!$AT$5:$AT$11</c:f>
              <c:numCache>
                <c:formatCode>General</c:formatCode>
                <c:ptCount val="6"/>
                <c:pt idx="1">
                  <c:v>1</c:v>
                </c:pt>
              </c:numCache>
            </c:numRef>
          </c:val>
          <c:extLst>
            <c:ext xmlns:c16="http://schemas.microsoft.com/office/drawing/2014/chart" uri="{C3380CC4-5D6E-409C-BE32-E72D297353CC}">
              <c16:uniqueId val="{000000A3-2CD6-465A-83C2-695744081862}"/>
            </c:ext>
          </c:extLst>
        </c:ser>
        <c:ser>
          <c:idx val="30"/>
          <c:order val="30"/>
          <c:tx>
            <c:strRef>
              <c:f>Fig_学生国家!$AU$3:$AU$4</c:f>
              <c:strCache>
                <c:ptCount val="1"/>
                <c:pt idx="0">
                  <c:v>Kuwait</c:v>
                </c:pt>
              </c:strCache>
            </c:strRef>
          </c:tx>
          <c:spPr>
            <a:noFill/>
            <a:ln w="25400" cap="flat" cmpd="sng" algn="ctr">
              <a:solidFill>
                <a:schemeClr val="accent1">
                  <a:lumMod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Fig_学生国家!$AU$5:$AU$11</c:f>
              <c:numCache>
                <c:formatCode>General</c:formatCode>
                <c:ptCount val="6"/>
                <c:pt idx="1">
                  <c:v>1</c:v>
                </c:pt>
              </c:numCache>
            </c:numRef>
          </c:val>
          <c:extLst>
            <c:ext xmlns:c16="http://schemas.microsoft.com/office/drawing/2014/chart" uri="{C3380CC4-5D6E-409C-BE32-E72D297353CC}">
              <c16:uniqueId val="{000000A4-2CD6-465A-83C2-695744081862}"/>
            </c:ext>
          </c:extLst>
        </c:ser>
        <c:ser>
          <c:idx val="31"/>
          <c:order val="31"/>
          <c:tx>
            <c:strRef>
              <c:f>Fig_学生国家!$AV$3:$AV$4</c:f>
              <c:strCache>
                <c:ptCount val="1"/>
                <c:pt idx="0">
                  <c:v>Latvia</c:v>
                </c:pt>
              </c:strCache>
            </c:strRef>
          </c:tx>
          <c:spPr>
            <a:noFill/>
            <a:ln w="25400" cap="flat" cmpd="sng" algn="ctr">
              <a:solidFill>
                <a:schemeClr val="accent2">
                  <a:lumMod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Fig_学生国家!$AV$5:$AV$11</c:f>
              <c:numCache>
                <c:formatCode>General</c:formatCode>
                <c:ptCount val="6"/>
                <c:pt idx="2">
                  <c:v>2</c:v>
                </c:pt>
              </c:numCache>
            </c:numRef>
          </c:val>
          <c:extLst>
            <c:ext xmlns:c16="http://schemas.microsoft.com/office/drawing/2014/chart" uri="{C3380CC4-5D6E-409C-BE32-E72D297353CC}">
              <c16:uniqueId val="{000000A5-2CD6-465A-83C2-695744081862}"/>
            </c:ext>
          </c:extLst>
        </c:ser>
        <c:ser>
          <c:idx val="32"/>
          <c:order val="32"/>
          <c:tx>
            <c:strRef>
              <c:f>Fig_学生国家!$AW$3:$AW$4</c:f>
              <c:strCache>
                <c:ptCount val="1"/>
                <c:pt idx="0">
                  <c:v>Lebanon</c:v>
                </c:pt>
              </c:strCache>
            </c:strRef>
          </c:tx>
          <c:spPr>
            <a:noFill/>
            <a:ln w="25400" cap="flat" cmpd="sng" algn="ctr">
              <a:solidFill>
                <a:schemeClr val="accent3">
                  <a:lumMod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Fig_学生国家!$AW$5:$AW$11</c:f>
              <c:numCache>
                <c:formatCode>General</c:formatCode>
                <c:ptCount val="6"/>
                <c:pt idx="1">
                  <c:v>1</c:v>
                </c:pt>
              </c:numCache>
            </c:numRef>
          </c:val>
          <c:extLst>
            <c:ext xmlns:c16="http://schemas.microsoft.com/office/drawing/2014/chart" uri="{C3380CC4-5D6E-409C-BE32-E72D297353CC}">
              <c16:uniqueId val="{000000A6-2CD6-465A-83C2-695744081862}"/>
            </c:ext>
          </c:extLst>
        </c:ser>
        <c:ser>
          <c:idx val="33"/>
          <c:order val="33"/>
          <c:tx>
            <c:strRef>
              <c:f>Fig_学生国家!$AX$3:$AX$4</c:f>
              <c:strCache>
                <c:ptCount val="1"/>
                <c:pt idx="0">
                  <c:v>Lithuania</c:v>
                </c:pt>
              </c:strCache>
            </c:strRef>
          </c:tx>
          <c:spPr>
            <a:noFill/>
            <a:ln w="25400" cap="flat" cmpd="sng" algn="ctr">
              <a:solidFill>
                <a:schemeClr val="accent4">
                  <a:lumMod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Fig_学生国家!$AX$5:$AX$11</c:f>
              <c:numCache>
                <c:formatCode>General</c:formatCode>
                <c:ptCount val="6"/>
                <c:pt idx="2">
                  <c:v>4</c:v>
                </c:pt>
              </c:numCache>
            </c:numRef>
          </c:val>
          <c:extLst>
            <c:ext xmlns:c16="http://schemas.microsoft.com/office/drawing/2014/chart" uri="{C3380CC4-5D6E-409C-BE32-E72D297353CC}">
              <c16:uniqueId val="{000000A7-2CD6-465A-83C2-695744081862}"/>
            </c:ext>
          </c:extLst>
        </c:ser>
        <c:ser>
          <c:idx val="34"/>
          <c:order val="34"/>
          <c:tx>
            <c:strRef>
              <c:f>Fig_学生国家!$AY$3:$AY$4</c:f>
              <c:strCache>
                <c:ptCount val="1"/>
                <c:pt idx="0">
                  <c:v>Luxembourg</c:v>
                </c:pt>
              </c:strCache>
            </c:strRef>
          </c:tx>
          <c:spPr>
            <a:noFill/>
            <a:ln w="25400" cap="flat" cmpd="sng" algn="ctr">
              <a:solidFill>
                <a:schemeClr val="accent5">
                  <a:lumMod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Fig_学生国家!$AY$5:$AY$11</c:f>
              <c:numCache>
                <c:formatCode>General</c:formatCode>
                <c:ptCount val="6"/>
                <c:pt idx="2">
                  <c:v>1</c:v>
                </c:pt>
              </c:numCache>
            </c:numRef>
          </c:val>
          <c:extLst>
            <c:ext xmlns:c16="http://schemas.microsoft.com/office/drawing/2014/chart" uri="{C3380CC4-5D6E-409C-BE32-E72D297353CC}">
              <c16:uniqueId val="{000000A8-2CD6-465A-83C2-695744081862}"/>
            </c:ext>
          </c:extLst>
        </c:ser>
        <c:ser>
          <c:idx val="35"/>
          <c:order val="35"/>
          <c:tx>
            <c:strRef>
              <c:f>Fig_学生国家!$AZ$3:$AZ$4</c:f>
              <c:strCache>
                <c:ptCount val="1"/>
                <c:pt idx="0">
                  <c:v>Macedonia</c:v>
                </c:pt>
              </c:strCache>
            </c:strRef>
          </c:tx>
          <c:spPr>
            <a:noFill/>
            <a:ln w="25400" cap="flat" cmpd="sng" algn="ctr">
              <a:solidFill>
                <a:schemeClr val="accent6">
                  <a:lumMod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Fig_学生国家!$AZ$5:$AZ$11</c:f>
              <c:numCache>
                <c:formatCode>General</c:formatCode>
                <c:ptCount val="6"/>
                <c:pt idx="2">
                  <c:v>1</c:v>
                </c:pt>
              </c:numCache>
            </c:numRef>
          </c:val>
          <c:extLst>
            <c:ext xmlns:c16="http://schemas.microsoft.com/office/drawing/2014/chart" uri="{C3380CC4-5D6E-409C-BE32-E72D297353CC}">
              <c16:uniqueId val="{000000A9-2CD6-465A-83C2-695744081862}"/>
            </c:ext>
          </c:extLst>
        </c:ser>
        <c:ser>
          <c:idx val="36"/>
          <c:order val="36"/>
          <c:tx>
            <c:strRef>
              <c:f>Fig_学生国家!$BA$3:$BA$4</c:f>
              <c:strCache>
                <c:ptCount val="1"/>
                <c:pt idx="0">
                  <c:v>Malaysia</c:v>
                </c:pt>
              </c:strCache>
            </c:strRef>
          </c:tx>
          <c:spPr>
            <a:noFill/>
            <a:ln w="25400" cap="flat" cmpd="sng" algn="ctr">
              <a:solidFill>
                <a:schemeClr val="accent1">
                  <a:lumMod val="70000"/>
                  <a:lumOff val="3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Fig_学生国家!$BA$5:$BA$11</c:f>
              <c:numCache>
                <c:formatCode>General</c:formatCode>
                <c:ptCount val="6"/>
                <c:pt idx="1">
                  <c:v>2</c:v>
                </c:pt>
              </c:numCache>
            </c:numRef>
          </c:val>
          <c:extLst>
            <c:ext xmlns:c16="http://schemas.microsoft.com/office/drawing/2014/chart" uri="{C3380CC4-5D6E-409C-BE32-E72D297353CC}">
              <c16:uniqueId val="{000000AA-2CD6-465A-83C2-695744081862}"/>
            </c:ext>
          </c:extLst>
        </c:ser>
        <c:ser>
          <c:idx val="37"/>
          <c:order val="37"/>
          <c:tx>
            <c:strRef>
              <c:f>Fig_学生国家!$BB$3:$BB$4</c:f>
              <c:strCache>
                <c:ptCount val="1"/>
                <c:pt idx="0">
                  <c:v>Mexico</c:v>
                </c:pt>
              </c:strCache>
            </c:strRef>
          </c:tx>
          <c:spPr>
            <a:noFill/>
            <a:ln w="25400" cap="flat" cmpd="sng" algn="ctr">
              <a:solidFill>
                <a:schemeClr val="accent2">
                  <a:lumMod val="70000"/>
                  <a:lumOff val="3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Fig_学生国家!$BB$5:$BB$11</c:f>
              <c:numCache>
                <c:formatCode>General</c:formatCode>
                <c:ptCount val="6"/>
                <c:pt idx="3">
                  <c:v>5</c:v>
                </c:pt>
              </c:numCache>
            </c:numRef>
          </c:val>
          <c:extLst>
            <c:ext xmlns:c16="http://schemas.microsoft.com/office/drawing/2014/chart" uri="{C3380CC4-5D6E-409C-BE32-E72D297353CC}">
              <c16:uniqueId val="{000000AB-2CD6-465A-83C2-695744081862}"/>
            </c:ext>
          </c:extLst>
        </c:ser>
        <c:ser>
          <c:idx val="38"/>
          <c:order val="38"/>
          <c:tx>
            <c:strRef>
              <c:f>Fig_学生国家!$BC$3:$BC$4</c:f>
              <c:strCache>
                <c:ptCount val="1"/>
                <c:pt idx="0">
                  <c:v>Montenegro</c:v>
                </c:pt>
              </c:strCache>
            </c:strRef>
          </c:tx>
          <c:spPr>
            <a:noFill/>
            <a:ln w="25400" cap="flat" cmpd="sng" algn="ctr">
              <a:solidFill>
                <a:schemeClr val="accent3">
                  <a:lumMod val="70000"/>
                  <a:lumOff val="3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Fig_学生国家!$BC$5:$BC$11</c:f>
              <c:numCache>
                <c:formatCode>General</c:formatCode>
                <c:ptCount val="6"/>
                <c:pt idx="2">
                  <c:v>1</c:v>
                </c:pt>
              </c:numCache>
            </c:numRef>
          </c:val>
          <c:extLst>
            <c:ext xmlns:c16="http://schemas.microsoft.com/office/drawing/2014/chart" uri="{C3380CC4-5D6E-409C-BE32-E72D297353CC}">
              <c16:uniqueId val="{000000AC-2CD6-465A-83C2-695744081862}"/>
            </c:ext>
          </c:extLst>
        </c:ser>
        <c:ser>
          <c:idx val="39"/>
          <c:order val="39"/>
          <c:tx>
            <c:strRef>
              <c:f>Fig_学生国家!$BD$3:$BD$4</c:f>
              <c:strCache>
                <c:ptCount val="1"/>
                <c:pt idx="0">
                  <c:v>Morocco</c:v>
                </c:pt>
              </c:strCache>
            </c:strRef>
          </c:tx>
          <c:spPr>
            <a:noFill/>
            <a:ln w="25400" cap="flat" cmpd="sng" algn="ctr">
              <a:solidFill>
                <a:schemeClr val="accent4">
                  <a:lumMod val="70000"/>
                  <a:lumOff val="3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Fig_学生国家!$BD$5:$BD$11</c:f>
              <c:numCache>
                <c:formatCode>General</c:formatCode>
                <c:ptCount val="6"/>
                <c:pt idx="0">
                  <c:v>1</c:v>
                </c:pt>
              </c:numCache>
            </c:numRef>
          </c:val>
          <c:extLst>
            <c:ext xmlns:c16="http://schemas.microsoft.com/office/drawing/2014/chart" uri="{C3380CC4-5D6E-409C-BE32-E72D297353CC}">
              <c16:uniqueId val="{000000AD-2CD6-465A-83C2-695744081862}"/>
            </c:ext>
          </c:extLst>
        </c:ser>
        <c:ser>
          <c:idx val="40"/>
          <c:order val="40"/>
          <c:tx>
            <c:strRef>
              <c:f>Fig_学生国家!$BE$3:$BE$4</c:f>
              <c:strCache>
                <c:ptCount val="1"/>
                <c:pt idx="0">
                  <c:v>Nepal</c:v>
                </c:pt>
              </c:strCache>
            </c:strRef>
          </c:tx>
          <c:spPr>
            <a:noFill/>
            <a:ln w="25400" cap="flat" cmpd="sng" algn="ctr">
              <a:solidFill>
                <a:schemeClr val="accent5">
                  <a:lumMod val="70000"/>
                  <a:lumOff val="3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Fig_学生国家!$BE$5:$BE$11</c:f>
              <c:numCache>
                <c:formatCode>General</c:formatCode>
                <c:ptCount val="6"/>
                <c:pt idx="1">
                  <c:v>2</c:v>
                </c:pt>
              </c:numCache>
            </c:numRef>
          </c:val>
          <c:extLst>
            <c:ext xmlns:c16="http://schemas.microsoft.com/office/drawing/2014/chart" uri="{C3380CC4-5D6E-409C-BE32-E72D297353CC}">
              <c16:uniqueId val="{000000AE-2CD6-465A-83C2-695744081862}"/>
            </c:ext>
          </c:extLst>
        </c:ser>
        <c:ser>
          <c:idx val="41"/>
          <c:order val="41"/>
          <c:tx>
            <c:strRef>
              <c:f>Fig_学生国家!$BF$3:$BF$4</c:f>
              <c:strCache>
                <c:ptCount val="1"/>
                <c:pt idx="0">
                  <c:v>Netherlands</c:v>
                </c:pt>
              </c:strCache>
            </c:strRef>
          </c:tx>
          <c:spPr>
            <a:noFill/>
            <a:ln w="25400" cap="flat" cmpd="sng" algn="ctr">
              <a:solidFill>
                <a:schemeClr val="accent6">
                  <a:lumMod val="70000"/>
                  <a:lumOff val="3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Fig_学生国家!$BF$5:$BF$11</c:f>
              <c:numCache>
                <c:formatCode>General</c:formatCode>
                <c:ptCount val="6"/>
                <c:pt idx="2">
                  <c:v>5</c:v>
                </c:pt>
              </c:numCache>
            </c:numRef>
          </c:val>
          <c:extLst>
            <c:ext xmlns:c16="http://schemas.microsoft.com/office/drawing/2014/chart" uri="{C3380CC4-5D6E-409C-BE32-E72D297353CC}">
              <c16:uniqueId val="{000000AF-2CD6-465A-83C2-695744081862}"/>
            </c:ext>
          </c:extLst>
        </c:ser>
        <c:ser>
          <c:idx val="42"/>
          <c:order val="42"/>
          <c:tx>
            <c:strRef>
              <c:f>Fig_学生国家!$BG$3:$BG$4</c:f>
              <c:strCache>
                <c:ptCount val="1"/>
                <c:pt idx="0">
                  <c:v>New Zealand</c:v>
                </c:pt>
              </c:strCache>
            </c:strRef>
          </c:tx>
          <c:spPr>
            <a:noFill/>
            <a:ln w="25400" cap="flat" cmpd="sng" algn="ctr">
              <a:solidFill>
                <a:schemeClr val="accent1">
                  <a:lumMod val="7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Fig_学生国家!$BG$5:$BG$11</c:f>
              <c:numCache>
                <c:formatCode>General</c:formatCode>
                <c:ptCount val="6"/>
                <c:pt idx="4">
                  <c:v>1</c:v>
                </c:pt>
              </c:numCache>
            </c:numRef>
          </c:val>
          <c:extLst>
            <c:ext xmlns:c16="http://schemas.microsoft.com/office/drawing/2014/chart" uri="{C3380CC4-5D6E-409C-BE32-E72D297353CC}">
              <c16:uniqueId val="{000000B0-2CD6-465A-83C2-695744081862}"/>
            </c:ext>
          </c:extLst>
        </c:ser>
        <c:ser>
          <c:idx val="43"/>
          <c:order val="43"/>
          <c:tx>
            <c:strRef>
              <c:f>Fig_学生国家!$BH$3:$BH$4</c:f>
              <c:strCache>
                <c:ptCount val="1"/>
                <c:pt idx="0">
                  <c:v>Nigeria</c:v>
                </c:pt>
              </c:strCache>
            </c:strRef>
          </c:tx>
          <c:spPr>
            <a:noFill/>
            <a:ln w="25400" cap="flat" cmpd="sng" algn="ctr">
              <a:solidFill>
                <a:schemeClr val="accent2">
                  <a:lumMod val="7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Fig_学生国家!$BH$5:$BH$11</c:f>
              <c:numCache>
                <c:formatCode>General</c:formatCode>
                <c:ptCount val="6"/>
                <c:pt idx="0">
                  <c:v>1</c:v>
                </c:pt>
              </c:numCache>
            </c:numRef>
          </c:val>
          <c:extLst>
            <c:ext xmlns:c16="http://schemas.microsoft.com/office/drawing/2014/chart" uri="{C3380CC4-5D6E-409C-BE32-E72D297353CC}">
              <c16:uniqueId val="{000000B1-2CD6-465A-83C2-695744081862}"/>
            </c:ext>
          </c:extLst>
        </c:ser>
        <c:ser>
          <c:idx val="44"/>
          <c:order val="44"/>
          <c:tx>
            <c:strRef>
              <c:f>Fig_学生国家!$BI$3:$BI$4</c:f>
              <c:strCache>
                <c:ptCount val="1"/>
                <c:pt idx="0">
                  <c:v>Norway</c:v>
                </c:pt>
              </c:strCache>
            </c:strRef>
          </c:tx>
          <c:spPr>
            <a:noFill/>
            <a:ln w="25400" cap="flat" cmpd="sng" algn="ctr">
              <a:solidFill>
                <a:schemeClr val="accent3">
                  <a:lumMod val="7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Fig_学生国家!$BI$5:$BI$11</c:f>
              <c:numCache>
                <c:formatCode>General</c:formatCode>
                <c:ptCount val="6"/>
                <c:pt idx="2">
                  <c:v>4</c:v>
                </c:pt>
              </c:numCache>
            </c:numRef>
          </c:val>
          <c:extLst>
            <c:ext xmlns:c16="http://schemas.microsoft.com/office/drawing/2014/chart" uri="{C3380CC4-5D6E-409C-BE32-E72D297353CC}">
              <c16:uniqueId val="{000000B2-2CD6-465A-83C2-695744081862}"/>
            </c:ext>
          </c:extLst>
        </c:ser>
        <c:ser>
          <c:idx val="45"/>
          <c:order val="45"/>
          <c:tx>
            <c:strRef>
              <c:f>Fig_学生国家!$BJ$3:$BJ$4</c:f>
              <c:strCache>
                <c:ptCount val="1"/>
                <c:pt idx="0">
                  <c:v>Pakistan</c:v>
                </c:pt>
              </c:strCache>
            </c:strRef>
          </c:tx>
          <c:spPr>
            <a:noFill/>
            <a:ln w="25400" cap="flat" cmpd="sng" algn="ctr">
              <a:solidFill>
                <a:schemeClr val="accent4">
                  <a:lumMod val="7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Fig_学生国家!$BJ$5:$BJ$11</c:f>
              <c:numCache>
                <c:formatCode>General</c:formatCode>
                <c:ptCount val="6"/>
                <c:pt idx="1">
                  <c:v>2</c:v>
                </c:pt>
              </c:numCache>
            </c:numRef>
          </c:val>
          <c:extLst>
            <c:ext xmlns:c16="http://schemas.microsoft.com/office/drawing/2014/chart" uri="{C3380CC4-5D6E-409C-BE32-E72D297353CC}">
              <c16:uniqueId val="{000000B3-2CD6-465A-83C2-695744081862}"/>
            </c:ext>
          </c:extLst>
        </c:ser>
        <c:ser>
          <c:idx val="46"/>
          <c:order val="46"/>
          <c:tx>
            <c:strRef>
              <c:f>Fig_学生国家!$BK$3:$BK$4</c:f>
              <c:strCache>
                <c:ptCount val="1"/>
                <c:pt idx="0">
                  <c:v>Philippines</c:v>
                </c:pt>
              </c:strCache>
            </c:strRef>
          </c:tx>
          <c:spPr>
            <a:noFill/>
            <a:ln w="25400" cap="flat" cmpd="sng" algn="ctr">
              <a:solidFill>
                <a:schemeClr val="accent5">
                  <a:lumMod val="7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Fig_学生国家!$BK$5:$BK$11</c:f>
              <c:numCache>
                <c:formatCode>General</c:formatCode>
                <c:ptCount val="6"/>
                <c:pt idx="1">
                  <c:v>1</c:v>
                </c:pt>
              </c:numCache>
            </c:numRef>
          </c:val>
          <c:extLst>
            <c:ext xmlns:c16="http://schemas.microsoft.com/office/drawing/2014/chart" uri="{C3380CC4-5D6E-409C-BE32-E72D297353CC}">
              <c16:uniqueId val="{000000B4-2CD6-465A-83C2-695744081862}"/>
            </c:ext>
          </c:extLst>
        </c:ser>
        <c:ser>
          <c:idx val="47"/>
          <c:order val="47"/>
          <c:tx>
            <c:strRef>
              <c:f>Fig_学生国家!$BL$3:$BL$4</c:f>
              <c:strCache>
                <c:ptCount val="1"/>
                <c:pt idx="0">
                  <c:v>Poland</c:v>
                </c:pt>
              </c:strCache>
            </c:strRef>
          </c:tx>
          <c:spPr>
            <a:noFill/>
            <a:ln w="25400" cap="flat" cmpd="sng" algn="ctr">
              <a:solidFill>
                <a:schemeClr val="accent6">
                  <a:lumMod val="7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Fig_学生国家!$BL$5:$BL$11</c:f>
              <c:numCache>
                <c:formatCode>General</c:formatCode>
                <c:ptCount val="6"/>
                <c:pt idx="2">
                  <c:v>3</c:v>
                </c:pt>
              </c:numCache>
            </c:numRef>
          </c:val>
          <c:extLst>
            <c:ext xmlns:c16="http://schemas.microsoft.com/office/drawing/2014/chart" uri="{C3380CC4-5D6E-409C-BE32-E72D297353CC}">
              <c16:uniqueId val="{000000B5-2CD6-465A-83C2-695744081862}"/>
            </c:ext>
          </c:extLst>
        </c:ser>
        <c:ser>
          <c:idx val="48"/>
          <c:order val="48"/>
          <c:tx>
            <c:strRef>
              <c:f>Fig_学生国家!$BM$3:$BM$4</c:f>
              <c:strCache>
                <c:ptCount val="1"/>
                <c:pt idx="0">
                  <c:v>Portugal</c:v>
                </c:pt>
              </c:strCache>
            </c:strRef>
          </c:tx>
          <c:spPr>
            <a:noFill/>
            <a:ln w="25400" cap="flat" cmpd="sng" algn="ctr">
              <a:solidFill>
                <a:schemeClr val="accent1">
                  <a:lumMod val="50000"/>
                  <a:lumOff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Fig_学生国家!$BM$5:$BM$11</c:f>
              <c:numCache>
                <c:formatCode>General</c:formatCode>
                <c:ptCount val="6"/>
                <c:pt idx="2">
                  <c:v>3</c:v>
                </c:pt>
              </c:numCache>
            </c:numRef>
          </c:val>
          <c:extLst>
            <c:ext xmlns:c16="http://schemas.microsoft.com/office/drawing/2014/chart" uri="{C3380CC4-5D6E-409C-BE32-E72D297353CC}">
              <c16:uniqueId val="{000000B6-2CD6-465A-83C2-695744081862}"/>
            </c:ext>
          </c:extLst>
        </c:ser>
        <c:ser>
          <c:idx val="49"/>
          <c:order val="49"/>
          <c:tx>
            <c:strRef>
              <c:f>Fig_学生国家!$BN$3:$BN$4</c:f>
              <c:strCache>
                <c:ptCount val="1"/>
                <c:pt idx="0">
                  <c:v>Romania</c:v>
                </c:pt>
              </c:strCache>
            </c:strRef>
          </c:tx>
          <c:spPr>
            <a:noFill/>
            <a:ln w="25400" cap="flat" cmpd="sng" algn="ctr">
              <a:solidFill>
                <a:schemeClr val="accent2">
                  <a:lumMod val="50000"/>
                  <a:lumOff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Fig_学生国家!$BN$5:$BN$11</c:f>
              <c:numCache>
                <c:formatCode>General</c:formatCode>
                <c:ptCount val="6"/>
                <c:pt idx="2">
                  <c:v>4</c:v>
                </c:pt>
              </c:numCache>
            </c:numRef>
          </c:val>
          <c:extLst>
            <c:ext xmlns:c16="http://schemas.microsoft.com/office/drawing/2014/chart" uri="{C3380CC4-5D6E-409C-BE32-E72D297353CC}">
              <c16:uniqueId val="{000000B7-2CD6-465A-83C2-695744081862}"/>
            </c:ext>
          </c:extLst>
        </c:ser>
        <c:ser>
          <c:idx val="50"/>
          <c:order val="50"/>
          <c:tx>
            <c:strRef>
              <c:f>Fig_学生国家!$BO$3:$BO$4</c:f>
              <c:strCache>
                <c:ptCount val="1"/>
                <c:pt idx="0">
                  <c:v>Russia</c:v>
                </c:pt>
              </c:strCache>
            </c:strRef>
          </c:tx>
          <c:spPr>
            <a:noFill/>
            <a:ln w="25400" cap="flat" cmpd="sng" algn="ctr">
              <a:solidFill>
                <a:schemeClr val="accent3">
                  <a:lumMod val="50000"/>
                  <a:lumOff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Fig_学生国家!$BO$5:$BO$11</c:f>
              <c:numCache>
                <c:formatCode>General</c:formatCode>
                <c:ptCount val="6"/>
                <c:pt idx="1">
                  <c:v>10</c:v>
                </c:pt>
              </c:numCache>
            </c:numRef>
          </c:val>
          <c:extLst>
            <c:ext xmlns:c16="http://schemas.microsoft.com/office/drawing/2014/chart" uri="{C3380CC4-5D6E-409C-BE32-E72D297353CC}">
              <c16:uniqueId val="{000000B8-2CD6-465A-83C2-695744081862}"/>
            </c:ext>
          </c:extLst>
        </c:ser>
        <c:ser>
          <c:idx val="51"/>
          <c:order val="51"/>
          <c:tx>
            <c:strRef>
              <c:f>Fig_学生国家!$BP$3:$BP$4</c:f>
              <c:strCache>
                <c:ptCount val="1"/>
                <c:pt idx="0">
                  <c:v>Singapore</c:v>
                </c:pt>
              </c:strCache>
            </c:strRef>
          </c:tx>
          <c:spPr>
            <a:noFill/>
            <a:ln w="25400" cap="flat" cmpd="sng" algn="ctr">
              <a:solidFill>
                <a:schemeClr val="accent4">
                  <a:lumMod val="50000"/>
                  <a:lumOff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Fig_学生国家!$BP$5:$BP$11</c:f>
              <c:numCache>
                <c:formatCode>General</c:formatCode>
                <c:ptCount val="6"/>
                <c:pt idx="1">
                  <c:v>11</c:v>
                </c:pt>
              </c:numCache>
            </c:numRef>
          </c:val>
          <c:extLst>
            <c:ext xmlns:c16="http://schemas.microsoft.com/office/drawing/2014/chart" uri="{C3380CC4-5D6E-409C-BE32-E72D297353CC}">
              <c16:uniqueId val="{000000B9-2CD6-465A-83C2-695744081862}"/>
            </c:ext>
          </c:extLst>
        </c:ser>
        <c:ser>
          <c:idx val="52"/>
          <c:order val="52"/>
          <c:tx>
            <c:strRef>
              <c:f>Fig_学生国家!$BQ$3:$BQ$4</c:f>
              <c:strCache>
                <c:ptCount val="1"/>
                <c:pt idx="0">
                  <c:v>Slovakia</c:v>
                </c:pt>
              </c:strCache>
            </c:strRef>
          </c:tx>
          <c:spPr>
            <a:noFill/>
            <a:ln w="25400" cap="flat" cmpd="sng" algn="ctr">
              <a:solidFill>
                <a:schemeClr val="accent5">
                  <a:lumMod val="50000"/>
                  <a:lumOff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Fig_学生国家!$BQ$5:$BQ$11</c:f>
              <c:numCache>
                <c:formatCode>General</c:formatCode>
                <c:ptCount val="6"/>
                <c:pt idx="2">
                  <c:v>2</c:v>
                </c:pt>
              </c:numCache>
            </c:numRef>
          </c:val>
          <c:extLst>
            <c:ext xmlns:c16="http://schemas.microsoft.com/office/drawing/2014/chart" uri="{C3380CC4-5D6E-409C-BE32-E72D297353CC}">
              <c16:uniqueId val="{000000BA-2CD6-465A-83C2-695744081862}"/>
            </c:ext>
          </c:extLst>
        </c:ser>
        <c:ser>
          <c:idx val="53"/>
          <c:order val="53"/>
          <c:tx>
            <c:strRef>
              <c:f>Fig_学生国家!$BR$3:$BR$4</c:f>
              <c:strCache>
                <c:ptCount val="1"/>
                <c:pt idx="0">
                  <c:v>South Africa</c:v>
                </c:pt>
              </c:strCache>
            </c:strRef>
          </c:tx>
          <c:spPr>
            <a:noFill/>
            <a:ln w="25400" cap="flat" cmpd="sng" algn="ctr">
              <a:solidFill>
                <a:schemeClr val="accent6">
                  <a:lumMod val="50000"/>
                  <a:lumOff val="5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Fig_学生国家!$BR$5:$BR$11</c:f>
              <c:numCache>
                <c:formatCode>General</c:formatCode>
                <c:ptCount val="6"/>
                <c:pt idx="0">
                  <c:v>5</c:v>
                </c:pt>
              </c:numCache>
            </c:numRef>
          </c:val>
          <c:extLst>
            <c:ext xmlns:c16="http://schemas.microsoft.com/office/drawing/2014/chart" uri="{C3380CC4-5D6E-409C-BE32-E72D297353CC}">
              <c16:uniqueId val="{000000BB-2CD6-465A-83C2-695744081862}"/>
            </c:ext>
          </c:extLst>
        </c:ser>
        <c:ser>
          <c:idx val="54"/>
          <c:order val="54"/>
          <c:tx>
            <c:strRef>
              <c:f>Fig_学生国家!$BS$3:$BS$4</c:f>
              <c:strCache>
                <c:ptCount val="1"/>
                <c:pt idx="0">
                  <c:v>South Korea</c:v>
                </c:pt>
              </c:strCache>
            </c:strRef>
          </c:tx>
          <c:spPr>
            <a:noFill/>
            <a:ln w="25400" cap="flat" cmpd="sng" algn="ctr">
              <a:solidFill>
                <a:schemeClr val="accent1"/>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Fig_学生国家!$BS$5:$BS$11</c:f>
              <c:numCache>
                <c:formatCode>General</c:formatCode>
                <c:ptCount val="6"/>
                <c:pt idx="1">
                  <c:v>8</c:v>
                </c:pt>
              </c:numCache>
            </c:numRef>
          </c:val>
          <c:extLst>
            <c:ext xmlns:c16="http://schemas.microsoft.com/office/drawing/2014/chart" uri="{C3380CC4-5D6E-409C-BE32-E72D297353CC}">
              <c16:uniqueId val="{000000BC-2CD6-465A-83C2-695744081862}"/>
            </c:ext>
          </c:extLst>
        </c:ser>
        <c:ser>
          <c:idx val="55"/>
          <c:order val="55"/>
          <c:tx>
            <c:strRef>
              <c:f>Fig_学生国家!$BT$3:$BT$4</c:f>
              <c:strCache>
                <c:ptCount val="1"/>
                <c:pt idx="0">
                  <c:v>Spain</c:v>
                </c:pt>
              </c:strCache>
            </c:strRef>
          </c:tx>
          <c:spPr>
            <a:noFill/>
            <a:ln w="25400" cap="flat" cmpd="sng" algn="ctr">
              <a:solidFill>
                <a:schemeClr val="accent2"/>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Fig_学生国家!$BT$5:$BT$11</c:f>
              <c:numCache>
                <c:formatCode>General</c:formatCode>
                <c:ptCount val="6"/>
                <c:pt idx="2">
                  <c:v>18</c:v>
                </c:pt>
              </c:numCache>
            </c:numRef>
          </c:val>
          <c:extLst>
            <c:ext xmlns:c16="http://schemas.microsoft.com/office/drawing/2014/chart" uri="{C3380CC4-5D6E-409C-BE32-E72D297353CC}">
              <c16:uniqueId val="{000000BD-2CD6-465A-83C2-695744081862}"/>
            </c:ext>
          </c:extLst>
        </c:ser>
        <c:ser>
          <c:idx val="56"/>
          <c:order val="56"/>
          <c:tx>
            <c:strRef>
              <c:f>Fig_学生国家!$BU$3:$BU$4</c:f>
              <c:strCache>
                <c:ptCount val="1"/>
                <c:pt idx="0">
                  <c:v>Sweden</c:v>
                </c:pt>
              </c:strCache>
            </c:strRef>
          </c:tx>
          <c:spPr>
            <a:noFill/>
            <a:ln w="25400" cap="flat" cmpd="sng" algn="ctr">
              <a:solidFill>
                <a:schemeClr val="accent3"/>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Fig_学生国家!$BU$5:$BU$11</c:f>
              <c:numCache>
                <c:formatCode>General</c:formatCode>
                <c:ptCount val="6"/>
                <c:pt idx="2">
                  <c:v>2</c:v>
                </c:pt>
              </c:numCache>
            </c:numRef>
          </c:val>
          <c:extLst>
            <c:ext xmlns:c16="http://schemas.microsoft.com/office/drawing/2014/chart" uri="{C3380CC4-5D6E-409C-BE32-E72D297353CC}">
              <c16:uniqueId val="{000000BE-2CD6-465A-83C2-695744081862}"/>
            </c:ext>
          </c:extLst>
        </c:ser>
        <c:ser>
          <c:idx val="57"/>
          <c:order val="57"/>
          <c:tx>
            <c:strRef>
              <c:f>Fig_学生国家!$BV$3:$BV$4</c:f>
              <c:strCache>
                <c:ptCount val="1"/>
                <c:pt idx="0">
                  <c:v>Switzerland</c:v>
                </c:pt>
              </c:strCache>
            </c:strRef>
          </c:tx>
          <c:spPr>
            <a:noFill/>
            <a:ln w="25400" cap="flat" cmpd="sng" algn="ctr">
              <a:solidFill>
                <a:schemeClr val="accent4"/>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Fig_学生国家!$BV$5:$BV$11</c:f>
              <c:numCache>
                <c:formatCode>General</c:formatCode>
                <c:ptCount val="6"/>
                <c:pt idx="2">
                  <c:v>8</c:v>
                </c:pt>
              </c:numCache>
            </c:numRef>
          </c:val>
          <c:extLst>
            <c:ext xmlns:c16="http://schemas.microsoft.com/office/drawing/2014/chart" uri="{C3380CC4-5D6E-409C-BE32-E72D297353CC}">
              <c16:uniqueId val="{000000BF-2CD6-465A-83C2-695744081862}"/>
            </c:ext>
          </c:extLst>
        </c:ser>
        <c:ser>
          <c:idx val="58"/>
          <c:order val="58"/>
          <c:tx>
            <c:strRef>
              <c:f>Fig_学生国家!$BW$3:$BW$4</c:f>
              <c:strCache>
                <c:ptCount val="1"/>
                <c:pt idx="0">
                  <c:v>Taiwan</c:v>
                </c:pt>
              </c:strCache>
            </c:strRef>
          </c:tx>
          <c:spPr>
            <a:noFill/>
            <a:ln w="25400" cap="flat" cmpd="sng" algn="ctr">
              <a:solidFill>
                <a:schemeClr val="accent5"/>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Fig_学生国家!$BW$5:$BW$11</c:f>
              <c:numCache>
                <c:formatCode>General</c:formatCode>
                <c:ptCount val="6"/>
                <c:pt idx="1">
                  <c:v>5</c:v>
                </c:pt>
              </c:numCache>
            </c:numRef>
          </c:val>
          <c:extLst>
            <c:ext xmlns:c16="http://schemas.microsoft.com/office/drawing/2014/chart" uri="{C3380CC4-5D6E-409C-BE32-E72D297353CC}">
              <c16:uniqueId val="{000000C0-2CD6-465A-83C2-695744081862}"/>
            </c:ext>
          </c:extLst>
        </c:ser>
        <c:ser>
          <c:idx val="59"/>
          <c:order val="59"/>
          <c:tx>
            <c:strRef>
              <c:f>Fig_学生国家!$BX$3:$BX$4</c:f>
              <c:strCache>
                <c:ptCount val="1"/>
                <c:pt idx="0">
                  <c:v>Tanzania</c:v>
                </c:pt>
              </c:strCache>
            </c:strRef>
          </c:tx>
          <c:spPr>
            <a:noFill/>
            <a:ln w="25400" cap="flat" cmpd="sng" algn="ctr">
              <a:solidFill>
                <a:schemeClr val="accent6"/>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Fig_学生国家!$BX$5:$BX$11</c:f>
              <c:numCache>
                <c:formatCode>General</c:formatCode>
                <c:ptCount val="6"/>
                <c:pt idx="0">
                  <c:v>1</c:v>
                </c:pt>
              </c:numCache>
            </c:numRef>
          </c:val>
          <c:extLst>
            <c:ext xmlns:c16="http://schemas.microsoft.com/office/drawing/2014/chart" uri="{C3380CC4-5D6E-409C-BE32-E72D297353CC}">
              <c16:uniqueId val="{000000C1-2CD6-465A-83C2-695744081862}"/>
            </c:ext>
          </c:extLst>
        </c:ser>
        <c:ser>
          <c:idx val="60"/>
          <c:order val="60"/>
          <c:tx>
            <c:strRef>
              <c:f>Fig_学生国家!$BY$3:$BY$4</c:f>
              <c:strCache>
                <c:ptCount val="1"/>
                <c:pt idx="0">
                  <c:v>Thailand</c:v>
                </c:pt>
              </c:strCache>
            </c:strRef>
          </c:tx>
          <c:spPr>
            <a:noFill/>
            <a:ln w="25400" cap="flat" cmpd="sng" algn="ctr">
              <a:solidFill>
                <a:schemeClr val="accent1">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Fig_学生国家!$BY$5:$BY$11</c:f>
              <c:numCache>
                <c:formatCode>General</c:formatCode>
                <c:ptCount val="6"/>
                <c:pt idx="1">
                  <c:v>1</c:v>
                </c:pt>
              </c:numCache>
            </c:numRef>
          </c:val>
          <c:extLst>
            <c:ext xmlns:c16="http://schemas.microsoft.com/office/drawing/2014/chart" uri="{C3380CC4-5D6E-409C-BE32-E72D297353CC}">
              <c16:uniqueId val="{000000C2-2CD6-465A-83C2-695744081862}"/>
            </c:ext>
          </c:extLst>
        </c:ser>
        <c:ser>
          <c:idx val="61"/>
          <c:order val="61"/>
          <c:tx>
            <c:strRef>
              <c:f>Fig_学生国家!$BZ$3:$BZ$4</c:f>
              <c:strCache>
                <c:ptCount val="1"/>
                <c:pt idx="0">
                  <c:v>Turkey</c:v>
                </c:pt>
              </c:strCache>
            </c:strRef>
          </c:tx>
          <c:spPr>
            <a:noFill/>
            <a:ln w="25400" cap="flat" cmpd="sng" algn="ctr">
              <a:solidFill>
                <a:schemeClr val="accent2">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Fig_学生国家!$BZ$5:$BZ$11</c:f>
              <c:numCache>
                <c:formatCode>General</c:formatCode>
                <c:ptCount val="6"/>
                <c:pt idx="1">
                  <c:v>3</c:v>
                </c:pt>
              </c:numCache>
            </c:numRef>
          </c:val>
          <c:extLst>
            <c:ext xmlns:c16="http://schemas.microsoft.com/office/drawing/2014/chart" uri="{C3380CC4-5D6E-409C-BE32-E72D297353CC}">
              <c16:uniqueId val="{000000C3-2CD6-465A-83C2-695744081862}"/>
            </c:ext>
          </c:extLst>
        </c:ser>
        <c:ser>
          <c:idx val="62"/>
          <c:order val="62"/>
          <c:tx>
            <c:strRef>
              <c:f>Fig_学生国家!$CA$3:$CA$4</c:f>
              <c:strCache>
                <c:ptCount val="1"/>
                <c:pt idx="0">
                  <c:v>Uganda</c:v>
                </c:pt>
              </c:strCache>
            </c:strRef>
          </c:tx>
          <c:spPr>
            <a:noFill/>
            <a:ln w="25400" cap="flat" cmpd="sng" algn="ctr">
              <a:solidFill>
                <a:schemeClr val="accent3">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Fig_学生国家!$CA$5:$CA$11</c:f>
              <c:numCache>
                <c:formatCode>General</c:formatCode>
                <c:ptCount val="6"/>
                <c:pt idx="0">
                  <c:v>1</c:v>
                </c:pt>
              </c:numCache>
            </c:numRef>
          </c:val>
          <c:extLst>
            <c:ext xmlns:c16="http://schemas.microsoft.com/office/drawing/2014/chart" uri="{C3380CC4-5D6E-409C-BE32-E72D297353CC}">
              <c16:uniqueId val="{000000C4-2CD6-465A-83C2-695744081862}"/>
            </c:ext>
          </c:extLst>
        </c:ser>
        <c:ser>
          <c:idx val="63"/>
          <c:order val="63"/>
          <c:tx>
            <c:strRef>
              <c:f>Fig_学生国家!$CB$3:$CB$4</c:f>
              <c:strCache>
                <c:ptCount val="1"/>
                <c:pt idx="0">
                  <c:v>UK</c:v>
                </c:pt>
              </c:strCache>
            </c:strRef>
          </c:tx>
          <c:spPr>
            <a:noFill/>
            <a:ln w="25400" cap="flat" cmpd="sng" algn="ctr">
              <a:solidFill>
                <a:schemeClr val="accent4">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Fig_学生国家!$CB$5:$CB$11</c:f>
              <c:numCache>
                <c:formatCode>General</c:formatCode>
                <c:ptCount val="6"/>
                <c:pt idx="2">
                  <c:v>16</c:v>
                </c:pt>
              </c:numCache>
            </c:numRef>
          </c:val>
          <c:extLst>
            <c:ext xmlns:c16="http://schemas.microsoft.com/office/drawing/2014/chart" uri="{C3380CC4-5D6E-409C-BE32-E72D297353CC}">
              <c16:uniqueId val="{000000C5-2CD6-465A-83C2-695744081862}"/>
            </c:ext>
          </c:extLst>
        </c:ser>
        <c:ser>
          <c:idx val="64"/>
          <c:order val="64"/>
          <c:tx>
            <c:strRef>
              <c:f>Fig_学生国家!$CC$3:$CC$4</c:f>
              <c:strCache>
                <c:ptCount val="1"/>
                <c:pt idx="0">
                  <c:v>Ukraine</c:v>
                </c:pt>
              </c:strCache>
            </c:strRef>
          </c:tx>
          <c:spPr>
            <a:noFill/>
            <a:ln w="25400" cap="flat" cmpd="sng" algn="ctr">
              <a:solidFill>
                <a:schemeClr val="accent5">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Fig_学生国家!$CC$5:$CC$11</c:f>
              <c:numCache>
                <c:formatCode>General</c:formatCode>
                <c:ptCount val="6"/>
                <c:pt idx="2">
                  <c:v>2</c:v>
                </c:pt>
              </c:numCache>
            </c:numRef>
          </c:val>
          <c:extLst>
            <c:ext xmlns:c16="http://schemas.microsoft.com/office/drawing/2014/chart" uri="{C3380CC4-5D6E-409C-BE32-E72D297353CC}">
              <c16:uniqueId val="{000000C6-2CD6-465A-83C2-695744081862}"/>
            </c:ext>
          </c:extLst>
        </c:ser>
        <c:ser>
          <c:idx val="65"/>
          <c:order val="65"/>
          <c:tx>
            <c:strRef>
              <c:f>Fig_学生国家!$CD$3:$CD$4</c:f>
              <c:strCache>
                <c:ptCount val="1"/>
                <c:pt idx="0">
                  <c:v>Uruguay</c:v>
                </c:pt>
              </c:strCache>
            </c:strRef>
          </c:tx>
          <c:spPr>
            <a:noFill/>
            <a:ln w="25400" cap="flat" cmpd="sng" algn="ctr">
              <a:solidFill>
                <a:schemeClr val="accent6">
                  <a:lumMod val="6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Fig_学生国家!$CD$5:$CD$11</c:f>
              <c:numCache>
                <c:formatCode>General</c:formatCode>
                <c:ptCount val="6"/>
                <c:pt idx="5">
                  <c:v>2</c:v>
                </c:pt>
              </c:numCache>
            </c:numRef>
          </c:val>
          <c:extLst>
            <c:ext xmlns:c16="http://schemas.microsoft.com/office/drawing/2014/chart" uri="{C3380CC4-5D6E-409C-BE32-E72D297353CC}">
              <c16:uniqueId val="{000000C7-2CD6-465A-83C2-695744081862}"/>
            </c:ext>
          </c:extLst>
        </c:ser>
        <c:ser>
          <c:idx val="66"/>
          <c:order val="66"/>
          <c:tx>
            <c:strRef>
              <c:f>Fig_学生国家!$CE$3:$CE$4</c:f>
              <c:strCache>
                <c:ptCount val="1"/>
                <c:pt idx="0">
                  <c:v>USA</c:v>
                </c:pt>
              </c:strCache>
            </c:strRef>
          </c:tx>
          <c:spPr>
            <a:noFill/>
            <a:ln w="25400" cap="flat" cmpd="sng" algn="ctr">
              <a:solidFill>
                <a:schemeClr val="accent1">
                  <a:lumMod val="80000"/>
                  <a:lumOff val="20000"/>
                </a:schemeClr>
              </a:solidFill>
              <a:miter lim="800000"/>
            </a:ln>
            <a:effectLst/>
          </c:spPr>
          <c:invertIfNegative val="0"/>
          <c:dPt>
            <c:idx val="3"/>
            <c:invertIfNegative val="0"/>
            <c:bubble3D val="0"/>
            <c:spPr>
              <a:noFill/>
              <a:ln w="25400" cap="flat" cmpd="sng" algn="ctr">
                <a:solidFill>
                  <a:schemeClr val="accent1">
                    <a:lumMod val="80000"/>
                    <a:lumOff val="20000"/>
                  </a:schemeClr>
                </a:solidFill>
                <a:miter lim="800000"/>
              </a:ln>
              <a:effectLst/>
            </c:spPr>
            <c:extLst>
              <c:ext xmlns:c16="http://schemas.microsoft.com/office/drawing/2014/chart" uri="{C3380CC4-5D6E-409C-BE32-E72D297353CC}">
                <c16:uniqueId val="{000000CC-2CD6-465A-83C2-695744081862}"/>
              </c:ext>
            </c:extLst>
          </c:dPt>
          <c:dLbls>
            <c:dLbl>
              <c:idx val="3"/>
              <c:showLegendKey val="0"/>
              <c:showVal val="1"/>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CC-2CD6-465A-83C2-695744081862}"/>
                </c:ext>
              </c:extLst>
            </c:dLbl>
            <c:spPr>
              <a:solidFill>
                <a:sysClr val="windowText" lastClr="000000">
                  <a:lumMod val="35000"/>
                  <a:lumOff val="65000"/>
                </a:sysClr>
              </a:solidFill>
              <a:ln>
                <a:noFill/>
              </a:ln>
              <a:effectLst/>
            </c:spPr>
            <c:txPr>
              <a:bodyPr rot="0" spcFirstLastPara="1" vertOverflow="clip" horzOverflow="clip" vert="horz" wrap="square" lIns="38100" tIns="19050" rIns="38100" bIns="19050" anchor="ctr" anchorCtr="1">
                <a:spAutoFit/>
              </a:bodyPr>
              <a:lstStyle/>
              <a:p>
                <a:pPr>
                  <a:defRPr sz="900" b="0" i="0" u="none" strike="noStrike" baseline="0">
                    <a:solidFill>
                      <a:schemeClr val="bg1"/>
                    </a:solidFill>
                    <a:latin typeface="+mn-lt"/>
                    <a:ea typeface="+mn-ea"/>
                    <a:cs typeface="+mn-cs"/>
                  </a:defRPr>
                </a:pPr>
                <a:endParaRPr lang="zh-CN"/>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Fig_学生国家!$P$5:$P$11</c:f>
              <c:strCache>
                <c:ptCount val="6"/>
                <c:pt idx="0">
                  <c:v>Africa</c:v>
                </c:pt>
                <c:pt idx="1">
                  <c:v>Asia</c:v>
                </c:pt>
                <c:pt idx="2">
                  <c:v>Europe</c:v>
                </c:pt>
                <c:pt idx="3">
                  <c:v>North America</c:v>
                </c:pt>
                <c:pt idx="4">
                  <c:v>Oceania</c:v>
                </c:pt>
                <c:pt idx="5">
                  <c:v>South America</c:v>
                </c:pt>
              </c:strCache>
            </c:strRef>
          </c:cat>
          <c:val>
            <c:numRef>
              <c:f>Fig_学生国家!$CE$5:$CE$11</c:f>
              <c:numCache>
                <c:formatCode>General</c:formatCode>
                <c:ptCount val="6"/>
                <c:pt idx="3">
                  <c:v>253</c:v>
                </c:pt>
              </c:numCache>
            </c:numRef>
          </c:val>
          <c:extLst>
            <c:ext xmlns:c16="http://schemas.microsoft.com/office/drawing/2014/chart" uri="{C3380CC4-5D6E-409C-BE32-E72D297353CC}">
              <c16:uniqueId val="{000000C8-2CD6-465A-83C2-695744081862}"/>
            </c:ext>
          </c:extLst>
        </c:ser>
        <c:ser>
          <c:idx val="67"/>
          <c:order val="67"/>
          <c:tx>
            <c:strRef>
              <c:f>Fig_学生国家!$CF$3:$CF$4</c:f>
              <c:strCache>
                <c:ptCount val="1"/>
                <c:pt idx="0">
                  <c:v>Venezuela</c:v>
                </c:pt>
              </c:strCache>
            </c:strRef>
          </c:tx>
          <c:spPr>
            <a:noFill/>
            <a:ln w="25400" cap="flat" cmpd="sng" algn="ctr">
              <a:solidFill>
                <a:schemeClr val="accent2">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Fig_学生国家!$CF$5:$CF$11</c:f>
              <c:numCache>
                <c:formatCode>General</c:formatCode>
                <c:ptCount val="6"/>
                <c:pt idx="5">
                  <c:v>1</c:v>
                </c:pt>
              </c:numCache>
            </c:numRef>
          </c:val>
          <c:extLst>
            <c:ext xmlns:c16="http://schemas.microsoft.com/office/drawing/2014/chart" uri="{C3380CC4-5D6E-409C-BE32-E72D297353CC}">
              <c16:uniqueId val="{000000C9-2CD6-465A-83C2-695744081862}"/>
            </c:ext>
          </c:extLst>
        </c:ser>
        <c:ser>
          <c:idx val="68"/>
          <c:order val="68"/>
          <c:tx>
            <c:strRef>
              <c:f>Fig_学生国家!$CG$3:$CG$4</c:f>
              <c:strCache>
                <c:ptCount val="1"/>
                <c:pt idx="0">
                  <c:v>VietNam</c:v>
                </c:pt>
              </c:strCache>
            </c:strRef>
          </c:tx>
          <c:spPr>
            <a:noFill/>
            <a:ln w="25400" cap="flat" cmpd="sng" algn="ctr">
              <a:solidFill>
                <a:schemeClr val="accent3">
                  <a:lumMod val="80000"/>
                  <a:lumOff val="20000"/>
                </a:schemeClr>
              </a:solidFill>
              <a:miter lim="800000"/>
            </a:ln>
            <a:effectLst/>
          </c:spPr>
          <c:invertIfNegative val="0"/>
          <c:cat>
            <c:strRef>
              <c:f>Fig_学生国家!$P$5:$P$11</c:f>
              <c:strCache>
                <c:ptCount val="6"/>
                <c:pt idx="0">
                  <c:v>Africa</c:v>
                </c:pt>
                <c:pt idx="1">
                  <c:v>Asia</c:v>
                </c:pt>
                <c:pt idx="2">
                  <c:v>Europe</c:v>
                </c:pt>
                <c:pt idx="3">
                  <c:v>North America</c:v>
                </c:pt>
                <c:pt idx="4">
                  <c:v>Oceania</c:v>
                </c:pt>
                <c:pt idx="5">
                  <c:v>South America</c:v>
                </c:pt>
              </c:strCache>
            </c:strRef>
          </c:cat>
          <c:val>
            <c:numRef>
              <c:f>Fig_学生国家!$CG$5:$CG$11</c:f>
              <c:numCache>
                <c:formatCode>General</c:formatCode>
                <c:ptCount val="6"/>
                <c:pt idx="1">
                  <c:v>1</c:v>
                </c:pt>
              </c:numCache>
            </c:numRef>
          </c:val>
          <c:extLst>
            <c:ext xmlns:c16="http://schemas.microsoft.com/office/drawing/2014/chart" uri="{C3380CC4-5D6E-409C-BE32-E72D297353CC}">
              <c16:uniqueId val="{000000CA-2CD6-465A-83C2-695744081862}"/>
            </c:ext>
          </c:extLst>
        </c:ser>
        <c:dLbls>
          <c:showLegendKey val="0"/>
          <c:showVal val="0"/>
          <c:showCatName val="0"/>
          <c:showSerName val="0"/>
          <c:showPercent val="0"/>
          <c:showBubbleSize val="0"/>
        </c:dLbls>
        <c:gapWidth val="164"/>
        <c:overlap val="100"/>
        <c:axId val="620749624"/>
        <c:axId val="578341488"/>
      </c:barChart>
      <c:catAx>
        <c:axId val="620749624"/>
        <c:scaling>
          <c:orientation val="minMax"/>
        </c:scaling>
        <c:delete val="0"/>
        <c:axPos val="b"/>
        <c:majorGridlines>
          <c:spPr>
            <a:ln w="19050" cap="flat" cmpd="sng" algn="ctr">
              <a:solidFill>
                <a:schemeClr val="dk1">
                  <a:alpha val="45000"/>
                </a:schemeClr>
              </a:solidFill>
              <a:prstDash val="dash"/>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578341488"/>
        <c:crosses val="autoZero"/>
        <c:auto val="1"/>
        <c:lblAlgn val="ctr"/>
        <c:lblOffset val="100"/>
        <c:noMultiLvlLbl val="0"/>
      </c:catAx>
      <c:valAx>
        <c:axId val="5783414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crossAx val="62074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不同学历项目花费时间</cx:v>
        </cx:txData>
      </cx:tx>
      <cx:txPr>
        <a:bodyPr spcFirstLastPara="1" vertOverflow="ellipsis" horzOverflow="overflow" wrap="square" lIns="0" tIns="0" rIns="0" bIns="0" anchor="ctr" anchorCtr="1"/>
        <a:lstStyle/>
        <a:p>
          <a:pPr algn="ctr" rtl="0">
            <a:defRPr/>
          </a:pPr>
          <a:r>
            <a:rPr lang="zh-CN" altLang="en-US" sz="1800" b="0" i="0" u="none" strike="noStrike" baseline="0">
              <a:solidFill>
                <a:sysClr val="windowText" lastClr="000000">
                  <a:lumMod val="65000"/>
                  <a:lumOff val="35000"/>
                </a:sysClr>
              </a:solidFill>
              <a:latin typeface="+mn-ea"/>
              <a:ea typeface="+mn-ea"/>
            </a:rPr>
            <a:t>不同学历项目花费时间</a:t>
          </a:r>
        </a:p>
      </cx:txPr>
    </cx:title>
    <cx:plotArea>
      <cx:plotAreaRegion>
        <cx:series layoutId="boxWhisker" uniqueId="{8FDA7961-48BF-4D84-BA46-30B5F89AF669}">
          <cx:tx>
            <cx:txData>
              <cx:f>_xlchart.v1.1</cx:f>
              <cx:v>项目花费时间</cx:v>
            </cx:txData>
          </cx:tx>
          <cx:spPr>
            <a:solidFill>
              <a:schemeClr val="bg1">
                <a:lumMod val="95000"/>
              </a:schemeClr>
            </a:solidFill>
          </cx:spPr>
          <cx:dataId val="0"/>
          <cx:layoutPr>
            <cx:visibility meanLine="1" meanMarker="1" nonoutliers="0" outliers="1"/>
            <cx:statistics quartileMethod="inclusive"/>
          </cx:layoutPr>
        </cx:series>
      </cx:plotAreaRegion>
      <cx:axis id="0">
        <cx:catScaling gapWidth="1"/>
        <cx:tickLabels/>
        <cx:txPr>
          <a:bodyPr spcFirstLastPara="1" vertOverflow="ellipsis" horzOverflow="overflow" wrap="square" lIns="0" tIns="0" rIns="0" bIns="0" anchor="ctr" anchorCtr="1"/>
          <a:lstStyle/>
          <a:p>
            <a:pPr algn="ctr" rtl="0">
              <a:defRPr/>
            </a:pPr>
            <a:endParaRPr lang="zh-CN" altLang="en-US" sz="900" b="0" i="0" u="none" strike="noStrike" baseline="0">
              <a:solidFill>
                <a:sysClr val="windowText" lastClr="000000">
                  <a:lumMod val="65000"/>
                  <a:lumOff val="35000"/>
                </a:sysClr>
              </a:solidFill>
              <a:latin typeface="Calibri" panose="020F0502020204030204"/>
              <a:ea typeface="等线" panose="02010600030101010101" pitchFamily="2" charset="-122"/>
            </a:endParaRPr>
          </a:p>
        </cx:txPr>
      </cx:axis>
      <cx:axis id="1">
        <cx:valScaling max="80"/>
        <cx:tickLabels/>
      </cx:axis>
    </cx:plotArea>
  </cx:chart>
  <cx:printSettings>
    <cx:headerFooter alignWithMargins="1" differentOddEven="0" differentFirst="0"/>
    <cx:pageMargins l="0.69999999999999996" r="0.69999999999999996" t="0.75" b="0.75" header="0.29999999999999999" footer="0.29999999999999999"/>
    <cx:pageSetup paperSize="1" firstPageNumber="1" orientation="default"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1">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bg1"/>
    </cs:fontRef>
    <cs:spPr>
      <a:solidFill>
        <a:schemeClr val="tx1">
          <a:lumMod val="35000"/>
          <a:lumOff val="6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dk1"/>
    </cs:fontRef>
    <cs:spPr>
      <a:noFill/>
      <a:ln w="25400" cap="flat" cmpd="sng" algn="ctr">
        <a:solidFill>
          <a:schemeClr val="phClr"/>
        </a:solidFill>
        <a:miter lim="800000"/>
      </a:ln>
    </cs:spPr>
  </cs:dataPoint>
  <cs:dataPoint3D>
    <cs:lnRef idx="0">
      <cs:styleClr val="auto"/>
    </cs:lnRef>
    <cs:fillRef idx="0">
      <cs:styleClr val="auto"/>
    </cs:fillRef>
    <cs:effectRef idx="0"/>
    <cs:fontRef idx="minor">
      <a:schemeClr val="dk1"/>
    </cs:fontRef>
    <cs:spPr>
      <a:ln w="19050" cap="flat" cmpd="sng" algn="ctr">
        <a:solidFill>
          <a:schemeClr val="phClr"/>
        </a:solidFill>
        <a:miter lim="800000"/>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ln w="19050" cap="rnd">
        <a:solidFill>
          <a:schemeClr val="phClr"/>
        </a:solidFill>
        <a:round/>
      </a:ln>
    </cs:spPr>
  </cs:dataPointMarker>
  <cs:dataPointMarkerLayout symbol="circle" size="6"/>
  <cs:dataPointWireframe>
    <cs:lnRef idx="0">
      <cs:styleClr val="auto"/>
    </cs:lnRef>
    <cs:fillRef idx="1"/>
    <cs:effectRef idx="0"/>
    <cs:fontRef idx="minor">
      <a:schemeClr val="tx1"/>
    </cs:fontRef>
    <cs:spPr>
      <a:ln w="9525">
        <a:solidFill>
          <a:schemeClr val="phClr"/>
        </a:solidFill>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tx1">
            <a:lumMod val="50000"/>
            <a:lumOff val="50000"/>
          </a:schemeClr>
        </a:solidFill>
        <a:round/>
      </a:ln>
    </cs:spPr>
  </cs:downBar>
  <cs:dropLine>
    <cs:lnRef idx="0"/>
    <cs:fillRef idx="0"/>
    <cs:effectRef idx="0"/>
    <cs:fontRef idx="minor">
      <a:schemeClr val="dk1"/>
    </cs:fontRef>
    <cs:spPr>
      <a:ln w="9525" cap="flat" cmpd="sng" algn="ctr">
        <a:solidFill>
          <a:schemeClr val="tx1">
            <a:lumMod val="35000"/>
            <a:lumOff val="65000"/>
          </a:schemeClr>
        </a:solidFill>
        <a:round/>
      </a:ln>
    </cs:spPr>
  </cs:dropLine>
  <cs:errorBar>
    <cs:lnRef idx="0"/>
    <cs:fillRef idx="0"/>
    <cs:effectRef idx="0"/>
    <cs:fontRef idx="minor">
      <a:schemeClr val="dk1"/>
    </cs:fontRef>
    <cs:spPr>
      <a:ln w="9525" cap="flat" cmpd="sng" algn="ctr">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a:solidFill>
          <a:schemeClr val="tx1">
            <a:lumMod val="15000"/>
            <a:lumOff val="85000"/>
          </a:schemeClr>
        </a:solidFill>
      </a:ln>
    </cs:spPr>
  </cs:gridlineMajor>
  <cs:gridlineMinor>
    <cs:lnRef idx="0"/>
    <cs:fillRef idx="0"/>
    <cs:effectRef idx="0"/>
    <cs:fontRef idx="minor">
      <a:schemeClr val="dk1"/>
    </cs:fontRef>
    <cs:spPr>
      <a:ln w="9525">
        <a:solidFill>
          <a:schemeClr val="tx1">
            <a:lumMod val="5000"/>
            <a:lumOff val="95000"/>
          </a:schemeClr>
        </a:solidFill>
      </a:ln>
    </cs:spPr>
  </cs:gridlineMinor>
  <cs:hiLoLine>
    <cs:lnRef idx="0"/>
    <cs:fillRef idx="0"/>
    <cs:effectRef idx="0"/>
    <cs:fontRef idx="minor">
      <a:schemeClr val="dk1"/>
    </cs:fontRef>
    <cs:spPr>
      <a:ln w="9525" cap="flat" cmpd="sng" algn="ctr">
        <a:solidFill>
          <a:schemeClr val="tx1">
            <a:lumMod val="35000"/>
            <a:lumOff val="65000"/>
          </a:schemeClr>
        </a:solidFill>
        <a:round/>
      </a:ln>
    </cs:spPr>
  </cs:hiLoLine>
  <cs:leaderLine>
    <cs:lnRef idx="0"/>
    <cs:fillRef idx="0"/>
    <cs:effectRef idx="0"/>
    <cs:fontRef idx="minor">
      <a:schemeClr val="dk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00" b="0" kern="1200" cap="none" spc="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cap="flat" cmpd="sng" algn="ctr">
        <a:solidFill>
          <a:schemeClr val="tx1">
            <a:lumMod val="50000"/>
            <a:lumOff val="50000"/>
          </a:schemeClr>
        </a:solidFill>
        <a:round/>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73">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xdr:col>
      <xdr:colOff>223836</xdr:colOff>
      <xdr:row>4</xdr:row>
      <xdr:rowOff>19050</xdr:rowOff>
    </xdr:from>
    <xdr:to>
      <xdr:col>11</xdr:col>
      <xdr:colOff>133349</xdr:colOff>
      <xdr:row>24</xdr:row>
      <xdr:rowOff>38100</xdr:rowOff>
    </xdr:to>
    <xdr:graphicFrame macro="">
      <xdr:nvGraphicFramePr>
        <xdr:cNvPr id="3" name="图表 2">
          <a:extLst>
            <a:ext uri="{FF2B5EF4-FFF2-40B4-BE49-F238E27FC236}">
              <a16:creationId xmlns:a16="http://schemas.microsoft.com/office/drawing/2014/main" id="{C22C3C19-4EF4-41DC-BCAF-B964720A1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95250</xdr:colOff>
      <xdr:row>3</xdr:row>
      <xdr:rowOff>47624</xdr:rowOff>
    </xdr:from>
    <xdr:to>
      <xdr:col>13</xdr:col>
      <xdr:colOff>552450</xdr:colOff>
      <xdr:row>22</xdr:row>
      <xdr:rowOff>85724</xdr:rowOff>
    </xdr:to>
    <xdr:graphicFrame macro="">
      <xdr:nvGraphicFramePr>
        <xdr:cNvPr id="2" name="图表 1">
          <a:extLst>
            <a:ext uri="{FF2B5EF4-FFF2-40B4-BE49-F238E27FC236}">
              <a16:creationId xmlns:a16="http://schemas.microsoft.com/office/drawing/2014/main" id="{17A14C33-ECE6-40ED-B393-13F6684B6A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209550</xdr:colOff>
      <xdr:row>0</xdr:row>
      <xdr:rowOff>0</xdr:rowOff>
    </xdr:from>
    <xdr:to>
      <xdr:col>27</xdr:col>
      <xdr:colOff>457199</xdr:colOff>
      <xdr:row>27</xdr:row>
      <xdr:rowOff>19050</xdr:rowOff>
    </xdr:to>
    <xdr:graphicFrame macro="">
      <xdr:nvGraphicFramePr>
        <xdr:cNvPr id="4" name="图表 3">
          <a:extLst>
            <a:ext uri="{FF2B5EF4-FFF2-40B4-BE49-F238E27FC236}">
              <a16:creationId xmlns:a16="http://schemas.microsoft.com/office/drawing/2014/main" id="{46F63C50-FD67-45EC-8C0A-1876950A1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31</xdr:col>
      <xdr:colOff>333374</xdr:colOff>
      <xdr:row>1</xdr:row>
      <xdr:rowOff>1</xdr:rowOff>
    </xdr:from>
    <xdr:to>
      <xdr:col>42</xdr:col>
      <xdr:colOff>609599</xdr:colOff>
      <xdr:row>24</xdr:row>
      <xdr:rowOff>0</xdr:rowOff>
    </xdr:to>
    <mc:AlternateContent xmlns:mc="http://schemas.openxmlformats.org/markup-compatibility/2006">
      <mc:Choice xmlns:cx1="http://schemas.microsoft.com/office/drawing/2015/9/8/chartex" Requires="cx1">
        <xdr:graphicFrame macro="">
          <xdr:nvGraphicFramePr>
            <xdr:cNvPr id="2" name="图表 1">
              <a:extLst>
                <a:ext uri="{FF2B5EF4-FFF2-40B4-BE49-F238E27FC236}">
                  <a16:creationId xmlns:a16="http://schemas.microsoft.com/office/drawing/2014/main" id="{7D5027D7-7B25-42AF-958D-71C2F4119A2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107274" y="161926"/>
              <a:ext cx="6981825" cy="3724274"/>
            </a:xfrm>
            <a:prstGeom prst="rect">
              <a:avLst/>
            </a:prstGeom>
            <a:solidFill>
              <a:prstClr val="white"/>
            </a:solidFill>
            <a:ln w="1">
              <a:solidFill>
                <a:prstClr val="green"/>
              </a:solidFill>
            </a:ln>
          </xdr:spPr>
          <xdr:txBody>
            <a:bodyPr vertOverflow="clip" horzOverflow="clip"/>
            <a:lstStyle/>
            <a:p>
              <a:r>
                <a:rPr lang="zh-CN" altLang="en-US" sz="1100"/>
                <a:t>此图表在您的 Excel 版本中不可用。
编辑此形状或将此工作簿转换为其他文件格式将永久破坏图表。</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n" refreshedDate="43499.216496875" createdVersion="6" refreshedVersion="6" minRefreshableVersion="3" recordCount="69" xr:uid="{8F8792BE-C4F2-46E3-8E15-6E52DE3DB52E}">
  <cacheSource type="worksheet">
    <worksheetSource ref="E1:G70" sheet="Fig_学生国家"/>
  </cacheSource>
  <cacheFields count="3">
    <cacheField name="国家" numFmtId="0">
      <sharedItems count="69">
        <s v="VietNam"/>
        <s v="Tanzania"/>
        <s v="Bulgaria"/>
        <s v="Argentina"/>
        <s v="Montenegro"/>
        <s v="Morocco"/>
        <s v="Venezuela"/>
        <s v="Philippines"/>
        <s v="Uganda"/>
        <s v="Nigeria"/>
        <s v="Czech Republic"/>
        <s v="Ecuador"/>
        <s v="Kuwait"/>
        <s v="Guatemala"/>
        <s v="Bosnia"/>
        <s v="Estonia"/>
        <s v="Andorra"/>
        <s v="New Zealand"/>
        <s v="Thailand"/>
        <s v="Lebanon"/>
        <s v="Luxembourg"/>
        <s v="Kazakhstan"/>
        <s v="Macedonia"/>
        <s v="Pakistan"/>
        <s v="Malaysia"/>
        <s v="Ukraine"/>
        <s v="Latvia"/>
        <s v="Uruguay"/>
        <s v="Ireland"/>
        <s v="Slovakia"/>
        <s v="Nepal"/>
        <s v="Hungary"/>
        <s v="Sweden"/>
        <s v="Portugal"/>
        <s v="Greece"/>
        <s v="Turkey"/>
        <s v="Egypt"/>
        <s v="Belgium"/>
        <s v="Finland"/>
        <s v="Poland"/>
        <s v="Lithuania"/>
        <s v="Chile"/>
        <s v="Norway"/>
        <s v="Indonesia"/>
        <s v="Romania"/>
        <s v="Austria"/>
        <s v="Mexico"/>
        <s v="South Africa"/>
        <s v="Taiwan"/>
        <s v="Netherlands"/>
        <s v="Hong Kong"/>
        <s v="Colombia"/>
        <s v="Denmark"/>
        <s v="France"/>
        <s v="Switzerland"/>
        <s v="South Korea"/>
        <s v="Russia"/>
        <s v="Australia"/>
        <s v="Singapore"/>
        <s v="Italy"/>
        <s v="UK"/>
        <s v="Spain"/>
        <s v="Japan"/>
        <s v="Brazil"/>
        <s v="China"/>
        <s v="Canada"/>
        <s v="German"/>
        <s v="India"/>
        <s v="USA"/>
      </sharedItems>
    </cacheField>
    <cacheField name="洲" numFmtId="0">
      <sharedItems count="6">
        <s v="Asia"/>
        <s v="Africa"/>
        <s v="Europe"/>
        <s v="South America"/>
        <s v="North America"/>
        <s v="Oceania"/>
      </sharedItems>
    </cacheField>
    <cacheField name="数量" numFmtId="0">
      <sharedItems containsSemiMixedTypes="0" containsString="0" containsNumber="1" containsInteger="1" minValue="1" maxValue="25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
  <r>
    <x v="0"/>
    <x v="0"/>
    <n v="1"/>
  </r>
  <r>
    <x v="1"/>
    <x v="1"/>
    <n v="1"/>
  </r>
  <r>
    <x v="2"/>
    <x v="2"/>
    <n v="1"/>
  </r>
  <r>
    <x v="3"/>
    <x v="3"/>
    <n v="1"/>
  </r>
  <r>
    <x v="4"/>
    <x v="2"/>
    <n v="1"/>
  </r>
  <r>
    <x v="5"/>
    <x v="1"/>
    <n v="1"/>
  </r>
  <r>
    <x v="6"/>
    <x v="3"/>
    <n v="1"/>
  </r>
  <r>
    <x v="7"/>
    <x v="0"/>
    <n v="1"/>
  </r>
  <r>
    <x v="8"/>
    <x v="1"/>
    <n v="1"/>
  </r>
  <r>
    <x v="9"/>
    <x v="1"/>
    <n v="1"/>
  </r>
  <r>
    <x v="10"/>
    <x v="2"/>
    <n v="1"/>
  </r>
  <r>
    <x v="11"/>
    <x v="3"/>
    <n v="1"/>
  </r>
  <r>
    <x v="12"/>
    <x v="0"/>
    <n v="1"/>
  </r>
  <r>
    <x v="13"/>
    <x v="4"/>
    <n v="1"/>
  </r>
  <r>
    <x v="14"/>
    <x v="2"/>
    <n v="1"/>
  </r>
  <r>
    <x v="15"/>
    <x v="2"/>
    <n v="1"/>
  </r>
  <r>
    <x v="16"/>
    <x v="2"/>
    <n v="1"/>
  </r>
  <r>
    <x v="17"/>
    <x v="5"/>
    <n v="1"/>
  </r>
  <r>
    <x v="18"/>
    <x v="0"/>
    <n v="1"/>
  </r>
  <r>
    <x v="19"/>
    <x v="0"/>
    <n v="1"/>
  </r>
  <r>
    <x v="20"/>
    <x v="2"/>
    <n v="1"/>
  </r>
  <r>
    <x v="21"/>
    <x v="0"/>
    <n v="1"/>
  </r>
  <r>
    <x v="22"/>
    <x v="2"/>
    <n v="1"/>
  </r>
  <r>
    <x v="23"/>
    <x v="0"/>
    <n v="2"/>
  </r>
  <r>
    <x v="24"/>
    <x v="0"/>
    <n v="2"/>
  </r>
  <r>
    <x v="25"/>
    <x v="2"/>
    <n v="2"/>
  </r>
  <r>
    <x v="26"/>
    <x v="2"/>
    <n v="2"/>
  </r>
  <r>
    <x v="27"/>
    <x v="3"/>
    <n v="2"/>
  </r>
  <r>
    <x v="28"/>
    <x v="2"/>
    <n v="2"/>
  </r>
  <r>
    <x v="29"/>
    <x v="2"/>
    <n v="2"/>
  </r>
  <r>
    <x v="30"/>
    <x v="0"/>
    <n v="2"/>
  </r>
  <r>
    <x v="31"/>
    <x v="2"/>
    <n v="2"/>
  </r>
  <r>
    <x v="32"/>
    <x v="2"/>
    <n v="2"/>
  </r>
  <r>
    <x v="33"/>
    <x v="2"/>
    <n v="3"/>
  </r>
  <r>
    <x v="34"/>
    <x v="2"/>
    <n v="3"/>
  </r>
  <r>
    <x v="35"/>
    <x v="0"/>
    <n v="3"/>
  </r>
  <r>
    <x v="36"/>
    <x v="1"/>
    <n v="3"/>
  </r>
  <r>
    <x v="37"/>
    <x v="2"/>
    <n v="3"/>
  </r>
  <r>
    <x v="38"/>
    <x v="2"/>
    <n v="3"/>
  </r>
  <r>
    <x v="39"/>
    <x v="2"/>
    <n v="3"/>
  </r>
  <r>
    <x v="40"/>
    <x v="2"/>
    <n v="4"/>
  </r>
  <r>
    <x v="41"/>
    <x v="3"/>
    <n v="4"/>
  </r>
  <r>
    <x v="42"/>
    <x v="2"/>
    <n v="4"/>
  </r>
  <r>
    <x v="43"/>
    <x v="0"/>
    <n v="4"/>
  </r>
  <r>
    <x v="44"/>
    <x v="2"/>
    <n v="4"/>
  </r>
  <r>
    <x v="45"/>
    <x v="2"/>
    <n v="5"/>
  </r>
  <r>
    <x v="46"/>
    <x v="4"/>
    <n v="5"/>
  </r>
  <r>
    <x v="47"/>
    <x v="1"/>
    <n v="5"/>
  </r>
  <r>
    <x v="48"/>
    <x v="0"/>
    <n v="5"/>
  </r>
  <r>
    <x v="49"/>
    <x v="2"/>
    <n v="5"/>
  </r>
  <r>
    <x v="50"/>
    <x v="0"/>
    <n v="5"/>
  </r>
  <r>
    <x v="51"/>
    <x v="3"/>
    <n v="6"/>
  </r>
  <r>
    <x v="52"/>
    <x v="2"/>
    <n v="6"/>
  </r>
  <r>
    <x v="53"/>
    <x v="2"/>
    <n v="7"/>
  </r>
  <r>
    <x v="54"/>
    <x v="2"/>
    <n v="8"/>
  </r>
  <r>
    <x v="55"/>
    <x v="0"/>
    <n v="8"/>
  </r>
  <r>
    <x v="56"/>
    <x v="0"/>
    <n v="10"/>
  </r>
  <r>
    <x v="57"/>
    <x v="5"/>
    <n v="10"/>
  </r>
  <r>
    <x v="58"/>
    <x v="0"/>
    <n v="11"/>
  </r>
  <r>
    <x v="59"/>
    <x v="2"/>
    <n v="11"/>
  </r>
  <r>
    <x v="60"/>
    <x v="2"/>
    <n v="16"/>
  </r>
  <r>
    <x v="61"/>
    <x v="2"/>
    <n v="18"/>
  </r>
  <r>
    <x v="62"/>
    <x v="0"/>
    <n v="21"/>
  </r>
  <r>
    <x v="63"/>
    <x v="3"/>
    <n v="33"/>
  </r>
  <r>
    <x v="64"/>
    <x v="0"/>
    <n v="34"/>
  </r>
  <r>
    <x v="65"/>
    <x v="4"/>
    <n v="42"/>
  </r>
  <r>
    <x v="66"/>
    <x v="2"/>
    <n v="51"/>
  </r>
  <r>
    <x v="67"/>
    <x v="0"/>
    <n v="91"/>
  </r>
  <r>
    <x v="68"/>
    <x v="4"/>
    <n v="25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C854BF-E4B4-49C1-BBF7-B77F3140D4F0}" name="数据透视表51" cacheId="95"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4">
  <location ref="P3:CH11" firstHeaderRow="1" firstDataRow="2" firstDataCol="1"/>
  <pivotFields count="3">
    <pivotField axis="axisCol" showAll="0">
      <items count="70">
        <item x="16"/>
        <item x="3"/>
        <item x="57"/>
        <item x="45"/>
        <item x="37"/>
        <item x="14"/>
        <item x="63"/>
        <item x="2"/>
        <item x="65"/>
        <item x="41"/>
        <item x="64"/>
        <item x="51"/>
        <item x="10"/>
        <item x="52"/>
        <item x="11"/>
        <item x="36"/>
        <item x="15"/>
        <item x="38"/>
        <item x="53"/>
        <item x="66"/>
        <item x="34"/>
        <item x="13"/>
        <item x="50"/>
        <item x="31"/>
        <item x="67"/>
        <item x="43"/>
        <item x="28"/>
        <item x="59"/>
        <item x="62"/>
        <item x="21"/>
        <item x="12"/>
        <item x="26"/>
        <item x="19"/>
        <item x="40"/>
        <item x="20"/>
        <item x="22"/>
        <item x="24"/>
        <item x="46"/>
        <item x="4"/>
        <item x="5"/>
        <item x="30"/>
        <item x="49"/>
        <item x="17"/>
        <item x="9"/>
        <item x="42"/>
        <item x="23"/>
        <item x="7"/>
        <item x="39"/>
        <item x="33"/>
        <item x="44"/>
        <item x="56"/>
        <item x="58"/>
        <item x="29"/>
        <item x="47"/>
        <item x="55"/>
        <item x="61"/>
        <item x="32"/>
        <item x="54"/>
        <item x="48"/>
        <item x="1"/>
        <item x="18"/>
        <item x="35"/>
        <item x="8"/>
        <item x="60"/>
        <item x="25"/>
        <item x="27"/>
        <item x="68"/>
        <item x="6"/>
        <item x="0"/>
        <item t="default"/>
      </items>
    </pivotField>
    <pivotField axis="axisRow" showAll="0">
      <items count="7">
        <item x="1"/>
        <item x="0"/>
        <item x="2"/>
        <item x="4"/>
        <item x="5"/>
        <item x="3"/>
        <item t="default"/>
      </items>
    </pivotField>
    <pivotField dataField="1" showAll="0"/>
  </pivotFields>
  <rowFields count="1">
    <field x="1"/>
  </rowFields>
  <rowItems count="7">
    <i>
      <x/>
    </i>
    <i>
      <x v="1"/>
    </i>
    <i>
      <x v="2"/>
    </i>
    <i>
      <x v="3"/>
    </i>
    <i>
      <x v="4"/>
    </i>
    <i>
      <x v="5"/>
    </i>
    <i t="grand">
      <x/>
    </i>
  </rowItems>
  <colFields count="1">
    <field x="0"/>
  </colFields>
  <colItems count="7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t="grand">
      <x/>
    </i>
  </colItems>
  <dataFields count="1">
    <dataField name="求和项:数量" fld="2" baseField="0" baseItem="0"/>
  </dataFields>
  <chartFormats count="7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0"/>
          </reference>
          <reference field="1" count="1" selected="0">
            <x v="2"/>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 chart="0" format="5" series="1">
      <pivotArea type="data" outline="0" fieldPosition="0">
        <references count="2">
          <reference field="4294967294" count="1" selected="0">
            <x v="0"/>
          </reference>
          <reference field="1" count="1" selected="0">
            <x v="4"/>
          </reference>
        </references>
      </pivotArea>
    </chartFormat>
    <chartFormat chart="0" format="6" series="1">
      <pivotArea type="data" outline="0" fieldPosition="0">
        <references count="2">
          <reference field="4294967294" count="1" selected="0">
            <x v="0"/>
          </reference>
          <reference field="1" count="1" selected="0">
            <x v="5"/>
          </reference>
        </references>
      </pivotArea>
    </chartFormat>
    <chartFormat chart="0" format="7" series="1">
      <pivotArea type="data" outline="0" fieldPosition="0">
        <references count="2">
          <reference field="4294967294" count="1" selected="0">
            <x v="0"/>
          </reference>
          <reference field="0"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2">
          <reference field="4294967294" count="1" selected="0">
            <x v="0"/>
          </reference>
          <reference field="0" count="1" selected="0">
            <x v="3"/>
          </reference>
        </references>
      </pivotArea>
    </chartFormat>
    <chartFormat chart="0" format="11" series="1">
      <pivotArea type="data" outline="0" fieldPosition="0">
        <references count="2">
          <reference field="4294967294" count="1" selected="0">
            <x v="0"/>
          </reference>
          <reference field="0" count="1" selected="0">
            <x v="4"/>
          </reference>
        </references>
      </pivotArea>
    </chartFormat>
    <chartFormat chart="0" format="12" series="1">
      <pivotArea type="data" outline="0" fieldPosition="0">
        <references count="2">
          <reference field="4294967294" count="1" selected="0">
            <x v="0"/>
          </reference>
          <reference field="0" count="1" selected="0">
            <x v="5"/>
          </reference>
        </references>
      </pivotArea>
    </chartFormat>
    <chartFormat chart="0" format="13"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7"/>
          </reference>
        </references>
      </pivotArea>
    </chartFormat>
    <chartFormat chart="0" format="15" series="1">
      <pivotArea type="data" outline="0" fieldPosition="0">
        <references count="2">
          <reference field="4294967294" count="1" selected="0">
            <x v="0"/>
          </reference>
          <reference field="0" count="1" selected="0">
            <x v="8"/>
          </reference>
        </references>
      </pivotArea>
    </chartFormat>
    <chartFormat chart="0" format="16" series="1">
      <pivotArea type="data" outline="0" fieldPosition="0">
        <references count="2">
          <reference field="4294967294" count="1" selected="0">
            <x v="0"/>
          </reference>
          <reference field="0" count="1" selected="0">
            <x v="9"/>
          </reference>
        </references>
      </pivotArea>
    </chartFormat>
    <chartFormat chart="0" format="17" series="1">
      <pivotArea type="data" outline="0" fieldPosition="0">
        <references count="2">
          <reference field="4294967294" count="1" selected="0">
            <x v="0"/>
          </reference>
          <reference field="0" count="1" selected="0">
            <x v="10"/>
          </reference>
        </references>
      </pivotArea>
    </chartFormat>
    <chartFormat chart="0" format="18" series="1">
      <pivotArea type="data" outline="0" fieldPosition="0">
        <references count="2">
          <reference field="4294967294" count="1" selected="0">
            <x v="0"/>
          </reference>
          <reference field="0" count="1" selected="0">
            <x v="11"/>
          </reference>
        </references>
      </pivotArea>
    </chartFormat>
    <chartFormat chart="0" format="19" series="1">
      <pivotArea type="data" outline="0" fieldPosition="0">
        <references count="2">
          <reference field="4294967294" count="1" selected="0">
            <x v="0"/>
          </reference>
          <reference field="0" count="1" selected="0">
            <x v="12"/>
          </reference>
        </references>
      </pivotArea>
    </chartFormat>
    <chartFormat chart="0" format="20" series="1">
      <pivotArea type="data" outline="0" fieldPosition="0">
        <references count="2">
          <reference field="4294967294" count="1" selected="0">
            <x v="0"/>
          </reference>
          <reference field="0" count="1" selected="0">
            <x v="13"/>
          </reference>
        </references>
      </pivotArea>
    </chartFormat>
    <chartFormat chart="0" format="21" series="1">
      <pivotArea type="data" outline="0" fieldPosition="0">
        <references count="2">
          <reference field="4294967294" count="1" selected="0">
            <x v="0"/>
          </reference>
          <reference field="0" count="1" selected="0">
            <x v="14"/>
          </reference>
        </references>
      </pivotArea>
    </chartFormat>
    <chartFormat chart="0" format="22" series="1">
      <pivotArea type="data" outline="0" fieldPosition="0">
        <references count="2">
          <reference field="4294967294" count="1" selected="0">
            <x v="0"/>
          </reference>
          <reference field="0" count="1" selected="0">
            <x v="15"/>
          </reference>
        </references>
      </pivotArea>
    </chartFormat>
    <chartFormat chart="0" format="23" series="1">
      <pivotArea type="data" outline="0" fieldPosition="0">
        <references count="2">
          <reference field="4294967294" count="1" selected="0">
            <x v="0"/>
          </reference>
          <reference field="0" count="1" selected="0">
            <x v="16"/>
          </reference>
        </references>
      </pivotArea>
    </chartFormat>
    <chartFormat chart="0" format="24" series="1">
      <pivotArea type="data" outline="0" fieldPosition="0">
        <references count="2">
          <reference field="4294967294" count="1" selected="0">
            <x v="0"/>
          </reference>
          <reference field="0" count="1" selected="0">
            <x v="17"/>
          </reference>
        </references>
      </pivotArea>
    </chartFormat>
    <chartFormat chart="0" format="25" series="1">
      <pivotArea type="data" outline="0" fieldPosition="0">
        <references count="2">
          <reference field="4294967294" count="1" selected="0">
            <x v="0"/>
          </reference>
          <reference field="0" count="1" selected="0">
            <x v="18"/>
          </reference>
        </references>
      </pivotArea>
    </chartFormat>
    <chartFormat chart="0" format="26" series="1">
      <pivotArea type="data" outline="0" fieldPosition="0">
        <references count="2">
          <reference field="4294967294" count="1" selected="0">
            <x v="0"/>
          </reference>
          <reference field="0" count="1" selected="0">
            <x v="19"/>
          </reference>
        </references>
      </pivotArea>
    </chartFormat>
    <chartFormat chart="0" format="27" series="1">
      <pivotArea type="data" outline="0" fieldPosition="0">
        <references count="2">
          <reference field="4294967294" count="1" selected="0">
            <x v="0"/>
          </reference>
          <reference field="0" count="1" selected="0">
            <x v="20"/>
          </reference>
        </references>
      </pivotArea>
    </chartFormat>
    <chartFormat chart="0" format="28" series="1">
      <pivotArea type="data" outline="0" fieldPosition="0">
        <references count="2">
          <reference field="4294967294" count="1" selected="0">
            <x v="0"/>
          </reference>
          <reference field="0" count="1" selected="0">
            <x v="21"/>
          </reference>
        </references>
      </pivotArea>
    </chartFormat>
    <chartFormat chart="0" format="29" series="1">
      <pivotArea type="data" outline="0" fieldPosition="0">
        <references count="2">
          <reference field="4294967294" count="1" selected="0">
            <x v="0"/>
          </reference>
          <reference field="0" count="1" selected="0">
            <x v="22"/>
          </reference>
        </references>
      </pivotArea>
    </chartFormat>
    <chartFormat chart="0" format="30" series="1">
      <pivotArea type="data" outline="0" fieldPosition="0">
        <references count="2">
          <reference field="4294967294" count="1" selected="0">
            <x v="0"/>
          </reference>
          <reference field="0" count="1" selected="0">
            <x v="23"/>
          </reference>
        </references>
      </pivotArea>
    </chartFormat>
    <chartFormat chart="0" format="31" series="1">
      <pivotArea type="data" outline="0" fieldPosition="0">
        <references count="2">
          <reference field="4294967294" count="1" selected="0">
            <x v="0"/>
          </reference>
          <reference field="0" count="1" selected="0">
            <x v="24"/>
          </reference>
        </references>
      </pivotArea>
    </chartFormat>
    <chartFormat chart="0" format="32" series="1">
      <pivotArea type="data" outline="0" fieldPosition="0">
        <references count="2">
          <reference field="4294967294" count="1" selected="0">
            <x v="0"/>
          </reference>
          <reference field="0" count="1" selected="0">
            <x v="25"/>
          </reference>
        </references>
      </pivotArea>
    </chartFormat>
    <chartFormat chart="0" format="33" series="1">
      <pivotArea type="data" outline="0" fieldPosition="0">
        <references count="2">
          <reference field="4294967294" count="1" selected="0">
            <x v="0"/>
          </reference>
          <reference field="0" count="1" selected="0">
            <x v="26"/>
          </reference>
        </references>
      </pivotArea>
    </chartFormat>
    <chartFormat chart="0" format="34" series="1">
      <pivotArea type="data" outline="0" fieldPosition="0">
        <references count="2">
          <reference field="4294967294" count="1" selected="0">
            <x v="0"/>
          </reference>
          <reference field="0" count="1" selected="0">
            <x v="27"/>
          </reference>
        </references>
      </pivotArea>
    </chartFormat>
    <chartFormat chart="0" format="35" series="1">
      <pivotArea type="data" outline="0" fieldPosition="0">
        <references count="2">
          <reference field="4294967294" count="1" selected="0">
            <x v="0"/>
          </reference>
          <reference field="0" count="1" selected="0">
            <x v="28"/>
          </reference>
        </references>
      </pivotArea>
    </chartFormat>
    <chartFormat chart="0" format="36" series="1">
      <pivotArea type="data" outline="0" fieldPosition="0">
        <references count="2">
          <reference field="4294967294" count="1" selected="0">
            <x v="0"/>
          </reference>
          <reference field="0" count="1" selected="0">
            <x v="29"/>
          </reference>
        </references>
      </pivotArea>
    </chartFormat>
    <chartFormat chart="0" format="37" series="1">
      <pivotArea type="data" outline="0" fieldPosition="0">
        <references count="2">
          <reference field="4294967294" count="1" selected="0">
            <x v="0"/>
          </reference>
          <reference field="0" count="1" selected="0">
            <x v="30"/>
          </reference>
        </references>
      </pivotArea>
    </chartFormat>
    <chartFormat chart="0" format="38" series="1">
      <pivotArea type="data" outline="0" fieldPosition="0">
        <references count="2">
          <reference field="4294967294" count="1" selected="0">
            <x v="0"/>
          </reference>
          <reference field="0" count="1" selected="0">
            <x v="31"/>
          </reference>
        </references>
      </pivotArea>
    </chartFormat>
    <chartFormat chart="0" format="39" series="1">
      <pivotArea type="data" outline="0" fieldPosition="0">
        <references count="2">
          <reference field="4294967294" count="1" selected="0">
            <x v="0"/>
          </reference>
          <reference field="0" count="1" selected="0">
            <x v="32"/>
          </reference>
        </references>
      </pivotArea>
    </chartFormat>
    <chartFormat chart="0" format="40" series="1">
      <pivotArea type="data" outline="0" fieldPosition="0">
        <references count="2">
          <reference field="4294967294" count="1" selected="0">
            <x v="0"/>
          </reference>
          <reference field="0" count="1" selected="0">
            <x v="33"/>
          </reference>
        </references>
      </pivotArea>
    </chartFormat>
    <chartFormat chart="0" format="41" series="1">
      <pivotArea type="data" outline="0" fieldPosition="0">
        <references count="2">
          <reference field="4294967294" count="1" selected="0">
            <x v="0"/>
          </reference>
          <reference field="0" count="1" selected="0">
            <x v="34"/>
          </reference>
        </references>
      </pivotArea>
    </chartFormat>
    <chartFormat chart="0" format="42" series="1">
      <pivotArea type="data" outline="0" fieldPosition="0">
        <references count="2">
          <reference field="4294967294" count="1" selected="0">
            <x v="0"/>
          </reference>
          <reference field="0" count="1" selected="0">
            <x v="35"/>
          </reference>
        </references>
      </pivotArea>
    </chartFormat>
    <chartFormat chart="0" format="43" series="1">
      <pivotArea type="data" outline="0" fieldPosition="0">
        <references count="2">
          <reference field="4294967294" count="1" selected="0">
            <x v="0"/>
          </reference>
          <reference field="0" count="1" selected="0">
            <x v="36"/>
          </reference>
        </references>
      </pivotArea>
    </chartFormat>
    <chartFormat chart="0" format="44" series="1">
      <pivotArea type="data" outline="0" fieldPosition="0">
        <references count="2">
          <reference field="4294967294" count="1" selected="0">
            <x v="0"/>
          </reference>
          <reference field="0" count="1" selected="0">
            <x v="37"/>
          </reference>
        </references>
      </pivotArea>
    </chartFormat>
    <chartFormat chart="0" format="45" series="1">
      <pivotArea type="data" outline="0" fieldPosition="0">
        <references count="2">
          <reference field="4294967294" count="1" selected="0">
            <x v="0"/>
          </reference>
          <reference field="0" count="1" selected="0">
            <x v="38"/>
          </reference>
        </references>
      </pivotArea>
    </chartFormat>
    <chartFormat chart="0" format="46" series="1">
      <pivotArea type="data" outline="0" fieldPosition="0">
        <references count="2">
          <reference field="4294967294" count="1" selected="0">
            <x v="0"/>
          </reference>
          <reference field="0" count="1" selected="0">
            <x v="39"/>
          </reference>
        </references>
      </pivotArea>
    </chartFormat>
    <chartFormat chart="0" format="47" series="1">
      <pivotArea type="data" outline="0" fieldPosition="0">
        <references count="2">
          <reference field="4294967294" count="1" selected="0">
            <x v="0"/>
          </reference>
          <reference field="0" count="1" selected="0">
            <x v="40"/>
          </reference>
        </references>
      </pivotArea>
    </chartFormat>
    <chartFormat chart="0" format="48" series="1">
      <pivotArea type="data" outline="0" fieldPosition="0">
        <references count="2">
          <reference field="4294967294" count="1" selected="0">
            <x v="0"/>
          </reference>
          <reference field="0" count="1" selected="0">
            <x v="41"/>
          </reference>
        </references>
      </pivotArea>
    </chartFormat>
    <chartFormat chart="0" format="49" series="1">
      <pivotArea type="data" outline="0" fieldPosition="0">
        <references count="2">
          <reference field="4294967294" count="1" selected="0">
            <x v="0"/>
          </reference>
          <reference field="0" count="1" selected="0">
            <x v="42"/>
          </reference>
        </references>
      </pivotArea>
    </chartFormat>
    <chartFormat chart="0" format="50" series="1">
      <pivotArea type="data" outline="0" fieldPosition="0">
        <references count="2">
          <reference field="4294967294" count="1" selected="0">
            <x v="0"/>
          </reference>
          <reference field="0" count="1" selected="0">
            <x v="43"/>
          </reference>
        </references>
      </pivotArea>
    </chartFormat>
    <chartFormat chart="0" format="51" series="1">
      <pivotArea type="data" outline="0" fieldPosition="0">
        <references count="2">
          <reference field="4294967294" count="1" selected="0">
            <x v="0"/>
          </reference>
          <reference field="0" count="1" selected="0">
            <x v="44"/>
          </reference>
        </references>
      </pivotArea>
    </chartFormat>
    <chartFormat chart="0" format="52" series="1">
      <pivotArea type="data" outline="0" fieldPosition="0">
        <references count="2">
          <reference field="4294967294" count="1" selected="0">
            <x v="0"/>
          </reference>
          <reference field="0" count="1" selected="0">
            <x v="45"/>
          </reference>
        </references>
      </pivotArea>
    </chartFormat>
    <chartFormat chart="0" format="53" series="1">
      <pivotArea type="data" outline="0" fieldPosition="0">
        <references count="2">
          <reference field="4294967294" count="1" selected="0">
            <x v="0"/>
          </reference>
          <reference field="0" count="1" selected="0">
            <x v="46"/>
          </reference>
        </references>
      </pivotArea>
    </chartFormat>
    <chartFormat chart="0" format="54" series="1">
      <pivotArea type="data" outline="0" fieldPosition="0">
        <references count="2">
          <reference field="4294967294" count="1" selected="0">
            <x v="0"/>
          </reference>
          <reference field="0" count="1" selected="0">
            <x v="47"/>
          </reference>
        </references>
      </pivotArea>
    </chartFormat>
    <chartFormat chart="0" format="55" series="1">
      <pivotArea type="data" outline="0" fieldPosition="0">
        <references count="2">
          <reference field="4294967294" count="1" selected="0">
            <x v="0"/>
          </reference>
          <reference field="0" count="1" selected="0">
            <x v="48"/>
          </reference>
        </references>
      </pivotArea>
    </chartFormat>
    <chartFormat chart="0" format="56" series="1">
      <pivotArea type="data" outline="0" fieldPosition="0">
        <references count="2">
          <reference field="4294967294" count="1" selected="0">
            <x v="0"/>
          </reference>
          <reference field="0" count="1" selected="0">
            <x v="49"/>
          </reference>
        </references>
      </pivotArea>
    </chartFormat>
    <chartFormat chart="0" format="57" series="1">
      <pivotArea type="data" outline="0" fieldPosition="0">
        <references count="2">
          <reference field="4294967294" count="1" selected="0">
            <x v="0"/>
          </reference>
          <reference field="0" count="1" selected="0">
            <x v="50"/>
          </reference>
        </references>
      </pivotArea>
    </chartFormat>
    <chartFormat chart="0" format="58" series="1">
      <pivotArea type="data" outline="0" fieldPosition="0">
        <references count="2">
          <reference field="4294967294" count="1" selected="0">
            <x v="0"/>
          </reference>
          <reference field="0" count="1" selected="0">
            <x v="51"/>
          </reference>
        </references>
      </pivotArea>
    </chartFormat>
    <chartFormat chart="0" format="59" series="1">
      <pivotArea type="data" outline="0" fieldPosition="0">
        <references count="2">
          <reference field="4294967294" count="1" selected="0">
            <x v="0"/>
          </reference>
          <reference field="0" count="1" selected="0">
            <x v="52"/>
          </reference>
        </references>
      </pivotArea>
    </chartFormat>
    <chartFormat chart="0" format="60" series="1">
      <pivotArea type="data" outline="0" fieldPosition="0">
        <references count="2">
          <reference field="4294967294" count="1" selected="0">
            <x v="0"/>
          </reference>
          <reference field="0" count="1" selected="0">
            <x v="53"/>
          </reference>
        </references>
      </pivotArea>
    </chartFormat>
    <chartFormat chart="0" format="61" series="1">
      <pivotArea type="data" outline="0" fieldPosition="0">
        <references count="2">
          <reference field="4294967294" count="1" selected="0">
            <x v="0"/>
          </reference>
          <reference field="0" count="1" selected="0">
            <x v="54"/>
          </reference>
        </references>
      </pivotArea>
    </chartFormat>
    <chartFormat chart="0" format="62" series="1">
      <pivotArea type="data" outline="0" fieldPosition="0">
        <references count="2">
          <reference field="4294967294" count="1" selected="0">
            <x v="0"/>
          </reference>
          <reference field="0" count="1" selected="0">
            <x v="55"/>
          </reference>
        </references>
      </pivotArea>
    </chartFormat>
    <chartFormat chart="0" format="63" series="1">
      <pivotArea type="data" outline="0" fieldPosition="0">
        <references count="2">
          <reference field="4294967294" count="1" selected="0">
            <x v="0"/>
          </reference>
          <reference field="0" count="1" selected="0">
            <x v="56"/>
          </reference>
        </references>
      </pivotArea>
    </chartFormat>
    <chartFormat chart="0" format="64" series="1">
      <pivotArea type="data" outline="0" fieldPosition="0">
        <references count="2">
          <reference field="4294967294" count="1" selected="0">
            <x v="0"/>
          </reference>
          <reference field="0" count="1" selected="0">
            <x v="57"/>
          </reference>
        </references>
      </pivotArea>
    </chartFormat>
    <chartFormat chart="0" format="65" series="1">
      <pivotArea type="data" outline="0" fieldPosition="0">
        <references count="2">
          <reference field="4294967294" count="1" selected="0">
            <x v="0"/>
          </reference>
          <reference field="0" count="1" selected="0">
            <x v="58"/>
          </reference>
        </references>
      </pivotArea>
    </chartFormat>
    <chartFormat chart="0" format="66" series="1">
      <pivotArea type="data" outline="0" fieldPosition="0">
        <references count="2">
          <reference field="4294967294" count="1" selected="0">
            <x v="0"/>
          </reference>
          <reference field="0" count="1" selected="0">
            <x v="59"/>
          </reference>
        </references>
      </pivotArea>
    </chartFormat>
    <chartFormat chart="0" format="67" series="1">
      <pivotArea type="data" outline="0" fieldPosition="0">
        <references count="2">
          <reference field="4294967294" count="1" selected="0">
            <x v="0"/>
          </reference>
          <reference field="0" count="1" selected="0">
            <x v="60"/>
          </reference>
        </references>
      </pivotArea>
    </chartFormat>
    <chartFormat chart="0" format="68" series="1">
      <pivotArea type="data" outline="0" fieldPosition="0">
        <references count="2">
          <reference field="4294967294" count="1" selected="0">
            <x v="0"/>
          </reference>
          <reference field="0" count="1" selected="0">
            <x v="61"/>
          </reference>
        </references>
      </pivotArea>
    </chartFormat>
    <chartFormat chart="0" format="69" series="1">
      <pivotArea type="data" outline="0" fieldPosition="0">
        <references count="2">
          <reference field="4294967294" count="1" selected="0">
            <x v="0"/>
          </reference>
          <reference field="0" count="1" selected="0">
            <x v="62"/>
          </reference>
        </references>
      </pivotArea>
    </chartFormat>
    <chartFormat chart="0" format="70" series="1">
      <pivotArea type="data" outline="0" fieldPosition="0">
        <references count="2">
          <reference field="4294967294" count="1" selected="0">
            <x v="0"/>
          </reference>
          <reference field="0" count="1" selected="0">
            <x v="63"/>
          </reference>
        </references>
      </pivotArea>
    </chartFormat>
    <chartFormat chart="0" format="71" series="1">
      <pivotArea type="data" outline="0" fieldPosition="0">
        <references count="2">
          <reference field="4294967294" count="1" selected="0">
            <x v="0"/>
          </reference>
          <reference field="0" count="1" selected="0">
            <x v="64"/>
          </reference>
        </references>
      </pivotArea>
    </chartFormat>
    <chartFormat chart="0" format="72" series="1">
      <pivotArea type="data" outline="0" fieldPosition="0">
        <references count="2">
          <reference field="4294967294" count="1" selected="0">
            <x v="0"/>
          </reference>
          <reference field="0" count="1" selected="0">
            <x v="65"/>
          </reference>
        </references>
      </pivotArea>
    </chartFormat>
    <chartFormat chart="0" format="73" series="1">
      <pivotArea type="data" outline="0" fieldPosition="0">
        <references count="2">
          <reference field="4294967294" count="1" selected="0">
            <x v="0"/>
          </reference>
          <reference field="0" count="1" selected="0">
            <x v="66"/>
          </reference>
        </references>
      </pivotArea>
    </chartFormat>
    <chartFormat chart="0" format="74" series="1">
      <pivotArea type="data" outline="0" fieldPosition="0">
        <references count="2">
          <reference field="4294967294" count="1" selected="0">
            <x v="0"/>
          </reference>
          <reference field="0" count="1" selected="0">
            <x v="67"/>
          </reference>
        </references>
      </pivotArea>
    </chartFormat>
    <chartFormat chart="0" format="75" series="1">
      <pivotArea type="data" outline="0" fieldPosition="0">
        <references count="2">
          <reference field="4294967294" count="1" selected="0">
            <x v="0"/>
          </reference>
          <reference field="0" count="1" selected="0">
            <x v="68"/>
          </reference>
        </references>
      </pivotArea>
    </chartFormat>
    <chartFormat chart="0" format="76">
      <pivotArea type="data" outline="0" fieldPosition="0">
        <references count="3">
          <reference field="4294967294" count="1" selected="0">
            <x v="0"/>
          </reference>
          <reference field="0" count="1" selected="0">
            <x v="66"/>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meetingmasters.de/" TargetMode="External"/><Relationship Id="rId7" Type="http://schemas.openxmlformats.org/officeDocument/2006/relationships/hyperlink" Target="http://booking.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www.soais.com/" TargetMode="External"/><Relationship Id="rId5" Type="http://schemas.openxmlformats.org/officeDocument/2006/relationships/hyperlink" Target="http://azimo.com/" TargetMode="External"/><Relationship Id="rId4" Type="http://schemas.openxmlformats.org/officeDocument/2006/relationships/hyperlink" Target="http://appbase.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756"/>
  <sheetViews>
    <sheetView topLeftCell="AE617" workbookViewId="0">
      <selection activeCell="AN1" sqref="A1:BA754"/>
    </sheetView>
  </sheetViews>
  <sheetFormatPr defaultColWidth="14.42578125" defaultRowHeight="15.75" customHeight="1"/>
  <sheetData>
    <row r="1" spans="1:53" ht="12.75">
      <c r="A1" s="1" t="s">
        <v>0</v>
      </c>
      <c r="B1" s="1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row>
    <row r="2" spans="1:53" ht="12.75">
      <c r="G2" s="2">
        <v>31490</v>
      </c>
      <c r="L2" s="1">
        <v>94040</v>
      </c>
      <c r="N2" s="1">
        <v>1</v>
      </c>
      <c r="O2" s="1" t="s">
        <v>53</v>
      </c>
      <c r="Q2" s="1" t="s">
        <v>54</v>
      </c>
      <c r="S2" s="1">
        <v>1</v>
      </c>
      <c r="T2" s="1" t="s">
        <v>55</v>
      </c>
      <c r="V2" s="1" t="s">
        <v>56</v>
      </c>
      <c r="X2" s="1" t="s">
        <v>57</v>
      </c>
      <c r="AA2" s="1" t="s">
        <v>58</v>
      </c>
      <c r="AB2" s="1" t="s">
        <v>59</v>
      </c>
      <c r="AD2" s="1" t="s">
        <v>29</v>
      </c>
      <c r="AM2" s="1" t="s">
        <v>60</v>
      </c>
      <c r="AO2" s="1" t="s">
        <v>61</v>
      </c>
      <c r="AQ2" s="1" t="s">
        <v>62</v>
      </c>
      <c r="AT2" s="1" t="s">
        <v>63</v>
      </c>
      <c r="AU2" s="1" t="s">
        <v>64</v>
      </c>
      <c r="AW2" s="1">
        <v>10</v>
      </c>
      <c r="AX2" s="1" t="s">
        <v>65</v>
      </c>
      <c r="AZ2" s="1" t="s">
        <v>66</v>
      </c>
    </row>
    <row r="3" spans="1:53" ht="12.75">
      <c r="G3" s="2">
        <v>29466</v>
      </c>
      <c r="L3" s="1">
        <v>94010</v>
      </c>
      <c r="N3" s="1">
        <v>1</v>
      </c>
      <c r="O3" s="1" t="s">
        <v>67</v>
      </c>
      <c r="Q3" s="1" t="s">
        <v>68</v>
      </c>
      <c r="S3" s="1">
        <v>1</v>
      </c>
      <c r="T3" s="1" t="s">
        <v>69</v>
      </c>
      <c r="V3" s="1" t="s">
        <v>56</v>
      </c>
      <c r="X3" s="1" t="s">
        <v>57</v>
      </c>
      <c r="AA3" s="1" t="s">
        <v>70</v>
      </c>
      <c r="AB3" s="1" t="s">
        <v>71</v>
      </c>
      <c r="AF3" s="1" t="s">
        <v>31</v>
      </c>
      <c r="AG3" s="1" t="s">
        <v>32</v>
      </c>
      <c r="AM3" s="1" t="s">
        <v>72</v>
      </c>
      <c r="AO3" s="1" t="s">
        <v>61</v>
      </c>
      <c r="AQ3" s="1" t="s">
        <v>61</v>
      </c>
      <c r="AT3" s="1" t="s">
        <v>73</v>
      </c>
      <c r="AU3" s="1" t="s">
        <v>74</v>
      </c>
      <c r="AW3" s="1">
        <v>10</v>
      </c>
      <c r="AX3" s="1" t="s">
        <v>75</v>
      </c>
      <c r="AZ3" s="1" t="s">
        <v>76</v>
      </c>
    </row>
    <row r="4" spans="1:53" ht="12.75">
      <c r="A4" s="1" t="s">
        <v>0</v>
      </c>
      <c r="G4" s="2">
        <v>32196</v>
      </c>
      <c r="H4" s="1">
        <v>7</v>
      </c>
      <c r="I4" s="1">
        <v>45</v>
      </c>
      <c r="J4" s="1">
        <v>8</v>
      </c>
      <c r="K4" s="1">
        <v>2</v>
      </c>
      <c r="L4" s="1">
        <v>27516</v>
      </c>
      <c r="M4" s="1" t="s">
        <v>77</v>
      </c>
      <c r="N4" s="1">
        <v>0</v>
      </c>
      <c r="O4" s="1" t="s">
        <v>78</v>
      </c>
      <c r="Q4" s="1" t="s">
        <v>68</v>
      </c>
      <c r="S4" s="1">
        <v>1</v>
      </c>
      <c r="T4" s="1" t="s">
        <v>79</v>
      </c>
      <c r="V4" s="1" t="s">
        <v>80</v>
      </c>
      <c r="X4" s="1" t="s">
        <v>81</v>
      </c>
      <c r="Z4" s="1">
        <v>3</v>
      </c>
      <c r="AA4" s="1" t="s">
        <v>82</v>
      </c>
      <c r="AB4" s="1" t="s">
        <v>83</v>
      </c>
      <c r="AE4" s="1" t="s">
        <v>30</v>
      </c>
      <c r="AM4" s="1" t="s">
        <v>84</v>
      </c>
      <c r="AP4" s="1">
        <v>20</v>
      </c>
      <c r="AR4" s="1">
        <v>15</v>
      </c>
      <c r="AS4" s="1">
        <v>15</v>
      </c>
      <c r="AT4" s="1" t="s">
        <v>85</v>
      </c>
      <c r="AU4" s="1" t="s">
        <v>74</v>
      </c>
      <c r="AW4" s="1">
        <v>8</v>
      </c>
      <c r="AX4" s="1" t="s">
        <v>86</v>
      </c>
      <c r="AY4" s="1" t="s">
        <v>87</v>
      </c>
    </row>
    <row r="5" spans="1:53" ht="12.75">
      <c r="E5" s="1" t="s">
        <v>4</v>
      </c>
      <c r="G5" s="2">
        <v>29812</v>
      </c>
      <c r="H5" s="1">
        <v>7</v>
      </c>
      <c r="I5" s="1">
        <v>30</v>
      </c>
      <c r="J5" s="1">
        <v>5</v>
      </c>
      <c r="K5" s="1">
        <v>10</v>
      </c>
      <c r="L5" s="1">
        <v>4400</v>
      </c>
      <c r="M5" s="1" t="s">
        <v>88</v>
      </c>
      <c r="N5" s="1">
        <v>1</v>
      </c>
      <c r="O5" s="1" t="s">
        <v>67</v>
      </c>
      <c r="Q5" s="1" t="s">
        <v>68</v>
      </c>
      <c r="S5" s="1">
        <v>1</v>
      </c>
      <c r="T5" s="1" t="s">
        <v>89</v>
      </c>
      <c r="V5" s="1" t="s">
        <v>90</v>
      </c>
      <c r="X5" s="1" t="s">
        <v>91</v>
      </c>
      <c r="Z5" s="1">
        <v>10</v>
      </c>
      <c r="AA5" s="1" t="s">
        <v>92</v>
      </c>
      <c r="AB5" s="1" t="s">
        <v>71</v>
      </c>
      <c r="AE5" s="1" t="s">
        <v>30</v>
      </c>
      <c r="AF5" s="1" t="s">
        <v>31</v>
      </c>
      <c r="AM5" s="1" t="s">
        <v>60</v>
      </c>
      <c r="AO5" s="1">
        <v>5</v>
      </c>
      <c r="AQ5" s="1">
        <v>6</v>
      </c>
      <c r="AS5" s="1">
        <v>7</v>
      </c>
      <c r="AT5" s="1" t="s">
        <v>93</v>
      </c>
      <c r="AU5" s="1" t="s">
        <v>74</v>
      </c>
      <c r="AW5" s="1">
        <v>10</v>
      </c>
      <c r="AX5" s="1" t="s">
        <v>94</v>
      </c>
      <c r="AY5" s="1" t="s">
        <v>95</v>
      </c>
    </row>
    <row r="6" spans="1:53" ht="12.75">
      <c r="A6" s="1" t="s">
        <v>0</v>
      </c>
      <c r="G6" s="2">
        <v>34359</v>
      </c>
      <c r="H6" s="1">
        <v>8</v>
      </c>
      <c r="I6" s="1">
        <v>65</v>
      </c>
      <c r="J6" s="1">
        <v>610</v>
      </c>
      <c r="K6" s="1">
        <v>45</v>
      </c>
      <c r="L6" s="1">
        <v>48183</v>
      </c>
      <c r="M6" s="1" t="s">
        <v>96</v>
      </c>
      <c r="N6" s="1">
        <v>0</v>
      </c>
      <c r="O6" s="1" t="s">
        <v>97</v>
      </c>
      <c r="Q6" s="1" t="s">
        <v>98</v>
      </c>
      <c r="S6" s="1">
        <v>1</v>
      </c>
      <c r="T6" s="1" t="s">
        <v>31</v>
      </c>
      <c r="V6" s="1" t="s">
        <v>80</v>
      </c>
      <c r="X6" s="1" t="s">
        <v>91</v>
      </c>
      <c r="Z6" s="1">
        <v>0</v>
      </c>
      <c r="AA6" s="1" t="s">
        <v>99</v>
      </c>
      <c r="AB6" s="1" t="s">
        <v>59</v>
      </c>
      <c r="AF6" s="1" t="s">
        <v>31</v>
      </c>
      <c r="AM6" s="1" t="s">
        <v>72</v>
      </c>
      <c r="AO6" s="1">
        <v>2</v>
      </c>
      <c r="AQ6" s="1">
        <v>1</v>
      </c>
      <c r="AS6" s="1">
        <v>1</v>
      </c>
      <c r="AT6" s="1" t="s">
        <v>36</v>
      </c>
      <c r="AU6" s="1" t="s">
        <v>74</v>
      </c>
      <c r="AW6" s="1">
        <v>5</v>
      </c>
      <c r="AX6" s="1" t="s">
        <v>100</v>
      </c>
      <c r="AY6" s="1" t="s">
        <v>101</v>
      </c>
    </row>
    <row r="7" spans="1:53" ht="12.75">
      <c r="A7" s="1" t="s">
        <v>0</v>
      </c>
      <c r="G7" s="2">
        <v>33315</v>
      </c>
      <c r="H7" s="1">
        <v>6</v>
      </c>
      <c r="I7" s="1">
        <v>240</v>
      </c>
      <c r="J7" s="1">
        <v>6</v>
      </c>
      <c r="K7" s="1">
        <v>25</v>
      </c>
      <c r="L7" s="1">
        <v>60532</v>
      </c>
      <c r="M7" s="1" t="s">
        <v>102</v>
      </c>
      <c r="N7" s="1">
        <v>0</v>
      </c>
      <c r="O7" s="1" t="s">
        <v>53</v>
      </c>
      <c r="Q7" s="1" t="s">
        <v>103</v>
      </c>
      <c r="S7" s="1">
        <v>1</v>
      </c>
      <c r="T7" s="1" t="s">
        <v>30</v>
      </c>
      <c r="W7" s="1" t="s">
        <v>104</v>
      </c>
      <c r="X7" s="1" t="s">
        <v>105</v>
      </c>
      <c r="Z7" s="1">
        <v>0</v>
      </c>
      <c r="AA7" s="1" t="s">
        <v>106</v>
      </c>
      <c r="AB7" s="1" t="s">
        <v>83</v>
      </c>
      <c r="AE7" s="1" t="s">
        <v>30</v>
      </c>
      <c r="AM7" s="1" t="s">
        <v>72</v>
      </c>
      <c r="AO7" s="1">
        <v>3</v>
      </c>
      <c r="AQ7" s="1">
        <v>4</v>
      </c>
      <c r="AS7" s="1">
        <v>5</v>
      </c>
      <c r="AT7" s="1" t="s">
        <v>107</v>
      </c>
      <c r="AU7" s="1" t="s">
        <v>64</v>
      </c>
      <c r="AW7" s="1">
        <v>10</v>
      </c>
      <c r="AX7" s="1" t="s">
        <v>108</v>
      </c>
    </row>
    <row r="8" spans="1:53" ht="12.75">
      <c r="A8" s="1" t="s">
        <v>0</v>
      </c>
      <c r="G8" s="2">
        <v>31511</v>
      </c>
      <c r="H8" s="1">
        <v>8</v>
      </c>
      <c r="I8" s="1">
        <v>0</v>
      </c>
      <c r="J8" s="1">
        <v>10</v>
      </c>
      <c r="K8" s="1">
        <v>50</v>
      </c>
      <c r="L8" s="1">
        <v>60618</v>
      </c>
      <c r="M8" s="1" t="s">
        <v>109</v>
      </c>
      <c r="N8" s="1">
        <v>1</v>
      </c>
      <c r="O8" s="1" t="s">
        <v>78</v>
      </c>
      <c r="Q8" s="1" t="s">
        <v>98</v>
      </c>
      <c r="S8" s="1">
        <v>1</v>
      </c>
      <c r="T8" s="1" t="s">
        <v>110</v>
      </c>
      <c r="V8" s="1" t="s">
        <v>111</v>
      </c>
      <c r="X8" s="1" t="s">
        <v>112</v>
      </c>
      <c r="Z8" s="1">
        <v>4</v>
      </c>
      <c r="AA8" s="1" t="s">
        <v>113</v>
      </c>
      <c r="AB8" s="1" t="s">
        <v>83</v>
      </c>
      <c r="AG8" s="1" t="s">
        <v>32</v>
      </c>
      <c r="AM8" s="1" t="s">
        <v>72</v>
      </c>
      <c r="AO8" s="1">
        <v>6</v>
      </c>
      <c r="AQ8" s="1">
        <v>4</v>
      </c>
      <c r="AS8" s="1">
        <v>5</v>
      </c>
      <c r="AT8" s="1" t="s">
        <v>114</v>
      </c>
      <c r="AU8" s="1" t="s">
        <v>74</v>
      </c>
      <c r="AW8" s="1">
        <v>10</v>
      </c>
      <c r="AX8" s="1" t="s">
        <v>115</v>
      </c>
      <c r="AZ8" s="1" t="s">
        <v>116</v>
      </c>
    </row>
    <row r="9" spans="1:53" ht="12.75">
      <c r="C9" s="1" t="s">
        <v>2</v>
      </c>
      <c r="G9" s="2">
        <v>30813</v>
      </c>
      <c r="H9" s="1">
        <v>6</v>
      </c>
      <c r="I9" s="1">
        <v>35</v>
      </c>
      <c r="J9" s="1">
        <v>8</v>
      </c>
      <c r="K9" s="1">
        <v>18</v>
      </c>
      <c r="L9" s="1">
        <v>10245</v>
      </c>
      <c r="M9" s="1" t="s">
        <v>117</v>
      </c>
      <c r="N9" s="1">
        <v>0</v>
      </c>
      <c r="O9" s="1" t="s">
        <v>67</v>
      </c>
      <c r="Q9" s="1" t="s">
        <v>98</v>
      </c>
      <c r="S9" s="1">
        <v>0</v>
      </c>
      <c r="AB9" s="1" t="s">
        <v>83</v>
      </c>
      <c r="AE9" s="1" t="s">
        <v>30</v>
      </c>
      <c r="AM9" s="1" t="s">
        <v>60</v>
      </c>
      <c r="AP9" s="3">
        <v>43020</v>
      </c>
      <c r="AR9" s="1">
        <v>6</v>
      </c>
      <c r="AS9" s="1">
        <v>50</v>
      </c>
      <c r="AT9" s="1" t="s">
        <v>118</v>
      </c>
      <c r="AU9" s="1" t="s">
        <v>74</v>
      </c>
      <c r="AW9" s="1">
        <v>8</v>
      </c>
      <c r="AX9" s="1" t="s">
        <v>119</v>
      </c>
      <c r="AY9" s="1" t="s">
        <v>120</v>
      </c>
      <c r="AZ9" s="1" t="s">
        <v>121</v>
      </c>
    </row>
    <row r="10" spans="1:53" ht="12.75">
      <c r="E10" s="1" t="s">
        <v>4</v>
      </c>
      <c r="G10" s="2">
        <v>26757</v>
      </c>
      <c r="H10" s="1">
        <v>8</v>
      </c>
      <c r="I10" s="1">
        <v>0</v>
      </c>
      <c r="J10" s="1">
        <v>8</v>
      </c>
      <c r="K10" s="1">
        <v>15</v>
      </c>
      <c r="M10" s="1" t="s">
        <v>122</v>
      </c>
      <c r="N10" s="1">
        <v>1</v>
      </c>
      <c r="O10" s="1" t="s">
        <v>123</v>
      </c>
      <c r="Q10" s="1" t="s">
        <v>54</v>
      </c>
      <c r="S10" s="1">
        <v>1</v>
      </c>
      <c r="T10" s="1" t="s">
        <v>79</v>
      </c>
      <c r="V10" s="1" t="s">
        <v>124</v>
      </c>
      <c r="X10" s="1" t="s">
        <v>125</v>
      </c>
      <c r="Z10" s="1">
        <v>15</v>
      </c>
      <c r="AA10" s="1" t="s">
        <v>126</v>
      </c>
      <c r="AB10" s="1" t="s">
        <v>59</v>
      </c>
      <c r="AE10" s="1" t="s">
        <v>30</v>
      </c>
      <c r="AM10" s="1" t="s">
        <v>72</v>
      </c>
      <c r="AO10" s="1">
        <v>6</v>
      </c>
      <c r="AQ10" s="1">
        <v>5</v>
      </c>
      <c r="AS10" s="1">
        <v>80</v>
      </c>
      <c r="AT10" s="1" t="s">
        <v>127</v>
      </c>
      <c r="AU10" s="1" t="s">
        <v>74</v>
      </c>
      <c r="AW10" s="1">
        <v>9</v>
      </c>
      <c r="AX10" s="1" t="s">
        <v>128</v>
      </c>
    </row>
    <row r="11" spans="1:53" ht="12.75">
      <c r="B11" s="11" t="s">
        <v>1</v>
      </c>
      <c r="G11" s="2">
        <v>28734</v>
      </c>
      <c r="H11" s="1">
        <v>7</v>
      </c>
      <c r="I11" s="1">
        <v>10</v>
      </c>
      <c r="J11" s="1">
        <v>6</v>
      </c>
      <c r="K11" s="1">
        <v>30</v>
      </c>
      <c r="L11" s="1">
        <v>19010</v>
      </c>
      <c r="M11" s="1" t="s">
        <v>129</v>
      </c>
      <c r="N11" s="1">
        <v>0</v>
      </c>
      <c r="O11" s="1" t="s">
        <v>53</v>
      </c>
      <c r="Q11" s="1" t="s">
        <v>98</v>
      </c>
      <c r="S11" s="1">
        <v>1</v>
      </c>
      <c r="T11" s="1" t="s">
        <v>69</v>
      </c>
      <c r="V11" s="1" t="s">
        <v>80</v>
      </c>
      <c r="X11" s="1" t="s">
        <v>57</v>
      </c>
      <c r="Z11" s="1">
        <v>1</v>
      </c>
      <c r="AA11" s="1" t="s">
        <v>130</v>
      </c>
      <c r="AB11" s="1" t="s">
        <v>71</v>
      </c>
      <c r="AH11" s="1" t="s">
        <v>33</v>
      </c>
      <c r="AM11" s="1" t="s">
        <v>60</v>
      </c>
      <c r="AO11" s="1">
        <v>5</v>
      </c>
      <c r="AQ11" s="1">
        <v>5</v>
      </c>
      <c r="AS11" s="1">
        <v>5</v>
      </c>
      <c r="AT11" s="1" t="s">
        <v>131</v>
      </c>
      <c r="AU11" s="1" t="s">
        <v>74</v>
      </c>
      <c r="AW11" s="1">
        <v>10</v>
      </c>
      <c r="AX11" s="1" t="s">
        <v>132</v>
      </c>
      <c r="AY11" s="1" t="s">
        <v>133</v>
      </c>
      <c r="AZ11" s="1" t="s">
        <v>134</v>
      </c>
    </row>
    <row r="12" spans="1:53" ht="12.75">
      <c r="A12" s="1" t="s">
        <v>0</v>
      </c>
      <c r="G12" s="2">
        <v>31818</v>
      </c>
      <c r="H12" s="1">
        <v>8</v>
      </c>
      <c r="I12" s="1">
        <v>0</v>
      </c>
      <c r="J12" s="1">
        <v>8</v>
      </c>
      <c r="K12" s="1">
        <v>2</v>
      </c>
      <c r="L12" s="1">
        <v>700000</v>
      </c>
      <c r="M12" s="1" t="s">
        <v>135</v>
      </c>
      <c r="N12" s="1">
        <v>1</v>
      </c>
      <c r="O12" s="1" t="s">
        <v>136</v>
      </c>
      <c r="Q12" s="1" t="s">
        <v>98</v>
      </c>
      <c r="S12" s="1">
        <v>1</v>
      </c>
      <c r="T12" s="1" t="s">
        <v>137</v>
      </c>
      <c r="V12" s="1" t="s">
        <v>56</v>
      </c>
      <c r="X12" s="1" t="s">
        <v>91</v>
      </c>
      <c r="Z12" s="1">
        <v>10</v>
      </c>
      <c r="AA12" s="1" t="s">
        <v>138</v>
      </c>
      <c r="AB12" s="1" t="s">
        <v>59</v>
      </c>
      <c r="AG12" s="1" t="s">
        <v>32</v>
      </c>
      <c r="AM12" s="1" t="s">
        <v>84</v>
      </c>
      <c r="AO12" s="1">
        <v>6</v>
      </c>
      <c r="AQ12" s="1">
        <v>6</v>
      </c>
      <c r="AS12" s="1">
        <v>8</v>
      </c>
      <c r="AT12" s="1" t="s">
        <v>139</v>
      </c>
      <c r="AU12" s="1" t="s">
        <v>74</v>
      </c>
      <c r="AW12" s="1">
        <v>10</v>
      </c>
      <c r="AX12" s="1" t="s">
        <v>140</v>
      </c>
      <c r="AY12" s="1" t="s">
        <v>141</v>
      </c>
      <c r="AZ12" s="1" t="s">
        <v>141</v>
      </c>
    </row>
    <row r="13" spans="1:53" ht="12.75">
      <c r="B13" s="11" t="s">
        <v>1</v>
      </c>
      <c r="G13" s="2">
        <v>32631</v>
      </c>
      <c r="H13" s="1">
        <v>7</v>
      </c>
      <c r="I13" s="1">
        <v>40</v>
      </c>
      <c r="J13" s="1">
        <v>12</v>
      </c>
      <c r="K13" s="1">
        <v>1</v>
      </c>
      <c r="L13" s="1">
        <v>10589</v>
      </c>
      <c r="M13" s="1" t="s">
        <v>142</v>
      </c>
      <c r="N13" s="1">
        <v>0</v>
      </c>
      <c r="O13" s="1" t="s">
        <v>143</v>
      </c>
      <c r="Q13" s="1" t="s">
        <v>54</v>
      </c>
      <c r="S13" s="1">
        <v>1</v>
      </c>
      <c r="T13" s="1" t="s">
        <v>144</v>
      </c>
      <c r="V13" s="1" t="s">
        <v>145</v>
      </c>
      <c r="X13" s="1" t="s">
        <v>112</v>
      </c>
      <c r="Z13" s="1">
        <v>4</v>
      </c>
      <c r="AA13" s="1" t="s">
        <v>146</v>
      </c>
      <c r="AB13" s="1" t="s">
        <v>83</v>
      </c>
      <c r="AK13" s="1" t="s">
        <v>36</v>
      </c>
      <c r="AU13" s="1" t="s">
        <v>64</v>
      </c>
      <c r="AW13" s="1">
        <v>9</v>
      </c>
      <c r="AX13" s="1" t="s">
        <v>147</v>
      </c>
      <c r="AY13" s="1" t="s">
        <v>148</v>
      </c>
    </row>
    <row r="14" spans="1:53" ht="12.75">
      <c r="A14" s="1" t="s">
        <v>0</v>
      </c>
      <c r="G14" s="2">
        <v>32915</v>
      </c>
      <c r="H14" s="1">
        <v>8</v>
      </c>
      <c r="I14" s="1">
        <v>30</v>
      </c>
      <c r="J14" s="1">
        <v>9</v>
      </c>
      <c r="K14" s="1">
        <v>12</v>
      </c>
      <c r="L14" s="1">
        <v>1090</v>
      </c>
      <c r="M14" s="1" t="s">
        <v>149</v>
      </c>
      <c r="N14" s="1">
        <v>1</v>
      </c>
      <c r="O14" s="1" t="s">
        <v>67</v>
      </c>
      <c r="Q14" s="1" t="s">
        <v>68</v>
      </c>
      <c r="S14" s="1">
        <v>1</v>
      </c>
      <c r="T14" s="1" t="s">
        <v>150</v>
      </c>
      <c r="W14" s="1" t="s">
        <v>151</v>
      </c>
      <c r="X14" s="1" t="s">
        <v>57</v>
      </c>
      <c r="Z14" s="1">
        <v>1</v>
      </c>
      <c r="AA14" s="1" t="s">
        <v>58</v>
      </c>
      <c r="AB14" s="1" t="s">
        <v>59</v>
      </c>
      <c r="AD14" s="1" t="s">
        <v>29</v>
      </c>
      <c r="AM14" s="1" t="s">
        <v>72</v>
      </c>
      <c r="AP14" s="1" t="s">
        <v>152</v>
      </c>
      <c r="AR14" s="1" t="s">
        <v>153</v>
      </c>
      <c r="AS14" s="1">
        <v>2</v>
      </c>
      <c r="AT14" s="1" t="s">
        <v>154</v>
      </c>
      <c r="AU14" s="1" t="s">
        <v>74</v>
      </c>
      <c r="AW14" s="1">
        <v>10</v>
      </c>
      <c r="AX14" s="1" t="s">
        <v>155</v>
      </c>
      <c r="AY14" s="1" t="s">
        <v>156</v>
      </c>
      <c r="AZ14" s="1" t="s">
        <v>157</v>
      </c>
    </row>
    <row r="15" spans="1:53" ht="12.75">
      <c r="E15" s="1" t="s">
        <v>4</v>
      </c>
      <c r="G15" s="2">
        <v>34311</v>
      </c>
      <c r="H15" s="1">
        <v>6</v>
      </c>
      <c r="I15" s="1">
        <v>120</v>
      </c>
      <c r="J15" s="1">
        <v>9</v>
      </c>
      <c r="K15" s="1">
        <v>3</v>
      </c>
      <c r="L15" s="1">
        <v>6004</v>
      </c>
      <c r="M15" s="1" t="s">
        <v>158</v>
      </c>
      <c r="N15" s="1">
        <v>0</v>
      </c>
      <c r="O15" s="1" t="s">
        <v>97</v>
      </c>
      <c r="Q15" s="1" t="s">
        <v>103</v>
      </c>
      <c r="S15" s="1">
        <v>1</v>
      </c>
      <c r="T15" s="1" t="s">
        <v>159</v>
      </c>
      <c r="V15" s="1" t="s">
        <v>80</v>
      </c>
      <c r="X15" s="1" t="s">
        <v>160</v>
      </c>
      <c r="Z15" s="1">
        <v>5</v>
      </c>
      <c r="AB15" s="1" t="s">
        <v>59</v>
      </c>
      <c r="AH15" s="1" t="s">
        <v>33</v>
      </c>
      <c r="AM15" s="1" t="s">
        <v>60</v>
      </c>
      <c r="AO15" s="1">
        <v>4</v>
      </c>
      <c r="AQ15" s="1">
        <v>1</v>
      </c>
      <c r="AS15" s="1">
        <v>90</v>
      </c>
      <c r="AT15" s="1" t="s">
        <v>161</v>
      </c>
      <c r="AU15" s="1" t="s">
        <v>74</v>
      </c>
      <c r="AW15" s="1">
        <v>8</v>
      </c>
      <c r="AX15" s="1" t="s">
        <v>162</v>
      </c>
      <c r="AY15" s="1" t="s">
        <v>163</v>
      </c>
      <c r="AZ15" s="1" t="s">
        <v>164</v>
      </c>
    </row>
    <row r="16" spans="1:53" ht="12.75">
      <c r="E16" s="1" t="s">
        <v>4</v>
      </c>
      <c r="G16" s="2">
        <v>35597</v>
      </c>
      <c r="H16" s="1">
        <v>8</v>
      </c>
      <c r="I16" s="1">
        <v>30</v>
      </c>
      <c r="J16" s="1">
        <v>14</v>
      </c>
      <c r="K16" s="1">
        <v>50</v>
      </c>
      <c r="M16" s="1" t="s">
        <v>165</v>
      </c>
      <c r="N16" s="1">
        <v>1</v>
      </c>
      <c r="O16" s="1" t="s">
        <v>67</v>
      </c>
      <c r="Q16" s="1" t="s">
        <v>98</v>
      </c>
      <c r="S16" s="1">
        <v>0</v>
      </c>
      <c r="AB16" s="1" t="s">
        <v>166</v>
      </c>
      <c r="AH16" s="1" t="s">
        <v>33</v>
      </c>
      <c r="AM16" s="1" t="s">
        <v>167</v>
      </c>
      <c r="AO16" s="1">
        <v>2</v>
      </c>
      <c r="AQ16" s="1">
        <v>4</v>
      </c>
      <c r="AS16" s="1">
        <v>10</v>
      </c>
      <c r="AT16" s="1" t="s">
        <v>168</v>
      </c>
      <c r="AU16" s="1" t="s">
        <v>64</v>
      </c>
      <c r="AW16" s="1">
        <v>10</v>
      </c>
      <c r="AX16" s="1" t="s">
        <v>169</v>
      </c>
      <c r="AY16" s="1" t="s">
        <v>36</v>
      </c>
      <c r="AZ16" s="1" t="s">
        <v>36</v>
      </c>
    </row>
    <row r="17" spans="1:52" ht="12.75">
      <c r="A17" s="1" t="s">
        <v>0</v>
      </c>
      <c r="B17" s="11" t="s">
        <v>1</v>
      </c>
      <c r="E17" s="1" t="s">
        <v>4</v>
      </c>
      <c r="G17" s="2">
        <v>29872</v>
      </c>
      <c r="H17" s="1">
        <v>8</v>
      </c>
      <c r="I17" s="1">
        <v>50</v>
      </c>
      <c r="J17" s="1">
        <v>9</v>
      </c>
      <c r="K17" s="1">
        <v>15</v>
      </c>
      <c r="L17" s="1">
        <v>28860</v>
      </c>
      <c r="M17" s="1" t="s">
        <v>170</v>
      </c>
      <c r="N17" s="1">
        <v>1</v>
      </c>
      <c r="O17" s="1" t="s">
        <v>53</v>
      </c>
      <c r="Q17" s="1" t="s">
        <v>54</v>
      </c>
      <c r="S17" s="1">
        <v>1</v>
      </c>
      <c r="T17" s="1" t="s">
        <v>144</v>
      </c>
      <c r="V17" s="1" t="s">
        <v>80</v>
      </c>
      <c r="X17" s="1" t="s">
        <v>91</v>
      </c>
      <c r="Z17" s="1">
        <v>3</v>
      </c>
      <c r="AA17" s="1" t="s">
        <v>171</v>
      </c>
      <c r="AB17" s="1" t="s">
        <v>83</v>
      </c>
      <c r="AE17" s="1" t="s">
        <v>30</v>
      </c>
      <c r="AF17" s="1" t="s">
        <v>31</v>
      </c>
      <c r="AM17" s="1" t="s">
        <v>72</v>
      </c>
      <c r="AO17" s="1">
        <v>6</v>
      </c>
      <c r="AQ17" s="1">
        <v>6</v>
      </c>
      <c r="AS17" s="1">
        <v>16</v>
      </c>
      <c r="AT17" s="1" t="s">
        <v>172</v>
      </c>
      <c r="AU17" s="1" t="s">
        <v>74</v>
      </c>
      <c r="AW17" s="1">
        <v>10</v>
      </c>
      <c r="AX17" s="1" t="s">
        <v>173</v>
      </c>
      <c r="AY17" s="1" t="s">
        <v>174</v>
      </c>
      <c r="AZ17" s="1" t="s">
        <v>175</v>
      </c>
    </row>
    <row r="18" spans="1:52" ht="12.75">
      <c r="A18" s="1" t="s">
        <v>0</v>
      </c>
      <c r="B18" s="11" t="s">
        <v>1</v>
      </c>
      <c r="D18" s="1" t="s">
        <v>3</v>
      </c>
      <c r="E18" s="1" t="s">
        <v>4</v>
      </c>
      <c r="G18" s="2">
        <v>34746</v>
      </c>
      <c r="H18" s="1">
        <v>8</v>
      </c>
      <c r="I18" s="1">
        <v>120</v>
      </c>
      <c r="J18" s="1">
        <v>12</v>
      </c>
      <c r="K18" s="1">
        <v>12</v>
      </c>
      <c r="L18" s="1">
        <v>61250</v>
      </c>
      <c r="M18" s="1" t="s">
        <v>176</v>
      </c>
      <c r="N18" s="1">
        <v>1</v>
      </c>
      <c r="O18" s="1" t="s">
        <v>53</v>
      </c>
      <c r="Q18" s="1" t="s">
        <v>54</v>
      </c>
      <c r="S18" s="1">
        <v>1</v>
      </c>
      <c r="T18" s="1" t="s">
        <v>177</v>
      </c>
      <c r="W18" s="1" t="s">
        <v>178</v>
      </c>
      <c r="X18" s="1" t="s">
        <v>91</v>
      </c>
      <c r="Z18" s="1">
        <v>4</v>
      </c>
      <c r="AA18" s="1" t="s">
        <v>179</v>
      </c>
      <c r="AB18" s="1" t="s">
        <v>166</v>
      </c>
      <c r="AF18" s="1" t="s">
        <v>31</v>
      </c>
      <c r="AM18" s="1" t="s">
        <v>84</v>
      </c>
      <c r="AO18" s="1">
        <v>6</v>
      </c>
      <c r="AQ18" s="1">
        <v>4</v>
      </c>
      <c r="AS18" s="1">
        <v>120</v>
      </c>
      <c r="AT18" s="1" t="s">
        <v>180</v>
      </c>
      <c r="AV18" s="1" t="s">
        <v>181</v>
      </c>
      <c r="AW18" s="1">
        <v>8</v>
      </c>
    </row>
    <row r="19" spans="1:52" ht="12.75">
      <c r="E19" s="1" t="s">
        <v>4</v>
      </c>
      <c r="G19" s="2">
        <v>35200</v>
      </c>
      <c r="H19" s="1">
        <v>8</v>
      </c>
      <c r="I19" s="1">
        <v>0</v>
      </c>
      <c r="J19" s="1">
        <v>10</v>
      </c>
      <c r="K19" s="1">
        <v>6</v>
      </c>
      <c r="L19" s="1">
        <v>11550</v>
      </c>
      <c r="M19" s="1" t="s">
        <v>182</v>
      </c>
      <c r="N19" s="1">
        <v>1</v>
      </c>
      <c r="O19" s="1" t="s">
        <v>53</v>
      </c>
      <c r="R19" s="1" t="s">
        <v>183</v>
      </c>
      <c r="S19" s="1">
        <v>1</v>
      </c>
      <c r="T19" s="1" t="s">
        <v>69</v>
      </c>
      <c r="V19" s="1" t="s">
        <v>80</v>
      </c>
      <c r="X19" s="1" t="s">
        <v>57</v>
      </c>
      <c r="Z19" s="1">
        <v>3</v>
      </c>
      <c r="AA19" s="1" t="s">
        <v>184</v>
      </c>
      <c r="AB19" s="1" t="s">
        <v>166</v>
      </c>
      <c r="AG19" s="1" t="s">
        <v>32</v>
      </c>
      <c r="AL19" s="1" t="s">
        <v>185</v>
      </c>
      <c r="AN19" s="1" t="s">
        <v>186</v>
      </c>
      <c r="AP19" s="1">
        <v>8</v>
      </c>
      <c r="AQ19" s="1">
        <v>3</v>
      </c>
      <c r="AS19" s="1">
        <v>10</v>
      </c>
      <c r="AT19" s="1" t="s">
        <v>187</v>
      </c>
      <c r="AV19" s="1" t="s">
        <v>188</v>
      </c>
      <c r="AW19" s="1">
        <v>8</v>
      </c>
      <c r="AX19" s="1" t="s">
        <v>189</v>
      </c>
      <c r="AY19" s="1" t="s">
        <v>190</v>
      </c>
      <c r="AZ19" s="1" t="s">
        <v>191</v>
      </c>
    </row>
    <row r="20" spans="1:52" ht="12.75">
      <c r="A20" s="1" t="s">
        <v>0</v>
      </c>
      <c r="G20" s="2">
        <v>33479</v>
      </c>
      <c r="H20" s="1">
        <v>6</v>
      </c>
      <c r="I20" s="1">
        <v>0</v>
      </c>
      <c r="J20" s="1">
        <v>10</v>
      </c>
      <c r="K20" s="1">
        <v>20</v>
      </c>
      <c r="L20" s="1">
        <v>42</v>
      </c>
      <c r="M20" s="1" t="s">
        <v>192</v>
      </c>
      <c r="N20" s="1">
        <v>1</v>
      </c>
      <c r="O20" s="1" t="s">
        <v>53</v>
      </c>
      <c r="Q20" s="1" t="s">
        <v>54</v>
      </c>
      <c r="S20" s="1">
        <v>0</v>
      </c>
      <c r="AB20" s="1" t="s">
        <v>59</v>
      </c>
      <c r="AH20" s="1" t="s">
        <v>33</v>
      </c>
      <c r="AM20" s="1" t="s">
        <v>72</v>
      </c>
      <c r="AP20" s="1">
        <v>12</v>
      </c>
      <c r="AQ20" s="1">
        <v>6</v>
      </c>
      <c r="AS20" s="1">
        <v>12</v>
      </c>
      <c r="AT20" s="1" t="s">
        <v>193</v>
      </c>
      <c r="AU20" s="1" t="s">
        <v>74</v>
      </c>
      <c r="AW20" s="1">
        <v>10</v>
      </c>
      <c r="AX20" s="1" t="s">
        <v>194</v>
      </c>
      <c r="AY20" s="1" t="s">
        <v>195</v>
      </c>
      <c r="AZ20" s="1" t="s">
        <v>196</v>
      </c>
    </row>
    <row r="21" spans="1:52" ht="12.75">
      <c r="B21" s="11" t="s">
        <v>1</v>
      </c>
      <c r="C21" s="1" t="s">
        <v>2</v>
      </c>
      <c r="E21" s="1" t="s">
        <v>4</v>
      </c>
      <c r="G21" s="2">
        <v>31983</v>
      </c>
      <c r="H21" s="1">
        <v>6</v>
      </c>
      <c r="I21" s="1">
        <v>40</v>
      </c>
      <c r="J21" s="1">
        <v>12</v>
      </c>
      <c r="K21" s="1">
        <v>30</v>
      </c>
      <c r="L21" s="1">
        <v>94301</v>
      </c>
      <c r="M21" s="1" t="s">
        <v>197</v>
      </c>
      <c r="N21" s="1">
        <v>1</v>
      </c>
      <c r="O21" s="1" t="s">
        <v>78</v>
      </c>
      <c r="Q21" s="1" t="s">
        <v>103</v>
      </c>
      <c r="S21" s="1">
        <v>1</v>
      </c>
      <c r="T21" s="1" t="s">
        <v>150</v>
      </c>
      <c r="V21" s="1" t="s">
        <v>80</v>
      </c>
      <c r="X21" s="1" t="s">
        <v>91</v>
      </c>
      <c r="Z21" s="1">
        <v>3</v>
      </c>
      <c r="AA21" s="1" t="s">
        <v>198</v>
      </c>
      <c r="AB21" s="1" t="s">
        <v>71</v>
      </c>
      <c r="AE21" s="1" t="s">
        <v>30</v>
      </c>
      <c r="AM21" s="1" t="s">
        <v>167</v>
      </c>
      <c r="AO21" s="1">
        <v>6</v>
      </c>
      <c r="AQ21" s="1">
        <v>3</v>
      </c>
      <c r="AS21" s="1">
        <v>15</v>
      </c>
      <c r="AT21" s="1" t="s">
        <v>199</v>
      </c>
      <c r="AU21" s="1" t="s">
        <v>200</v>
      </c>
      <c r="AW21" s="1">
        <v>10</v>
      </c>
      <c r="AX21" s="1" t="s">
        <v>201</v>
      </c>
      <c r="AZ21" s="1" t="s">
        <v>202</v>
      </c>
    </row>
    <row r="22" spans="1:52" ht="12.75">
      <c r="A22" s="1" t="s">
        <v>0</v>
      </c>
      <c r="G22" s="2">
        <v>28459</v>
      </c>
      <c r="H22" s="1">
        <v>8</v>
      </c>
      <c r="I22" s="1">
        <v>30</v>
      </c>
      <c r="J22" s="1">
        <v>8</v>
      </c>
      <c r="K22" s="1">
        <v>4</v>
      </c>
      <c r="L22" s="1">
        <v>10243</v>
      </c>
      <c r="M22" s="1" t="s">
        <v>142</v>
      </c>
      <c r="N22" s="1">
        <v>0</v>
      </c>
      <c r="O22" s="1" t="s">
        <v>143</v>
      </c>
      <c r="Q22" s="1" t="s">
        <v>103</v>
      </c>
      <c r="S22" s="1">
        <v>0</v>
      </c>
      <c r="AB22" s="1" t="s">
        <v>59</v>
      </c>
      <c r="AE22" s="1" t="s">
        <v>30</v>
      </c>
      <c r="AM22" s="1" t="s">
        <v>72</v>
      </c>
      <c r="AO22" s="1">
        <v>6</v>
      </c>
      <c r="AQ22" s="1">
        <v>6</v>
      </c>
      <c r="AS22" s="1">
        <v>20</v>
      </c>
      <c r="AT22" s="1" t="s">
        <v>203</v>
      </c>
      <c r="AU22" s="1" t="s">
        <v>74</v>
      </c>
      <c r="AW22" s="1">
        <v>8</v>
      </c>
      <c r="AX22" s="1" t="s">
        <v>204</v>
      </c>
      <c r="AY22" s="1" t="s">
        <v>205</v>
      </c>
    </row>
    <row r="23" spans="1:52" ht="12.75">
      <c r="B23" s="11" t="s">
        <v>1</v>
      </c>
      <c r="G23" s="2">
        <v>27226</v>
      </c>
      <c r="H23" s="1">
        <v>7</v>
      </c>
      <c r="I23" s="1">
        <v>0</v>
      </c>
      <c r="J23" s="1">
        <v>3</v>
      </c>
      <c r="K23" s="1">
        <v>10</v>
      </c>
      <c r="L23" s="1">
        <v>60625</v>
      </c>
      <c r="M23" s="1" t="s">
        <v>109</v>
      </c>
      <c r="N23" s="1">
        <v>0</v>
      </c>
      <c r="O23" s="1" t="s">
        <v>78</v>
      </c>
      <c r="Q23" s="1" t="s">
        <v>98</v>
      </c>
      <c r="S23" s="1">
        <v>1</v>
      </c>
      <c r="T23" s="1" t="s">
        <v>206</v>
      </c>
      <c r="V23" s="1" t="s">
        <v>56</v>
      </c>
      <c r="X23" s="1" t="s">
        <v>91</v>
      </c>
      <c r="Z23" s="1">
        <v>17</v>
      </c>
      <c r="AA23" s="1" t="s">
        <v>207</v>
      </c>
      <c r="AB23" s="1" t="s">
        <v>83</v>
      </c>
      <c r="AG23" s="1" t="s">
        <v>32</v>
      </c>
      <c r="AM23" s="1" t="s">
        <v>60</v>
      </c>
      <c r="AO23" s="1">
        <v>2</v>
      </c>
      <c r="AQ23" s="1">
        <v>2</v>
      </c>
      <c r="AS23" s="1">
        <v>6</v>
      </c>
      <c r="AT23" s="1" t="s">
        <v>208</v>
      </c>
      <c r="AV23" s="1" t="s">
        <v>209</v>
      </c>
      <c r="AW23" s="1">
        <v>8</v>
      </c>
      <c r="AX23" s="1" t="s">
        <v>210</v>
      </c>
    </row>
    <row r="24" spans="1:52" ht="12.75">
      <c r="E24" s="1" t="s">
        <v>4</v>
      </c>
      <c r="G24" s="2">
        <v>29194</v>
      </c>
      <c r="H24" s="1">
        <v>7</v>
      </c>
      <c r="I24" s="1">
        <v>180</v>
      </c>
      <c r="J24" s="1">
        <v>12</v>
      </c>
      <c r="K24" s="1">
        <v>6</v>
      </c>
      <c r="L24" s="1">
        <v>22083</v>
      </c>
      <c r="M24" s="1" t="s">
        <v>211</v>
      </c>
      <c r="N24" s="1">
        <v>0</v>
      </c>
      <c r="P24" s="1" t="s">
        <v>36</v>
      </c>
      <c r="Q24" s="1" t="s">
        <v>54</v>
      </c>
      <c r="S24" s="1">
        <v>1</v>
      </c>
      <c r="T24" s="1" t="s">
        <v>69</v>
      </c>
      <c r="V24" s="1" t="s">
        <v>111</v>
      </c>
      <c r="X24" s="1" t="s">
        <v>57</v>
      </c>
      <c r="Z24" s="1">
        <v>8</v>
      </c>
      <c r="AA24" s="1" t="s">
        <v>212</v>
      </c>
      <c r="AB24" s="1" t="s">
        <v>83</v>
      </c>
      <c r="AF24" s="1" t="s">
        <v>31</v>
      </c>
      <c r="AM24" s="1" t="s">
        <v>84</v>
      </c>
      <c r="AO24" s="1">
        <v>2</v>
      </c>
      <c r="AQ24" s="1">
        <v>4</v>
      </c>
      <c r="AS24" s="1">
        <v>4</v>
      </c>
      <c r="AT24" s="1" t="s">
        <v>213</v>
      </c>
      <c r="AU24" s="1" t="s">
        <v>200</v>
      </c>
      <c r="AW24" s="1">
        <v>9</v>
      </c>
      <c r="AX24" s="1" t="s">
        <v>214</v>
      </c>
    </row>
    <row r="25" spans="1:52" ht="12.75">
      <c r="B25" s="11" t="s">
        <v>1</v>
      </c>
      <c r="E25" s="1" t="s">
        <v>4</v>
      </c>
      <c r="G25" s="2">
        <v>29425</v>
      </c>
      <c r="H25" s="1">
        <v>7</v>
      </c>
      <c r="I25" s="1">
        <v>60</v>
      </c>
      <c r="J25" s="1">
        <v>5</v>
      </c>
      <c r="K25" s="1">
        <v>8</v>
      </c>
      <c r="L25" s="1">
        <v>94102</v>
      </c>
      <c r="M25" s="1" t="s">
        <v>215</v>
      </c>
      <c r="N25" s="1">
        <v>1</v>
      </c>
      <c r="O25" s="1" t="s">
        <v>67</v>
      </c>
      <c r="Q25" s="1" t="s">
        <v>54</v>
      </c>
      <c r="S25" s="1">
        <v>0</v>
      </c>
      <c r="AB25" s="1" t="s">
        <v>71</v>
      </c>
      <c r="AH25" s="1" t="s">
        <v>33</v>
      </c>
      <c r="AM25" s="1" t="s">
        <v>72</v>
      </c>
      <c r="AO25" s="1">
        <v>4</v>
      </c>
      <c r="AQ25" s="1">
        <v>4</v>
      </c>
      <c r="AS25" s="1">
        <v>10</v>
      </c>
      <c r="AT25" s="1" t="s">
        <v>216</v>
      </c>
      <c r="AU25" s="1" t="s">
        <v>74</v>
      </c>
      <c r="AW25" s="1">
        <v>8</v>
      </c>
      <c r="AX25" s="1" t="s">
        <v>217</v>
      </c>
      <c r="AY25" s="1" t="s">
        <v>218</v>
      </c>
    </row>
    <row r="26" spans="1:52" ht="12.75">
      <c r="E26" s="1" t="s">
        <v>4</v>
      </c>
      <c r="G26" s="2">
        <v>27454</v>
      </c>
      <c r="H26" s="1">
        <v>7</v>
      </c>
      <c r="I26" s="1">
        <v>30</v>
      </c>
      <c r="J26" s="1">
        <v>6</v>
      </c>
      <c r="K26" s="1">
        <v>10</v>
      </c>
      <c r="M26" s="1" t="s">
        <v>219</v>
      </c>
      <c r="N26" s="1">
        <v>0</v>
      </c>
      <c r="O26" s="1" t="s">
        <v>97</v>
      </c>
      <c r="Q26" s="1" t="s">
        <v>98</v>
      </c>
      <c r="S26" s="1">
        <v>0</v>
      </c>
      <c r="AB26" s="1" t="s">
        <v>83</v>
      </c>
      <c r="AH26" s="1" t="s">
        <v>33</v>
      </c>
      <c r="AM26" s="1" t="s">
        <v>60</v>
      </c>
      <c r="AO26" s="1">
        <v>3</v>
      </c>
      <c r="AQ26" s="1">
        <v>4</v>
      </c>
      <c r="AS26" s="1">
        <v>7</v>
      </c>
      <c r="AT26" s="1" t="s">
        <v>220</v>
      </c>
      <c r="AU26" s="1" t="s">
        <v>74</v>
      </c>
      <c r="AW26" s="1">
        <v>9</v>
      </c>
      <c r="AX26" s="1" t="s">
        <v>221</v>
      </c>
      <c r="AY26" s="1" t="s">
        <v>222</v>
      </c>
      <c r="AZ26" s="1" t="s">
        <v>223</v>
      </c>
    </row>
    <row r="27" spans="1:52" ht="12.75">
      <c r="E27" s="1" t="s">
        <v>4</v>
      </c>
      <c r="G27" s="2">
        <v>32337</v>
      </c>
      <c r="H27" s="1">
        <v>85</v>
      </c>
      <c r="I27" s="1">
        <v>45</v>
      </c>
      <c r="J27" s="1">
        <v>10</v>
      </c>
      <c r="K27" s="1">
        <v>30</v>
      </c>
      <c r="L27" s="1">
        <v>80202</v>
      </c>
      <c r="M27" s="1" t="s">
        <v>224</v>
      </c>
      <c r="N27" s="1">
        <v>0</v>
      </c>
      <c r="O27" s="1" t="s">
        <v>97</v>
      </c>
      <c r="Q27" s="1" t="s">
        <v>103</v>
      </c>
      <c r="S27" s="1">
        <v>1</v>
      </c>
      <c r="T27" s="1" t="s">
        <v>225</v>
      </c>
      <c r="V27" s="1" t="s">
        <v>80</v>
      </c>
      <c r="X27" s="1" t="s">
        <v>91</v>
      </c>
      <c r="Z27" s="1">
        <v>4</v>
      </c>
      <c r="AA27" s="1" t="s">
        <v>226</v>
      </c>
      <c r="AB27" s="1" t="s">
        <v>83</v>
      </c>
      <c r="AG27" s="1" t="s">
        <v>32</v>
      </c>
      <c r="AM27" s="1" t="s">
        <v>84</v>
      </c>
      <c r="AP27" s="1">
        <v>12</v>
      </c>
      <c r="AR27" s="1">
        <v>5</v>
      </c>
      <c r="AS27" s="1">
        <v>8</v>
      </c>
      <c r="AT27" s="1" t="s">
        <v>227</v>
      </c>
      <c r="AU27" s="1" t="s">
        <v>64</v>
      </c>
      <c r="AW27" s="1">
        <v>8</v>
      </c>
      <c r="AX27" s="1" t="s">
        <v>228</v>
      </c>
      <c r="AY27" s="1" t="s">
        <v>229</v>
      </c>
      <c r="AZ27" s="1" t="s">
        <v>230</v>
      </c>
    </row>
    <row r="28" spans="1:52" ht="12.75">
      <c r="E28" s="1" t="s">
        <v>4</v>
      </c>
      <c r="G28" s="2">
        <v>29821</v>
      </c>
      <c r="H28" s="1">
        <v>8</v>
      </c>
      <c r="I28" s="1">
        <v>30</v>
      </c>
      <c r="J28" s="1">
        <v>14</v>
      </c>
      <c r="K28" s="1">
        <v>20</v>
      </c>
      <c r="L28" s="1">
        <v>80686</v>
      </c>
      <c r="M28" s="1" t="s">
        <v>231</v>
      </c>
      <c r="N28" s="1">
        <v>0</v>
      </c>
      <c r="O28" s="1" t="s">
        <v>78</v>
      </c>
      <c r="Q28" s="1" t="s">
        <v>98</v>
      </c>
      <c r="S28" s="1">
        <v>1</v>
      </c>
      <c r="U28" s="1" t="s">
        <v>232</v>
      </c>
      <c r="V28" s="1" t="s">
        <v>111</v>
      </c>
      <c r="X28" s="1" t="s">
        <v>233</v>
      </c>
      <c r="Z28" s="1">
        <v>15</v>
      </c>
      <c r="AA28" s="1" t="s">
        <v>234</v>
      </c>
      <c r="AB28" s="1" t="s">
        <v>59</v>
      </c>
      <c r="AK28" s="1" t="s">
        <v>36</v>
      </c>
      <c r="AU28" s="1" t="s">
        <v>64</v>
      </c>
      <c r="AW28" s="1">
        <v>8</v>
      </c>
      <c r="AX28" s="1" t="s">
        <v>235</v>
      </c>
      <c r="AY28" s="1" t="s">
        <v>236</v>
      </c>
      <c r="AZ28" s="1" t="s">
        <v>237</v>
      </c>
    </row>
    <row r="29" spans="1:52" ht="12.75">
      <c r="A29" s="1" t="s">
        <v>0</v>
      </c>
      <c r="G29" s="2">
        <v>31486</v>
      </c>
      <c r="H29" s="1">
        <v>7</v>
      </c>
      <c r="I29" s="1">
        <v>30</v>
      </c>
      <c r="J29" s="1">
        <v>10</v>
      </c>
      <c r="K29" s="1">
        <v>2</v>
      </c>
      <c r="L29" s="1">
        <v>78681</v>
      </c>
      <c r="M29" s="1" t="s">
        <v>238</v>
      </c>
      <c r="N29" s="1">
        <v>1</v>
      </c>
      <c r="O29" s="1" t="s">
        <v>67</v>
      </c>
      <c r="Q29" s="1" t="s">
        <v>54</v>
      </c>
      <c r="S29" s="1">
        <v>1</v>
      </c>
      <c r="T29" s="1" t="s">
        <v>150</v>
      </c>
      <c r="V29" s="1" t="s">
        <v>80</v>
      </c>
      <c r="X29" s="1" t="s">
        <v>160</v>
      </c>
      <c r="Z29" s="1">
        <v>8</v>
      </c>
      <c r="AA29" s="1" t="s">
        <v>239</v>
      </c>
      <c r="AB29" s="1" t="s">
        <v>83</v>
      </c>
      <c r="AF29" s="1" t="s">
        <v>31</v>
      </c>
      <c r="AM29" s="1" t="s">
        <v>72</v>
      </c>
      <c r="AO29" s="1">
        <v>6</v>
      </c>
      <c r="AQ29" s="1">
        <v>5</v>
      </c>
      <c r="AS29" s="1">
        <v>500</v>
      </c>
      <c r="AT29" s="1" t="s">
        <v>240</v>
      </c>
      <c r="AU29" s="1" t="s">
        <v>74</v>
      </c>
      <c r="AW29" s="1">
        <v>7</v>
      </c>
      <c r="AX29" s="1" t="s">
        <v>241</v>
      </c>
      <c r="AY29" s="1" t="s">
        <v>242</v>
      </c>
      <c r="AZ29" s="1" t="s">
        <v>243</v>
      </c>
    </row>
    <row r="30" spans="1:52" ht="12.75">
      <c r="A30" s="1" t="s">
        <v>0</v>
      </c>
      <c r="B30" s="11" t="s">
        <v>1</v>
      </c>
      <c r="G30" s="2">
        <v>29106</v>
      </c>
      <c r="H30" s="1">
        <v>6</v>
      </c>
      <c r="I30" s="1">
        <v>40</v>
      </c>
      <c r="J30" s="1">
        <v>9</v>
      </c>
      <c r="K30" s="1">
        <v>6</v>
      </c>
      <c r="L30" s="1">
        <v>2215</v>
      </c>
      <c r="M30" s="1" t="s">
        <v>244</v>
      </c>
      <c r="N30" s="1">
        <v>0</v>
      </c>
      <c r="O30" s="1" t="s">
        <v>78</v>
      </c>
      <c r="Q30" s="1" t="s">
        <v>98</v>
      </c>
      <c r="S30" s="1">
        <v>1</v>
      </c>
      <c r="T30" s="1" t="s">
        <v>225</v>
      </c>
      <c r="V30" s="1" t="s">
        <v>80</v>
      </c>
      <c r="X30" s="1" t="s">
        <v>245</v>
      </c>
      <c r="Z30" s="1">
        <v>11</v>
      </c>
      <c r="AA30" s="1" t="s">
        <v>246</v>
      </c>
      <c r="AB30" s="1" t="s">
        <v>83</v>
      </c>
      <c r="AH30" s="1" t="s">
        <v>33</v>
      </c>
      <c r="AM30" s="1" t="s">
        <v>60</v>
      </c>
      <c r="AO30" s="1">
        <v>4</v>
      </c>
      <c r="AQ30" s="1">
        <v>2</v>
      </c>
      <c r="AS30" s="1">
        <v>2</v>
      </c>
      <c r="AT30" s="1" t="s">
        <v>247</v>
      </c>
      <c r="AU30" s="1" t="s">
        <v>74</v>
      </c>
      <c r="AW30" s="1">
        <v>10</v>
      </c>
      <c r="AX30" s="1" t="s">
        <v>248</v>
      </c>
      <c r="AY30" s="1" t="s">
        <v>249</v>
      </c>
    </row>
    <row r="31" spans="1:52" ht="12.75">
      <c r="A31" s="1" t="s">
        <v>0</v>
      </c>
      <c r="D31" s="1" t="s">
        <v>3</v>
      </c>
      <c r="E31" s="1" t="s">
        <v>4</v>
      </c>
      <c r="G31" s="2">
        <v>33490</v>
      </c>
      <c r="H31" s="1">
        <v>6</v>
      </c>
      <c r="I31" s="1">
        <v>0</v>
      </c>
      <c r="J31" s="1">
        <v>9</v>
      </c>
      <c r="K31" s="1">
        <v>3</v>
      </c>
      <c r="L31" s="1">
        <v>11011</v>
      </c>
      <c r="M31" s="1" t="s">
        <v>250</v>
      </c>
      <c r="N31" s="1">
        <v>1</v>
      </c>
      <c r="O31" s="1" t="s">
        <v>123</v>
      </c>
      <c r="Q31" s="1" t="s">
        <v>54</v>
      </c>
      <c r="S31" s="1">
        <v>1</v>
      </c>
      <c r="T31" s="1" t="s">
        <v>225</v>
      </c>
      <c r="V31" s="1" t="s">
        <v>80</v>
      </c>
      <c r="X31" s="1" t="s">
        <v>91</v>
      </c>
      <c r="Z31" s="1">
        <v>4</v>
      </c>
      <c r="AA31" s="1" t="s">
        <v>251</v>
      </c>
      <c r="AB31" s="1" t="s">
        <v>59</v>
      </c>
      <c r="AH31" s="1" t="s">
        <v>33</v>
      </c>
      <c r="AM31" s="1" t="s">
        <v>72</v>
      </c>
      <c r="AO31" s="1">
        <v>4</v>
      </c>
      <c r="AQ31" s="1">
        <v>4</v>
      </c>
      <c r="AS31" s="1">
        <v>6</v>
      </c>
      <c r="AT31" s="1" t="s">
        <v>252</v>
      </c>
      <c r="AU31" s="1" t="s">
        <v>74</v>
      </c>
      <c r="AW31" s="1">
        <v>10</v>
      </c>
      <c r="AX31" s="1" t="s">
        <v>253</v>
      </c>
      <c r="AY31" s="1" t="s">
        <v>254</v>
      </c>
    </row>
    <row r="32" spans="1:52" ht="12.75">
      <c r="A32" s="1" t="s">
        <v>0</v>
      </c>
      <c r="G32" s="2">
        <v>30658</v>
      </c>
      <c r="H32" s="1">
        <v>7</v>
      </c>
      <c r="I32" s="1">
        <v>150</v>
      </c>
      <c r="J32" s="1">
        <v>6</v>
      </c>
      <c r="K32" s="1">
        <v>5</v>
      </c>
      <c r="L32" s="1">
        <v>95051</v>
      </c>
      <c r="M32" s="1" t="s">
        <v>255</v>
      </c>
      <c r="N32" s="1">
        <v>0</v>
      </c>
      <c r="O32" s="1" t="s">
        <v>67</v>
      </c>
      <c r="Q32" s="1" t="s">
        <v>98</v>
      </c>
      <c r="S32" s="1">
        <v>1</v>
      </c>
      <c r="T32" s="1" t="s">
        <v>225</v>
      </c>
      <c r="V32" s="1" t="s">
        <v>80</v>
      </c>
      <c r="Y32" s="1" t="s">
        <v>256</v>
      </c>
      <c r="Z32" s="1">
        <v>12</v>
      </c>
      <c r="AB32" s="1" t="s">
        <v>83</v>
      </c>
      <c r="AH32" s="1" t="s">
        <v>33</v>
      </c>
      <c r="AM32" s="1" t="s">
        <v>84</v>
      </c>
      <c r="AO32" s="1">
        <v>6</v>
      </c>
      <c r="AQ32" s="1">
        <v>4</v>
      </c>
      <c r="AS32" s="1">
        <v>8</v>
      </c>
      <c r="AT32" s="1" t="s">
        <v>257</v>
      </c>
      <c r="AU32" s="1" t="s">
        <v>74</v>
      </c>
      <c r="AW32" s="1">
        <v>7</v>
      </c>
      <c r="AX32" s="1" t="s">
        <v>258</v>
      </c>
    </row>
    <row r="33" spans="1:52" ht="12.75">
      <c r="A33" s="1" t="s">
        <v>0</v>
      </c>
      <c r="B33" s="11" t="s">
        <v>1</v>
      </c>
      <c r="E33" s="1" t="s">
        <v>4</v>
      </c>
      <c r="G33" s="2">
        <v>29344</v>
      </c>
      <c r="H33" s="1">
        <v>8</v>
      </c>
      <c r="I33" s="1">
        <v>0</v>
      </c>
      <c r="J33" s="1">
        <v>10</v>
      </c>
      <c r="K33" s="1">
        <v>20</v>
      </c>
      <c r="L33" s="1">
        <v>2128</v>
      </c>
      <c r="M33" s="1" t="s">
        <v>244</v>
      </c>
      <c r="N33" s="1">
        <v>1</v>
      </c>
      <c r="O33" s="1" t="s">
        <v>53</v>
      </c>
      <c r="Q33" s="1" t="s">
        <v>103</v>
      </c>
      <c r="S33" s="1">
        <v>1</v>
      </c>
      <c r="T33" s="1" t="s">
        <v>225</v>
      </c>
      <c r="V33" s="1" t="s">
        <v>90</v>
      </c>
      <c r="X33" s="1" t="s">
        <v>91</v>
      </c>
      <c r="Z33" s="1">
        <v>10</v>
      </c>
      <c r="AA33" s="1" t="s">
        <v>259</v>
      </c>
      <c r="AB33" s="1" t="s">
        <v>83</v>
      </c>
      <c r="AF33" s="1" t="s">
        <v>31</v>
      </c>
      <c r="AG33" s="1" t="s">
        <v>32</v>
      </c>
      <c r="AM33" s="1" t="s">
        <v>60</v>
      </c>
      <c r="AP33" s="3">
        <v>43028</v>
      </c>
      <c r="AR33" s="3">
        <v>43028</v>
      </c>
      <c r="AS33" s="1">
        <v>20</v>
      </c>
      <c r="AT33" s="1" t="s">
        <v>260</v>
      </c>
      <c r="AU33" s="1" t="s">
        <v>74</v>
      </c>
      <c r="AW33" s="1">
        <v>8</v>
      </c>
      <c r="AX33" s="1" t="s">
        <v>261</v>
      </c>
      <c r="AY33" s="1" t="s">
        <v>262</v>
      </c>
    </row>
    <row r="34" spans="1:52" ht="12.75">
      <c r="A34" s="1" t="s">
        <v>0</v>
      </c>
      <c r="D34" s="1" t="s">
        <v>3</v>
      </c>
      <c r="E34" s="1" t="s">
        <v>4</v>
      </c>
      <c r="G34" s="2">
        <v>30891</v>
      </c>
      <c r="H34" s="1">
        <v>7</v>
      </c>
      <c r="I34" s="1">
        <v>100</v>
      </c>
      <c r="J34" s="1">
        <v>10</v>
      </c>
      <c r="K34" s="1">
        <v>1</v>
      </c>
      <c r="L34" s="1">
        <v>2033</v>
      </c>
      <c r="M34" s="1" t="s">
        <v>263</v>
      </c>
      <c r="N34" s="1">
        <v>1</v>
      </c>
      <c r="O34" s="1" t="s">
        <v>53</v>
      </c>
      <c r="R34" s="1" t="s">
        <v>264</v>
      </c>
      <c r="S34" s="1">
        <v>1</v>
      </c>
      <c r="T34" s="1" t="s">
        <v>225</v>
      </c>
      <c r="V34" s="1" t="s">
        <v>111</v>
      </c>
      <c r="X34" s="1" t="s">
        <v>125</v>
      </c>
      <c r="Z34" s="1">
        <v>7</v>
      </c>
      <c r="AB34" s="1" t="s">
        <v>83</v>
      </c>
      <c r="AG34" s="1" t="s">
        <v>32</v>
      </c>
      <c r="AM34" s="1" t="s">
        <v>72</v>
      </c>
      <c r="AO34" s="1">
        <v>4</v>
      </c>
      <c r="AR34" s="1">
        <v>15</v>
      </c>
      <c r="AS34" s="1">
        <v>20</v>
      </c>
      <c r="AT34" s="1" t="s">
        <v>265</v>
      </c>
      <c r="AU34" s="1" t="s">
        <v>74</v>
      </c>
      <c r="AW34" s="1">
        <v>10</v>
      </c>
      <c r="AX34" s="1" t="s">
        <v>266</v>
      </c>
      <c r="AY34" s="1" t="s">
        <v>267</v>
      </c>
      <c r="AZ34" s="1" t="s">
        <v>116</v>
      </c>
    </row>
    <row r="35" spans="1:52" ht="12.75">
      <c r="B35" s="11" t="s">
        <v>1</v>
      </c>
      <c r="C35" s="1" t="s">
        <v>2</v>
      </c>
      <c r="E35" s="1" t="s">
        <v>4</v>
      </c>
      <c r="G35" s="2">
        <v>35136</v>
      </c>
      <c r="H35" s="1">
        <v>6</v>
      </c>
      <c r="I35" s="1">
        <v>120</v>
      </c>
      <c r="J35" s="1">
        <v>16</v>
      </c>
      <c r="K35" s="1">
        <v>2</v>
      </c>
      <c r="L35" s="1">
        <v>110001</v>
      </c>
      <c r="M35" s="1" t="s">
        <v>268</v>
      </c>
      <c r="N35" s="1">
        <v>0</v>
      </c>
      <c r="O35" s="1" t="s">
        <v>53</v>
      </c>
      <c r="Q35" s="1" t="s">
        <v>54</v>
      </c>
      <c r="S35" s="1">
        <v>0</v>
      </c>
      <c r="AB35" s="1" t="s">
        <v>166</v>
      </c>
      <c r="AF35" s="1" t="s">
        <v>31</v>
      </c>
      <c r="AM35" s="1" t="s">
        <v>72</v>
      </c>
      <c r="AO35" s="1">
        <v>6</v>
      </c>
      <c r="AQ35" s="1">
        <v>6</v>
      </c>
      <c r="AS35" s="1">
        <v>60</v>
      </c>
      <c r="AT35" s="1" t="s">
        <v>269</v>
      </c>
      <c r="AU35" s="1" t="s">
        <v>64</v>
      </c>
      <c r="AW35" s="1">
        <v>9</v>
      </c>
      <c r="AX35" s="1" t="s">
        <v>270</v>
      </c>
      <c r="AY35" s="1" t="s">
        <v>271</v>
      </c>
    </row>
    <row r="36" spans="1:52" ht="12.75">
      <c r="A36" s="1" t="s">
        <v>0</v>
      </c>
      <c r="E36" s="1" t="s">
        <v>4</v>
      </c>
      <c r="G36" s="2">
        <v>33067</v>
      </c>
      <c r="H36" s="1">
        <v>7</v>
      </c>
      <c r="I36" s="1">
        <v>70</v>
      </c>
      <c r="J36" s="1">
        <v>5</v>
      </c>
      <c r="K36" s="1">
        <v>5</v>
      </c>
      <c r="L36" s="1">
        <v>54000</v>
      </c>
      <c r="M36" s="1" t="s">
        <v>272</v>
      </c>
      <c r="N36" s="1">
        <v>0</v>
      </c>
      <c r="O36" s="1" t="s">
        <v>78</v>
      </c>
      <c r="Q36" s="1" t="s">
        <v>103</v>
      </c>
      <c r="S36" s="1">
        <v>1</v>
      </c>
      <c r="T36" s="1" t="s">
        <v>5</v>
      </c>
      <c r="V36" s="1" t="s">
        <v>56</v>
      </c>
      <c r="Y36" s="1" t="s">
        <v>273</v>
      </c>
      <c r="Z36" s="1">
        <v>1</v>
      </c>
      <c r="AA36" s="1" t="s">
        <v>274</v>
      </c>
      <c r="AB36" s="1" t="s">
        <v>83</v>
      </c>
      <c r="AE36" s="1" t="s">
        <v>30</v>
      </c>
      <c r="AF36" s="1" t="s">
        <v>31</v>
      </c>
      <c r="AM36" s="1" t="s">
        <v>72</v>
      </c>
      <c r="AO36" s="1">
        <v>3</v>
      </c>
      <c r="AQ36" s="1">
        <v>2</v>
      </c>
      <c r="AS36" s="1">
        <v>15</v>
      </c>
      <c r="AT36" s="1" t="s">
        <v>275</v>
      </c>
      <c r="AU36" s="1" t="s">
        <v>74</v>
      </c>
      <c r="AW36" s="1">
        <v>8</v>
      </c>
      <c r="AX36" s="1" t="s">
        <v>276</v>
      </c>
      <c r="AY36" s="1" t="s">
        <v>277</v>
      </c>
    </row>
    <row r="37" spans="1:52" ht="12.75">
      <c r="B37" s="11" t="s">
        <v>1</v>
      </c>
      <c r="G37" s="2">
        <v>28598</v>
      </c>
      <c r="H37" s="1">
        <v>6</v>
      </c>
      <c r="I37" s="1">
        <v>90</v>
      </c>
      <c r="J37" s="1">
        <v>6</v>
      </c>
      <c r="K37" s="1">
        <v>2</v>
      </c>
      <c r="L37" s="1">
        <v>30341</v>
      </c>
      <c r="M37" s="1" t="s">
        <v>278</v>
      </c>
      <c r="N37" s="1">
        <v>0</v>
      </c>
      <c r="O37" s="1" t="s">
        <v>97</v>
      </c>
      <c r="Q37" s="1" t="s">
        <v>54</v>
      </c>
      <c r="S37" s="1">
        <v>1</v>
      </c>
      <c r="T37" s="1" t="s">
        <v>159</v>
      </c>
      <c r="W37" s="1" t="s">
        <v>279</v>
      </c>
      <c r="X37" s="1" t="s">
        <v>91</v>
      </c>
      <c r="Z37" s="1">
        <v>6</v>
      </c>
      <c r="AA37" s="1" t="s">
        <v>280</v>
      </c>
      <c r="AB37" s="1" t="s">
        <v>83</v>
      </c>
      <c r="AG37" s="1" t="s">
        <v>32</v>
      </c>
      <c r="AM37" s="1" t="s">
        <v>72</v>
      </c>
      <c r="AO37" s="1">
        <v>5</v>
      </c>
      <c r="AQ37" s="1">
        <v>5</v>
      </c>
      <c r="AS37" s="1">
        <v>5</v>
      </c>
      <c r="AT37" s="1" t="s">
        <v>281</v>
      </c>
      <c r="AU37" s="1" t="s">
        <v>74</v>
      </c>
      <c r="AW37" s="1">
        <v>8</v>
      </c>
      <c r="AX37" s="1" t="s">
        <v>282</v>
      </c>
      <c r="AY37" s="1" t="s">
        <v>283</v>
      </c>
      <c r="AZ37" s="1" t="s">
        <v>284</v>
      </c>
    </row>
    <row r="38" spans="1:52" ht="12.75">
      <c r="E38" s="1" t="s">
        <v>4</v>
      </c>
      <c r="G38" s="2">
        <v>27959</v>
      </c>
      <c r="H38" s="1">
        <v>7</v>
      </c>
      <c r="I38" s="1">
        <v>50</v>
      </c>
      <c r="J38" s="1">
        <v>8</v>
      </c>
      <c r="K38" s="1">
        <v>1</v>
      </c>
      <c r="L38" s="1">
        <v>7748</v>
      </c>
      <c r="M38" s="1" t="s">
        <v>285</v>
      </c>
      <c r="N38" s="1">
        <v>0</v>
      </c>
      <c r="O38" s="1" t="s">
        <v>97</v>
      </c>
      <c r="Q38" s="1" t="s">
        <v>54</v>
      </c>
      <c r="S38" s="1">
        <v>1</v>
      </c>
      <c r="T38" s="1" t="s">
        <v>225</v>
      </c>
      <c r="V38" s="1" t="s">
        <v>80</v>
      </c>
      <c r="X38" s="1" t="s">
        <v>91</v>
      </c>
      <c r="Z38" s="1">
        <v>22</v>
      </c>
      <c r="AA38" s="1" t="s">
        <v>286</v>
      </c>
      <c r="AB38" s="1" t="s">
        <v>59</v>
      </c>
      <c r="AF38" s="1" t="s">
        <v>31</v>
      </c>
      <c r="AM38" s="1" t="s">
        <v>84</v>
      </c>
      <c r="AO38" s="1">
        <v>4</v>
      </c>
      <c r="AQ38" s="1">
        <v>6</v>
      </c>
      <c r="AS38" s="1">
        <v>12</v>
      </c>
      <c r="AT38" s="1" t="s">
        <v>287</v>
      </c>
      <c r="AU38" s="1" t="s">
        <v>64</v>
      </c>
      <c r="AW38" s="1">
        <v>10</v>
      </c>
      <c r="AX38" s="1" t="s">
        <v>288</v>
      </c>
      <c r="AY38" s="1" t="s">
        <v>289</v>
      </c>
    </row>
    <row r="39" spans="1:52" ht="12.75">
      <c r="A39" s="1" t="s">
        <v>0</v>
      </c>
      <c r="B39" s="11" t="s">
        <v>1</v>
      </c>
      <c r="D39" s="1" t="s">
        <v>3</v>
      </c>
      <c r="E39" s="1" t="s">
        <v>4</v>
      </c>
      <c r="G39" s="2">
        <v>33295</v>
      </c>
      <c r="H39" s="1">
        <v>6</v>
      </c>
      <c r="I39" s="1">
        <v>60</v>
      </c>
      <c r="J39" s="1">
        <v>8</v>
      </c>
      <c r="K39" s="1">
        <v>5</v>
      </c>
      <c r="L39" s="1">
        <v>60320</v>
      </c>
      <c r="M39" s="1" t="s">
        <v>290</v>
      </c>
      <c r="N39" s="1">
        <v>1</v>
      </c>
      <c r="O39" s="1" t="s">
        <v>143</v>
      </c>
      <c r="Q39" s="1" t="s">
        <v>68</v>
      </c>
      <c r="S39" s="1">
        <v>1</v>
      </c>
      <c r="T39" s="1" t="s">
        <v>159</v>
      </c>
      <c r="V39" s="1" t="s">
        <v>111</v>
      </c>
      <c r="X39" s="1" t="s">
        <v>91</v>
      </c>
      <c r="Z39" s="1">
        <v>3</v>
      </c>
      <c r="AA39" s="1" t="s">
        <v>207</v>
      </c>
      <c r="AB39" s="1" t="s">
        <v>83</v>
      </c>
      <c r="AF39" s="1" t="s">
        <v>31</v>
      </c>
      <c r="AM39" s="1" t="s">
        <v>60</v>
      </c>
      <c r="AO39" s="1">
        <v>6</v>
      </c>
      <c r="AQ39" s="1">
        <v>6</v>
      </c>
      <c r="AS39" s="1">
        <v>6</v>
      </c>
      <c r="AT39" s="1" t="s">
        <v>291</v>
      </c>
      <c r="AU39" s="1" t="s">
        <v>74</v>
      </c>
      <c r="AW39" s="1">
        <v>10</v>
      </c>
      <c r="AX39" s="1" t="s">
        <v>292</v>
      </c>
      <c r="AZ39" s="1" t="s">
        <v>293</v>
      </c>
    </row>
    <row r="40" spans="1:52" ht="12.75">
      <c r="B40" s="11" t="s">
        <v>1</v>
      </c>
      <c r="E40" s="1" t="s">
        <v>4</v>
      </c>
      <c r="G40" s="2">
        <v>29326</v>
      </c>
      <c r="H40" s="1">
        <v>6</v>
      </c>
      <c r="I40" s="1">
        <v>50</v>
      </c>
      <c r="J40" s="1">
        <v>7</v>
      </c>
      <c r="K40" s="1">
        <v>2</v>
      </c>
      <c r="L40" s="1">
        <v>400041</v>
      </c>
      <c r="M40" s="1" t="s">
        <v>294</v>
      </c>
      <c r="N40" s="1">
        <v>0</v>
      </c>
      <c r="O40" s="1" t="s">
        <v>97</v>
      </c>
      <c r="Q40" s="1" t="s">
        <v>68</v>
      </c>
      <c r="S40" s="1">
        <v>1</v>
      </c>
      <c r="T40" s="1" t="s">
        <v>55</v>
      </c>
      <c r="V40" s="1" t="s">
        <v>56</v>
      </c>
      <c r="X40" s="1" t="s">
        <v>295</v>
      </c>
      <c r="Z40" s="1">
        <v>3</v>
      </c>
      <c r="AA40" s="1" t="s">
        <v>296</v>
      </c>
      <c r="AB40" s="1" t="s">
        <v>83</v>
      </c>
      <c r="AD40" s="1" t="s">
        <v>29</v>
      </c>
      <c r="AM40" s="1" t="s">
        <v>60</v>
      </c>
      <c r="AO40" s="1">
        <v>6</v>
      </c>
      <c r="AQ40" s="1">
        <v>3</v>
      </c>
      <c r="AS40" s="1">
        <v>5</v>
      </c>
      <c r="AT40" s="1" t="s">
        <v>297</v>
      </c>
      <c r="AU40" s="1" t="s">
        <v>74</v>
      </c>
      <c r="AW40" s="1">
        <v>10</v>
      </c>
      <c r="AX40" s="1" t="s">
        <v>298</v>
      </c>
      <c r="AY40" s="1" t="s">
        <v>36</v>
      </c>
      <c r="AZ40" s="1" t="s">
        <v>299</v>
      </c>
    </row>
    <row r="41" spans="1:52" ht="12.75">
      <c r="C41" s="1" t="s">
        <v>2</v>
      </c>
      <c r="G41" s="2">
        <v>35093</v>
      </c>
      <c r="H41" s="1">
        <v>8</v>
      </c>
      <c r="I41" s="1">
        <v>60</v>
      </c>
      <c r="J41" s="1">
        <v>9</v>
      </c>
      <c r="K41" s="1">
        <v>6</v>
      </c>
      <c r="L41" s="1">
        <v>396210</v>
      </c>
      <c r="M41" s="1" t="s">
        <v>300</v>
      </c>
      <c r="N41" s="1">
        <v>0</v>
      </c>
      <c r="O41" s="1" t="s">
        <v>97</v>
      </c>
      <c r="Q41" s="1" t="s">
        <v>103</v>
      </c>
      <c r="S41" s="1">
        <v>0</v>
      </c>
      <c r="AB41" s="1" t="s">
        <v>166</v>
      </c>
      <c r="AF41" s="1" t="s">
        <v>31</v>
      </c>
      <c r="AM41" s="1" t="s">
        <v>72</v>
      </c>
      <c r="AO41" s="1">
        <v>5</v>
      </c>
      <c r="AQ41" s="1">
        <v>5</v>
      </c>
      <c r="AS41" s="1">
        <v>24</v>
      </c>
      <c r="AT41" s="1" t="s">
        <v>301</v>
      </c>
      <c r="AU41" s="1" t="s">
        <v>64</v>
      </c>
      <c r="AW41" s="1">
        <v>9</v>
      </c>
      <c r="AX41" s="1" t="s">
        <v>302</v>
      </c>
      <c r="AY41" s="1" t="s">
        <v>303</v>
      </c>
      <c r="AZ41" s="1" t="s">
        <v>304</v>
      </c>
    </row>
    <row r="42" spans="1:52" ht="12.75">
      <c r="A42" s="1" t="s">
        <v>0</v>
      </c>
      <c r="G42" s="2">
        <v>31833</v>
      </c>
      <c r="H42" s="1">
        <v>8</v>
      </c>
      <c r="I42" s="1">
        <v>150</v>
      </c>
      <c r="J42" s="1">
        <v>8</v>
      </c>
      <c r="K42" s="1">
        <v>6</v>
      </c>
      <c r="M42" s="1" t="s">
        <v>305</v>
      </c>
      <c r="N42" s="1">
        <v>1</v>
      </c>
      <c r="O42" s="1" t="s">
        <v>53</v>
      </c>
      <c r="Q42" s="1" t="s">
        <v>68</v>
      </c>
      <c r="S42" s="1">
        <v>1</v>
      </c>
      <c r="T42" s="1" t="s">
        <v>5</v>
      </c>
      <c r="V42" s="1" t="s">
        <v>80</v>
      </c>
      <c r="X42" s="1" t="s">
        <v>160</v>
      </c>
      <c r="Z42" s="1">
        <v>7</v>
      </c>
      <c r="AA42" s="1" t="s">
        <v>306</v>
      </c>
      <c r="AB42" s="1" t="s">
        <v>59</v>
      </c>
      <c r="AC42" s="1" t="s">
        <v>28</v>
      </c>
      <c r="AH42" s="1" t="s">
        <v>33</v>
      </c>
      <c r="AM42" s="1" t="s">
        <v>72</v>
      </c>
      <c r="AO42" s="1">
        <v>6</v>
      </c>
      <c r="AQ42" s="1">
        <v>6</v>
      </c>
      <c r="AS42" s="1">
        <v>12</v>
      </c>
      <c r="AT42" s="1" t="s">
        <v>307</v>
      </c>
      <c r="AU42" s="1" t="s">
        <v>74</v>
      </c>
      <c r="AW42" s="1">
        <v>10</v>
      </c>
      <c r="AX42" s="1" t="s">
        <v>308</v>
      </c>
    </row>
    <row r="43" spans="1:52" ht="12.75">
      <c r="E43" s="1" t="s">
        <v>4</v>
      </c>
      <c r="G43" s="2">
        <v>29562</v>
      </c>
      <c r="H43" s="1">
        <v>6</v>
      </c>
      <c r="I43" s="1">
        <v>50</v>
      </c>
      <c r="J43" s="1">
        <v>18</v>
      </c>
      <c r="K43" s="1">
        <v>10</v>
      </c>
      <c r="M43" s="1" t="s">
        <v>309</v>
      </c>
      <c r="N43" s="1">
        <v>0</v>
      </c>
      <c r="O43" s="1" t="s">
        <v>53</v>
      </c>
      <c r="R43" s="1" t="s">
        <v>310</v>
      </c>
      <c r="S43" s="1">
        <v>1</v>
      </c>
      <c r="T43" s="1" t="s">
        <v>225</v>
      </c>
      <c r="V43" s="1" t="s">
        <v>56</v>
      </c>
      <c r="Y43" s="1" t="s">
        <v>311</v>
      </c>
      <c r="Z43" s="1">
        <v>15</v>
      </c>
      <c r="AA43" s="1" t="s">
        <v>312</v>
      </c>
      <c r="AB43" s="1" t="s">
        <v>59</v>
      </c>
      <c r="AE43" s="1" t="s">
        <v>30</v>
      </c>
      <c r="AF43" s="1" t="s">
        <v>31</v>
      </c>
      <c r="AH43" s="1" t="s">
        <v>33</v>
      </c>
      <c r="AM43" s="1" t="s">
        <v>72</v>
      </c>
      <c r="AO43" s="1">
        <v>5</v>
      </c>
      <c r="AQ43" s="1">
        <v>2</v>
      </c>
      <c r="AS43" s="1">
        <v>4</v>
      </c>
      <c r="AT43" s="1" t="s">
        <v>313</v>
      </c>
      <c r="AU43" s="1" t="s">
        <v>74</v>
      </c>
      <c r="AW43" s="1">
        <v>10</v>
      </c>
      <c r="AX43" s="1" t="s">
        <v>314</v>
      </c>
      <c r="AY43" s="1" t="s">
        <v>315</v>
      </c>
      <c r="AZ43" s="1" t="s">
        <v>316</v>
      </c>
    </row>
    <row r="44" spans="1:52" ht="12.75">
      <c r="A44" s="1" t="s">
        <v>0</v>
      </c>
      <c r="H44" s="1">
        <v>6</v>
      </c>
      <c r="I44" s="1">
        <v>30</v>
      </c>
      <c r="J44" s="1">
        <v>10</v>
      </c>
      <c r="K44" s="1">
        <v>5</v>
      </c>
      <c r="L44" s="1">
        <v>1581</v>
      </c>
      <c r="M44" s="1" t="s">
        <v>317</v>
      </c>
      <c r="N44" s="1">
        <v>0</v>
      </c>
      <c r="O44" s="1" t="s">
        <v>97</v>
      </c>
      <c r="Q44" s="1" t="s">
        <v>68</v>
      </c>
      <c r="S44" s="1">
        <v>1</v>
      </c>
      <c r="T44" s="1" t="s">
        <v>5</v>
      </c>
      <c r="W44" s="1" t="s">
        <v>318</v>
      </c>
      <c r="Y44" s="1" t="s">
        <v>319</v>
      </c>
      <c r="Z44" s="1">
        <v>6</v>
      </c>
      <c r="AB44" s="1" t="s">
        <v>83</v>
      </c>
      <c r="AF44" s="1" t="s">
        <v>31</v>
      </c>
      <c r="AG44" s="1" t="s">
        <v>32</v>
      </c>
      <c r="AM44" s="1" t="s">
        <v>60</v>
      </c>
      <c r="AO44" s="1">
        <v>4</v>
      </c>
      <c r="AQ44" s="1">
        <v>4</v>
      </c>
      <c r="AS44" s="1">
        <v>8</v>
      </c>
      <c r="AT44" s="1" t="s">
        <v>320</v>
      </c>
      <c r="AU44" s="1" t="s">
        <v>74</v>
      </c>
      <c r="AW44" s="1">
        <v>7</v>
      </c>
      <c r="AX44" s="1" t="s">
        <v>321</v>
      </c>
      <c r="AY44" s="1" t="s">
        <v>322</v>
      </c>
      <c r="AZ44" s="1" t="s">
        <v>323</v>
      </c>
    </row>
    <row r="45" spans="1:52" ht="12.75">
      <c r="A45" s="1" t="s">
        <v>0</v>
      </c>
      <c r="B45" s="11" t="s">
        <v>1</v>
      </c>
      <c r="G45" s="2">
        <v>30578</v>
      </c>
      <c r="H45" s="1">
        <v>7</v>
      </c>
      <c r="I45" s="1">
        <v>50</v>
      </c>
      <c r="J45" s="1">
        <v>8</v>
      </c>
      <c r="K45" s="1">
        <v>4</v>
      </c>
      <c r="L45" s="1">
        <v>80124</v>
      </c>
      <c r="M45" s="1" t="s">
        <v>224</v>
      </c>
      <c r="N45" s="1">
        <v>1</v>
      </c>
      <c r="O45" s="1" t="s">
        <v>53</v>
      </c>
      <c r="Q45" s="1" t="s">
        <v>103</v>
      </c>
      <c r="S45" s="1">
        <v>1</v>
      </c>
      <c r="T45" s="1" t="s">
        <v>30</v>
      </c>
      <c r="V45" s="1" t="s">
        <v>56</v>
      </c>
      <c r="X45" s="1" t="s">
        <v>324</v>
      </c>
      <c r="Z45" s="1">
        <v>11</v>
      </c>
      <c r="AA45" s="1" t="s">
        <v>325</v>
      </c>
      <c r="AB45" s="1" t="s">
        <v>59</v>
      </c>
      <c r="AD45" s="1" t="s">
        <v>29</v>
      </c>
      <c r="AM45" s="1" t="s">
        <v>72</v>
      </c>
      <c r="AO45" s="1">
        <v>5</v>
      </c>
      <c r="AQ45" s="1">
        <v>6</v>
      </c>
      <c r="AS45" s="1">
        <v>40</v>
      </c>
      <c r="AT45" s="1" t="s">
        <v>326</v>
      </c>
      <c r="AU45" s="1" t="s">
        <v>74</v>
      </c>
      <c r="AW45" s="1">
        <v>9</v>
      </c>
      <c r="AX45" s="1" t="s">
        <v>327</v>
      </c>
      <c r="AY45" s="1" t="s">
        <v>328</v>
      </c>
      <c r="AZ45" s="1" t="s">
        <v>329</v>
      </c>
    </row>
    <row r="46" spans="1:52" ht="12.75">
      <c r="B46" s="11" t="s">
        <v>1</v>
      </c>
      <c r="C46" s="1" t="s">
        <v>2</v>
      </c>
      <c r="G46" s="2">
        <v>33712</v>
      </c>
      <c r="H46" s="1">
        <v>8</v>
      </c>
      <c r="I46" s="1">
        <v>120</v>
      </c>
      <c r="J46" s="1">
        <v>12</v>
      </c>
      <c r="K46" s="1">
        <v>10</v>
      </c>
      <c r="L46" s="1">
        <v>92078</v>
      </c>
      <c r="M46" s="1" t="s">
        <v>330</v>
      </c>
      <c r="N46" s="1">
        <v>1</v>
      </c>
      <c r="P46" s="1" t="s">
        <v>331</v>
      </c>
      <c r="Q46" s="1" t="s">
        <v>54</v>
      </c>
      <c r="S46" s="1">
        <v>1</v>
      </c>
      <c r="T46" s="1" t="s">
        <v>30</v>
      </c>
      <c r="V46" s="1" t="s">
        <v>80</v>
      </c>
      <c r="X46" s="1" t="s">
        <v>332</v>
      </c>
      <c r="Z46" s="1">
        <v>3</v>
      </c>
      <c r="AA46" s="1" t="s">
        <v>333</v>
      </c>
      <c r="AB46" s="1" t="s">
        <v>59</v>
      </c>
      <c r="AE46" s="1" t="s">
        <v>30</v>
      </c>
      <c r="AM46" s="1" t="s">
        <v>72</v>
      </c>
      <c r="AO46" s="1">
        <v>6</v>
      </c>
      <c r="AQ46" s="1">
        <v>6</v>
      </c>
      <c r="AS46" s="1">
        <v>20</v>
      </c>
      <c r="AT46" s="1" t="s">
        <v>334</v>
      </c>
      <c r="AU46" s="1" t="s">
        <v>74</v>
      </c>
      <c r="AW46" s="1">
        <v>10</v>
      </c>
      <c r="AX46" s="1" t="s">
        <v>335</v>
      </c>
      <c r="AZ46" s="1" t="s">
        <v>336</v>
      </c>
    </row>
    <row r="47" spans="1:52" ht="12.75">
      <c r="A47" s="1" t="s">
        <v>0</v>
      </c>
      <c r="D47" s="1" t="s">
        <v>3</v>
      </c>
      <c r="G47" s="2">
        <v>29560</v>
      </c>
      <c r="H47" s="1">
        <v>8</v>
      </c>
      <c r="I47" s="1">
        <v>0</v>
      </c>
      <c r="J47" s="1">
        <v>12</v>
      </c>
      <c r="K47" s="1">
        <v>30</v>
      </c>
      <c r="L47" s="1">
        <v>94110</v>
      </c>
      <c r="M47" s="1" t="s">
        <v>337</v>
      </c>
      <c r="N47" s="1">
        <v>1</v>
      </c>
      <c r="O47" s="1" t="s">
        <v>53</v>
      </c>
      <c r="Q47" s="1" t="s">
        <v>68</v>
      </c>
      <c r="S47" s="1">
        <v>1</v>
      </c>
      <c r="T47" s="1" t="s">
        <v>31</v>
      </c>
      <c r="V47" s="1" t="s">
        <v>80</v>
      </c>
      <c r="X47" s="1" t="s">
        <v>338</v>
      </c>
      <c r="Z47" s="1">
        <v>1</v>
      </c>
      <c r="AA47" s="1" t="s">
        <v>339</v>
      </c>
      <c r="AB47" s="1" t="s">
        <v>59</v>
      </c>
      <c r="AE47" s="1" t="s">
        <v>30</v>
      </c>
      <c r="AM47" s="1" t="s">
        <v>72</v>
      </c>
      <c r="AP47" s="1">
        <v>10</v>
      </c>
      <c r="AQ47" s="1">
        <v>5</v>
      </c>
      <c r="AS47" s="1">
        <v>20</v>
      </c>
      <c r="AT47" s="1" t="s">
        <v>340</v>
      </c>
      <c r="AU47" s="1" t="s">
        <v>64</v>
      </c>
      <c r="AW47" s="1">
        <v>6</v>
      </c>
      <c r="AX47" s="1" t="s">
        <v>341</v>
      </c>
      <c r="AY47" s="1" t="s">
        <v>342</v>
      </c>
    </row>
    <row r="48" spans="1:52" ht="12.75">
      <c r="A48" s="1" t="s">
        <v>0</v>
      </c>
      <c r="H48" s="1">
        <v>9</v>
      </c>
      <c r="I48" s="1">
        <v>20</v>
      </c>
      <c r="J48" s="1">
        <v>13</v>
      </c>
      <c r="K48" s="1">
        <v>26</v>
      </c>
      <c r="L48" s="1">
        <v>55403</v>
      </c>
      <c r="M48" s="1" t="s">
        <v>343</v>
      </c>
      <c r="N48" s="1">
        <v>0</v>
      </c>
      <c r="O48" s="1" t="s">
        <v>67</v>
      </c>
      <c r="Q48" s="1" t="s">
        <v>68</v>
      </c>
      <c r="S48" s="1">
        <v>0</v>
      </c>
      <c r="AB48" s="1" t="s">
        <v>83</v>
      </c>
      <c r="AF48" s="1" t="s">
        <v>31</v>
      </c>
      <c r="AM48" s="1" t="s">
        <v>84</v>
      </c>
      <c r="AO48" s="1">
        <v>6</v>
      </c>
      <c r="AQ48" s="1">
        <v>6</v>
      </c>
      <c r="AS48" s="1">
        <v>80</v>
      </c>
      <c r="AT48" s="1" t="s">
        <v>344</v>
      </c>
      <c r="AU48" s="1" t="s">
        <v>64</v>
      </c>
      <c r="AW48" s="1">
        <v>7</v>
      </c>
      <c r="AX48" s="1" t="s">
        <v>345</v>
      </c>
      <c r="AY48" s="1" t="s">
        <v>346</v>
      </c>
      <c r="AZ48" s="1" t="s">
        <v>347</v>
      </c>
    </row>
    <row r="49" spans="1:52" ht="12.75">
      <c r="E49" s="1" t="s">
        <v>4</v>
      </c>
      <c r="G49" s="2">
        <v>28327</v>
      </c>
      <c r="H49" s="1">
        <v>6</v>
      </c>
      <c r="I49" s="1">
        <v>20</v>
      </c>
      <c r="J49" s="1">
        <v>16</v>
      </c>
      <c r="K49" s="1">
        <v>10</v>
      </c>
      <c r="L49" s="1">
        <v>78729</v>
      </c>
      <c r="M49" s="1" t="s">
        <v>348</v>
      </c>
      <c r="N49" s="1">
        <v>1</v>
      </c>
      <c r="O49" s="1" t="s">
        <v>67</v>
      </c>
      <c r="Q49" s="1" t="s">
        <v>98</v>
      </c>
      <c r="S49" s="1">
        <v>1</v>
      </c>
      <c r="T49" s="1" t="s">
        <v>5</v>
      </c>
      <c r="V49" s="1" t="s">
        <v>80</v>
      </c>
      <c r="X49" s="1" t="s">
        <v>57</v>
      </c>
      <c r="Z49" s="1">
        <v>12</v>
      </c>
      <c r="AA49" s="1" t="s">
        <v>349</v>
      </c>
      <c r="AB49" s="1" t="s">
        <v>71</v>
      </c>
      <c r="AH49" s="1" t="s">
        <v>33</v>
      </c>
      <c r="AM49" s="1" t="s">
        <v>60</v>
      </c>
      <c r="AP49" s="1">
        <v>12</v>
      </c>
      <c r="AQ49" s="1">
        <v>6</v>
      </c>
      <c r="AS49" s="1">
        <v>140</v>
      </c>
      <c r="AT49" s="1" t="s">
        <v>350</v>
      </c>
      <c r="AU49" s="1" t="s">
        <v>74</v>
      </c>
      <c r="AW49" s="1">
        <v>7</v>
      </c>
      <c r="AX49" s="1" t="s">
        <v>351</v>
      </c>
      <c r="AY49" s="1" t="s">
        <v>352</v>
      </c>
      <c r="AZ49" s="1" t="s">
        <v>353</v>
      </c>
    </row>
    <row r="50" spans="1:52" ht="12.75">
      <c r="B50" s="11" t="s">
        <v>1</v>
      </c>
      <c r="E50" s="1" t="s">
        <v>4</v>
      </c>
      <c r="G50" s="2">
        <v>33178</v>
      </c>
      <c r="H50" s="1">
        <v>7</v>
      </c>
      <c r="I50" s="1">
        <v>40</v>
      </c>
      <c r="J50" s="1">
        <v>15</v>
      </c>
      <c r="K50" s="1">
        <v>12</v>
      </c>
      <c r="M50" s="1" t="s">
        <v>354</v>
      </c>
      <c r="N50" s="1">
        <v>0</v>
      </c>
      <c r="O50" s="1" t="s">
        <v>67</v>
      </c>
      <c r="Q50" s="1" t="s">
        <v>98</v>
      </c>
      <c r="S50" s="1">
        <v>1</v>
      </c>
      <c r="T50" s="1" t="s">
        <v>5</v>
      </c>
      <c r="V50" s="1" t="s">
        <v>80</v>
      </c>
      <c r="Y50" s="1" t="s">
        <v>355</v>
      </c>
      <c r="Z50" s="1">
        <v>4</v>
      </c>
      <c r="AA50" s="1" t="s">
        <v>356</v>
      </c>
      <c r="AB50" s="1" t="s">
        <v>83</v>
      </c>
      <c r="AF50" s="1" t="s">
        <v>31</v>
      </c>
      <c r="AM50" s="1" t="s">
        <v>72</v>
      </c>
      <c r="AO50" s="1">
        <v>4</v>
      </c>
      <c r="AQ50" s="1">
        <v>2</v>
      </c>
      <c r="AS50" s="1">
        <v>10</v>
      </c>
      <c r="AT50" s="1" t="s">
        <v>260</v>
      </c>
      <c r="AU50" s="1" t="s">
        <v>74</v>
      </c>
      <c r="AW50" s="1">
        <v>8</v>
      </c>
      <c r="AX50" s="1" t="s">
        <v>357</v>
      </c>
    </row>
    <row r="51" spans="1:52" ht="12.75">
      <c r="A51" s="1" t="s">
        <v>0</v>
      </c>
      <c r="B51" s="11" t="s">
        <v>1</v>
      </c>
      <c r="E51" s="1" t="s">
        <v>4</v>
      </c>
      <c r="G51" s="2">
        <v>28834</v>
      </c>
      <c r="H51" s="1">
        <v>8</v>
      </c>
      <c r="I51" s="1">
        <v>0</v>
      </c>
      <c r="J51" s="1">
        <v>14</v>
      </c>
      <c r="K51" s="1">
        <v>10</v>
      </c>
      <c r="L51" s="1">
        <v>54625</v>
      </c>
      <c r="M51" s="1" t="s">
        <v>358</v>
      </c>
      <c r="N51" s="1">
        <v>1</v>
      </c>
      <c r="O51" s="1" t="s">
        <v>97</v>
      </c>
      <c r="Q51" s="1" t="s">
        <v>103</v>
      </c>
      <c r="S51" s="1">
        <v>1</v>
      </c>
      <c r="T51" s="1" t="s">
        <v>225</v>
      </c>
      <c r="V51" s="1" t="s">
        <v>80</v>
      </c>
      <c r="X51" s="1" t="s">
        <v>57</v>
      </c>
      <c r="Z51" s="1">
        <v>15</v>
      </c>
      <c r="AA51" s="1" t="s">
        <v>58</v>
      </c>
      <c r="AB51" s="1" t="s">
        <v>83</v>
      </c>
      <c r="AH51" s="1" t="s">
        <v>33</v>
      </c>
      <c r="AL51" s="1" t="s">
        <v>359</v>
      </c>
      <c r="AM51" s="1" t="s">
        <v>60</v>
      </c>
      <c r="AO51" s="1">
        <v>6</v>
      </c>
      <c r="AQ51" s="1">
        <v>6</v>
      </c>
      <c r="AS51" s="1">
        <v>15</v>
      </c>
      <c r="AT51" s="1" t="s">
        <v>360</v>
      </c>
      <c r="AU51" s="1" t="s">
        <v>74</v>
      </c>
      <c r="AW51" s="1">
        <v>10</v>
      </c>
      <c r="AX51" s="1" t="s">
        <v>108</v>
      </c>
      <c r="AY51" s="1" t="s">
        <v>361</v>
      </c>
      <c r="AZ51" s="1" t="s">
        <v>362</v>
      </c>
    </row>
    <row r="52" spans="1:52" ht="12.75">
      <c r="B52" s="11" t="s">
        <v>1</v>
      </c>
      <c r="G52" s="2">
        <v>26830</v>
      </c>
      <c r="H52" s="1">
        <v>7</v>
      </c>
      <c r="I52" s="1">
        <v>120</v>
      </c>
      <c r="J52" s="1">
        <v>60</v>
      </c>
      <c r="K52" s="1">
        <v>20</v>
      </c>
      <c r="L52" s="1">
        <v>60192</v>
      </c>
      <c r="M52" s="1" t="s">
        <v>363</v>
      </c>
      <c r="N52" s="1">
        <v>0</v>
      </c>
      <c r="O52" s="1" t="s">
        <v>97</v>
      </c>
      <c r="Q52" s="1" t="s">
        <v>103</v>
      </c>
      <c r="S52" s="1">
        <v>1</v>
      </c>
      <c r="T52" s="1" t="s">
        <v>79</v>
      </c>
      <c r="V52" s="1" t="s">
        <v>90</v>
      </c>
      <c r="X52" s="1" t="s">
        <v>160</v>
      </c>
      <c r="Z52" s="1">
        <v>20</v>
      </c>
      <c r="AA52" s="1" t="s">
        <v>364</v>
      </c>
      <c r="AB52" s="1" t="s">
        <v>83</v>
      </c>
      <c r="AH52" s="1" t="s">
        <v>33</v>
      </c>
      <c r="AM52" s="1" t="s">
        <v>72</v>
      </c>
      <c r="AO52" s="1">
        <v>4</v>
      </c>
      <c r="AQ52" s="1">
        <v>4</v>
      </c>
      <c r="AS52" s="1">
        <v>10</v>
      </c>
      <c r="AT52" s="1" t="s">
        <v>365</v>
      </c>
      <c r="AU52" s="1" t="s">
        <v>74</v>
      </c>
      <c r="AW52" s="1">
        <v>10</v>
      </c>
      <c r="AX52" s="1" t="s">
        <v>366</v>
      </c>
      <c r="AY52" s="1" t="s">
        <v>367</v>
      </c>
      <c r="AZ52" s="1" t="s">
        <v>116</v>
      </c>
    </row>
    <row r="53" spans="1:52" ht="12.75">
      <c r="A53" s="1" t="s">
        <v>0</v>
      </c>
      <c r="G53" s="2">
        <v>31588</v>
      </c>
      <c r="H53" s="1">
        <v>7</v>
      </c>
      <c r="I53" s="1">
        <v>30</v>
      </c>
      <c r="J53" s="1">
        <v>12</v>
      </c>
      <c r="K53" s="1">
        <v>15</v>
      </c>
      <c r="L53" s="1">
        <v>500032</v>
      </c>
      <c r="M53" s="1" t="s">
        <v>368</v>
      </c>
      <c r="N53" s="1">
        <v>0</v>
      </c>
      <c r="O53" s="1" t="s">
        <v>53</v>
      </c>
      <c r="Q53" s="1" t="s">
        <v>98</v>
      </c>
      <c r="S53" s="1">
        <v>1</v>
      </c>
      <c r="T53" s="1" t="s">
        <v>31</v>
      </c>
      <c r="W53" s="1" t="s">
        <v>369</v>
      </c>
      <c r="X53" s="1" t="s">
        <v>91</v>
      </c>
      <c r="Z53" s="1">
        <v>4</v>
      </c>
      <c r="AA53" s="1" t="s">
        <v>370</v>
      </c>
      <c r="AB53" s="1" t="s">
        <v>83</v>
      </c>
      <c r="AF53" s="1" t="s">
        <v>31</v>
      </c>
      <c r="AN53" s="1" t="s">
        <v>371</v>
      </c>
      <c r="AO53" s="1">
        <v>4</v>
      </c>
      <c r="AQ53" s="1">
        <v>6</v>
      </c>
      <c r="AS53" s="1">
        <v>4</v>
      </c>
      <c r="AT53" s="1" t="s">
        <v>372</v>
      </c>
      <c r="AU53" s="1" t="s">
        <v>64</v>
      </c>
      <c r="AW53" s="1">
        <v>10</v>
      </c>
      <c r="AX53" s="1" t="s">
        <v>373</v>
      </c>
      <c r="AY53" s="1" t="s">
        <v>374</v>
      </c>
      <c r="AZ53" s="1" t="s">
        <v>375</v>
      </c>
    </row>
    <row r="54" spans="1:52" ht="12.75">
      <c r="A54" s="1" t="s">
        <v>0</v>
      </c>
      <c r="B54" s="11" t="s">
        <v>1</v>
      </c>
      <c r="C54" s="1" t="s">
        <v>2</v>
      </c>
      <c r="G54" s="2">
        <v>34907</v>
      </c>
      <c r="H54" s="1">
        <v>6</v>
      </c>
      <c r="I54" s="1">
        <v>180</v>
      </c>
      <c r="J54" s="1">
        <v>9</v>
      </c>
      <c r="K54" s="1">
        <v>10</v>
      </c>
      <c r="L54" s="1">
        <v>110034</v>
      </c>
      <c r="M54" s="1" t="s">
        <v>376</v>
      </c>
      <c r="N54" s="1">
        <v>1</v>
      </c>
      <c r="O54" s="1" t="s">
        <v>67</v>
      </c>
      <c r="Q54" s="1" t="s">
        <v>98</v>
      </c>
      <c r="S54" s="1">
        <v>1</v>
      </c>
      <c r="T54" s="1" t="s">
        <v>225</v>
      </c>
      <c r="V54" s="1" t="s">
        <v>80</v>
      </c>
      <c r="X54" s="1" t="s">
        <v>57</v>
      </c>
      <c r="Z54" s="1">
        <v>0</v>
      </c>
      <c r="AA54" s="1" t="s">
        <v>377</v>
      </c>
      <c r="AB54" s="1" t="s">
        <v>59</v>
      </c>
      <c r="AH54" s="1" t="s">
        <v>33</v>
      </c>
      <c r="AM54" s="1" t="s">
        <v>84</v>
      </c>
      <c r="AO54" s="1">
        <v>5</v>
      </c>
      <c r="AQ54" s="1">
        <v>4</v>
      </c>
      <c r="AS54" s="1">
        <v>10</v>
      </c>
      <c r="AT54" s="1" t="s">
        <v>378</v>
      </c>
      <c r="AU54" s="1" t="s">
        <v>198</v>
      </c>
      <c r="AW54" s="1">
        <v>10</v>
      </c>
      <c r="AX54" s="1" t="s">
        <v>379</v>
      </c>
      <c r="AY54" s="1" t="s">
        <v>380</v>
      </c>
      <c r="AZ54" s="1" t="s">
        <v>381</v>
      </c>
    </row>
    <row r="55" spans="1:52" ht="12.75">
      <c r="A55" s="1" t="s">
        <v>0</v>
      </c>
      <c r="C55" s="1" t="s">
        <v>2</v>
      </c>
      <c r="D55" s="1" t="s">
        <v>3</v>
      </c>
      <c r="E55" s="1" t="s">
        <v>4</v>
      </c>
      <c r="G55" s="2">
        <v>35240</v>
      </c>
      <c r="H55" s="1">
        <v>7</v>
      </c>
      <c r="I55" s="1">
        <v>120</v>
      </c>
      <c r="J55" s="1">
        <v>8</v>
      </c>
      <c r="K55" s="1">
        <v>2</v>
      </c>
      <c r="L55" s="1">
        <v>201307</v>
      </c>
      <c r="M55" s="1" t="s">
        <v>382</v>
      </c>
      <c r="N55" s="1">
        <v>1</v>
      </c>
      <c r="O55" s="1" t="s">
        <v>78</v>
      </c>
      <c r="R55" s="1" t="s">
        <v>383</v>
      </c>
      <c r="S55" s="1">
        <v>1</v>
      </c>
      <c r="T55" s="1" t="s">
        <v>31</v>
      </c>
      <c r="V55" s="1" t="s">
        <v>384</v>
      </c>
      <c r="X55" s="1" t="s">
        <v>81</v>
      </c>
      <c r="Z55" s="1">
        <v>1</v>
      </c>
      <c r="AA55" s="1" t="s">
        <v>385</v>
      </c>
      <c r="AB55" s="1" t="s">
        <v>59</v>
      </c>
      <c r="AF55" s="1" t="s">
        <v>31</v>
      </c>
      <c r="AG55" s="1" t="s">
        <v>32</v>
      </c>
      <c r="AM55" s="1" t="s">
        <v>60</v>
      </c>
      <c r="AO55" s="1">
        <v>4</v>
      </c>
      <c r="AQ55" s="1">
        <v>4</v>
      </c>
      <c r="AS55" s="1">
        <v>17</v>
      </c>
      <c r="AT55" s="1" t="s">
        <v>386</v>
      </c>
      <c r="AU55" s="1" t="s">
        <v>64</v>
      </c>
      <c r="AW55" s="1">
        <v>10</v>
      </c>
      <c r="AX55" s="1" t="s">
        <v>387</v>
      </c>
      <c r="AY55" s="1" t="s">
        <v>388</v>
      </c>
      <c r="AZ55" s="1" t="s">
        <v>389</v>
      </c>
    </row>
    <row r="56" spans="1:52" ht="12.75">
      <c r="B56" s="11" t="s">
        <v>1</v>
      </c>
      <c r="D56" s="1" t="s">
        <v>3</v>
      </c>
      <c r="E56" s="1" t="s">
        <v>4</v>
      </c>
      <c r="G56" s="2">
        <v>31102</v>
      </c>
      <c r="H56" s="1">
        <v>6</v>
      </c>
      <c r="I56" s="1">
        <v>45</v>
      </c>
      <c r="J56" s="1">
        <v>10</v>
      </c>
      <c r="K56" s="1">
        <v>10</v>
      </c>
      <c r="L56" s="1">
        <v>8234</v>
      </c>
      <c r="M56" s="1" t="s">
        <v>390</v>
      </c>
      <c r="N56" s="1">
        <v>1</v>
      </c>
      <c r="O56" s="1" t="s">
        <v>97</v>
      </c>
      <c r="Q56" s="1" t="s">
        <v>98</v>
      </c>
      <c r="S56" s="1">
        <v>1</v>
      </c>
      <c r="T56" s="1" t="s">
        <v>159</v>
      </c>
      <c r="V56" s="1" t="s">
        <v>80</v>
      </c>
      <c r="X56" s="1" t="s">
        <v>391</v>
      </c>
      <c r="Z56" s="1">
        <v>6</v>
      </c>
      <c r="AA56" s="1" t="s">
        <v>392</v>
      </c>
      <c r="AB56" s="1" t="s">
        <v>83</v>
      </c>
      <c r="AH56" s="1" t="s">
        <v>33</v>
      </c>
      <c r="AM56" s="1" t="s">
        <v>72</v>
      </c>
      <c r="AO56" s="1">
        <v>3</v>
      </c>
      <c r="AQ56" s="1">
        <v>4</v>
      </c>
      <c r="AS56" s="1">
        <v>10</v>
      </c>
      <c r="AT56" s="1" t="s">
        <v>393</v>
      </c>
      <c r="AU56" s="1" t="s">
        <v>74</v>
      </c>
      <c r="AW56" s="1">
        <v>10</v>
      </c>
      <c r="AX56" s="1" t="s">
        <v>394</v>
      </c>
      <c r="AY56" s="1" t="s">
        <v>395</v>
      </c>
      <c r="AZ56" s="1" t="s">
        <v>396</v>
      </c>
    </row>
    <row r="57" spans="1:52" ht="12.75">
      <c r="B57" s="11" t="s">
        <v>1</v>
      </c>
      <c r="G57" s="2">
        <v>31568</v>
      </c>
      <c r="H57" s="1">
        <v>7</v>
      </c>
      <c r="I57" s="1">
        <v>30</v>
      </c>
      <c r="J57" s="1">
        <v>7</v>
      </c>
      <c r="K57" s="1">
        <v>1</v>
      </c>
      <c r="L57" s="1">
        <v>7510146</v>
      </c>
      <c r="M57" s="1" t="s">
        <v>397</v>
      </c>
      <c r="N57" s="1">
        <v>0</v>
      </c>
      <c r="O57" s="1" t="s">
        <v>53</v>
      </c>
      <c r="Q57" s="1" t="s">
        <v>54</v>
      </c>
      <c r="S57" s="1">
        <v>1</v>
      </c>
      <c r="T57" s="1" t="s">
        <v>159</v>
      </c>
      <c r="V57" s="1" t="s">
        <v>56</v>
      </c>
      <c r="X57" s="1" t="s">
        <v>91</v>
      </c>
      <c r="Z57" s="1">
        <v>4</v>
      </c>
      <c r="AA57" s="1" t="s">
        <v>398</v>
      </c>
      <c r="AB57" s="1" t="s">
        <v>399</v>
      </c>
      <c r="AF57" s="1" t="s">
        <v>31</v>
      </c>
      <c r="AM57" s="1" t="s">
        <v>84</v>
      </c>
      <c r="AO57" s="1">
        <v>4</v>
      </c>
      <c r="AQ57" s="1">
        <v>2</v>
      </c>
      <c r="AS57" s="1">
        <v>3</v>
      </c>
      <c r="AT57" s="1" t="s">
        <v>400</v>
      </c>
      <c r="AU57" s="1" t="s">
        <v>74</v>
      </c>
      <c r="AW57" s="1">
        <v>10</v>
      </c>
      <c r="AX57" s="1" t="s">
        <v>401</v>
      </c>
      <c r="AY57" s="1" t="s">
        <v>402</v>
      </c>
      <c r="AZ57" s="1" t="s">
        <v>403</v>
      </c>
    </row>
    <row r="58" spans="1:52" ht="12.75">
      <c r="B58" s="11" t="s">
        <v>1</v>
      </c>
      <c r="G58" s="2">
        <v>29644</v>
      </c>
      <c r="H58" s="1">
        <v>7</v>
      </c>
      <c r="I58" s="1">
        <v>40</v>
      </c>
      <c r="J58" s="1">
        <v>9</v>
      </c>
      <c r="K58" s="1">
        <v>5</v>
      </c>
      <c r="L58" s="1">
        <v>10178</v>
      </c>
      <c r="M58" s="1" t="s">
        <v>117</v>
      </c>
      <c r="N58" s="1">
        <v>0</v>
      </c>
      <c r="O58" s="1" t="s">
        <v>67</v>
      </c>
      <c r="Q58" s="1" t="s">
        <v>68</v>
      </c>
      <c r="S58" s="1">
        <v>1</v>
      </c>
      <c r="T58" s="1" t="s">
        <v>225</v>
      </c>
      <c r="V58" s="1" t="s">
        <v>111</v>
      </c>
      <c r="X58" s="1" t="s">
        <v>404</v>
      </c>
      <c r="Z58" s="1">
        <v>15</v>
      </c>
      <c r="AA58" s="1" t="s">
        <v>405</v>
      </c>
      <c r="AB58" s="1" t="s">
        <v>83</v>
      </c>
      <c r="AK58" s="1" t="s">
        <v>36</v>
      </c>
      <c r="AU58" s="1" t="s">
        <v>64</v>
      </c>
      <c r="AW58" s="1">
        <v>10</v>
      </c>
      <c r="AX58" s="1" t="s">
        <v>406</v>
      </c>
      <c r="AY58" s="1" t="s">
        <v>407</v>
      </c>
      <c r="AZ58" s="1" t="s">
        <v>408</v>
      </c>
    </row>
    <row r="59" spans="1:52" ht="12.75">
      <c r="B59" s="11" t="s">
        <v>1</v>
      </c>
      <c r="C59" s="1" t="s">
        <v>2</v>
      </c>
      <c r="D59" s="1" t="s">
        <v>3</v>
      </c>
      <c r="E59" s="1" t="s">
        <v>4</v>
      </c>
      <c r="G59" s="2">
        <v>31104</v>
      </c>
      <c r="H59" s="1">
        <v>8</v>
      </c>
      <c r="I59" s="1">
        <v>0</v>
      </c>
      <c r="J59" s="1">
        <v>8</v>
      </c>
      <c r="K59" s="1">
        <v>15</v>
      </c>
      <c r="L59" s="1">
        <v>90055</v>
      </c>
      <c r="M59" s="1" t="s">
        <v>409</v>
      </c>
      <c r="N59" s="1">
        <v>1</v>
      </c>
      <c r="O59" s="1" t="s">
        <v>53</v>
      </c>
      <c r="Q59" s="1" t="s">
        <v>103</v>
      </c>
      <c r="S59" s="1">
        <v>1</v>
      </c>
      <c r="T59" s="1" t="s">
        <v>30</v>
      </c>
      <c r="V59" s="1" t="s">
        <v>80</v>
      </c>
      <c r="X59" s="1" t="s">
        <v>91</v>
      </c>
      <c r="Z59" s="1">
        <v>1</v>
      </c>
      <c r="AB59" s="1" t="s">
        <v>83</v>
      </c>
      <c r="AH59" s="1" t="s">
        <v>33</v>
      </c>
      <c r="AM59" s="1" t="s">
        <v>60</v>
      </c>
      <c r="AP59" s="1">
        <v>30</v>
      </c>
      <c r="AR59" s="1">
        <v>30</v>
      </c>
      <c r="AS59" s="1">
        <v>24</v>
      </c>
      <c r="AT59" s="1" t="s">
        <v>410</v>
      </c>
      <c r="AU59" s="1" t="s">
        <v>74</v>
      </c>
      <c r="AW59" s="1">
        <v>10</v>
      </c>
      <c r="AX59" s="1" t="s">
        <v>213</v>
      </c>
      <c r="AY59" s="1" t="s">
        <v>213</v>
      </c>
      <c r="AZ59" s="1" t="s">
        <v>411</v>
      </c>
    </row>
    <row r="60" spans="1:52" ht="12.75">
      <c r="A60" s="1" t="s">
        <v>0</v>
      </c>
      <c r="B60" s="11" t="s">
        <v>1</v>
      </c>
      <c r="G60" s="2">
        <v>33049</v>
      </c>
      <c r="H60" s="1">
        <v>7</v>
      </c>
      <c r="I60" s="1">
        <v>90</v>
      </c>
      <c r="J60" s="1">
        <v>14</v>
      </c>
      <c r="K60" s="1">
        <v>5</v>
      </c>
      <c r="L60" s="1">
        <v>560035</v>
      </c>
      <c r="M60" s="1" t="s">
        <v>412</v>
      </c>
      <c r="N60" s="1">
        <v>1</v>
      </c>
      <c r="O60" s="1" t="s">
        <v>67</v>
      </c>
      <c r="Q60" s="1" t="s">
        <v>98</v>
      </c>
      <c r="S60" s="1">
        <v>1</v>
      </c>
      <c r="T60" s="1" t="s">
        <v>225</v>
      </c>
      <c r="V60" s="1" t="s">
        <v>80</v>
      </c>
      <c r="X60" s="1" t="s">
        <v>91</v>
      </c>
      <c r="Z60" s="1">
        <v>4</v>
      </c>
      <c r="AA60" s="1" t="s">
        <v>413</v>
      </c>
      <c r="AB60" s="1" t="s">
        <v>59</v>
      </c>
      <c r="AH60" s="1" t="s">
        <v>33</v>
      </c>
      <c r="AM60" s="1" t="s">
        <v>72</v>
      </c>
      <c r="AO60" s="1">
        <v>6</v>
      </c>
      <c r="AQ60" s="1">
        <v>5</v>
      </c>
      <c r="AS60" s="1">
        <v>15</v>
      </c>
      <c r="AT60" s="1" t="s">
        <v>414</v>
      </c>
      <c r="AU60" s="1" t="s">
        <v>415</v>
      </c>
      <c r="AW60" s="1">
        <v>9</v>
      </c>
      <c r="AX60" s="1" t="s">
        <v>416</v>
      </c>
      <c r="AY60" s="1" t="s">
        <v>417</v>
      </c>
    </row>
    <row r="61" spans="1:52" ht="12.75">
      <c r="A61" s="1" t="s">
        <v>0</v>
      </c>
      <c r="G61" s="2">
        <v>28389</v>
      </c>
      <c r="H61" s="1">
        <v>7</v>
      </c>
      <c r="I61" s="1">
        <v>45</v>
      </c>
      <c r="J61" s="1">
        <v>10</v>
      </c>
      <c r="K61" s="1">
        <v>2</v>
      </c>
      <c r="L61" s="1">
        <v>92606</v>
      </c>
      <c r="M61" s="1" t="s">
        <v>418</v>
      </c>
      <c r="N61" s="1">
        <v>0</v>
      </c>
      <c r="O61" s="1" t="s">
        <v>123</v>
      </c>
      <c r="Q61" s="1" t="s">
        <v>103</v>
      </c>
      <c r="S61" s="1">
        <v>1</v>
      </c>
      <c r="T61" s="1" t="s">
        <v>159</v>
      </c>
      <c r="V61" s="1" t="s">
        <v>384</v>
      </c>
      <c r="X61" s="1" t="s">
        <v>81</v>
      </c>
      <c r="Z61" s="1">
        <v>1</v>
      </c>
      <c r="AA61" s="1" t="s">
        <v>419</v>
      </c>
      <c r="AB61" s="1" t="s">
        <v>83</v>
      </c>
      <c r="AF61" s="1" t="s">
        <v>31</v>
      </c>
      <c r="AM61" s="1" t="s">
        <v>84</v>
      </c>
      <c r="AP61" s="1">
        <v>10</v>
      </c>
      <c r="AR61" s="1">
        <v>12</v>
      </c>
      <c r="AS61" s="1">
        <v>80</v>
      </c>
      <c r="AT61" s="1" t="s">
        <v>420</v>
      </c>
      <c r="AU61" s="1" t="s">
        <v>64</v>
      </c>
      <c r="AW61" s="1">
        <v>10</v>
      </c>
      <c r="AX61" s="1" t="s">
        <v>421</v>
      </c>
      <c r="AY61" s="1" t="s">
        <v>218</v>
      </c>
    </row>
    <row r="62" spans="1:52" ht="12.75">
      <c r="E62" s="1" t="s">
        <v>4</v>
      </c>
      <c r="G62" s="2" t="s">
        <v>422</v>
      </c>
      <c r="H62" s="1">
        <v>6</v>
      </c>
      <c r="I62" s="1">
        <v>30</v>
      </c>
      <c r="J62" s="1">
        <v>8</v>
      </c>
      <c r="K62" s="1">
        <v>104</v>
      </c>
      <c r="L62" s="1">
        <v>98034</v>
      </c>
      <c r="M62" s="1" t="s">
        <v>423</v>
      </c>
      <c r="N62" s="1">
        <v>0</v>
      </c>
      <c r="O62" s="1" t="s">
        <v>53</v>
      </c>
      <c r="Q62" s="1" t="s">
        <v>68</v>
      </c>
      <c r="S62" s="1">
        <v>1</v>
      </c>
      <c r="T62" s="1" t="s">
        <v>225</v>
      </c>
      <c r="V62" s="1" t="s">
        <v>424</v>
      </c>
      <c r="X62" s="1" t="s">
        <v>91</v>
      </c>
      <c r="Z62" s="1">
        <v>27</v>
      </c>
      <c r="AA62" s="1" t="s">
        <v>425</v>
      </c>
      <c r="AB62" s="1" t="s">
        <v>59</v>
      </c>
      <c r="AF62" s="1" t="s">
        <v>31</v>
      </c>
      <c r="AM62" s="1" t="s">
        <v>72</v>
      </c>
      <c r="AO62" s="1">
        <v>6</v>
      </c>
      <c r="AQ62" s="1">
        <v>6</v>
      </c>
      <c r="AS62" s="1">
        <v>4</v>
      </c>
      <c r="AT62" s="1" t="s">
        <v>426</v>
      </c>
      <c r="AU62" s="1" t="s">
        <v>64</v>
      </c>
      <c r="AW62" s="1">
        <v>10</v>
      </c>
      <c r="AX62" s="1" t="s">
        <v>427</v>
      </c>
      <c r="AY62" s="1" t="s">
        <v>428</v>
      </c>
      <c r="AZ62" s="1" t="s">
        <v>429</v>
      </c>
    </row>
    <row r="63" spans="1:52" ht="12.75">
      <c r="A63" s="1" t="s">
        <v>0</v>
      </c>
      <c r="G63" s="2">
        <v>31598</v>
      </c>
      <c r="H63" s="1">
        <v>7</v>
      </c>
      <c r="I63" s="1">
        <v>30</v>
      </c>
      <c r="J63" s="1">
        <v>12</v>
      </c>
      <c r="K63" s="1">
        <v>12</v>
      </c>
      <c r="L63" s="1">
        <v>15220</v>
      </c>
      <c r="M63" s="1" t="s">
        <v>430</v>
      </c>
      <c r="N63" s="1">
        <v>0</v>
      </c>
      <c r="O63" s="1" t="s">
        <v>431</v>
      </c>
      <c r="Q63" s="1" t="s">
        <v>54</v>
      </c>
      <c r="S63" s="1">
        <v>1</v>
      </c>
      <c r="T63" s="1" t="s">
        <v>30</v>
      </c>
      <c r="V63" s="1" t="s">
        <v>80</v>
      </c>
      <c r="X63" s="1" t="s">
        <v>125</v>
      </c>
      <c r="Z63" s="1">
        <v>1</v>
      </c>
      <c r="AA63" s="1" t="s">
        <v>432</v>
      </c>
      <c r="AB63" s="1" t="s">
        <v>83</v>
      </c>
      <c r="AE63" s="1" t="s">
        <v>30</v>
      </c>
      <c r="AM63" s="1" t="s">
        <v>84</v>
      </c>
      <c r="AP63" s="1">
        <v>12</v>
      </c>
      <c r="AR63" s="1">
        <v>12</v>
      </c>
      <c r="AS63" s="1">
        <v>8</v>
      </c>
      <c r="AT63" s="1" t="s">
        <v>433</v>
      </c>
      <c r="AU63" s="1" t="s">
        <v>74</v>
      </c>
      <c r="AW63" s="1">
        <v>8</v>
      </c>
      <c r="AX63" s="1" t="s">
        <v>434</v>
      </c>
      <c r="AY63" s="1" t="s">
        <v>435</v>
      </c>
      <c r="AZ63" s="1" t="s">
        <v>141</v>
      </c>
    </row>
    <row r="64" spans="1:52" ht="12.75">
      <c r="A64" s="1" t="s">
        <v>0</v>
      </c>
      <c r="E64" s="1" t="s">
        <v>4</v>
      </c>
      <c r="G64" s="2">
        <v>27179</v>
      </c>
      <c r="H64" s="1">
        <v>7</v>
      </c>
      <c r="I64" s="1">
        <v>40</v>
      </c>
      <c r="J64" s="1">
        <v>12</v>
      </c>
      <c r="K64" s="1">
        <v>10</v>
      </c>
      <c r="L64" s="1">
        <v>655</v>
      </c>
      <c r="M64" s="1" t="s">
        <v>436</v>
      </c>
      <c r="N64" s="1">
        <v>0</v>
      </c>
      <c r="O64" s="1" t="s">
        <v>53</v>
      </c>
      <c r="Q64" s="1" t="s">
        <v>68</v>
      </c>
      <c r="S64" s="1">
        <v>1</v>
      </c>
      <c r="T64" s="1" t="s">
        <v>5</v>
      </c>
      <c r="W64" s="1" t="s">
        <v>437</v>
      </c>
      <c r="X64" s="1" t="s">
        <v>391</v>
      </c>
      <c r="Z64" s="1">
        <v>15</v>
      </c>
      <c r="AB64" s="1" t="s">
        <v>83</v>
      </c>
      <c r="AK64" s="1" t="s">
        <v>36</v>
      </c>
      <c r="AV64" s="1" t="s">
        <v>438</v>
      </c>
      <c r="AW64" s="1">
        <v>8</v>
      </c>
      <c r="AX64" s="1" t="s">
        <v>439</v>
      </c>
      <c r="AY64" s="1" t="s">
        <v>440</v>
      </c>
    </row>
    <row r="65" spans="1:52" ht="12.75">
      <c r="C65" s="1" t="s">
        <v>2</v>
      </c>
      <c r="E65" s="1" t="s">
        <v>4</v>
      </c>
      <c r="G65" s="2">
        <v>43086</v>
      </c>
      <c r="H65" s="1">
        <v>8</v>
      </c>
      <c r="I65" s="1">
        <v>30</v>
      </c>
      <c r="J65" s="1">
        <v>5</v>
      </c>
      <c r="K65" s="1">
        <v>5</v>
      </c>
      <c r="L65" s="1">
        <v>58900000</v>
      </c>
      <c r="M65" s="1" t="s">
        <v>441</v>
      </c>
      <c r="N65" s="1">
        <v>1</v>
      </c>
      <c r="O65" s="1" t="s">
        <v>67</v>
      </c>
      <c r="Q65" s="1" t="s">
        <v>98</v>
      </c>
      <c r="S65" s="1">
        <v>1</v>
      </c>
      <c r="T65" s="1" t="s">
        <v>69</v>
      </c>
      <c r="W65" s="1" t="s">
        <v>442</v>
      </c>
      <c r="X65" s="1" t="s">
        <v>57</v>
      </c>
      <c r="Z65" s="1">
        <v>8</v>
      </c>
      <c r="AA65" s="1" t="s">
        <v>443</v>
      </c>
      <c r="AB65" s="1" t="s">
        <v>71</v>
      </c>
      <c r="AH65" s="1" t="s">
        <v>33</v>
      </c>
      <c r="AM65" s="1" t="s">
        <v>72</v>
      </c>
      <c r="AP65" s="1">
        <v>10</v>
      </c>
      <c r="AQ65" s="1">
        <v>6</v>
      </c>
      <c r="AS65" s="1">
        <v>20</v>
      </c>
      <c r="AT65" s="1" t="s">
        <v>444</v>
      </c>
      <c r="AU65" s="1" t="s">
        <v>74</v>
      </c>
      <c r="AW65" s="1">
        <v>10</v>
      </c>
      <c r="AX65" s="1" t="s">
        <v>445</v>
      </c>
      <c r="AY65" s="1" t="s">
        <v>446</v>
      </c>
      <c r="AZ65" s="1" t="s">
        <v>116</v>
      </c>
    </row>
    <row r="66" spans="1:52" ht="12.75">
      <c r="A66" s="1" t="s">
        <v>0</v>
      </c>
      <c r="G66" s="2">
        <v>34393</v>
      </c>
      <c r="H66" s="1">
        <v>8</v>
      </c>
      <c r="I66" s="1">
        <v>20</v>
      </c>
      <c r="J66" s="1">
        <v>11</v>
      </c>
      <c r="K66" s="1">
        <v>11</v>
      </c>
      <c r="L66" s="1">
        <v>110085</v>
      </c>
      <c r="M66" s="1" t="s">
        <v>447</v>
      </c>
      <c r="N66" s="1">
        <v>1</v>
      </c>
      <c r="O66" s="1" t="s">
        <v>53</v>
      </c>
      <c r="Q66" s="1" t="s">
        <v>68</v>
      </c>
      <c r="S66" s="1">
        <v>1</v>
      </c>
      <c r="T66" s="1" t="s">
        <v>30</v>
      </c>
      <c r="V66" s="1" t="s">
        <v>80</v>
      </c>
      <c r="X66" s="1" t="s">
        <v>91</v>
      </c>
      <c r="Z66" s="1">
        <v>1</v>
      </c>
      <c r="AA66" s="1" t="s">
        <v>448</v>
      </c>
      <c r="AB66" s="1" t="s">
        <v>399</v>
      </c>
      <c r="AF66" s="1" t="s">
        <v>31</v>
      </c>
      <c r="AM66" s="1" t="s">
        <v>60</v>
      </c>
      <c r="AO66" s="1">
        <v>5</v>
      </c>
      <c r="AQ66" s="1">
        <v>5</v>
      </c>
      <c r="AS66" s="1">
        <v>100</v>
      </c>
      <c r="AT66" s="1" t="s">
        <v>449</v>
      </c>
      <c r="AU66" s="1" t="s">
        <v>74</v>
      </c>
      <c r="AW66" s="1">
        <v>10</v>
      </c>
      <c r="AX66" s="1" t="s">
        <v>450</v>
      </c>
      <c r="AY66" s="1" t="s">
        <v>451</v>
      </c>
      <c r="AZ66" s="1" t="s">
        <v>141</v>
      </c>
    </row>
    <row r="67" spans="1:52" ht="12.75">
      <c r="A67" s="1" t="s">
        <v>0</v>
      </c>
      <c r="D67" s="1" t="s">
        <v>3</v>
      </c>
      <c r="E67" s="1" t="s">
        <v>4</v>
      </c>
      <c r="G67" s="2">
        <v>30275</v>
      </c>
      <c r="H67" s="1">
        <v>7</v>
      </c>
      <c r="I67" s="1">
        <v>45</v>
      </c>
      <c r="J67" s="1">
        <v>12</v>
      </c>
      <c r="K67" s="1">
        <v>30</v>
      </c>
      <c r="L67" s="1">
        <v>10601</v>
      </c>
      <c r="M67" s="1" t="s">
        <v>452</v>
      </c>
      <c r="N67" s="1">
        <v>1</v>
      </c>
      <c r="O67" s="1" t="s">
        <v>67</v>
      </c>
      <c r="Q67" s="1" t="s">
        <v>103</v>
      </c>
      <c r="S67" s="1">
        <v>1</v>
      </c>
      <c r="T67" s="1" t="s">
        <v>453</v>
      </c>
      <c r="V67" s="1" t="s">
        <v>80</v>
      </c>
      <c r="X67" s="1" t="s">
        <v>91</v>
      </c>
      <c r="Z67" s="1">
        <v>10</v>
      </c>
      <c r="AA67" s="1" t="s">
        <v>454</v>
      </c>
      <c r="AB67" s="1" t="s">
        <v>71</v>
      </c>
      <c r="AH67" s="1" t="s">
        <v>33</v>
      </c>
      <c r="AM67" s="1" t="s">
        <v>72</v>
      </c>
      <c r="AO67" s="1">
        <v>6</v>
      </c>
      <c r="AQ67" s="1">
        <v>2</v>
      </c>
      <c r="AS67" s="1">
        <v>2</v>
      </c>
      <c r="AT67" s="1" t="s">
        <v>455</v>
      </c>
      <c r="AU67" s="1" t="s">
        <v>74</v>
      </c>
      <c r="AW67" s="1">
        <v>10</v>
      </c>
      <c r="AX67" s="1" t="s">
        <v>456</v>
      </c>
      <c r="AY67" s="1" t="s">
        <v>457</v>
      </c>
    </row>
    <row r="68" spans="1:52" ht="12.75">
      <c r="A68" s="1" t="s">
        <v>0</v>
      </c>
      <c r="E68" s="1" t="s">
        <v>4</v>
      </c>
      <c r="G68" s="2">
        <v>31012</v>
      </c>
      <c r="H68" s="1">
        <v>8</v>
      </c>
      <c r="I68" s="1">
        <v>0</v>
      </c>
      <c r="J68" s="1">
        <v>9</v>
      </c>
      <c r="K68" s="1">
        <v>12</v>
      </c>
      <c r="L68" s="1">
        <v>10437</v>
      </c>
      <c r="M68" s="1" t="s">
        <v>142</v>
      </c>
      <c r="N68" s="1">
        <v>1</v>
      </c>
      <c r="O68" s="1" t="s">
        <v>97</v>
      </c>
      <c r="Q68" s="1" t="s">
        <v>103</v>
      </c>
      <c r="S68" s="1">
        <v>1</v>
      </c>
      <c r="T68" s="1" t="s">
        <v>458</v>
      </c>
      <c r="W68" s="1" t="s">
        <v>459</v>
      </c>
      <c r="X68" s="1" t="s">
        <v>91</v>
      </c>
      <c r="Z68" s="1">
        <v>10</v>
      </c>
      <c r="AA68" s="1" t="s">
        <v>460</v>
      </c>
      <c r="AB68" s="1" t="s">
        <v>59</v>
      </c>
      <c r="AE68" s="1" t="s">
        <v>30</v>
      </c>
      <c r="AM68" s="1" t="s">
        <v>72</v>
      </c>
      <c r="AP68" s="1">
        <v>20</v>
      </c>
      <c r="AQ68" s="1">
        <v>2</v>
      </c>
      <c r="AS68" s="1">
        <v>48</v>
      </c>
      <c r="AT68" s="1" t="s">
        <v>461</v>
      </c>
      <c r="AV68" s="1" t="s">
        <v>462</v>
      </c>
      <c r="AW68" s="1">
        <v>10</v>
      </c>
      <c r="AX68" s="1" t="s">
        <v>463</v>
      </c>
      <c r="AY68" s="1" t="s">
        <v>464</v>
      </c>
    </row>
    <row r="69" spans="1:52" ht="12.75">
      <c r="A69" s="1" t="s">
        <v>0</v>
      </c>
      <c r="B69" s="11" t="s">
        <v>1</v>
      </c>
      <c r="E69" s="1" t="s">
        <v>4</v>
      </c>
      <c r="G69" s="2">
        <v>31954</v>
      </c>
      <c r="H69" s="1">
        <v>8</v>
      </c>
      <c r="I69" s="1">
        <v>40</v>
      </c>
      <c r="J69" s="1">
        <v>12</v>
      </c>
      <c r="K69" s="1">
        <v>6</v>
      </c>
      <c r="L69" s="1">
        <v>20001</v>
      </c>
      <c r="M69" s="1" t="s">
        <v>465</v>
      </c>
      <c r="N69" s="1">
        <v>0</v>
      </c>
      <c r="O69" s="1" t="s">
        <v>67</v>
      </c>
      <c r="Q69" s="1" t="s">
        <v>54</v>
      </c>
      <c r="S69" s="1">
        <v>1</v>
      </c>
      <c r="T69" s="1" t="s">
        <v>30</v>
      </c>
      <c r="V69" s="1" t="s">
        <v>80</v>
      </c>
      <c r="X69" s="1" t="s">
        <v>466</v>
      </c>
      <c r="Z69" s="1">
        <v>2</v>
      </c>
      <c r="AA69" s="1" t="s">
        <v>467</v>
      </c>
      <c r="AB69" s="1" t="s">
        <v>83</v>
      </c>
      <c r="AF69" s="1" t="s">
        <v>31</v>
      </c>
      <c r="AM69" s="1" t="s">
        <v>72</v>
      </c>
      <c r="AO69" s="1">
        <v>6</v>
      </c>
      <c r="AR69" s="1">
        <v>10</v>
      </c>
      <c r="AS69" s="1">
        <v>240</v>
      </c>
      <c r="AT69" s="1" t="s">
        <v>468</v>
      </c>
      <c r="AU69" s="1" t="s">
        <v>64</v>
      </c>
      <c r="AW69" s="1">
        <v>7</v>
      </c>
      <c r="AX69" s="1" t="s">
        <v>469</v>
      </c>
      <c r="AY69" s="1" t="s">
        <v>470</v>
      </c>
      <c r="AZ69" s="1" t="s">
        <v>471</v>
      </c>
    </row>
    <row r="70" spans="1:52" ht="12.75">
      <c r="B70" s="11" t="s">
        <v>1</v>
      </c>
      <c r="G70" s="2">
        <v>30413</v>
      </c>
      <c r="H70" s="1">
        <v>8</v>
      </c>
      <c r="I70" s="1">
        <v>50</v>
      </c>
      <c r="J70" s="1">
        <v>2</v>
      </c>
      <c r="K70" s="1">
        <v>3</v>
      </c>
      <c r="L70" s="1">
        <v>560034</v>
      </c>
      <c r="M70" s="1" t="s">
        <v>472</v>
      </c>
      <c r="N70" s="1">
        <v>1</v>
      </c>
      <c r="O70" s="1" t="s">
        <v>97</v>
      </c>
      <c r="Q70" s="1" t="s">
        <v>103</v>
      </c>
      <c r="S70" s="1">
        <v>1</v>
      </c>
      <c r="T70" s="1" t="s">
        <v>55</v>
      </c>
      <c r="V70" s="1" t="s">
        <v>90</v>
      </c>
      <c r="X70" s="1" t="s">
        <v>160</v>
      </c>
      <c r="Z70" s="1">
        <v>11</v>
      </c>
      <c r="AA70" s="1" t="s">
        <v>473</v>
      </c>
      <c r="AB70" s="1" t="s">
        <v>83</v>
      </c>
      <c r="AH70" s="1" t="s">
        <v>33</v>
      </c>
      <c r="AM70" s="1" t="s">
        <v>60</v>
      </c>
      <c r="AP70" s="1">
        <v>8</v>
      </c>
      <c r="AQ70" s="1">
        <v>2</v>
      </c>
      <c r="AS70" s="1">
        <v>2</v>
      </c>
      <c r="AT70" s="1" t="s">
        <v>474</v>
      </c>
      <c r="AU70" s="1" t="s">
        <v>74</v>
      </c>
      <c r="AW70" s="1">
        <v>9</v>
      </c>
      <c r="AX70" s="1" t="s">
        <v>475</v>
      </c>
      <c r="AY70" s="1" t="s">
        <v>476</v>
      </c>
      <c r="AZ70" s="1" t="s">
        <v>477</v>
      </c>
    </row>
    <row r="71" spans="1:52" ht="12.75">
      <c r="B71" s="11" t="s">
        <v>1</v>
      </c>
      <c r="E71" s="1" t="s">
        <v>4</v>
      </c>
      <c r="G71" s="2">
        <v>42956</v>
      </c>
      <c r="H71" s="1">
        <v>7</v>
      </c>
      <c r="I71" s="1">
        <v>0</v>
      </c>
      <c r="J71" s="1">
        <v>5</v>
      </c>
      <c r="K71" s="1">
        <v>5</v>
      </c>
      <c r="L71" s="1">
        <v>528300</v>
      </c>
      <c r="M71" s="1" t="s">
        <v>478</v>
      </c>
      <c r="N71" s="1">
        <v>1</v>
      </c>
      <c r="O71" s="1" t="s">
        <v>67</v>
      </c>
      <c r="Q71" s="1" t="s">
        <v>98</v>
      </c>
      <c r="S71" s="1">
        <v>0</v>
      </c>
      <c r="AB71" s="1" t="s">
        <v>59</v>
      </c>
      <c r="AF71" s="1" t="s">
        <v>31</v>
      </c>
      <c r="AM71" s="1" t="s">
        <v>84</v>
      </c>
      <c r="AO71" s="1">
        <v>6</v>
      </c>
      <c r="AQ71" s="1">
        <v>6</v>
      </c>
      <c r="AS71" s="1">
        <v>5</v>
      </c>
      <c r="AT71" s="1" t="s">
        <v>479</v>
      </c>
      <c r="AV71" s="1" t="s">
        <v>480</v>
      </c>
      <c r="AW71" s="1">
        <v>9</v>
      </c>
      <c r="AX71" s="1" t="s">
        <v>481</v>
      </c>
      <c r="AY71" s="1" t="s">
        <v>482</v>
      </c>
      <c r="AZ71" s="1" t="s">
        <v>483</v>
      </c>
    </row>
    <row r="72" spans="1:52" ht="12.75">
      <c r="A72" s="1" t="s">
        <v>0</v>
      </c>
      <c r="B72" s="11" t="s">
        <v>1</v>
      </c>
      <c r="C72" s="1" t="s">
        <v>2</v>
      </c>
      <c r="D72" s="1" t="s">
        <v>3</v>
      </c>
      <c r="E72" s="1" t="s">
        <v>4</v>
      </c>
      <c r="G72" s="2">
        <v>34861</v>
      </c>
      <c r="H72" s="1">
        <v>7</v>
      </c>
      <c r="I72" s="1">
        <v>40</v>
      </c>
      <c r="J72" s="1">
        <v>56</v>
      </c>
      <c r="K72" s="1">
        <v>3</v>
      </c>
      <c r="L72" s="1">
        <v>89130000</v>
      </c>
      <c r="M72" s="1" t="s">
        <v>484</v>
      </c>
      <c r="N72" s="1">
        <v>0</v>
      </c>
      <c r="O72" s="1" t="s">
        <v>78</v>
      </c>
      <c r="Q72" s="1" t="s">
        <v>103</v>
      </c>
      <c r="S72" s="1">
        <v>1</v>
      </c>
      <c r="T72" s="1" t="s">
        <v>5</v>
      </c>
      <c r="V72" s="1" t="s">
        <v>111</v>
      </c>
      <c r="X72" s="1" t="s">
        <v>91</v>
      </c>
      <c r="Z72" s="1">
        <v>3</v>
      </c>
      <c r="AA72" s="1" t="s">
        <v>485</v>
      </c>
      <c r="AB72" s="1" t="s">
        <v>399</v>
      </c>
      <c r="AC72" s="1" t="s">
        <v>28</v>
      </c>
      <c r="AH72" s="1" t="s">
        <v>33</v>
      </c>
      <c r="AL72" s="1" t="s">
        <v>486</v>
      </c>
      <c r="AM72" s="1" t="s">
        <v>167</v>
      </c>
      <c r="AO72" s="1">
        <v>6</v>
      </c>
      <c r="AR72" s="1">
        <v>10</v>
      </c>
      <c r="AS72" s="1">
        <v>40</v>
      </c>
      <c r="AT72" s="1" t="s">
        <v>487</v>
      </c>
      <c r="AU72" s="1" t="s">
        <v>74</v>
      </c>
      <c r="AW72" s="1">
        <v>10</v>
      </c>
      <c r="AX72" s="1" t="s">
        <v>488</v>
      </c>
      <c r="AY72" s="1" t="s">
        <v>489</v>
      </c>
    </row>
    <row r="73" spans="1:52" ht="12.75">
      <c r="E73" s="1" t="s">
        <v>4</v>
      </c>
      <c r="G73" s="2">
        <v>31700</v>
      </c>
      <c r="H73" s="1">
        <v>8</v>
      </c>
      <c r="I73" s="1">
        <v>30</v>
      </c>
      <c r="J73" s="1">
        <v>8</v>
      </c>
      <c r="K73" s="1">
        <v>5</v>
      </c>
      <c r="L73" s="1">
        <v>61704</v>
      </c>
      <c r="M73" s="1" t="s">
        <v>490</v>
      </c>
      <c r="N73" s="1">
        <v>0</v>
      </c>
      <c r="O73" s="1" t="s">
        <v>53</v>
      </c>
      <c r="Q73" s="1" t="s">
        <v>68</v>
      </c>
      <c r="S73" s="1">
        <v>1</v>
      </c>
      <c r="T73" s="1" t="s">
        <v>55</v>
      </c>
      <c r="V73" s="1" t="s">
        <v>56</v>
      </c>
      <c r="X73" s="1" t="s">
        <v>233</v>
      </c>
      <c r="Z73" s="1">
        <v>7</v>
      </c>
      <c r="AB73" s="1" t="s">
        <v>83</v>
      </c>
      <c r="AH73" s="1" t="s">
        <v>33</v>
      </c>
      <c r="AM73" s="1" t="s">
        <v>72</v>
      </c>
      <c r="AO73" s="1">
        <v>6</v>
      </c>
      <c r="AQ73" s="1">
        <v>3</v>
      </c>
      <c r="AS73" s="1">
        <v>10</v>
      </c>
      <c r="AT73" s="1" t="s">
        <v>491</v>
      </c>
      <c r="AV73" s="1" t="s">
        <v>492</v>
      </c>
      <c r="AW73" s="1">
        <v>10</v>
      </c>
      <c r="AX73" s="1" t="s">
        <v>493</v>
      </c>
      <c r="AY73" s="1" t="s">
        <v>494</v>
      </c>
      <c r="AZ73" s="1" t="s">
        <v>116</v>
      </c>
    </row>
    <row r="74" spans="1:52" ht="12.75">
      <c r="A74" s="1" t="s">
        <v>0</v>
      </c>
      <c r="G74" s="2">
        <v>28495</v>
      </c>
      <c r="H74" s="1">
        <v>7</v>
      </c>
      <c r="I74" s="1">
        <v>65</v>
      </c>
      <c r="J74" s="1">
        <v>12</v>
      </c>
      <c r="K74" s="1">
        <v>6</v>
      </c>
      <c r="L74" s="1">
        <v>8844</v>
      </c>
      <c r="M74" s="1" t="s">
        <v>495</v>
      </c>
      <c r="N74" s="1">
        <v>0</v>
      </c>
      <c r="O74" s="1" t="s">
        <v>67</v>
      </c>
      <c r="Q74" s="1" t="s">
        <v>98</v>
      </c>
      <c r="S74" s="1">
        <v>1</v>
      </c>
      <c r="T74" s="1" t="s">
        <v>225</v>
      </c>
      <c r="W74" s="1" t="s">
        <v>496</v>
      </c>
      <c r="X74" s="1" t="s">
        <v>91</v>
      </c>
      <c r="Z74" s="1">
        <v>16</v>
      </c>
      <c r="AA74" s="1" t="s">
        <v>497</v>
      </c>
      <c r="AB74" s="1" t="s">
        <v>83</v>
      </c>
      <c r="AG74" s="1" t="s">
        <v>32</v>
      </c>
      <c r="AM74" s="1" t="s">
        <v>60</v>
      </c>
      <c r="AO74" s="1">
        <v>4</v>
      </c>
      <c r="AQ74" s="1">
        <v>1</v>
      </c>
      <c r="AS74" s="1">
        <v>4</v>
      </c>
      <c r="AT74" s="1" t="s">
        <v>498</v>
      </c>
      <c r="AU74" s="1" t="s">
        <v>74</v>
      </c>
      <c r="AW74" s="1">
        <v>8</v>
      </c>
      <c r="AX74" s="1" t="s">
        <v>499</v>
      </c>
      <c r="AY74" s="1" t="s">
        <v>500</v>
      </c>
      <c r="AZ74" s="1" t="s">
        <v>501</v>
      </c>
    </row>
    <row r="75" spans="1:52" ht="12.75">
      <c r="A75" s="1" t="s">
        <v>0</v>
      </c>
      <c r="B75" s="11" t="s">
        <v>1</v>
      </c>
      <c r="D75" s="1" t="s">
        <v>3</v>
      </c>
      <c r="E75" s="1" t="s">
        <v>4</v>
      </c>
      <c r="G75" s="2">
        <v>34298</v>
      </c>
      <c r="H75" s="1">
        <v>7</v>
      </c>
      <c r="I75" s="1">
        <v>60</v>
      </c>
      <c r="J75" s="1">
        <v>10</v>
      </c>
      <c r="K75" s="1">
        <v>5</v>
      </c>
      <c r="L75" s="1">
        <v>15157</v>
      </c>
      <c r="M75" s="1" t="s">
        <v>502</v>
      </c>
      <c r="N75" s="1">
        <v>1</v>
      </c>
      <c r="O75" s="1" t="s">
        <v>67</v>
      </c>
      <c r="Q75" s="1" t="s">
        <v>68</v>
      </c>
      <c r="S75" s="1">
        <v>1</v>
      </c>
      <c r="T75" s="1" t="s">
        <v>144</v>
      </c>
      <c r="V75" s="1" t="s">
        <v>80</v>
      </c>
      <c r="X75" s="1" t="s">
        <v>338</v>
      </c>
      <c r="Z75" s="1">
        <v>1</v>
      </c>
      <c r="AA75" s="4" t="s">
        <v>503</v>
      </c>
      <c r="AB75" s="1" t="s">
        <v>59</v>
      </c>
      <c r="AG75" s="1" t="s">
        <v>32</v>
      </c>
      <c r="AM75" s="1" t="s">
        <v>167</v>
      </c>
      <c r="AO75" s="1">
        <v>2</v>
      </c>
      <c r="AQ75" s="1">
        <v>4</v>
      </c>
      <c r="AS75" s="1">
        <v>72</v>
      </c>
      <c r="AT75" s="1" t="s">
        <v>504</v>
      </c>
      <c r="AU75" s="1" t="s">
        <v>198</v>
      </c>
      <c r="AW75" s="1">
        <v>10</v>
      </c>
      <c r="AX75" s="1" t="s">
        <v>505</v>
      </c>
      <c r="AY75" s="1" t="s">
        <v>506</v>
      </c>
      <c r="AZ75" s="1" t="s">
        <v>507</v>
      </c>
    </row>
    <row r="76" spans="1:52" ht="12.75">
      <c r="A76" s="1" t="s">
        <v>0</v>
      </c>
      <c r="D76" s="1" t="s">
        <v>3</v>
      </c>
      <c r="E76" s="1" t="s">
        <v>4</v>
      </c>
      <c r="G76" s="2">
        <v>33311</v>
      </c>
      <c r="H76" s="1">
        <v>6</v>
      </c>
      <c r="I76" s="1">
        <v>0</v>
      </c>
      <c r="J76" s="1">
        <v>6</v>
      </c>
      <c r="K76" s="1">
        <v>5</v>
      </c>
      <c r="L76" s="1">
        <v>560103</v>
      </c>
      <c r="M76" s="1" t="s">
        <v>508</v>
      </c>
      <c r="N76" s="1">
        <v>0</v>
      </c>
      <c r="O76" s="1" t="s">
        <v>53</v>
      </c>
      <c r="Q76" s="1" t="s">
        <v>103</v>
      </c>
      <c r="S76" s="1">
        <v>1</v>
      </c>
      <c r="T76" s="1" t="s">
        <v>225</v>
      </c>
      <c r="V76" s="1" t="s">
        <v>80</v>
      </c>
      <c r="X76" s="1" t="s">
        <v>91</v>
      </c>
      <c r="Z76" s="1">
        <v>3</v>
      </c>
      <c r="AA76" s="1" t="s">
        <v>509</v>
      </c>
      <c r="AB76" s="1" t="s">
        <v>59</v>
      </c>
      <c r="AF76" s="1" t="s">
        <v>31</v>
      </c>
      <c r="AM76" s="1" t="s">
        <v>72</v>
      </c>
      <c r="AO76" s="1">
        <v>3</v>
      </c>
      <c r="AQ76" s="1">
        <v>3</v>
      </c>
      <c r="AS76" s="1">
        <v>30</v>
      </c>
      <c r="AT76" s="1" t="s">
        <v>510</v>
      </c>
      <c r="AU76" s="1" t="s">
        <v>74</v>
      </c>
      <c r="AW76" s="1">
        <v>8</v>
      </c>
      <c r="AX76" s="1" t="s">
        <v>511</v>
      </c>
      <c r="AY76" s="1" t="s">
        <v>512</v>
      </c>
    </row>
    <row r="77" spans="1:52" ht="12.75">
      <c r="B77" s="11" t="s">
        <v>1</v>
      </c>
      <c r="G77" s="2" t="s">
        <v>513</v>
      </c>
      <c r="H77" s="1">
        <v>6</v>
      </c>
      <c r="I77" s="1">
        <v>10</v>
      </c>
      <c r="J77" s="1">
        <v>8</v>
      </c>
      <c r="K77" s="1">
        <v>100</v>
      </c>
      <c r="L77" s="1">
        <v>5020</v>
      </c>
      <c r="M77" s="1" t="s">
        <v>514</v>
      </c>
      <c r="N77" s="1">
        <v>0</v>
      </c>
      <c r="O77" s="1" t="s">
        <v>78</v>
      </c>
      <c r="Q77" s="1" t="s">
        <v>103</v>
      </c>
      <c r="S77" s="1">
        <v>1</v>
      </c>
      <c r="T77" s="1" t="s">
        <v>79</v>
      </c>
      <c r="V77" s="1" t="s">
        <v>124</v>
      </c>
      <c r="X77" s="1" t="s">
        <v>112</v>
      </c>
      <c r="Z77" s="1">
        <v>15</v>
      </c>
      <c r="AA77" s="1" t="s">
        <v>515</v>
      </c>
      <c r="AB77" s="1" t="s">
        <v>83</v>
      </c>
      <c r="AD77" s="1" t="s">
        <v>29</v>
      </c>
      <c r="AM77" s="1" t="s">
        <v>72</v>
      </c>
      <c r="AP77" s="1">
        <v>15</v>
      </c>
      <c r="AR77" s="1">
        <v>15</v>
      </c>
      <c r="AS77" s="1">
        <v>15</v>
      </c>
      <c r="AT77" s="1" t="s">
        <v>516</v>
      </c>
      <c r="AU77" s="1" t="s">
        <v>74</v>
      </c>
      <c r="AW77" s="1">
        <v>9</v>
      </c>
      <c r="AX77" s="1" t="s">
        <v>517</v>
      </c>
      <c r="AY77" s="1" t="s">
        <v>518</v>
      </c>
      <c r="AZ77" s="1" t="s">
        <v>519</v>
      </c>
    </row>
    <row r="78" spans="1:52" ht="12.75">
      <c r="A78" s="1" t="s">
        <v>0</v>
      </c>
      <c r="B78" s="11" t="s">
        <v>1</v>
      </c>
      <c r="E78" s="1" t="s">
        <v>4</v>
      </c>
      <c r="H78" s="1">
        <v>7</v>
      </c>
      <c r="I78" s="1">
        <v>120</v>
      </c>
      <c r="J78" s="1">
        <v>8</v>
      </c>
      <c r="K78" s="1">
        <v>10</v>
      </c>
      <c r="M78" s="1" t="s">
        <v>215</v>
      </c>
      <c r="N78" s="1">
        <v>0</v>
      </c>
      <c r="P78" s="1" t="s">
        <v>520</v>
      </c>
      <c r="Q78" s="1" t="s">
        <v>98</v>
      </c>
      <c r="S78" s="1">
        <v>1</v>
      </c>
      <c r="T78" s="1" t="s">
        <v>521</v>
      </c>
      <c r="V78" s="1" t="s">
        <v>145</v>
      </c>
      <c r="Y78" s="1" t="s">
        <v>522</v>
      </c>
      <c r="Z78" s="1">
        <v>15</v>
      </c>
      <c r="AB78" s="1" t="s">
        <v>83</v>
      </c>
      <c r="AF78" s="1" t="s">
        <v>31</v>
      </c>
      <c r="AG78" s="1" t="s">
        <v>32</v>
      </c>
      <c r="AM78" s="1" t="s">
        <v>84</v>
      </c>
      <c r="AP78" s="1">
        <v>10</v>
      </c>
      <c r="AQ78" s="1">
        <v>5</v>
      </c>
      <c r="AS78" s="1">
        <v>10</v>
      </c>
      <c r="AT78" s="1" t="s">
        <v>523</v>
      </c>
      <c r="AU78" s="1" t="s">
        <v>74</v>
      </c>
      <c r="AW78" s="1">
        <v>10</v>
      </c>
      <c r="AX78" s="1" t="s">
        <v>524</v>
      </c>
      <c r="AY78" s="1" t="s">
        <v>525</v>
      </c>
      <c r="AZ78" s="1" t="s">
        <v>526</v>
      </c>
    </row>
    <row r="79" spans="1:52" ht="12.75">
      <c r="A79" s="1" t="s">
        <v>0</v>
      </c>
      <c r="C79" s="1" t="s">
        <v>2</v>
      </c>
      <c r="D79" s="1" t="s">
        <v>3</v>
      </c>
      <c r="E79" s="1" t="s">
        <v>4</v>
      </c>
      <c r="G79" s="2">
        <v>35250</v>
      </c>
      <c r="H79" s="1">
        <v>7</v>
      </c>
      <c r="I79" s="1">
        <v>60</v>
      </c>
      <c r="J79" s="1">
        <v>12</v>
      </c>
      <c r="K79" s="1">
        <v>24</v>
      </c>
      <c r="L79" s="1">
        <v>95136</v>
      </c>
      <c r="M79" s="1" t="s">
        <v>527</v>
      </c>
      <c r="N79" s="1">
        <v>1</v>
      </c>
      <c r="O79" s="1" t="s">
        <v>53</v>
      </c>
      <c r="Q79" s="1" t="s">
        <v>68</v>
      </c>
      <c r="S79" s="1">
        <v>1</v>
      </c>
      <c r="T79" s="1" t="s">
        <v>177</v>
      </c>
      <c r="V79" s="1" t="s">
        <v>384</v>
      </c>
      <c r="X79" s="1" t="s">
        <v>91</v>
      </c>
      <c r="Z79" s="1">
        <v>2</v>
      </c>
      <c r="AA79" s="1" t="s">
        <v>528</v>
      </c>
      <c r="AB79" s="1" t="s">
        <v>166</v>
      </c>
      <c r="AF79" s="1" t="s">
        <v>31</v>
      </c>
      <c r="AM79" s="1" t="s">
        <v>84</v>
      </c>
      <c r="AO79" s="1">
        <v>3</v>
      </c>
      <c r="AQ79" s="1">
        <v>5</v>
      </c>
      <c r="AS79" s="1">
        <v>25</v>
      </c>
      <c r="AT79" s="1" t="s">
        <v>529</v>
      </c>
      <c r="AU79" s="1" t="s">
        <v>74</v>
      </c>
      <c r="AW79" s="1">
        <v>8</v>
      </c>
      <c r="AX79" s="1" t="s">
        <v>530</v>
      </c>
      <c r="AY79" s="1" t="s">
        <v>531</v>
      </c>
      <c r="AZ79" s="1" t="s">
        <v>532</v>
      </c>
    </row>
    <row r="80" spans="1:52" ht="12.75">
      <c r="A80" s="1" t="s">
        <v>0</v>
      </c>
      <c r="G80" s="2">
        <v>32369</v>
      </c>
      <c r="H80" s="1">
        <v>9</v>
      </c>
      <c r="I80" s="1">
        <v>35</v>
      </c>
      <c r="J80" s="1">
        <v>16</v>
      </c>
      <c r="K80" s="1">
        <v>6</v>
      </c>
      <c r="L80" s="1">
        <v>11238</v>
      </c>
      <c r="M80" s="1" t="s">
        <v>533</v>
      </c>
      <c r="N80" s="1">
        <v>1</v>
      </c>
      <c r="O80" s="1" t="s">
        <v>97</v>
      </c>
      <c r="Q80" s="1" t="s">
        <v>54</v>
      </c>
      <c r="S80" s="1">
        <v>1</v>
      </c>
      <c r="T80" s="1" t="s">
        <v>458</v>
      </c>
      <c r="V80" s="1" t="s">
        <v>80</v>
      </c>
      <c r="X80" s="1" t="s">
        <v>91</v>
      </c>
      <c r="Z80" s="1">
        <v>2</v>
      </c>
      <c r="AA80" s="1" t="s">
        <v>534</v>
      </c>
      <c r="AB80" s="1" t="s">
        <v>59</v>
      </c>
      <c r="AE80" s="1" t="s">
        <v>30</v>
      </c>
      <c r="AJ80" s="1" t="s">
        <v>35</v>
      </c>
      <c r="AM80" s="1" t="s">
        <v>72</v>
      </c>
      <c r="AP80" s="1">
        <v>20</v>
      </c>
      <c r="AR80" s="1">
        <v>20</v>
      </c>
      <c r="AS80" s="1">
        <v>20</v>
      </c>
      <c r="AT80" s="1" t="s">
        <v>535</v>
      </c>
      <c r="AU80" s="1" t="s">
        <v>74</v>
      </c>
      <c r="AW80" s="1">
        <v>9</v>
      </c>
      <c r="AX80" s="1" t="s">
        <v>536</v>
      </c>
      <c r="AY80" s="1" t="s">
        <v>537</v>
      </c>
      <c r="AZ80" s="1" t="s">
        <v>538</v>
      </c>
    </row>
    <row r="81" spans="1:52" ht="12.75">
      <c r="A81" s="1" t="s">
        <v>0</v>
      </c>
      <c r="E81" s="1" t="s">
        <v>4</v>
      </c>
      <c r="G81" s="2">
        <v>28335</v>
      </c>
      <c r="H81" s="1">
        <v>8</v>
      </c>
      <c r="I81" s="1">
        <v>0</v>
      </c>
      <c r="J81" s="1">
        <v>8</v>
      </c>
      <c r="K81" s="1">
        <v>2</v>
      </c>
      <c r="M81" s="1" t="s">
        <v>219</v>
      </c>
      <c r="N81" s="1">
        <v>1</v>
      </c>
      <c r="O81" s="1" t="s">
        <v>97</v>
      </c>
      <c r="R81" s="1" t="s">
        <v>539</v>
      </c>
      <c r="S81" s="1">
        <v>1</v>
      </c>
      <c r="T81" s="1" t="s">
        <v>5</v>
      </c>
      <c r="V81" s="1" t="s">
        <v>80</v>
      </c>
      <c r="X81" s="1" t="s">
        <v>57</v>
      </c>
      <c r="Z81" s="1">
        <v>2</v>
      </c>
      <c r="AA81" s="1" t="s">
        <v>58</v>
      </c>
      <c r="AB81" s="1" t="s">
        <v>83</v>
      </c>
      <c r="AE81" s="1" t="s">
        <v>30</v>
      </c>
      <c r="AF81" s="1" t="s">
        <v>31</v>
      </c>
      <c r="AH81" s="1" t="s">
        <v>33</v>
      </c>
      <c r="AM81" s="1" t="s">
        <v>72</v>
      </c>
      <c r="AO81" s="1">
        <v>3</v>
      </c>
      <c r="AQ81" s="1">
        <v>3</v>
      </c>
      <c r="AS81" s="1">
        <v>10</v>
      </c>
      <c r="AT81" s="1" t="s">
        <v>540</v>
      </c>
      <c r="AU81" s="1" t="s">
        <v>74</v>
      </c>
      <c r="AW81" s="1">
        <v>10</v>
      </c>
      <c r="AX81" s="1" t="s">
        <v>541</v>
      </c>
      <c r="AY81" s="1" t="s">
        <v>542</v>
      </c>
      <c r="AZ81" s="1" t="s">
        <v>543</v>
      </c>
    </row>
    <row r="82" spans="1:52" ht="12.75">
      <c r="B82" s="11" t="s">
        <v>1</v>
      </c>
      <c r="C82" s="1" t="s">
        <v>2</v>
      </c>
      <c r="E82" s="1" t="s">
        <v>4</v>
      </c>
      <c r="G82" s="2">
        <v>33587</v>
      </c>
      <c r="H82" s="1">
        <v>7</v>
      </c>
      <c r="I82" s="1">
        <v>10</v>
      </c>
      <c r="J82" s="1">
        <v>8</v>
      </c>
      <c r="K82" s="1">
        <v>20</v>
      </c>
      <c r="L82" s="1">
        <v>66502</v>
      </c>
      <c r="M82" s="1" t="s">
        <v>544</v>
      </c>
      <c r="N82" s="1">
        <v>1</v>
      </c>
      <c r="O82" s="1" t="s">
        <v>97</v>
      </c>
      <c r="Q82" s="1" t="s">
        <v>98</v>
      </c>
      <c r="S82" s="1">
        <v>0</v>
      </c>
      <c r="AB82" s="1" t="s">
        <v>83</v>
      </c>
      <c r="AF82" s="1" t="s">
        <v>31</v>
      </c>
      <c r="AM82" s="1" t="s">
        <v>72</v>
      </c>
      <c r="AO82" s="1">
        <v>4</v>
      </c>
      <c r="AQ82" s="1">
        <v>6</v>
      </c>
      <c r="AS82" s="1">
        <v>4</v>
      </c>
      <c r="AT82" s="1" t="s">
        <v>545</v>
      </c>
      <c r="AU82" s="1" t="s">
        <v>74</v>
      </c>
      <c r="AW82" s="1">
        <v>10</v>
      </c>
      <c r="AX82" s="1" t="s">
        <v>546</v>
      </c>
      <c r="AY82" s="1" t="s">
        <v>547</v>
      </c>
      <c r="AZ82" s="1" t="s">
        <v>141</v>
      </c>
    </row>
    <row r="83" spans="1:52" ht="12.75">
      <c r="A83" s="1" t="s">
        <v>0</v>
      </c>
      <c r="E83" s="1" t="s">
        <v>4</v>
      </c>
      <c r="G83" s="2">
        <v>33128</v>
      </c>
      <c r="H83" s="1">
        <v>8</v>
      </c>
      <c r="I83" s="1">
        <v>0</v>
      </c>
      <c r="J83" s="1">
        <v>10</v>
      </c>
      <c r="K83" s="1">
        <v>6</v>
      </c>
      <c r="L83" s="1">
        <v>400615</v>
      </c>
      <c r="M83" s="1" t="s">
        <v>548</v>
      </c>
      <c r="N83" s="1">
        <v>1</v>
      </c>
      <c r="O83" s="1" t="s">
        <v>53</v>
      </c>
      <c r="Q83" s="1" t="s">
        <v>103</v>
      </c>
      <c r="S83" s="1">
        <v>1</v>
      </c>
      <c r="T83" s="1" t="s">
        <v>150</v>
      </c>
      <c r="V83" s="1" t="s">
        <v>80</v>
      </c>
      <c r="X83" s="1" t="s">
        <v>112</v>
      </c>
      <c r="Z83" s="1">
        <v>8</v>
      </c>
      <c r="AA83" s="1" t="s">
        <v>549</v>
      </c>
      <c r="AB83" s="1" t="s">
        <v>59</v>
      </c>
      <c r="AD83" s="1" t="s">
        <v>29</v>
      </c>
      <c r="AM83" s="1" t="s">
        <v>72</v>
      </c>
      <c r="AP83" s="1">
        <v>20</v>
      </c>
      <c r="AQ83" s="1">
        <v>5</v>
      </c>
      <c r="AS83" s="1">
        <v>48</v>
      </c>
      <c r="AT83" s="1" t="s">
        <v>550</v>
      </c>
      <c r="AU83" s="1" t="s">
        <v>74</v>
      </c>
      <c r="AW83" s="1">
        <v>10</v>
      </c>
      <c r="AX83" s="1" t="s">
        <v>551</v>
      </c>
      <c r="AY83" s="1" t="s">
        <v>552</v>
      </c>
      <c r="AZ83" s="1" t="s">
        <v>116</v>
      </c>
    </row>
    <row r="84" spans="1:52" ht="12.75">
      <c r="B84" s="11" t="s">
        <v>1</v>
      </c>
      <c r="C84" s="1" t="s">
        <v>2</v>
      </c>
      <c r="G84" s="2">
        <v>32220</v>
      </c>
      <c r="H84" s="1">
        <v>7</v>
      </c>
      <c r="I84" s="1">
        <v>30</v>
      </c>
      <c r="J84" s="1">
        <v>10</v>
      </c>
      <c r="K84" s="1">
        <v>5</v>
      </c>
      <c r="L84" s="1">
        <v>12180</v>
      </c>
      <c r="M84" s="1" t="s">
        <v>553</v>
      </c>
      <c r="N84" s="1">
        <v>0</v>
      </c>
      <c r="O84" s="1" t="s">
        <v>67</v>
      </c>
      <c r="Q84" s="1" t="s">
        <v>103</v>
      </c>
      <c r="S84" s="1">
        <v>1</v>
      </c>
      <c r="T84" s="1" t="s">
        <v>453</v>
      </c>
      <c r="V84" s="1" t="s">
        <v>111</v>
      </c>
      <c r="X84" s="1" t="s">
        <v>554</v>
      </c>
      <c r="Z84" s="1">
        <v>3</v>
      </c>
      <c r="AA84" s="1" t="s">
        <v>555</v>
      </c>
      <c r="AB84" s="1" t="s">
        <v>71</v>
      </c>
      <c r="AG84" s="1" t="s">
        <v>32</v>
      </c>
      <c r="AM84" s="1" t="s">
        <v>72</v>
      </c>
      <c r="AP84" s="1">
        <v>10</v>
      </c>
      <c r="AQ84" s="1">
        <v>6</v>
      </c>
      <c r="AS84" s="1">
        <v>10</v>
      </c>
      <c r="AT84" s="1" t="s">
        <v>556</v>
      </c>
      <c r="AU84" s="1" t="s">
        <v>74</v>
      </c>
      <c r="AW84" s="1">
        <v>10</v>
      </c>
      <c r="AX84" s="1" t="s">
        <v>557</v>
      </c>
      <c r="AY84" s="1" t="s">
        <v>558</v>
      </c>
      <c r="AZ84" s="1" t="s">
        <v>559</v>
      </c>
    </row>
    <row r="85" spans="1:52" ht="12.75">
      <c r="A85" s="1" t="s">
        <v>0</v>
      </c>
      <c r="C85" s="1" t="s">
        <v>2</v>
      </c>
      <c r="E85" s="1" t="s">
        <v>4</v>
      </c>
      <c r="G85" s="2">
        <v>32248</v>
      </c>
      <c r="H85" s="1">
        <v>7</v>
      </c>
      <c r="I85" s="1">
        <v>150</v>
      </c>
      <c r="J85" s="1">
        <v>12</v>
      </c>
      <c r="K85" s="1">
        <v>24</v>
      </c>
      <c r="L85" s="1">
        <v>92120</v>
      </c>
      <c r="M85" s="1" t="s">
        <v>560</v>
      </c>
      <c r="N85" s="1">
        <v>1</v>
      </c>
      <c r="O85" s="1" t="s">
        <v>431</v>
      </c>
      <c r="Q85" s="1" t="s">
        <v>98</v>
      </c>
      <c r="S85" s="1">
        <v>1</v>
      </c>
      <c r="T85" s="1" t="s">
        <v>453</v>
      </c>
      <c r="V85" s="1" t="s">
        <v>111</v>
      </c>
      <c r="Y85" s="1" t="s">
        <v>561</v>
      </c>
      <c r="Z85" s="1">
        <v>3</v>
      </c>
      <c r="AA85" s="1" t="s">
        <v>562</v>
      </c>
      <c r="AB85" s="1" t="s">
        <v>71</v>
      </c>
      <c r="AG85" s="1" t="s">
        <v>32</v>
      </c>
      <c r="AM85" s="1" t="s">
        <v>72</v>
      </c>
      <c r="AO85" s="1">
        <v>6</v>
      </c>
      <c r="AQ85" s="1">
        <v>6</v>
      </c>
      <c r="AS85" s="1">
        <v>12</v>
      </c>
      <c r="AT85" s="1" t="s">
        <v>563</v>
      </c>
      <c r="AU85" s="1" t="s">
        <v>74</v>
      </c>
      <c r="AW85" s="1">
        <v>10</v>
      </c>
      <c r="AX85" s="1" t="s">
        <v>564</v>
      </c>
      <c r="AY85" s="1" t="s">
        <v>565</v>
      </c>
      <c r="AZ85" s="1" t="s">
        <v>566</v>
      </c>
    </row>
    <row r="86" spans="1:52" ht="12.75">
      <c r="A86" s="1" t="s">
        <v>0</v>
      </c>
      <c r="B86" s="11" t="s">
        <v>1</v>
      </c>
      <c r="D86" s="1" t="s">
        <v>3</v>
      </c>
      <c r="E86" s="1" t="s">
        <v>4</v>
      </c>
      <c r="G86" s="2">
        <v>34186</v>
      </c>
      <c r="H86" s="1">
        <v>7</v>
      </c>
      <c r="I86" s="1">
        <v>150</v>
      </c>
      <c r="J86" s="1">
        <v>3</v>
      </c>
      <c r="K86" s="1">
        <v>4</v>
      </c>
      <c r="L86" s="1">
        <v>94110</v>
      </c>
      <c r="M86" s="1" t="s">
        <v>337</v>
      </c>
      <c r="N86" s="1">
        <v>1</v>
      </c>
      <c r="O86" s="1" t="s">
        <v>53</v>
      </c>
      <c r="R86" s="1" t="s">
        <v>567</v>
      </c>
      <c r="S86" s="1">
        <v>1</v>
      </c>
      <c r="T86" s="1" t="s">
        <v>55</v>
      </c>
      <c r="V86" s="1" t="s">
        <v>80</v>
      </c>
      <c r="X86" s="1" t="s">
        <v>91</v>
      </c>
      <c r="Z86" s="1">
        <v>2</v>
      </c>
      <c r="AA86" s="1" t="s">
        <v>568</v>
      </c>
      <c r="AB86" s="1" t="s">
        <v>59</v>
      </c>
      <c r="AG86" s="1" t="s">
        <v>32</v>
      </c>
      <c r="AM86" s="1" t="s">
        <v>72</v>
      </c>
      <c r="AO86" s="1">
        <v>3</v>
      </c>
      <c r="AQ86" s="1">
        <v>4</v>
      </c>
      <c r="AS86" s="1">
        <v>15</v>
      </c>
      <c r="AT86" s="1" t="s">
        <v>569</v>
      </c>
      <c r="AV86" s="1" t="s">
        <v>570</v>
      </c>
      <c r="AW86" s="1">
        <v>8</v>
      </c>
      <c r="AX86" s="1" t="s">
        <v>571</v>
      </c>
      <c r="AY86" s="1" t="s">
        <v>572</v>
      </c>
      <c r="AZ86" s="1" t="s">
        <v>573</v>
      </c>
    </row>
    <row r="87" spans="1:52" ht="12.75">
      <c r="A87" s="1" t="s">
        <v>0</v>
      </c>
      <c r="G87" s="2">
        <v>32762</v>
      </c>
      <c r="H87" s="1">
        <v>7</v>
      </c>
      <c r="I87" s="1">
        <v>90</v>
      </c>
      <c r="J87" s="1">
        <v>8</v>
      </c>
      <c r="K87" s="1">
        <v>0</v>
      </c>
      <c r="L87" s="1">
        <v>682021</v>
      </c>
      <c r="M87" s="1" t="s">
        <v>574</v>
      </c>
      <c r="N87" s="1">
        <v>0</v>
      </c>
      <c r="P87" s="1" t="s">
        <v>575</v>
      </c>
      <c r="Q87" s="1" t="s">
        <v>54</v>
      </c>
      <c r="S87" s="1">
        <v>1</v>
      </c>
      <c r="U87" s="1" t="s">
        <v>576</v>
      </c>
      <c r="V87" s="1" t="s">
        <v>80</v>
      </c>
      <c r="Y87" s="1" t="s">
        <v>577</v>
      </c>
      <c r="Z87" s="1">
        <v>4</v>
      </c>
      <c r="AA87" s="1" t="s">
        <v>578</v>
      </c>
      <c r="AB87" s="1" t="s">
        <v>83</v>
      </c>
      <c r="AK87" s="1" t="s">
        <v>36</v>
      </c>
      <c r="AU87" s="1" t="s">
        <v>74</v>
      </c>
      <c r="AW87" s="1">
        <v>9</v>
      </c>
      <c r="AX87" s="1" t="s">
        <v>579</v>
      </c>
      <c r="AY87" s="1" t="s">
        <v>580</v>
      </c>
      <c r="AZ87" s="1" t="s">
        <v>581</v>
      </c>
    </row>
    <row r="88" spans="1:52" ht="12.75">
      <c r="A88" s="1" t="s">
        <v>0</v>
      </c>
      <c r="G88" s="2">
        <v>27126</v>
      </c>
      <c r="H88" s="1">
        <v>8</v>
      </c>
      <c r="I88" s="1">
        <v>45</v>
      </c>
      <c r="J88" s="1">
        <v>5</v>
      </c>
      <c r="K88" s="1">
        <v>5</v>
      </c>
      <c r="L88" s="1">
        <v>80798</v>
      </c>
      <c r="M88" s="1" t="s">
        <v>231</v>
      </c>
      <c r="N88" s="1">
        <v>1</v>
      </c>
      <c r="O88" s="1" t="s">
        <v>67</v>
      </c>
      <c r="Q88" s="1" t="s">
        <v>54</v>
      </c>
      <c r="S88" s="1">
        <v>1</v>
      </c>
      <c r="T88" s="1" t="s">
        <v>582</v>
      </c>
      <c r="V88" s="1" t="s">
        <v>56</v>
      </c>
      <c r="X88" s="1" t="s">
        <v>295</v>
      </c>
      <c r="Z88" s="1">
        <v>15</v>
      </c>
      <c r="AA88" s="1" t="s">
        <v>583</v>
      </c>
      <c r="AB88" s="1" t="s">
        <v>83</v>
      </c>
      <c r="AH88" s="1" t="s">
        <v>33</v>
      </c>
      <c r="AM88" s="1" t="s">
        <v>60</v>
      </c>
      <c r="AP88" s="1">
        <v>25</v>
      </c>
      <c r="AR88" s="1">
        <v>10</v>
      </c>
      <c r="AS88" s="1">
        <v>25</v>
      </c>
      <c r="AV88" s="1" t="s">
        <v>584</v>
      </c>
      <c r="AW88" s="1">
        <v>10</v>
      </c>
      <c r="AY88" s="1" t="s">
        <v>585</v>
      </c>
    </row>
    <row r="89" spans="1:52" ht="12.75">
      <c r="D89" s="1" t="s">
        <v>3</v>
      </c>
      <c r="G89" s="2">
        <v>30111</v>
      </c>
      <c r="H89" s="1">
        <v>7</v>
      </c>
      <c r="I89" s="1">
        <v>120</v>
      </c>
      <c r="J89" s="1">
        <v>12</v>
      </c>
      <c r="K89" s="1">
        <v>15</v>
      </c>
      <c r="L89" s="1">
        <v>92131</v>
      </c>
      <c r="M89" s="1" t="s">
        <v>586</v>
      </c>
      <c r="N89" s="1">
        <v>1</v>
      </c>
      <c r="O89" s="1" t="s">
        <v>97</v>
      </c>
      <c r="Q89" s="1" t="s">
        <v>103</v>
      </c>
      <c r="S89" s="1">
        <v>1</v>
      </c>
      <c r="T89" s="1" t="s">
        <v>5</v>
      </c>
      <c r="V89" s="1" t="s">
        <v>90</v>
      </c>
      <c r="X89" s="1" t="s">
        <v>554</v>
      </c>
      <c r="Z89" s="1">
        <v>10</v>
      </c>
      <c r="AA89" s="1" t="s">
        <v>587</v>
      </c>
      <c r="AB89" s="1" t="s">
        <v>59</v>
      </c>
      <c r="AH89" s="1" t="s">
        <v>33</v>
      </c>
      <c r="AM89" s="1" t="s">
        <v>60</v>
      </c>
      <c r="AO89" s="1">
        <v>4</v>
      </c>
      <c r="AQ89" s="1">
        <v>6</v>
      </c>
      <c r="AS89" s="1">
        <v>7</v>
      </c>
      <c r="AT89" s="1" t="s">
        <v>588</v>
      </c>
      <c r="AV89" s="1" t="s">
        <v>589</v>
      </c>
      <c r="AW89" s="1">
        <v>6</v>
      </c>
      <c r="AX89" s="1" t="s">
        <v>590</v>
      </c>
      <c r="AY89" s="1" t="s">
        <v>591</v>
      </c>
    </row>
    <row r="90" spans="1:52" ht="12.75">
      <c r="A90" s="1" t="s">
        <v>0</v>
      </c>
      <c r="E90" s="1" t="s">
        <v>4</v>
      </c>
      <c r="G90" s="2">
        <v>29928</v>
      </c>
      <c r="H90" s="1">
        <v>8</v>
      </c>
      <c r="I90" s="1">
        <v>120</v>
      </c>
      <c r="J90" s="1">
        <v>10</v>
      </c>
      <c r="K90" s="1">
        <v>6</v>
      </c>
      <c r="L90" s="1">
        <v>41068</v>
      </c>
      <c r="M90" s="1" t="s">
        <v>592</v>
      </c>
      <c r="N90" s="1">
        <v>1</v>
      </c>
      <c r="O90" s="1" t="s">
        <v>53</v>
      </c>
      <c r="Q90" s="1" t="s">
        <v>98</v>
      </c>
      <c r="S90" s="1">
        <v>0</v>
      </c>
      <c r="AB90" s="1" t="s">
        <v>83</v>
      </c>
      <c r="AE90" s="1" t="s">
        <v>30</v>
      </c>
      <c r="AM90" s="1" t="s">
        <v>72</v>
      </c>
      <c r="AO90" s="1">
        <v>3</v>
      </c>
      <c r="AQ90" s="1">
        <v>5</v>
      </c>
      <c r="AS90" s="1">
        <v>80</v>
      </c>
      <c r="AT90" s="1" t="s">
        <v>593</v>
      </c>
      <c r="AU90" s="1" t="s">
        <v>74</v>
      </c>
      <c r="AW90" s="1">
        <v>9</v>
      </c>
      <c r="AX90" s="1" t="s">
        <v>594</v>
      </c>
      <c r="AY90" s="1" t="s">
        <v>110</v>
      </c>
      <c r="AZ90" s="1" t="s">
        <v>595</v>
      </c>
    </row>
    <row r="91" spans="1:52" ht="12.75">
      <c r="A91" s="1" t="s">
        <v>0</v>
      </c>
      <c r="B91" s="11" t="s">
        <v>1</v>
      </c>
      <c r="G91" s="2">
        <v>33888</v>
      </c>
      <c r="H91" s="1">
        <v>7</v>
      </c>
      <c r="I91" s="1">
        <v>150</v>
      </c>
      <c r="J91" s="1">
        <v>9</v>
      </c>
      <c r="K91" s="1">
        <v>15</v>
      </c>
      <c r="L91" s="1">
        <v>500074</v>
      </c>
      <c r="M91" s="1" t="s">
        <v>368</v>
      </c>
      <c r="N91" s="1">
        <v>1</v>
      </c>
      <c r="O91" s="1" t="s">
        <v>53</v>
      </c>
      <c r="Q91" s="1" t="s">
        <v>98</v>
      </c>
      <c r="S91" s="1">
        <v>1</v>
      </c>
      <c r="T91" s="1" t="s">
        <v>225</v>
      </c>
      <c r="V91" s="1" t="s">
        <v>80</v>
      </c>
      <c r="X91" s="1" t="s">
        <v>233</v>
      </c>
      <c r="Z91" s="1">
        <v>3</v>
      </c>
      <c r="AA91" s="1" t="s">
        <v>596</v>
      </c>
      <c r="AB91" s="1" t="s">
        <v>59</v>
      </c>
      <c r="AH91" s="1" t="s">
        <v>33</v>
      </c>
      <c r="AM91" s="1" t="s">
        <v>72</v>
      </c>
      <c r="AP91" s="1">
        <v>8</v>
      </c>
      <c r="AQ91" s="1">
        <v>6</v>
      </c>
      <c r="AS91" s="1">
        <v>10</v>
      </c>
      <c r="AT91" s="1" t="s">
        <v>597</v>
      </c>
      <c r="AU91" s="1" t="s">
        <v>74</v>
      </c>
      <c r="AW91" s="1">
        <v>9</v>
      </c>
      <c r="AX91" s="1" t="s">
        <v>598</v>
      </c>
      <c r="AY91" s="1" t="s">
        <v>599</v>
      </c>
      <c r="AZ91" s="1" t="s">
        <v>600</v>
      </c>
    </row>
    <row r="92" spans="1:52" ht="12.75">
      <c r="B92" s="11" t="s">
        <v>1</v>
      </c>
      <c r="E92" s="1" t="s">
        <v>4</v>
      </c>
      <c r="G92" s="2">
        <v>35137</v>
      </c>
      <c r="H92" s="1">
        <v>8</v>
      </c>
      <c r="I92" s="1">
        <v>60</v>
      </c>
      <c r="J92" s="1">
        <v>50</v>
      </c>
      <c r="K92" s="1">
        <v>13</v>
      </c>
      <c r="L92" s="1">
        <v>22620</v>
      </c>
      <c r="M92" s="1" t="s">
        <v>601</v>
      </c>
      <c r="N92" s="1">
        <v>0</v>
      </c>
      <c r="O92" s="1" t="s">
        <v>97</v>
      </c>
      <c r="Q92" s="1" t="s">
        <v>98</v>
      </c>
      <c r="S92" s="1">
        <v>0</v>
      </c>
      <c r="AB92" s="1" t="s">
        <v>59</v>
      </c>
      <c r="AF92" s="1" t="s">
        <v>31</v>
      </c>
      <c r="AM92" s="1" t="s">
        <v>72</v>
      </c>
      <c r="AO92" s="1">
        <v>6</v>
      </c>
      <c r="AQ92" s="1">
        <v>5</v>
      </c>
      <c r="AS92" s="1">
        <v>7</v>
      </c>
      <c r="AT92" s="1" t="s">
        <v>602</v>
      </c>
      <c r="AU92" s="1" t="s">
        <v>74</v>
      </c>
      <c r="AW92" s="1">
        <v>9</v>
      </c>
      <c r="AX92" s="1" t="s">
        <v>603</v>
      </c>
      <c r="AY92" s="1" t="s">
        <v>604</v>
      </c>
      <c r="AZ92" s="1" t="s">
        <v>605</v>
      </c>
    </row>
    <row r="93" spans="1:52" ht="12.75">
      <c r="B93" s="11" t="s">
        <v>1</v>
      </c>
      <c r="E93" s="1" t="s">
        <v>4</v>
      </c>
      <c r="G93" s="2">
        <v>32811</v>
      </c>
      <c r="H93" s="1">
        <v>1</v>
      </c>
      <c r="I93" s="1">
        <v>20</v>
      </c>
      <c r="J93" s="1">
        <v>8</v>
      </c>
      <c r="K93" s="1">
        <v>6</v>
      </c>
      <c r="L93" s="1">
        <v>752504</v>
      </c>
      <c r="M93" s="1" t="s">
        <v>606</v>
      </c>
      <c r="N93" s="1">
        <v>1</v>
      </c>
      <c r="O93" s="1" t="s">
        <v>53</v>
      </c>
      <c r="R93" s="1" t="s">
        <v>607</v>
      </c>
      <c r="S93" s="1">
        <v>0</v>
      </c>
      <c r="AB93" s="1" t="s">
        <v>59</v>
      </c>
      <c r="AD93" s="1" t="s">
        <v>29</v>
      </c>
      <c r="AM93" s="1" t="s">
        <v>72</v>
      </c>
      <c r="AO93" s="1">
        <v>4</v>
      </c>
      <c r="AQ93" s="1">
        <v>2</v>
      </c>
      <c r="AS93" s="1">
        <v>2</v>
      </c>
      <c r="AT93" s="1" t="s">
        <v>608</v>
      </c>
      <c r="AU93" s="1" t="s">
        <v>415</v>
      </c>
      <c r="AW93" s="1">
        <v>10</v>
      </c>
      <c r="AX93" s="1" t="s">
        <v>609</v>
      </c>
      <c r="AY93" s="1" t="s">
        <v>610</v>
      </c>
    </row>
    <row r="94" spans="1:52" ht="12.75">
      <c r="A94" s="1" t="s">
        <v>0</v>
      </c>
      <c r="G94" s="2">
        <v>31433</v>
      </c>
      <c r="H94" s="1">
        <v>8</v>
      </c>
      <c r="I94" s="1">
        <v>30</v>
      </c>
      <c r="J94" s="1">
        <v>10</v>
      </c>
      <c r="K94" s="1">
        <v>2</v>
      </c>
      <c r="L94" s="1">
        <v>95035</v>
      </c>
      <c r="M94" s="1" t="s">
        <v>611</v>
      </c>
      <c r="N94" s="1">
        <v>0</v>
      </c>
      <c r="O94" s="1" t="s">
        <v>78</v>
      </c>
      <c r="Q94" s="1" t="s">
        <v>98</v>
      </c>
      <c r="S94" s="1">
        <v>1</v>
      </c>
      <c r="T94" s="1" t="s">
        <v>159</v>
      </c>
      <c r="V94" s="1" t="s">
        <v>80</v>
      </c>
      <c r="X94" s="1" t="s">
        <v>91</v>
      </c>
      <c r="Z94" s="1">
        <v>5</v>
      </c>
      <c r="AA94" s="1" t="s">
        <v>612</v>
      </c>
      <c r="AB94" s="1" t="s">
        <v>83</v>
      </c>
      <c r="AF94" s="1" t="s">
        <v>31</v>
      </c>
      <c r="AM94" s="1" t="s">
        <v>167</v>
      </c>
      <c r="AO94" s="1">
        <v>6</v>
      </c>
      <c r="AQ94" s="1">
        <v>6</v>
      </c>
      <c r="AS94" s="1">
        <v>10</v>
      </c>
      <c r="AT94" s="1" t="s">
        <v>613</v>
      </c>
      <c r="AU94" s="1" t="s">
        <v>74</v>
      </c>
      <c r="AW94" s="1">
        <v>10</v>
      </c>
      <c r="AX94" s="1" t="s">
        <v>613</v>
      </c>
      <c r="AY94" s="1" t="s">
        <v>613</v>
      </c>
      <c r="AZ94" s="1" t="s">
        <v>613</v>
      </c>
    </row>
    <row r="95" spans="1:52" ht="12.75">
      <c r="B95" s="11" t="s">
        <v>1</v>
      </c>
      <c r="E95" s="1" t="s">
        <v>4</v>
      </c>
      <c r="G95" s="2">
        <v>32892</v>
      </c>
      <c r="H95" s="1">
        <v>7</v>
      </c>
      <c r="I95" s="1">
        <v>60</v>
      </c>
      <c r="J95" s="1">
        <v>11</v>
      </c>
      <c r="K95" s="1">
        <v>3</v>
      </c>
      <c r="L95" s="1">
        <v>10128</v>
      </c>
      <c r="M95" s="1" t="s">
        <v>614</v>
      </c>
      <c r="N95" s="1">
        <v>0</v>
      </c>
      <c r="O95" s="1" t="s">
        <v>53</v>
      </c>
      <c r="Q95" s="1" t="s">
        <v>54</v>
      </c>
      <c r="S95" s="1">
        <v>1</v>
      </c>
      <c r="T95" s="1" t="s">
        <v>225</v>
      </c>
      <c r="V95" s="1" t="s">
        <v>80</v>
      </c>
      <c r="X95" s="1" t="s">
        <v>91</v>
      </c>
      <c r="Z95" s="1">
        <v>1</v>
      </c>
      <c r="AA95" s="1" t="s">
        <v>615</v>
      </c>
      <c r="AB95" s="1" t="s">
        <v>83</v>
      </c>
      <c r="AK95" s="1" t="s">
        <v>36</v>
      </c>
      <c r="AU95" s="1" t="s">
        <v>74</v>
      </c>
      <c r="AW95" s="1">
        <v>10</v>
      </c>
      <c r="AX95" s="1" t="s">
        <v>75</v>
      </c>
    </row>
    <row r="96" spans="1:52" ht="12.75">
      <c r="B96" s="11" t="s">
        <v>1</v>
      </c>
      <c r="E96" s="1" t="s">
        <v>4</v>
      </c>
      <c r="G96" s="2">
        <v>42904</v>
      </c>
      <c r="H96" s="1">
        <v>6</v>
      </c>
      <c r="I96" s="1">
        <v>40</v>
      </c>
      <c r="J96" s="1">
        <v>10</v>
      </c>
      <c r="K96" s="1">
        <v>5</v>
      </c>
      <c r="L96" s="1">
        <v>22071090</v>
      </c>
      <c r="M96" s="1" t="s">
        <v>616</v>
      </c>
      <c r="N96" s="1">
        <v>1</v>
      </c>
      <c r="O96" s="1" t="s">
        <v>53</v>
      </c>
      <c r="Q96" s="1" t="s">
        <v>98</v>
      </c>
      <c r="S96" s="1">
        <v>1</v>
      </c>
      <c r="T96" s="1" t="s">
        <v>521</v>
      </c>
      <c r="V96" s="1" t="s">
        <v>90</v>
      </c>
      <c r="X96" s="1" t="s">
        <v>160</v>
      </c>
      <c r="Z96" s="1">
        <v>5</v>
      </c>
      <c r="AA96" s="1" t="s">
        <v>617</v>
      </c>
      <c r="AB96" s="1" t="s">
        <v>83</v>
      </c>
      <c r="AF96" s="1" t="s">
        <v>31</v>
      </c>
      <c r="AH96" s="1" t="s">
        <v>33</v>
      </c>
      <c r="AM96" s="1" t="s">
        <v>60</v>
      </c>
      <c r="AO96" s="1">
        <v>4</v>
      </c>
      <c r="AQ96" s="1">
        <v>3</v>
      </c>
      <c r="AS96" s="1">
        <v>3</v>
      </c>
      <c r="AT96" s="1" t="s">
        <v>618</v>
      </c>
      <c r="AU96" s="1" t="s">
        <v>198</v>
      </c>
      <c r="AW96" s="1">
        <v>7</v>
      </c>
      <c r="AX96" s="1" t="s">
        <v>619</v>
      </c>
      <c r="AY96" s="1" t="s">
        <v>620</v>
      </c>
      <c r="AZ96" s="1" t="s">
        <v>621</v>
      </c>
    </row>
    <row r="97" spans="1:52" ht="12.75">
      <c r="A97" s="1" t="s">
        <v>0</v>
      </c>
      <c r="G97" s="2">
        <v>32049</v>
      </c>
      <c r="H97" s="1">
        <v>8</v>
      </c>
      <c r="I97" s="1">
        <v>90</v>
      </c>
      <c r="J97" s="1">
        <v>7</v>
      </c>
      <c r="K97" s="1">
        <v>50</v>
      </c>
      <c r="L97" s="1">
        <v>75235</v>
      </c>
      <c r="M97" s="1" t="s">
        <v>622</v>
      </c>
      <c r="N97" s="1">
        <v>0</v>
      </c>
      <c r="O97" s="1" t="s">
        <v>431</v>
      </c>
      <c r="Q97" s="1" t="s">
        <v>54</v>
      </c>
      <c r="S97" s="1">
        <v>1</v>
      </c>
      <c r="T97" s="1" t="s">
        <v>159</v>
      </c>
      <c r="V97" s="1" t="s">
        <v>80</v>
      </c>
      <c r="X97" s="1" t="s">
        <v>338</v>
      </c>
      <c r="Z97" s="1">
        <v>6</v>
      </c>
      <c r="AA97" s="1" t="s">
        <v>623</v>
      </c>
      <c r="AB97" s="1" t="s">
        <v>71</v>
      </c>
      <c r="AF97" s="1" t="s">
        <v>31</v>
      </c>
      <c r="AG97" s="1" t="s">
        <v>32</v>
      </c>
      <c r="AM97" s="1" t="s">
        <v>624</v>
      </c>
      <c r="AP97" s="1">
        <v>15</v>
      </c>
      <c r="AQ97" s="1">
        <v>6</v>
      </c>
      <c r="AS97" s="1">
        <v>40</v>
      </c>
      <c r="AT97" s="1" t="s">
        <v>365</v>
      </c>
      <c r="AU97" s="1" t="s">
        <v>74</v>
      </c>
      <c r="AW97" s="1">
        <v>10</v>
      </c>
      <c r="AX97" s="1" t="s">
        <v>75</v>
      </c>
    </row>
    <row r="98" spans="1:52" ht="12.75">
      <c r="E98" s="1" t="s">
        <v>4</v>
      </c>
      <c r="G98" s="2">
        <v>35247</v>
      </c>
      <c r="H98" s="1">
        <v>6</v>
      </c>
      <c r="I98" s="1">
        <v>200</v>
      </c>
      <c r="J98" s="1">
        <v>4</v>
      </c>
      <c r="K98" s="1">
        <v>15</v>
      </c>
      <c r="L98" s="1">
        <v>841226</v>
      </c>
      <c r="M98" s="1" t="s">
        <v>625</v>
      </c>
      <c r="N98" s="1">
        <v>1</v>
      </c>
      <c r="O98" s="1" t="s">
        <v>97</v>
      </c>
      <c r="Q98" s="1" t="s">
        <v>98</v>
      </c>
      <c r="S98" s="1">
        <v>1</v>
      </c>
      <c r="T98" s="1" t="s">
        <v>110</v>
      </c>
      <c r="V98" s="1" t="s">
        <v>80</v>
      </c>
      <c r="X98" s="1" t="s">
        <v>57</v>
      </c>
      <c r="Z98" s="1">
        <v>1</v>
      </c>
      <c r="AA98" s="1" t="s">
        <v>58</v>
      </c>
      <c r="AB98" s="1" t="s">
        <v>59</v>
      </c>
      <c r="AF98" s="1" t="s">
        <v>31</v>
      </c>
      <c r="AH98" s="1" t="s">
        <v>33</v>
      </c>
      <c r="AM98" s="1" t="s">
        <v>84</v>
      </c>
      <c r="AP98" s="1">
        <v>80</v>
      </c>
      <c r="AR98" s="1">
        <v>15</v>
      </c>
      <c r="AS98" s="1">
        <v>4</v>
      </c>
      <c r="AT98" s="1" t="s">
        <v>626</v>
      </c>
      <c r="AU98" s="1" t="s">
        <v>64</v>
      </c>
      <c r="AW98" s="1">
        <v>10</v>
      </c>
      <c r="AX98" s="1" t="s">
        <v>627</v>
      </c>
      <c r="AY98" s="1" t="s">
        <v>628</v>
      </c>
      <c r="AZ98" s="1" t="s">
        <v>629</v>
      </c>
    </row>
    <row r="99" spans="1:52" ht="12.75">
      <c r="B99" s="11" t="s">
        <v>1</v>
      </c>
      <c r="G99" s="2" t="s">
        <v>630</v>
      </c>
      <c r="H99" s="1">
        <v>7</v>
      </c>
      <c r="I99" s="1">
        <v>90</v>
      </c>
      <c r="J99" s="1">
        <v>10</v>
      </c>
      <c r="K99" s="1">
        <v>10</v>
      </c>
      <c r="L99" s="1">
        <v>80241</v>
      </c>
      <c r="M99" s="1" t="s">
        <v>631</v>
      </c>
      <c r="N99" s="1">
        <v>1</v>
      </c>
      <c r="O99" s="1" t="s">
        <v>78</v>
      </c>
      <c r="Q99" s="1" t="s">
        <v>103</v>
      </c>
      <c r="S99" s="1">
        <v>1</v>
      </c>
      <c r="T99" s="1" t="s">
        <v>225</v>
      </c>
      <c r="V99" s="1" t="s">
        <v>56</v>
      </c>
      <c r="X99" s="1" t="s">
        <v>324</v>
      </c>
      <c r="Z99" s="1">
        <v>25</v>
      </c>
      <c r="AA99" s="1" t="s">
        <v>632</v>
      </c>
      <c r="AB99" s="1" t="s">
        <v>83</v>
      </c>
      <c r="AG99" s="1" t="s">
        <v>32</v>
      </c>
      <c r="AM99" s="1" t="s">
        <v>60</v>
      </c>
      <c r="AO99" s="1">
        <v>4</v>
      </c>
      <c r="AQ99" s="1">
        <v>6</v>
      </c>
      <c r="AS99" s="1">
        <v>30</v>
      </c>
      <c r="AT99" s="1" t="s">
        <v>633</v>
      </c>
      <c r="AU99" s="1" t="s">
        <v>74</v>
      </c>
      <c r="AW99" s="1">
        <v>10</v>
      </c>
      <c r="AX99" s="1" t="s">
        <v>634</v>
      </c>
      <c r="AY99" s="1" t="s">
        <v>476</v>
      </c>
      <c r="AZ99" s="1" t="s">
        <v>635</v>
      </c>
    </row>
    <row r="100" spans="1:52" ht="12.75">
      <c r="A100" s="1" t="s">
        <v>0</v>
      </c>
      <c r="G100" s="2">
        <v>29094</v>
      </c>
      <c r="H100" s="1">
        <v>8</v>
      </c>
      <c r="I100" s="1">
        <v>0</v>
      </c>
      <c r="J100" s="1">
        <v>8</v>
      </c>
      <c r="K100" s="1">
        <v>24</v>
      </c>
      <c r="L100" s="1">
        <v>78701</v>
      </c>
      <c r="M100" s="1" t="s">
        <v>238</v>
      </c>
      <c r="N100" s="1">
        <v>0</v>
      </c>
      <c r="O100" s="1" t="s">
        <v>123</v>
      </c>
      <c r="Q100" s="1" t="s">
        <v>68</v>
      </c>
      <c r="S100" s="1">
        <v>1</v>
      </c>
      <c r="T100" s="1" t="s">
        <v>225</v>
      </c>
      <c r="V100" s="1" t="s">
        <v>80</v>
      </c>
      <c r="X100" s="1" t="s">
        <v>91</v>
      </c>
      <c r="Z100" s="1">
        <v>20</v>
      </c>
      <c r="AA100" s="1" t="s">
        <v>636</v>
      </c>
      <c r="AB100" s="1" t="s">
        <v>59</v>
      </c>
      <c r="AE100" s="1" t="s">
        <v>30</v>
      </c>
      <c r="AG100" s="1" t="s">
        <v>32</v>
      </c>
      <c r="AM100" s="1" t="s">
        <v>60</v>
      </c>
      <c r="AO100" s="1">
        <v>6</v>
      </c>
      <c r="AQ100" s="1">
        <v>6</v>
      </c>
      <c r="AS100" s="1">
        <v>12</v>
      </c>
      <c r="AT100" s="1" t="s">
        <v>637</v>
      </c>
      <c r="AU100" s="1" t="s">
        <v>74</v>
      </c>
      <c r="AW100" s="1">
        <v>10</v>
      </c>
      <c r="AX100" s="1" t="s">
        <v>638</v>
      </c>
      <c r="AY100" s="1" t="s">
        <v>639</v>
      </c>
      <c r="AZ100" s="1" t="s">
        <v>640</v>
      </c>
    </row>
    <row r="101" spans="1:52" ht="12.75">
      <c r="C101" s="1" t="s">
        <v>2</v>
      </c>
      <c r="D101" s="1" t="s">
        <v>3</v>
      </c>
      <c r="G101" s="2">
        <v>32967</v>
      </c>
      <c r="H101" s="1">
        <v>8</v>
      </c>
      <c r="I101" s="1">
        <v>0</v>
      </c>
      <c r="J101" s="1">
        <v>12</v>
      </c>
      <c r="K101" s="1">
        <v>3</v>
      </c>
      <c r="L101" s="1">
        <v>208012</v>
      </c>
      <c r="M101" s="1" t="s">
        <v>641</v>
      </c>
      <c r="N101" s="1">
        <v>1</v>
      </c>
      <c r="O101" s="1" t="s">
        <v>53</v>
      </c>
      <c r="Q101" s="1" t="s">
        <v>98</v>
      </c>
      <c r="S101" s="1">
        <v>1</v>
      </c>
      <c r="T101" s="1" t="s">
        <v>582</v>
      </c>
      <c r="V101" s="1" t="s">
        <v>80</v>
      </c>
      <c r="X101" s="1" t="s">
        <v>57</v>
      </c>
      <c r="Z101" s="1">
        <v>4</v>
      </c>
      <c r="AA101" s="1" t="s">
        <v>58</v>
      </c>
      <c r="AB101" s="1" t="s">
        <v>59</v>
      </c>
      <c r="AH101" s="1" t="s">
        <v>33</v>
      </c>
      <c r="AL101" s="1" t="s">
        <v>642</v>
      </c>
      <c r="AM101" s="1" t="s">
        <v>72</v>
      </c>
      <c r="AO101" s="1">
        <v>6</v>
      </c>
      <c r="AQ101" s="1">
        <v>2</v>
      </c>
      <c r="AS101" s="1">
        <v>5</v>
      </c>
      <c r="AT101" s="1" t="s">
        <v>643</v>
      </c>
      <c r="AU101" s="1" t="s">
        <v>74</v>
      </c>
      <c r="AW101" s="1">
        <v>10</v>
      </c>
      <c r="AX101" s="1" t="s">
        <v>644</v>
      </c>
      <c r="AY101" s="1" t="s">
        <v>645</v>
      </c>
      <c r="AZ101" s="1" t="s">
        <v>646</v>
      </c>
    </row>
    <row r="102" spans="1:52" ht="12.75">
      <c r="A102" s="1" t="s">
        <v>0</v>
      </c>
      <c r="B102" s="11" t="s">
        <v>1</v>
      </c>
      <c r="E102" s="1" t="s">
        <v>4</v>
      </c>
      <c r="G102" s="2">
        <v>27169</v>
      </c>
      <c r="H102" s="1">
        <v>7</v>
      </c>
      <c r="I102" s="1">
        <v>50</v>
      </c>
      <c r="J102" s="1">
        <v>10</v>
      </c>
      <c r="K102" s="1">
        <v>5</v>
      </c>
      <c r="L102" s="1">
        <v>10100</v>
      </c>
      <c r="M102" s="1" t="s">
        <v>647</v>
      </c>
      <c r="N102" s="1">
        <v>0</v>
      </c>
      <c r="O102" s="1" t="s">
        <v>123</v>
      </c>
      <c r="Q102" s="1" t="s">
        <v>98</v>
      </c>
      <c r="S102" s="1">
        <v>1</v>
      </c>
      <c r="T102" s="1" t="s">
        <v>225</v>
      </c>
      <c r="V102" s="1" t="s">
        <v>384</v>
      </c>
      <c r="X102" s="1" t="s">
        <v>648</v>
      </c>
      <c r="Z102" s="1">
        <v>16</v>
      </c>
      <c r="AA102" s="1" t="s">
        <v>649</v>
      </c>
      <c r="AB102" s="1" t="s">
        <v>83</v>
      </c>
      <c r="AG102" s="1" t="s">
        <v>32</v>
      </c>
      <c r="AM102" s="1" t="s">
        <v>72</v>
      </c>
      <c r="AO102" s="1">
        <v>6</v>
      </c>
      <c r="AQ102" s="1">
        <v>6</v>
      </c>
      <c r="AS102" s="1">
        <v>60</v>
      </c>
      <c r="AT102" s="1" t="s">
        <v>650</v>
      </c>
      <c r="AU102" s="1" t="s">
        <v>74</v>
      </c>
      <c r="AW102" s="1">
        <v>6</v>
      </c>
      <c r="AX102" s="1" t="s">
        <v>651</v>
      </c>
    </row>
    <row r="103" spans="1:52" ht="12.75">
      <c r="E103" s="1" t="s">
        <v>4</v>
      </c>
      <c r="G103" s="2">
        <v>31622</v>
      </c>
      <c r="H103" s="1">
        <v>6</v>
      </c>
      <c r="I103" s="1">
        <v>2</v>
      </c>
      <c r="J103" s="1">
        <v>12</v>
      </c>
      <c r="K103" s="1">
        <v>3</v>
      </c>
      <c r="M103" s="1" t="s">
        <v>652</v>
      </c>
      <c r="N103" s="1">
        <v>0</v>
      </c>
      <c r="O103" s="1" t="s">
        <v>67</v>
      </c>
      <c r="Q103" s="1" t="s">
        <v>98</v>
      </c>
      <c r="S103" s="1">
        <v>1</v>
      </c>
      <c r="T103" s="1" t="s">
        <v>453</v>
      </c>
      <c r="V103" s="1" t="s">
        <v>111</v>
      </c>
      <c r="X103" s="1" t="s">
        <v>57</v>
      </c>
      <c r="Z103" s="1">
        <v>10</v>
      </c>
      <c r="AA103" s="1" t="s">
        <v>653</v>
      </c>
      <c r="AB103" s="1" t="s">
        <v>83</v>
      </c>
      <c r="AG103" s="1" t="s">
        <v>32</v>
      </c>
      <c r="AM103" s="1" t="s">
        <v>84</v>
      </c>
      <c r="AP103" s="1">
        <v>10</v>
      </c>
      <c r="AQ103" s="1">
        <v>5</v>
      </c>
      <c r="AS103" s="1">
        <v>20</v>
      </c>
      <c r="AT103" s="1" t="s">
        <v>654</v>
      </c>
      <c r="AU103" s="1" t="s">
        <v>74</v>
      </c>
      <c r="AW103" s="1">
        <v>8</v>
      </c>
      <c r="AX103" s="1" t="s">
        <v>655</v>
      </c>
      <c r="AY103" s="1" t="s">
        <v>656</v>
      </c>
      <c r="AZ103" s="1" t="s">
        <v>657</v>
      </c>
    </row>
    <row r="104" spans="1:52" ht="12.75">
      <c r="A104" s="1" t="s">
        <v>0</v>
      </c>
      <c r="B104" s="11" t="s">
        <v>1</v>
      </c>
      <c r="E104" s="1" t="s">
        <v>4</v>
      </c>
      <c r="G104" s="2">
        <v>32721</v>
      </c>
      <c r="H104" s="1">
        <v>6</v>
      </c>
      <c r="I104" s="1">
        <v>0</v>
      </c>
      <c r="J104" s="1">
        <v>14</v>
      </c>
      <c r="K104" s="1">
        <v>25</v>
      </c>
      <c r="L104" s="1">
        <v>92570</v>
      </c>
      <c r="M104" s="1" t="s">
        <v>658</v>
      </c>
      <c r="N104" s="1">
        <v>1</v>
      </c>
      <c r="O104" s="1" t="s">
        <v>78</v>
      </c>
      <c r="R104" s="1" t="s">
        <v>659</v>
      </c>
      <c r="S104" s="1">
        <v>1</v>
      </c>
      <c r="T104" s="1" t="s">
        <v>521</v>
      </c>
      <c r="V104" s="1" t="s">
        <v>90</v>
      </c>
      <c r="Y104" s="1" t="s">
        <v>660</v>
      </c>
      <c r="Z104" s="1">
        <v>6</v>
      </c>
      <c r="AA104" s="1" t="s">
        <v>661</v>
      </c>
      <c r="AB104" s="1" t="s">
        <v>59</v>
      </c>
      <c r="AE104" s="1" t="s">
        <v>30</v>
      </c>
      <c r="AL104" s="1" t="s">
        <v>662</v>
      </c>
      <c r="AM104" s="1" t="s">
        <v>72</v>
      </c>
      <c r="AP104" s="1">
        <v>20</v>
      </c>
      <c r="AQ104" s="1">
        <v>4</v>
      </c>
      <c r="AS104" s="1">
        <v>80</v>
      </c>
      <c r="AT104" s="1" t="s">
        <v>663</v>
      </c>
      <c r="AV104" s="1" t="s">
        <v>664</v>
      </c>
      <c r="AW104" s="1">
        <v>9</v>
      </c>
      <c r="AX104" s="1" t="s">
        <v>665</v>
      </c>
      <c r="AY104" s="1" t="s">
        <v>666</v>
      </c>
      <c r="AZ104" s="1" t="s">
        <v>667</v>
      </c>
    </row>
    <row r="105" spans="1:52" ht="12.75">
      <c r="A105" s="1" t="s">
        <v>0</v>
      </c>
      <c r="G105" s="2" t="s">
        <v>668</v>
      </c>
      <c r="H105" s="1">
        <v>7</v>
      </c>
      <c r="I105" s="1">
        <v>0</v>
      </c>
      <c r="J105" s="1">
        <v>10</v>
      </c>
      <c r="K105" s="1">
        <v>20</v>
      </c>
      <c r="L105" s="1">
        <v>80503</v>
      </c>
      <c r="M105" s="1" t="s">
        <v>669</v>
      </c>
      <c r="N105" s="1">
        <v>1</v>
      </c>
      <c r="O105" s="1" t="s">
        <v>67</v>
      </c>
      <c r="Q105" s="1" t="s">
        <v>98</v>
      </c>
      <c r="S105" s="1">
        <v>1</v>
      </c>
      <c r="T105" s="1" t="s">
        <v>110</v>
      </c>
      <c r="V105" s="1" t="s">
        <v>124</v>
      </c>
      <c r="X105" s="1" t="s">
        <v>160</v>
      </c>
      <c r="Z105" s="1">
        <v>27</v>
      </c>
      <c r="AA105" s="1" t="s">
        <v>670</v>
      </c>
      <c r="AB105" s="1" t="s">
        <v>83</v>
      </c>
      <c r="AF105" s="1" t="s">
        <v>31</v>
      </c>
      <c r="AN105" s="1" t="s">
        <v>671</v>
      </c>
      <c r="AP105" s="1">
        <v>10</v>
      </c>
      <c r="AQ105" s="1">
        <v>4</v>
      </c>
      <c r="AS105" s="1">
        <v>10</v>
      </c>
      <c r="AT105" s="1" t="s">
        <v>672</v>
      </c>
      <c r="AU105" s="1" t="s">
        <v>198</v>
      </c>
      <c r="AW105" s="1">
        <v>2</v>
      </c>
      <c r="AX105" s="1" t="s">
        <v>673</v>
      </c>
      <c r="AY105" s="1" t="s">
        <v>674</v>
      </c>
      <c r="AZ105" s="1" t="s">
        <v>675</v>
      </c>
    </row>
    <row r="106" spans="1:52" ht="12.75">
      <c r="A106" s="1" t="s">
        <v>0</v>
      </c>
      <c r="E106" s="1" t="s">
        <v>4</v>
      </c>
      <c r="G106" s="2">
        <v>32437</v>
      </c>
      <c r="H106" s="1">
        <v>8</v>
      </c>
      <c r="I106" s="1">
        <v>0</v>
      </c>
      <c r="J106" s="1">
        <v>10</v>
      </c>
      <c r="K106" s="1">
        <v>10</v>
      </c>
      <c r="L106" s="1">
        <v>74232</v>
      </c>
      <c r="M106" s="1" t="s">
        <v>676</v>
      </c>
      <c r="N106" s="1">
        <v>0</v>
      </c>
      <c r="O106" s="1" t="s">
        <v>67</v>
      </c>
      <c r="R106" s="1" t="s">
        <v>677</v>
      </c>
      <c r="S106" s="1">
        <v>0</v>
      </c>
      <c r="AB106" s="1" t="s">
        <v>83</v>
      </c>
      <c r="AF106" s="1" t="s">
        <v>31</v>
      </c>
      <c r="AH106" s="1" t="s">
        <v>33</v>
      </c>
      <c r="AM106" s="1" t="s">
        <v>84</v>
      </c>
      <c r="AP106" s="1">
        <v>15</v>
      </c>
      <c r="AR106" s="1">
        <v>15</v>
      </c>
      <c r="AS106" s="1">
        <v>16</v>
      </c>
      <c r="AT106" s="1" t="s">
        <v>678</v>
      </c>
      <c r="AV106" s="1" t="s">
        <v>679</v>
      </c>
      <c r="AW106" s="1">
        <v>4</v>
      </c>
      <c r="AX106" s="1" t="s">
        <v>680</v>
      </c>
      <c r="AY106" s="1" t="s">
        <v>681</v>
      </c>
      <c r="AZ106" s="1" t="s">
        <v>682</v>
      </c>
    </row>
    <row r="107" spans="1:52" ht="12.75">
      <c r="B107" s="11" t="s">
        <v>1</v>
      </c>
      <c r="C107" s="1" t="s">
        <v>2</v>
      </c>
      <c r="G107" s="2">
        <v>31109</v>
      </c>
      <c r="H107" s="1">
        <v>6</v>
      </c>
      <c r="I107" s="1">
        <v>45</v>
      </c>
      <c r="J107" s="1">
        <v>9</v>
      </c>
      <c r="K107" s="1">
        <v>2</v>
      </c>
      <c r="L107" s="1">
        <v>44120</v>
      </c>
      <c r="M107" s="1" t="s">
        <v>683</v>
      </c>
      <c r="N107" s="1">
        <v>1</v>
      </c>
      <c r="O107" s="1" t="s">
        <v>53</v>
      </c>
      <c r="Q107" s="1" t="s">
        <v>98</v>
      </c>
      <c r="S107" s="1">
        <v>1</v>
      </c>
      <c r="T107" s="1" t="s">
        <v>31</v>
      </c>
      <c r="W107" s="1" t="s">
        <v>684</v>
      </c>
      <c r="X107" s="1" t="s">
        <v>57</v>
      </c>
      <c r="Z107" s="1">
        <v>3</v>
      </c>
      <c r="AA107" s="1" t="s">
        <v>685</v>
      </c>
      <c r="AB107" s="1" t="s">
        <v>71</v>
      </c>
      <c r="AF107" s="1" t="s">
        <v>31</v>
      </c>
      <c r="AM107" s="1" t="s">
        <v>84</v>
      </c>
      <c r="AO107" s="1">
        <v>4</v>
      </c>
      <c r="AQ107" s="1">
        <v>5</v>
      </c>
      <c r="AS107" s="1">
        <v>30</v>
      </c>
      <c r="AT107" s="1" t="s">
        <v>686</v>
      </c>
      <c r="AU107" s="1" t="s">
        <v>64</v>
      </c>
      <c r="AW107" s="1">
        <v>9</v>
      </c>
      <c r="AX107" s="1" t="s">
        <v>687</v>
      </c>
      <c r="AY107" s="1" t="s">
        <v>688</v>
      </c>
    </row>
    <row r="108" spans="1:52" ht="12.75">
      <c r="A108" s="1" t="s">
        <v>0</v>
      </c>
      <c r="E108" s="1" t="s">
        <v>4</v>
      </c>
      <c r="G108" s="2">
        <v>29887</v>
      </c>
      <c r="H108" s="1">
        <v>7</v>
      </c>
      <c r="I108" s="1">
        <v>30</v>
      </c>
      <c r="J108" s="1">
        <v>9</v>
      </c>
      <c r="K108" s="1">
        <v>10</v>
      </c>
      <c r="L108" s="1">
        <v>1200</v>
      </c>
      <c r="M108" s="1" t="s">
        <v>149</v>
      </c>
      <c r="N108" s="1">
        <v>0</v>
      </c>
      <c r="O108" s="1" t="s">
        <v>67</v>
      </c>
      <c r="Q108" s="1" t="s">
        <v>103</v>
      </c>
      <c r="S108" s="1">
        <v>1</v>
      </c>
      <c r="T108" s="1" t="s">
        <v>225</v>
      </c>
      <c r="V108" s="1" t="s">
        <v>111</v>
      </c>
      <c r="X108" s="1" t="s">
        <v>91</v>
      </c>
      <c r="Z108" s="1">
        <v>11</v>
      </c>
      <c r="AA108" s="1" t="s">
        <v>689</v>
      </c>
      <c r="AB108" s="1" t="s">
        <v>59</v>
      </c>
      <c r="AH108" s="1" t="s">
        <v>33</v>
      </c>
      <c r="AM108" s="1" t="s">
        <v>72</v>
      </c>
      <c r="AO108" s="1">
        <v>6</v>
      </c>
      <c r="AQ108" s="1">
        <v>4</v>
      </c>
      <c r="AS108" s="1">
        <v>3</v>
      </c>
      <c r="AT108" s="1" t="s">
        <v>690</v>
      </c>
      <c r="AU108" s="1" t="s">
        <v>74</v>
      </c>
      <c r="AW108" s="1">
        <v>9</v>
      </c>
      <c r="AX108" s="1" t="s">
        <v>691</v>
      </c>
      <c r="AY108" s="1" t="s">
        <v>692</v>
      </c>
    </row>
    <row r="109" spans="1:52" ht="12.75">
      <c r="B109" s="11" t="s">
        <v>1</v>
      </c>
      <c r="G109" s="2">
        <v>30505</v>
      </c>
      <c r="H109" s="1">
        <v>7</v>
      </c>
      <c r="I109" s="1">
        <v>80</v>
      </c>
      <c r="J109" s="1">
        <v>5</v>
      </c>
      <c r="K109" s="1">
        <v>10</v>
      </c>
      <c r="L109" s="1">
        <v>94545</v>
      </c>
      <c r="M109" s="1" t="s">
        <v>693</v>
      </c>
      <c r="N109" s="1">
        <v>1</v>
      </c>
      <c r="O109" s="1" t="s">
        <v>67</v>
      </c>
      <c r="Q109" s="1" t="s">
        <v>98</v>
      </c>
      <c r="S109" s="1">
        <v>1</v>
      </c>
      <c r="T109" s="1" t="s">
        <v>225</v>
      </c>
      <c r="V109" s="1" t="s">
        <v>80</v>
      </c>
      <c r="X109" s="1" t="s">
        <v>91</v>
      </c>
      <c r="Z109" s="1">
        <v>10</v>
      </c>
      <c r="AA109" s="1" t="s">
        <v>694</v>
      </c>
      <c r="AB109" s="1" t="s">
        <v>83</v>
      </c>
      <c r="AF109" s="1" t="s">
        <v>31</v>
      </c>
      <c r="AM109" s="1" t="s">
        <v>72</v>
      </c>
      <c r="AO109" s="1">
        <v>6</v>
      </c>
      <c r="AQ109" s="1">
        <v>4</v>
      </c>
      <c r="AS109" s="1">
        <v>12</v>
      </c>
      <c r="AT109" s="1" t="s">
        <v>695</v>
      </c>
      <c r="AU109" s="1" t="s">
        <v>74</v>
      </c>
      <c r="AW109" s="1">
        <v>7</v>
      </c>
      <c r="AX109" s="1" t="s">
        <v>696</v>
      </c>
      <c r="AY109" s="1" t="s">
        <v>697</v>
      </c>
    </row>
    <row r="110" spans="1:52" ht="12.75">
      <c r="A110" s="1" t="s">
        <v>0</v>
      </c>
      <c r="E110" s="1" t="s">
        <v>4</v>
      </c>
      <c r="G110" s="2">
        <v>30306</v>
      </c>
      <c r="H110" s="1">
        <v>7</v>
      </c>
      <c r="I110" s="1">
        <v>120</v>
      </c>
      <c r="J110" s="1">
        <v>15</v>
      </c>
      <c r="K110" s="1">
        <v>12</v>
      </c>
      <c r="L110" s="1">
        <v>78619</v>
      </c>
      <c r="M110" s="1" t="s">
        <v>348</v>
      </c>
      <c r="N110" s="1">
        <v>0</v>
      </c>
      <c r="O110" s="1" t="s">
        <v>67</v>
      </c>
      <c r="Q110" s="1" t="s">
        <v>68</v>
      </c>
      <c r="S110" s="1">
        <v>1</v>
      </c>
      <c r="T110" s="1" t="s">
        <v>458</v>
      </c>
      <c r="V110" s="1" t="s">
        <v>56</v>
      </c>
      <c r="X110" s="1" t="s">
        <v>91</v>
      </c>
      <c r="Z110" s="1">
        <v>7</v>
      </c>
      <c r="AA110" s="1" t="s">
        <v>698</v>
      </c>
      <c r="AB110" s="1" t="s">
        <v>83</v>
      </c>
      <c r="AC110" s="1" t="s">
        <v>28</v>
      </c>
      <c r="AF110" s="1" t="s">
        <v>31</v>
      </c>
      <c r="AM110" s="1" t="s">
        <v>72</v>
      </c>
      <c r="AP110" s="1" t="s">
        <v>699</v>
      </c>
      <c r="AR110" s="1" t="s">
        <v>699</v>
      </c>
      <c r="AS110" s="1">
        <v>8</v>
      </c>
      <c r="AT110" s="1" t="s">
        <v>700</v>
      </c>
      <c r="AU110" s="1" t="s">
        <v>64</v>
      </c>
      <c r="AW110" s="1">
        <v>8</v>
      </c>
      <c r="AX110" s="1" t="s">
        <v>701</v>
      </c>
      <c r="AY110" s="1" t="s">
        <v>702</v>
      </c>
      <c r="AZ110" s="1" t="s">
        <v>703</v>
      </c>
    </row>
    <row r="111" spans="1:52" ht="12.75">
      <c r="B111" s="11" t="s">
        <v>1</v>
      </c>
      <c r="E111" s="1" t="s">
        <v>4</v>
      </c>
      <c r="G111" s="2">
        <v>30747</v>
      </c>
      <c r="H111" s="1">
        <v>6</v>
      </c>
      <c r="I111" s="1">
        <v>20</v>
      </c>
      <c r="J111" s="1">
        <v>16</v>
      </c>
      <c r="K111" s="1">
        <v>30</v>
      </c>
      <c r="L111" s="1">
        <v>33334</v>
      </c>
      <c r="M111" s="1" t="s">
        <v>704</v>
      </c>
      <c r="N111" s="1">
        <v>0</v>
      </c>
      <c r="O111" s="1" t="s">
        <v>67</v>
      </c>
      <c r="Q111" s="1" t="s">
        <v>103</v>
      </c>
      <c r="S111" s="1">
        <v>1</v>
      </c>
      <c r="T111" s="1" t="s">
        <v>144</v>
      </c>
      <c r="V111" s="1" t="s">
        <v>111</v>
      </c>
      <c r="X111" s="1" t="s">
        <v>648</v>
      </c>
      <c r="Z111" s="1">
        <v>4</v>
      </c>
      <c r="AA111" s="1" t="s">
        <v>705</v>
      </c>
      <c r="AB111" s="1" t="s">
        <v>71</v>
      </c>
      <c r="AK111" s="1" t="s">
        <v>36</v>
      </c>
      <c r="AU111" s="1" t="s">
        <v>74</v>
      </c>
      <c r="AW111" s="1">
        <v>8</v>
      </c>
      <c r="AX111" s="1" t="s">
        <v>706</v>
      </c>
      <c r="AY111" s="1" t="s">
        <v>707</v>
      </c>
      <c r="AZ111" s="1" t="s">
        <v>708</v>
      </c>
    </row>
    <row r="112" spans="1:52" ht="12.75">
      <c r="E112" s="1" t="s">
        <v>4</v>
      </c>
      <c r="G112" s="2">
        <v>35313</v>
      </c>
      <c r="H112" s="1">
        <v>8</v>
      </c>
      <c r="I112" s="1">
        <v>60</v>
      </c>
      <c r="J112" s="1">
        <v>10</v>
      </c>
      <c r="K112" s="1">
        <v>6</v>
      </c>
      <c r="L112" s="1">
        <v>76303</v>
      </c>
      <c r="M112" s="1" t="s">
        <v>709</v>
      </c>
      <c r="N112" s="1">
        <v>1</v>
      </c>
      <c r="O112" s="1" t="s">
        <v>67</v>
      </c>
      <c r="Q112" s="1" t="s">
        <v>98</v>
      </c>
      <c r="S112" s="1">
        <v>1</v>
      </c>
      <c r="T112" s="1" t="s">
        <v>31</v>
      </c>
      <c r="V112" s="1" t="s">
        <v>80</v>
      </c>
      <c r="X112" s="1" t="s">
        <v>125</v>
      </c>
      <c r="Z112" s="1">
        <v>0</v>
      </c>
      <c r="AA112" s="1" t="s">
        <v>710</v>
      </c>
      <c r="AB112" s="1" t="s">
        <v>399</v>
      </c>
      <c r="AF112" s="1" t="s">
        <v>31</v>
      </c>
      <c r="AM112" s="1" t="s">
        <v>84</v>
      </c>
      <c r="AO112" s="1">
        <v>6</v>
      </c>
      <c r="AQ112" s="1">
        <v>3</v>
      </c>
      <c r="AS112" s="1">
        <v>5</v>
      </c>
      <c r="AT112" s="1" t="s">
        <v>711</v>
      </c>
      <c r="AU112" s="1" t="s">
        <v>74</v>
      </c>
      <c r="AW112" s="1">
        <v>10</v>
      </c>
      <c r="AX112" s="1" t="s">
        <v>712</v>
      </c>
      <c r="AY112" s="1" t="s">
        <v>713</v>
      </c>
    </row>
    <row r="113" spans="1:52" ht="12.75">
      <c r="A113" s="1" t="s">
        <v>0</v>
      </c>
      <c r="G113" s="2">
        <v>30983</v>
      </c>
      <c r="H113" s="1">
        <v>7</v>
      </c>
      <c r="I113" s="1">
        <v>20</v>
      </c>
      <c r="J113" s="1">
        <v>9</v>
      </c>
      <c r="K113" s="1">
        <v>2</v>
      </c>
      <c r="L113" s="1">
        <v>30338</v>
      </c>
      <c r="M113" s="1" t="s">
        <v>714</v>
      </c>
      <c r="N113" s="1">
        <v>1</v>
      </c>
      <c r="O113" s="1" t="s">
        <v>431</v>
      </c>
      <c r="Q113" s="1" t="s">
        <v>103</v>
      </c>
      <c r="S113" s="1">
        <v>1</v>
      </c>
      <c r="T113" s="1" t="s">
        <v>5</v>
      </c>
      <c r="V113" s="1" t="s">
        <v>80</v>
      </c>
      <c r="X113" s="1" t="s">
        <v>81</v>
      </c>
      <c r="Z113" s="1">
        <v>3</v>
      </c>
      <c r="AA113" s="1" t="s">
        <v>715</v>
      </c>
      <c r="AB113" s="1" t="s">
        <v>83</v>
      </c>
      <c r="AF113" s="1" t="s">
        <v>31</v>
      </c>
      <c r="AM113" s="1" t="s">
        <v>84</v>
      </c>
      <c r="AP113" s="1">
        <v>10</v>
      </c>
      <c r="AQ113" s="1">
        <v>6</v>
      </c>
      <c r="AS113" s="1">
        <v>15</v>
      </c>
      <c r="AT113" s="1" t="s">
        <v>716</v>
      </c>
      <c r="AU113" s="1" t="s">
        <v>74</v>
      </c>
      <c r="AW113" s="1">
        <v>7</v>
      </c>
      <c r="AX113" s="1" t="s">
        <v>717</v>
      </c>
      <c r="AY113" s="1" t="s">
        <v>718</v>
      </c>
      <c r="AZ113" s="1" t="s">
        <v>719</v>
      </c>
    </row>
    <row r="114" spans="1:52" ht="12.75">
      <c r="A114" s="1" t="s">
        <v>0</v>
      </c>
      <c r="C114" s="1" t="s">
        <v>2</v>
      </c>
      <c r="E114" s="1" t="s">
        <v>4</v>
      </c>
      <c r="G114" s="2">
        <v>42797</v>
      </c>
      <c r="H114" s="1">
        <v>7</v>
      </c>
      <c r="I114" s="1">
        <v>1</v>
      </c>
      <c r="J114" s="1">
        <v>10</v>
      </c>
      <c r="K114" s="1">
        <v>5</v>
      </c>
      <c r="M114" s="1" t="s">
        <v>720</v>
      </c>
      <c r="N114" s="1">
        <v>1</v>
      </c>
      <c r="O114" s="1" t="s">
        <v>97</v>
      </c>
      <c r="Q114" s="1" t="s">
        <v>68</v>
      </c>
      <c r="S114" s="1">
        <v>0</v>
      </c>
      <c r="AB114" s="1" t="s">
        <v>83</v>
      </c>
      <c r="AD114" s="1" t="s">
        <v>29</v>
      </c>
      <c r="AM114" s="1" t="s">
        <v>84</v>
      </c>
      <c r="AP114" s="1">
        <v>15</v>
      </c>
      <c r="AR114" s="1">
        <v>15</v>
      </c>
      <c r="AS114" s="1">
        <v>8</v>
      </c>
      <c r="AT114" s="1" t="s">
        <v>721</v>
      </c>
      <c r="AU114" s="1" t="s">
        <v>64</v>
      </c>
      <c r="AW114" s="1">
        <v>10</v>
      </c>
      <c r="AX114" s="1" t="s">
        <v>722</v>
      </c>
      <c r="AY114" s="1" t="s">
        <v>723</v>
      </c>
      <c r="AZ114" s="1" t="s">
        <v>724</v>
      </c>
    </row>
    <row r="115" spans="1:52" ht="12.75">
      <c r="B115" s="11" t="s">
        <v>1</v>
      </c>
      <c r="G115" s="2">
        <v>33577</v>
      </c>
      <c r="H115" s="1">
        <v>7</v>
      </c>
      <c r="I115" s="1">
        <v>150</v>
      </c>
      <c r="J115" s="1">
        <v>7</v>
      </c>
      <c r="K115" s="1">
        <v>8</v>
      </c>
      <c r="L115" s="1">
        <v>21050</v>
      </c>
      <c r="M115" s="1" t="s">
        <v>725</v>
      </c>
      <c r="N115" s="1">
        <v>1</v>
      </c>
      <c r="O115" s="1" t="s">
        <v>78</v>
      </c>
      <c r="Q115" s="1" t="s">
        <v>54</v>
      </c>
      <c r="S115" s="1">
        <v>1</v>
      </c>
      <c r="T115" s="1" t="s">
        <v>31</v>
      </c>
      <c r="W115" s="1" t="s">
        <v>726</v>
      </c>
      <c r="X115" s="1" t="s">
        <v>245</v>
      </c>
      <c r="Z115" s="1">
        <v>3</v>
      </c>
      <c r="AA115" s="1" t="s">
        <v>727</v>
      </c>
      <c r="AB115" s="1" t="s">
        <v>83</v>
      </c>
      <c r="AH115" s="1" t="s">
        <v>33</v>
      </c>
      <c r="AM115" s="1" t="s">
        <v>60</v>
      </c>
      <c r="AO115" s="1">
        <v>4</v>
      </c>
      <c r="AQ115" s="1">
        <v>3</v>
      </c>
      <c r="AS115" s="1">
        <v>30</v>
      </c>
      <c r="AT115" s="1" t="s">
        <v>728</v>
      </c>
      <c r="AU115" s="1" t="s">
        <v>74</v>
      </c>
      <c r="AW115" s="1">
        <v>8</v>
      </c>
      <c r="AX115" s="1" t="s">
        <v>729</v>
      </c>
      <c r="AY115" s="1" t="s">
        <v>730</v>
      </c>
      <c r="AZ115" s="1" t="s">
        <v>731</v>
      </c>
    </row>
    <row r="116" spans="1:52" ht="12.75">
      <c r="A116" s="1" t="s">
        <v>0</v>
      </c>
      <c r="G116" s="2">
        <v>34088</v>
      </c>
      <c r="H116" s="1">
        <v>6</v>
      </c>
      <c r="I116" s="1">
        <v>50</v>
      </c>
      <c r="J116" s="1">
        <v>10</v>
      </c>
      <c r="K116" s="1">
        <v>20</v>
      </c>
      <c r="L116" s="1">
        <v>48185</v>
      </c>
      <c r="M116" s="1" t="s">
        <v>732</v>
      </c>
      <c r="N116" s="1">
        <v>1</v>
      </c>
      <c r="O116" s="1" t="s">
        <v>431</v>
      </c>
      <c r="R116" s="1" t="s">
        <v>733</v>
      </c>
      <c r="S116" s="1">
        <v>1</v>
      </c>
      <c r="T116" s="1" t="s">
        <v>31</v>
      </c>
      <c r="V116" s="1" t="s">
        <v>80</v>
      </c>
      <c r="X116" s="1" t="s">
        <v>295</v>
      </c>
      <c r="Z116" s="1">
        <v>2</v>
      </c>
      <c r="AA116" s="1" t="s">
        <v>734</v>
      </c>
      <c r="AB116" s="1" t="s">
        <v>83</v>
      </c>
      <c r="AF116" s="1" t="s">
        <v>31</v>
      </c>
      <c r="AM116" s="1" t="s">
        <v>72</v>
      </c>
      <c r="AO116" s="1">
        <v>3</v>
      </c>
      <c r="AQ116" s="1">
        <v>3</v>
      </c>
      <c r="AS116" s="1">
        <v>45</v>
      </c>
      <c r="AT116" s="1" t="s">
        <v>735</v>
      </c>
      <c r="AU116" s="1" t="s">
        <v>74</v>
      </c>
      <c r="AW116" s="1">
        <v>9</v>
      </c>
      <c r="AX116" s="1" t="s">
        <v>736</v>
      </c>
    </row>
    <row r="117" spans="1:52" ht="12.75">
      <c r="A117" s="1" t="s">
        <v>0</v>
      </c>
      <c r="B117" s="11" t="s">
        <v>1</v>
      </c>
      <c r="E117" s="1" t="s">
        <v>4</v>
      </c>
      <c r="G117" s="2">
        <v>30028</v>
      </c>
      <c r="H117" s="1">
        <v>6</v>
      </c>
      <c r="I117" s="1">
        <v>120</v>
      </c>
      <c r="J117" s="1">
        <v>10</v>
      </c>
      <c r="K117" s="1">
        <v>0</v>
      </c>
      <c r="L117" s="1">
        <v>142190</v>
      </c>
      <c r="M117" s="1" t="s">
        <v>737</v>
      </c>
      <c r="N117" s="1">
        <v>0</v>
      </c>
      <c r="O117" s="1" t="s">
        <v>97</v>
      </c>
      <c r="Q117" s="1" t="s">
        <v>103</v>
      </c>
      <c r="S117" s="1">
        <v>1</v>
      </c>
      <c r="T117" s="1" t="s">
        <v>55</v>
      </c>
      <c r="V117" s="1" t="s">
        <v>56</v>
      </c>
      <c r="X117" s="1" t="s">
        <v>738</v>
      </c>
      <c r="Z117" s="1">
        <v>14</v>
      </c>
      <c r="AA117" s="1" t="s">
        <v>739</v>
      </c>
      <c r="AB117" s="1" t="s">
        <v>83</v>
      </c>
      <c r="AH117" s="1" t="s">
        <v>33</v>
      </c>
      <c r="AI117" s="1" t="s">
        <v>34</v>
      </c>
      <c r="AM117" s="1" t="s">
        <v>84</v>
      </c>
      <c r="AO117" s="1">
        <v>6</v>
      </c>
      <c r="AQ117" s="1">
        <v>6</v>
      </c>
      <c r="AS117" s="1">
        <v>15</v>
      </c>
      <c r="AT117" s="1" t="s">
        <v>740</v>
      </c>
      <c r="AU117" s="1" t="s">
        <v>200</v>
      </c>
      <c r="AW117" s="1">
        <v>8</v>
      </c>
      <c r="AX117" s="1" t="s">
        <v>741</v>
      </c>
      <c r="AY117" s="1" t="s">
        <v>742</v>
      </c>
      <c r="AZ117" s="1" t="s">
        <v>743</v>
      </c>
    </row>
    <row r="118" spans="1:52" ht="12.75">
      <c r="E118" s="1" t="s">
        <v>4</v>
      </c>
      <c r="G118" s="2">
        <v>42929</v>
      </c>
      <c r="H118" s="1">
        <v>7</v>
      </c>
      <c r="I118" s="1">
        <v>20</v>
      </c>
      <c r="J118" s="1">
        <v>3</v>
      </c>
      <c r="K118" s="1">
        <v>12</v>
      </c>
      <c r="M118" s="1" t="s">
        <v>744</v>
      </c>
      <c r="N118" s="1">
        <v>0</v>
      </c>
      <c r="O118" s="1" t="s">
        <v>97</v>
      </c>
      <c r="Q118" s="1" t="s">
        <v>54</v>
      </c>
      <c r="S118" s="1">
        <v>1</v>
      </c>
      <c r="T118" s="1" t="s">
        <v>206</v>
      </c>
      <c r="V118" s="1" t="s">
        <v>80</v>
      </c>
      <c r="X118" s="1" t="s">
        <v>338</v>
      </c>
      <c r="Z118" s="1">
        <v>5</v>
      </c>
      <c r="AA118" s="1" t="s">
        <v>745</v>
      </c>
      <c r="AB118" s="1" t="s">
        <v>83</v>
      </c>
      <c r="AC118" s="1" t="s">
        <v>28</v>
      </c>
      <c r="AH118" s="1" t="s">
        <v>33</v>
      </c>
      <c r="AM118" s="1" t="s">
        <v>167</v>
      </c>
      <c r="AP118" s="1">
        <v>12</v>
      </c>
      <c r="AQ118" s="1">
        <v>2</v>
      </c>
      <c r="AS118" s="1">
        <v>10</v>
      </c>
      <c r="AT118" s="1" t="s">
        <v>746</v>
      </c>
      <c r="AU118" s="1" t="s">
        <v>74</v>
      </c>
      <c r="AW118" s="1">
        <v>6</v>
      </c>
      <c r="AX118" s="1" t="s">
        <v>747</v>
      </c>
      <c r="AY118" s="1" t="s">
        <v>36</v>
      </c>
      <c r="AZ118" s="1" t="s">
        <v>36</v>
      </c>
    </row>
    <row r="119" spans="1:52" ht="12.75">
      <c r="A119" s="1" t="s">
        <v>0</v>
      </c>
      <c r="B119" s="11" t="s">
        <v>1</v>
      </c>
      <c r="E119" s="1" t="s">
        <v>4</v>
      </c>
      <c r="G119" s="2">
        <v>35668</v>
      </c>
      <c r="H119" s="1">
        <v>6</v>
      </c>
      <c r="I119" s="1">
        <v>0</v>
      </c>
      <c r="J119" s="1">
        <v>8</v>
      </c>
      <c r="K119" s="1">
        <v>60</v>
      </c>
      <c r="L119" s="1">
        <v>55100</v>
      </c>
      <c r="M119" s="1" t="s">
        <v>748</v>
      </c>
      <c r="N119" s="1">
        <v>0</v>
      </c>
      <c r="O119" s="1" t="s">
        <v>53</v>
      </c>
      <c r="R119" s="1" t="s">
        <v>749</v>
      </c>
      <c r="S119" s="1">
        <v>1</v>
      </c>
      <c r="T119" s="1" t="s">
        <v>225</v>
      </c>
      <c r="V119" s="1" t="s">
        <v>90</v>
      </c>
      <c r="X119" s="1" t="s">
        <v>233</v>
      </c>
      <c r="Z119" s="1">
        <v>1</v>
      </c>
      <c r="AA119" s="1" t="s">
        <v>750</v>
      </c>
      <c r="AB119" s="1" t="s">
        <v>166</v>
      </c>
      <c r="AK119" s="1" t="s">
        <v>36</v>
      </c>
      <c r="AU119" s="1" t="s">
        <v>74</v>
      </c>
      <c r="AW119" s="1">
        <v>10</v>
      </c>
      <c r="AX119" s="1" t="s">
        <v>751</v>
      </c>
      <c r="AY119" s="1" t="s">
        <v>752</v>
      </c>
      <c r="AZ119" s="1" t="s">
        <v>753</v>
      </c>
    </row>
    <row r="120" spans="1:52" ht="12.75">
      <c r="A120" s="1" t="s">
        <v>0</v>
      </c>
      <c r="B120" s="11" t="s">
        <v>1</v>
      </c>
      <c r="D120" s="1" t="s">
        <v>3</v>
      </c>
      <c r="E120" s="1" t="s">
        <v>4</v>
      </c>
      <c r="G120" s="2">
        <v>33156</v>
      </c>
      <c r="H120" s="1">
        <v>7</v>
      </c>
      <c r="I120" s="1">
        <v>80</v>
      </c>
      <c r="J120" s="1">
        <v>12</v>
      </c>
      <c r="K120" s="1">
        <v>12</v>
      </c>
      <c r="L120" s="1">
        <v>13070111</v>
      </c>
      <c r="M120" s="1" t="s">
        <v>754</v>
      </c>
      <c r="N120" s="1">
        <v>1</v>
      </c>
      <c r="O120" s="1" t="s">
        <v>431</v>
      </c>
      <c r="Q120" s="1" t="s">
        <v>68</v>
      </c>
      <c r="S120" s="1">
        <v>1</v>
      </c>
      <c r="T120" s="1" t="s">
        <v>225</v>
      </c>
      <c r="V120" s="1" t="s">
        <v>56</v>
      </c>
      <c r="X120" s="1" t="s">
        <v>648</v>
      </c>
      <c r="Z120" s="1">
        <v>3</v>
      </c>
      <c r="AA120" s="1" t="s">
        <v>755</v>
      </c>
      <c r="AB120" s="1" t="s">
        <v>59</v>
      </c>
      <c r="AF120" s="1" t="s">
        <v>31</v>
      </c>
      <c r="AM120" s="1" t="s">
        <v>84</v>
      </c>
      <c r="AO120" s="1">
        <v>6</v>
      </c>
      <c r="AQ120" s="1">
        <v>2</v>
      </c>
      <c r="AS120" s="1">
        <v>12</v>
      </c>
      <c r="AT120" s="1" t="s">
        <v>756</v>
      </c>
      <c r="AU120" s="1" t="s">
        <v>74</v>
      </c>
      <c r="AW120" s="1">
        <v>10</v>
      </c>
      <c r="AX120" s="1" t="s">
        <v>757</v>
      </c>
      <c r="AY120" s="1" t="s">
        <v>758</v>
      </c>
      <c r="AZ120" s="1" t="s">
        <v>759</v>
      </c>
    </row>
    <row r="121" spans="1:52" ht="12.75">
      <c r="A121" s="1" t="s">
        <v>0</v>
      </c>
      <c r="B121" s="11" t="s">
        <v>1</v>
      </c>
      <c r="G121" s="2">
        <v>33117</v>
      </c>
      <c r="H121" s="1">
        <v>7</v>
      </c>
      <c r="I121" s="1">
        <v>30</v>
      </c>
      <c r="J121" s="1">
        <v>1</v>
      </c>
      <c r="K121" s="1">
        <v>5</v>
      </c>
      <c r="L121" s="1">
        <v>11</v>
      </c>
      <c r="M121" s="1" t="s">
        <v>760</v>
      </c>
      <c r="N121" s="1">
        <v>0</v>
      </c>
      <c r="O121" s="1" t="s">
        <v>53</v>
      </c>
      <c r="Q121" s="1" t="s">
        <v>54</v>
      </c>
      <c r="S121" s="1">
        <v>1</v>
      </c>
      <c r="T121" s="1" t="s">
        <v>5</v>
      </c>
      <c r="V121" s="1" t="s">
        <v>56</v>
      </c>
      <c r="X121" s="1" t="s">
        <v>466</v>
      </c>
      <c r="Z121" s="1">
        <v>4</v>
      </c>
      <c r="AA121" s="1" t="s">
        <v>761</v>
      </c>
      <c r="AB121" s="1" t="s">
        <v>83</v>
      </c>
      <c r="AH121" s="1" t="s">
        <v>33</v>
      </c>
      <c r="AM121" s="1" t="s">
        <v>72</v>
      </c>
      <c r="AO121" s="1">
        <v>6</v>
      </c>
      <c r="AR121" s="1">
        <v>10</v>
      </c>
      <c r="AS121" s="1">
        <v>20</v>
      </c>
      <c r="AT121" s="1" t="s">
        <v>762</v>
      </c>
      <c r="AU121" s="1" t="s">
        <v>74</v>
      </c>
      <c r="AW121" s="1">
        <v>8</v>
      </c>
      <c r="AX121" s="1" t="s">
        <v>763</v>
      </c>
      <c r="AY121" s="1" t="s">
        <v>764</v>
      </c>
      <c r="AZ121" s="1" t="s">
        <v>765</v>
      </c>
    </row>
    <row r="122" spans="1:52" ht="12.75">
      <c r="B122" s="11" t="s">
        <v>1</v>
      </c>
      <c r="E122" s="1" t="s">
        <v>4</v>
      </c>
      <c r="G122" s="2">
        <v>27127</v>
      </c>
      <c r="H122" s="1">
        <v>7</v>
      </c>
      <c r="I122" s="1">
        <v>50</v>
      </c>
      <c r="J122" s="1">
        <v>3</v>
      </c>
      <c r="K122" s="1">
        <v>20</v>
      </c>
      <c r="M122" s="1" t="s">
        <v>766</v>
      </c>
      <c r="N122" s="1">
        <v>1</v>
      </c>
      <c r="O122" s="1" t="s">
        <v>53</v>
      </c>
      <c r="Q122" s="1" t="s">
        <v>68</v>
      </c>
      <c r="S122" s="1">
        <v>1</v>
      </c>
      <c r="T122" s="1" t="s">
        <v>225</v>
      </c>
      <c r="V122" s="1" t="s">
        <v>56</v>
      </c>
      <c r="X122" s="1" t="s">
        <v>466</v>
      </c>
      <c r="Z122" s="1">
        <v>22</v>
      </c>
      <c r="AA122" s="1" t="s">
        <v>767</v>
      </c>
      <c r="AB122" s="1" t="s">
        <v>83</v>
      </c>
      <c r="AE122" s="1" t="s">
        <v>30</v>
      </c>
      <c r="AM122" s="1" t="s">
        <v>72</v>
      </c>
      <c r="AP122" s="1">
        <v>15</v>
      </c>
      <c r="AR122" s="1">
        <v>20</v>
      </c>
      <c r="AS122" s="1">
        <v>35</v>
      </c>
      <c r="AT122" s="1" t="s">
        <v>768</v>
      </c>
      <c r="AU122" s="1" t="s">
        <v>74</v>
      </c>
      <c r="AW122" s="1">
        <v>9</v>
      </c>
      <c r="AX122" s="1" t="s">
        <v>769</v>
      </c>
      <c r="AY122" s="1" t="s">
        <v>770</v>
      </c>
    </row>
    <row r="123" spans="1:52" ht="12.75">
      <c r="B123" s="11" t="s">
        <v>1</v>
      </c>
      <c r="E123" s="1" t="s">
        <v>4</v>
      </c>
      <c r="G123" s="2">
        <v>34237</v>
      </c>
      <c r="H123" s="1">
        <v>7</v>
      </c>
      <c r="I123" s="1">
        <v>0</v>
      </c>
      <c r="J123" s="1">
        <v>12</v>
      </c>
      <c r="K123" s="1">
        <v>20</v>
      </c>
      <c r="M123" s="1" t="s">
        <v>771</v>
      </c>
      <c r="N123" s="1">
        <v>1</v>
      </c>
      <c r="O123" s="1" t="s">
        <v>53</v>
      </c>
      <c r="Q123" s="1" t="s">
        <v>54</v>
      </c>
      <c r="S123" s="1">
        <v>1</v>
      </c>
      <c r="T123" s="1" t="s">
        <v>582</v>
      </c>
      <c r="V123" s="1" t="s">
        <v>145</v>
      </c>
      <c r="X123" s="1" t="s">
        <v>91</v>
      </c>
      <c r="Z123" s="1">
        <v>5</v>
      </c>
      <c r="AA123" s="1" t="s">
        <v>772</v>
      </c>
      <c r="AB123" s="1" t="s">
        <v>59</v>
      </c>
      <c r="AF123" s="1" t="s">
        <v>31</v>
      </c>
      <c r="AM123" s="1" t="s">
        <v>84</v>
      </c>
      <c r="AO123" s="1">
        <v>5</v>
      </c>
      <c r="AQ123" s="1">
        <v>5</v>
      </c>
      <c r="AS123" s="1">
        <v>10</v>
      </c>
      <c r="AT123" s="1" t="s">
        <v>773</v>
      </c>
      <c r="AU123" s="1" t="s">
        <v>64</v>
      </c>
      <c r="AW123" s="1">
        <v>10</v>
      </c>
      <c r="AX123" s="1" t="s">
        <v>774</v>
      </c>
      <c r="AY123" s="1" t="s">
        <v>775</v>
      </c>
      <c r="AZ123" s="1" t="s">
        <v>776</v>
      </c>
    </row>
    <row r="124" spans="1:52" ht="12.75">
      <c r="A124" s="1" t="s">
        <v>0</v>
      </c>
      <c r="G124" s="2">
        <v>34688</v>
      </c>
      <c r="H124" s="1">
        <v>9</v>
      </c>
      <c r="I124" s="1">
        <v>10</v>
      </c>
      <c r="J124" s="1">
        <v>9</v>
      </c>
      <c r="K124" s="1">
        <v>20</v>
      </c>
      <c r="M124" s="1" t="s">
        <v>777</v>
      </c>
      <c r="N124" s="1">
        <v>0</v>
      </c>
      <c r="O124" s="1" t="s">
        <v>97</v>
      </c>
      <c r="R124" s="1" t="s">
        <v>778</v>
      </c>
      <c r="S124" s="1">
        <v>1</v>
      </c>
      <c r="T124" s="1" t="s">
        <v>144</v>
      </c>
      <c r="V124" s="1" t="s">
        <v>80</v>
      </c>
      <c r="X124" s="1" t="s">
        <v>57</v>
      </c>
      <c r="Z124" s="1">
        <v>0</v>
      </c>
      <c r="AA124" s="1" t="s">
        <v>779</v>
      </c>
      <c r="AB124" s="1" t="s">
        <v>59</v>
      </c>
      <c r="AF124" s="1" t="s">
        <v>31</v>
      </c>
      <c r="AM124" s="1" t="s">
        <v>72</v>
      </c>
      <c r="AP124" s="1">
        <v>30</v>
      </c>
      <c r="AQ124" s="1">
        <v>5</v>
      </c>
      <c r="AS124" s="1">
        <v>200</v>
      </c>
      <c r="AT124" s="1" t="s">
        <v>780</v>
      </c>
      <c r="AU124" s="1" t="s">
        <v>74</v>
      </c>
      <c r="AW124" s="1">
        <v>9</v>
      </c>
      <c r="AX124" s="1" t="s">
        <v>781</v>
      </c>
      <c r="AY124" s="1" t="s">
        <v>782</v>
      </c>
      <c r="AZ124" s="1" t="s">
        <v>783</v>
      </c>
    </row>
    <row r="125" spans="1:52" ht="12.75">
      <c r="A125" s="1" t="s">
        <v>0</v>
      </c>
      <c r="B125" s="11" t="s">
        <v>1</v>
      </c>
      <c r="G125" s="2">
        <v>29094</v>
      </c>
      <c r="H125" s="1">
        <v>8</v>
      </c>
      <c r="I125" s="1">
        <v>0</v>
      </c>
      <c r="J125" s="1">
        <v>8</v>
      </c>
      <c r="K125" s="1">
        <v>24</v>
      </c>
      <c r="L125" s="1">
        <v>78701</v>
      </c>
      <c r="M125" s="1" t="s">
        <v>238</v>
      </c>
      <c r="N125" s="1">
        <v>0</v>
      </c>
      <c r="O125" s="1" t="s">
        <v>143</v>
      </c>
      <c r="Q125" s="1" t="s">
        <v>68</v>
      </c>
      <c r="S125" s="1">
        <v>1</v>
      </c>
      <c r="T125" s="1" t="s">
        <v>225</v>
      </c>
      <c r="V125" s="1" t="s">
        <v>80</v>
      </c>
      <c r="X125" s="1" t="s">
        <v>91</v>
      </c>
      <c r="Z125" s="1">
        <v>20</v>
      </c>
      <c r="AA125" s="1" t="s">
        <v>636</v>
      </c>
      <c r="AB125" s="1" t="s">
        <v>59</v>
      </c>
      <c r="AE125" s="1" t="s">
        <v>30</v>
      </c>
      <c r="AG125" s="1" t="s">
        <v>32</v>
      </c>
      <c r="AM125" s="1" t="s">
        <v>624</v>
      </c>
      <c r="AO125" s="1">
        <v>6</v>
      </c>
      <c r="AQ125" s="1">
        <v>6</v>
      </c>
      <c r="AS125" s="1">
        <v>15</v>
      </c>
      <c r="AT125" s="1" t="s">
        <v>784</v>
      </c>
      <c r="AU125" s="1" t="s">
        <v>74</v>
      </c>
      <c r="AW125" s="1">
        <v>10</v>
      </c>
      <c r="AX125" s="1" t="s">
        <v>785</v>
      </c>
      <c r="AY125" s="1" t="s">
        <v>786</v>
      </c>
      <c r="AZ125" s="1" t="s">
        <v>787</v>
      </c>
    </row>
    <row r="126" spans="1:52" ht="12.75">
      <c r="A126" s="1" t="s">
        <v>0</v>
      </c>
      <c r="E126" s="1" t="s">
        <v>4</v>
      </c>
      <c r="G126" s="2">
        <v>29489</v>
      </c>
      <c r="H126" s="1">
        <v>8</v>
      </c>
      <c r="I126" s="1">
        <v>30</v>
      </c>
      <c r="J126" s="1">
        <v>10</v>
      </c>
      <c r="K126" s="1">
        <v>3</v>
      </c>
      <c r="L126" s="1">
        <v>92122</v>
      </c>
      <c r="M126" s="1" t="s">
        <v>788</v>
      </c>
      <c r="N126" s="1">
        <v>0</v>
      </c>
      <c r="O126" s="1" t="s">
        <v>97</v>
      </c>
      <c r="Q126" s="1" t="s">
        <v>103</v>
      </c>
      <c r="S126" s="1">
        <v>1</v>
      </c>
      <c r="T126" s="1" t="s">
        <v>789</v>
      </c>
      <c r="V126" s="1" t="s">
        <v>56</v>
      </c>
      <c r="X126" s="1" t="s">
        <v>391</v>
      </c>
      <c r="Z126" s="1">
        <v>10</v>
      </c>
      <c r="AA126" s="1" t="s">
        <v>790</v>
      </c>
      <c r="AB126" s="1" t="s">
        <v>83</v>
      </c>
      <c r="AD126" s="1" t="s">
        <v>29</v>
      </c>
      <c r="AM126" s="1" t="s">
        <v>167</v>
      </c>
      <c r="AO126" s="1">
        <v>6</v>
      </c>
      <c r="AQ126" s="1">
        <v>4</v>
      </c>
      <c r="AS126" s="1">
        <v>150</v>
      </c>
      <c r="AT126" s="1" t="s">
        <v>791</v>
      </c>
      <c r="AU126" s="1" t="s">
        <v>64</v>
      </c>
      <c r="AW126" s="1">
        <v>10</v>
      </c>
      <c r="AX126" s="1" t="s">
        <v>792</v>
      </c>
      <c r="AY126" s="1" t="s">
        <v>476</v>
      </c>
      <c r="AZ126" s="1" t="s">
        <v>793</v>
      </c>
    </row>
    <row r="127" spans="1:52" ht="12.75">
      <c r="A127" s="1" t="s">
        <v>0</v>
      </c>
      <c r="D127" s="1" t="s">
        <v>3</v>
      </c>
      <c r="G127" s="2">
        <v>33476</v>
      </c>
      <c r="H127" s="1">
        <v>8</v>
      </c>
      <c r="I127" s="1">
        <v>60</v>
      </c>
      <c r="J127" s="1">
        <v>10</v>
      </c>
      <c r="K127" s="1">
        <v>10</v>
      </c>
      <c r="L127" s="1">
        <v>2095</v>
      </c>
      <c r="M127" s="1" t="s">
        <v>794</v>
      </c>
      <c r="N127" s="1">
        <v>0</v>
      </c>
      <c r="O127" s="1" t="s">
        <v>136</v>
      </c>
      <c r="Q127" s="1" t="s">
        <v>54</v>
      </c>
      <c r="S127" s="1">
        <v>1</v>
      </c>
      <c r="T127" s="1" t="s">
        <v>225</v>
      </c>
      <c r="V127" s="1" t="s">
        <v>56</v>
      </c>
      <c r="X127" s="1" t="s">
        <v>91</v>
      </c>
      <c r="Z127" s="1">
        <v>5</v>
      </c>
      <c r="AA127" s="1" t="s">
        <v>74</v>
      </c>
      <c r="AB127" s="1" t="s">
        <v>83</v>
      </c>
      <c r="AH127" s="1" t="s">
        <v>33</v>
      </c>
      <c r="AM127" s="1" t="s">
        <v>60</v>
      </c>
      <c r="AP127" s="1">
        <v>10</v>
      </c>
      <c r="AQ127" s="1">
        <v>6</v>
      </c>
      <c r="AS127" s="1">
        <v>8</v>
      </c>
      <c r="AT127" s="1" t="s">
        <v>795</v>
      </c>
      <c r="AU127" s="1" t="s">
        <v>74</v>
      </c>
      <c r="AW127" s="1">
        <v>9</v>
      </c>
      <c r="AX127" s="1" t="s">
        <v>796</v>
      </c>
    </row>
    <row r="128" spans="1:52" ht="12.75">
      <c r="E128" s="1" t="s">
        <v>4</v>
      </c>
      <c r="G128" s="2">
        <v>32011</v>
      </c>
      <c r="H128" s="1">
        <v>7</v>
      </c>
      <c r="I128" s="1">
        <v>0</v>
      </c>
      <c r="J128" s="1">
        <v>12</v>
      </c>
      <c r="K128" s="1">
        <v>0</v>
      </c>
      <c r="L128" s="1">
        <v>5182</v>
      </c>
      <c r="M128" s="1" t="s">
        <v>797</v>
      </c>
      <c r="N128" s="1">
        <v>1</v>
      </c>
      <c r="O128" s="1" t="s">
        <v>136</v>
      </c>
      <c r="Q128" s="1" t="s">
        <v>98</v>
      </c>
      <c r="S128" s="1">
        <v>1</v>
      </c>
      <c r="T128" s="1" t="s">
        <v>225</v>
      </c>
      <c r="V128" s="1" t="s">
        <v>111</v>
      </c>
      <c r="X128" s="1" t="s">
        <v>91</v>
      </c>
      <c r="Z128" s="1">
        <v>7</v>
      </c>
      <c r="AA128" s="1" t="s">
        <v>689</v>
      </c>
      <c r="AB128" s="1" t="s">
        <v>83</v>
      </c>
      <c r="AF128" s="1" t="s">
        <v>31</v>
      </c>
      <c r="AM128" s="1" t="s">
        <v>72</v>
      </c>
      <c r="AP128" s="1">
        <v>15</v>
      </c>
      <c r="AR128" s="1">
        <v>10</v>
      </c>
      <c r="AS128" s="1">
        <v>20</v>
      </c>
      <c r="AT128" s="1" t="s">
        <v>689</v>
      </c>
      <c r="AU128" s="1" t="s">
        <v>64</v>
      </c>
      <c r="AW128" s="1">
        <v>9</v>
      </c>
      <c r="AX128" s="1" t="s">
        <v>689</v>
      </c>
      <c r="AY128" s="1" t="s">
        <v>689</v>
      </c>
      <c r="AZ128" s="1" t="s">
        <v>689</v>
      </c>
    </row>
    <row r="129" spans="1:52" ht="12.75">
      <c r="A129" s="1" t="s">
        <v>0</v>
      </c>
      <c r="G129" s="2">
        <v>34037</v>
      </c>
      <c r="H129" s="1">
        <v>7</v>
      </c>
      <c r="I129" s="1">
        <v>60</v>
      </c>
      <c r="J129" s="1">
        <v>11</v>
      </c>
      <c r="K129" s="1">
        <v>6</v>
      </c>
      <c r="L129" s="1">
        <v>607476</v>
      </c>
      <c r="M129" s="1" t="s">
        <v>798</v>
      </c>
      <c r="N129" s="1">
        <v>0</v>
      </c>
      <c r="O129" s="1" t="s">
        <v>53</v>
      </c>
      <c r="Q129" s="1" t="s">
        <v>98</v>
      </c>
      <c r="S129" s="1">
        <v>1</v>
      </c>
      <c r="T129" s="1" t="s">
        <v>225</v>
      </c>
      <c r="V129" s="1" t="s">
        <v>80</v>
      </c>
      <c r="X129" s="1" t="s">
        <v>91</v>
      </c>
      <c r="Z129" s="1">
        <v>3</v>
      </c>
      <c r="AA129" s="1" t="s">
        <v>799</v>
      </c>
      <c r="AB129" s="1" t="s">
        <v>83</v>
      </c>
      <c r="AF129" s="1" t="s">
        <v>31</v>
      </c>
      <c r="AM129" s="1" t="s">
        <v>72</v>
      </c>
      <c r="AO129" s="1">
        <v>5</v>
      </c>
      <c r="AQ129" s="1">
        <v>1</v>
      </c>
      <c r="AS129" s="1">
        <v>10</v>
      </c>
      <c r="AT129" s="1" t="s">
        <v>800</v>
      </c>
      <c r="AU129" s="1" t="s">
        <v>64</v>
      </c>
      <c r="AW129" s="1">
        <v>10</v>
      </c>
      <c r="AX129" s="1" t="s">
        <v>801</v>
      </c>
      <c r="AY129" s="1" t="s">
        <v>802</v>
      </c>
    </row>
    <row r="130" spans="1:52" ht="12.75">
      <c r="A130" s="1" t="s">
        <v>0</v>
      </c>
      <c r="B130" s="11" t="s">
        <v>1</v>
      </c>
      <c r="E130" s="1" t="s">
        <v>4</v>
      </c>
      <c r="G130" s="2">
        <v>28828</v>
      </c>
      <c r="H130" s="1">
        <v>5</v>
      </c>
      <c r="I130" s="1">
        <v>30</v>
      </c>
      <c r="J130" s="1">
        <v>16</v>
      </c>
      <c r="K130" s="1">
        <v>50</v>
      </c>
      <c r="L130" s="1">
        <v>81000</v>
      </c>
      <c r="M130" s="1" t="s">
        <v>803</v>
      </c>
      <c r="N130" s="1">
        <v>1</v>
      </c>
      <c r="O130" s="1" t="s">
        <v>67</v>
      </c>
      <c r="Q130" s="1" t="s">
        <v>68</v>
      </c>
      <c r="S130" s="1">
        <v>1</v>
      </c>
      <c r="T130" s="1" t="s">
        <v>521</v>
      </c>
      <c r="V130" s="1" t="s">
        <v>56</v>
      </c>
      <c r="Y130" s="1" t="s">
        <v>804</v>
      </c>
      <c r="Z130" s="1">
        <v>13</v>
      </c>
      <c r="AA130" s="1" t="s">
        <v>805</v>
      </c>
      <c r="AB130" s="1" t="s">
        <v>83</v>
      </c>
      <c r="AF130" s="1" t="s">
        <v>31</v>
      </c>
      <c r="AM130" s="1" t="s">
        <v>72</v>
      </c>
      <c r="AO130" s="1">
        <v>6</v>
      </c>
      <c r="AR130" s="1">
        <v>10</v>
      </c>
      <c r="AS130" s="1">
        <v>20</v>
      </c>
      <c r="AT130" s="1" t="s">
        <v>806</v>
      </c>
      <c r="AU130" s="1" t="s">
        <v>200</v>
      </c>
      <c r="AW130" s="1">
        <v>10</v>
      </c>
      <c r="AX130" s="1" t="s">
        <v>807</v>
      </c>
      <c r="AY130" s="1" t="s">
        <v>808</v>
      </c>
      <c r="AZ130" s="1" t="s">
        <v>809</v>
      </c>
    </row>
    <row r="131" spans="1:52" ht="12.75">
      <c r="A131" s="1" t="s">
        <v>0</v>
      </c>
      <c r="H131" s="1">
        <v>8</v>
      </c>
      <c r="I131" s="1">
        <v>90</v>
      </c>
      <c r="J131" s="1">
        <v>6</v>
      </c>
      <c r="K131" s="1">
        <v>4</v>
      </c>
      <c r="L131" s="1">
        <v>95125</v>
      </c>
      <c r="M131" s="1" t="s">
        <v>810</v>
      </c>
      <c r="N131" s="1">
        <v>0</v>
      </c>
      <c r="O131" s="1" t="s">
        <v>78</v>
      </c>
      <c r="Q131" s="1" t="s">
        <v>68</v>
      </c>
      <c r="S131" s="1">
        <v>1</v>
      </c>
      <c r="T131" s="1" t="s">
        <v>225</v>
      </c>
      <c r="V131" s="1" t="s">
        <v>80</v>
      </c>
      <c r="X131" s="1" t="s">
        <v>91</v>
      </c>
      <c r="Z131" s="1">
        <v>10</v>
      </c>
      <c r="AA131" s="1" t="s">
        <v>811</v>
      </c>
      <c r="AB131" s="1" t="s">
        <v>83</v>
      </c>
      <c r="AF131" s="1" t="s">
        <v>31</v>
      </c>
      <c r="AM131" s="1" t="s">
        <v>84</v>
      </c>
      <c r="AO131" s="1">
        <v>6</v>
      </c>
      <c r="AQ131" s="1">
        <v>4</v>
      </c>
      <c r="AS131" s="1">
        <v>30</v>
      </c>
      <c r="AT131" s="1" t="s">
        <v>812</v>
      </c>
      <c r="AU131" s="1" t="s">
        <v>64</v>
      </c>
      <c r="AW131" s="1">
        <v>9</v>
      </c>
      <c r="AX131" s="1" t="s">
        <v>813</v>
      </c>
    </row>
    <row r="132" spans="1:52" ht="12.75">
      <c r="A132" s="1" t="s">
        <v>0</v>
      </c>
      <c r="E132" s="1" t="s">
        <v>4</v>
      </c>
      <c r="G132" s="2">
        <v>31656</v>
      </c>
      <c r="H132" s="1">
        <v>7</v>
      </c>
      <c r="I132" s="1">
        <v>0</v>
      </c>
      <c r="J132" s="1">
        <v>14</v>
      </c>
      <c r="K132" s="1">
        <v>12</v>
      </c>
      <c r="L132" s="1">
        <v>28029</v>
      </c>
      <c r="M132" s="1" t="s">
        <v>170</v>
      </c>
      <c r="N132" s="1">
        <v>0</v>
      </c>
      <c r="O132" s="1" t="s">
        <v>78</v>
      </c>
      <c r="Q132" s="1" t="s">
        <v>98</v>
      </c>
      <c r="S132" s="1">
        <v>0</v>
      </c>
      <c r="AB132" s="1" t="s">
        <v>83</v>
      </c>
      <c r="AE132" s="1" t="s">
        <v>30</v>
      </c>
      <c r="AM132" s="1" t="s">
        <v>72</v>
      </c>
      <c r="AO132" s="1">
        <v>6</v>
      </c>
      <c r="AQ132" s="1">
        <v>6</v>
      </c>
      <c r="AS132" s="1">
        <v>12</v>
      </c>
      <c r="AT132" s="1" t="s">
        <v>814</v>
      </c>
      <c r="AV132" s="1" t="s">
        <v>815</v>
      </c>
      <c r="AW132" s="1">
        <v>7</v>
      </c>
      <c r="AX132" s="1" t="s">
        <v>816</v>
      </c>
    </row>
    <row r="133" spans="1:52" ht="12.75">
      <c r="B133" s="11" t="s">
        <v>1</v>
      </c>
      <c r="G133" s="2" t="s">
        <v>817</v>
      </c>
      <c r="H133" s="1">
        <v>8</v>
      </c>
      <c r="I133" s="1">
        <v>0</v>
      </c>
      <c r="J133" s="1">
        <v>7</v>
      </c>
      <c r="K133" s="1">
        <v>0</v>
      </c>
      <c r="L133" s="1">
        <v>92128</v>
      </c>
      <c r="M133" s="1" t="s">
        <v>788</v>
      </c>
      <c r="N133" s="1">
        <v>1</v>
      </c>
      <c r="O133" s="1" t="s">
        <v>67</v>
      </c>
      <c r="Q133" s="1" t="s">
        <v>68</v>
      </c>
      <c r="S133" s="1">
        <v>1</v>
      </c>
      <c r="T133" s="1" t="s">
        <v>31</v>
      </c>
      <c r="V133" s="1" t="s">
        <v>80</v>
      </c>
      <c r="X133" s="1" t="s">
        <v>648</v>
      </c>
      <c r="Z133" s="1">
        <v>20</v>
      </c>
      <c r="AA133" s="1" t="s">
        <v>818</v>
      </c>
      <c r="AB133" s="1" t="s">
        <v>71</v>
      </c>
      <c r="AG133" s="1" t="s">
        <v>32</v>
      </c>
      <c r="AM133" s="1" t="s">
        <v>60</v>
      </c>
      <c r="AO133" s="1">
        <v>6</v>
      </c>
      <c r="AR133" s="1">
        <v>10</v>
      </c>
      <c r="AS133" s="1">
        <v>12</v>
      </c>
      <c r="AT133" s="1" t="s">
        <v>819</v>
      </c>
      <c r="AU133" s="1" t="s">
        <v>74</v>
      </c>
      <c r="AW133" s="1">
        <v>9</v>
      </c>
      <c r="AX133" s="1" t="s">
        <v>820</v>
      </c>
      <c r="AY133" s="1" t="s">
        <v>821</v>
      </c>
      <c r="AZ133" s="1" t="s">
        <v>822</v>
      </c>
    </row>
    <row r="134" spans="1:52" ht="12.75">
      <c r="A134" s="1" t="s">
        <v>0</v>
      </c>
      <c r="E134" s="1" t="s">
        <v>4</v>
      </c>
      <c r="G134" s="2">
        <v>29906</v>
      </c>
      <c r="H134" s="1">
        <v>6</v>
      </c>
      <c r="I134" s="1">
        <v>0</v>
      </c>
      <c r="J134" s="1">
        <v>10</v>
      </c>
      <c r="K134" s="1">
        <v>12</v>
      </c>
      <c r="L134" s="1">
        <v>85716</v>
      </c>
      <c r="M134" s="1" t="s">
        <v>823</v>
      </c>
      <c r="N134" s="1">
        <v>1</v>
      </c>
      <c r="O134" s="1" t="s">
        <v>123</v>
      </c>
      <c r="Q134" s="1" t="s">
        <v>68</v>
      </c>
      <c r="S134" s="1">
        <v>1</v>
      </c>
      <c r="T134" s="1" t="s">
        <v>225</v>
      </c>
      <c r="V134" s="1" t="s">
        <v>145</v>
      </c>
      <c r="X134" s="1" t="s">
        <v>160</v>
      </c>
      <c r="Z134" s="1">
        <v>1</v>
      </c>
      <c r="AA134" s="1" t="s">
        <v>824</v>
      </c>
      <c r="AB134" s="1" t="s">
        <v>399</v>
      </c>
      <c r="AL134" s="1" t="s">
        <v>825</v>
      </c>
      <c r="AM134" s="1" t="s">
        <v>72</v>
      </c>
      <c r="AO134" s="1">
        <v>6</v>
      </c>
      <c r="AQ134" s="1">
        <v>6</v>
      </c>
      <c r="AS134" s="1">
        <v>25</v>
      </c>
      <c r="AT134" s="1" t="s">
        <v>826</v>
      </c>
      <c r="AU134" s="1" t="s">
        <v>198</v>
      </c>
      <c r="AW134" s="1">
        <v>10</v>
      </c>
      <c r="AX134" s="1" t="s">
        <v>827</v>
      </c>
      <c r="AY134" s="1" t="s">
        <v>828</v>
      </c>
      <c r="AZ134" s="1" t="s">
        <v>829</v>
      </c>
    </row>
    <row r="135" spans="1:52" ht="12.75">
      <c r="B135" s="11" t="s">
        <v>1</v>
      </c>
      <c r="G135" s="2">
        <v>31994</v>
      </c>
      <c r="H135" s="1">
        <v>8</v>
      </c>
      <c r="I135" s="1">
        <v>120</v>
      </c>
      <c r="J135" s="1">
        <v>14</v>
      </c>
      <c r="K135" s="1">
        <v>10</v>
      </c>
      <c r="L135" s="1">
        <v>400708</v>
      </c>
      <c r="M135" s="1" t="s">
        <v>830</v>
      </c>
      <c r="N135" s="1">
        <v>0</v>
      </c>
      <c r="O135" s="1" t="s">
        <v>431</v>
      </c>
      <c r="Q135" s="1" t="s">
        <v>54</v>
      </c>
      <c r="S135" s="1">
        <v>1</v>
      </c>
      <c r="T135" s="1" t="s">
        <v>159</v>
      </c>
      <c r="V135" s="1" t="s">
        <v>80</v>
      </c>
      <c r="X135" s="1" t="s">
        <v>91</v>
      </c>
      <c r="Z135" s="1">
        <v>7</v>
      </c>
      <c r="AA135" s="1" t="s">
        <v>831</v>
      </c>
      <c r="AB135" s="1" t="s">
        <v>59</v>
      </c>
      <c r="AH135" s="1" t="s">
        <v>33</v>
      </c>
      <c r="AM135" s="1" t="s">
        <v>60</v>
      </c>
      <c r="AO135" s="1">
        <v>5</v>
      </c>
      <c r="AQ135" s="1">
        <v>4</v>
      </c>
      <c r="AS135" s="1">
        <v>10</v>
      </c>
      <c r="AT135" s="1" t="s">
        <v>832</v>
      </c>
      <c r="AU135" s="1" t="s">
        <v>74</v>
      </c>
      <c r="AW135" s="1">
        <v>9</v>
      </c>
      <c r="AX135" s="1" t="s">
        <v>833</v>
      </c>
      <c r="AY135" s="1" t="s">
        <v>834</v>
      </c>
    </row>
    <row r="136" spans="1:52" ht="12.75">
      <c r="B136" s="11" t="s">
        <v>1</v>
      </c>
      <c r="E136" s="1" t="s">
        <v>4</v>
      </c>
      <c r="G136" s="2">
        <v>34615</v>
      </c>
      <c r="H136" s="1">
        <v>6</v>
      </c>
      <c r="I136" s="1">
        <v>240</v>
      </c>
      <c r="J136" s="1">
        <v>10</v>
      </c>
      <c r="K136" s="1">
        <v>20</v>
      </c>
      <c r="L136" s="1">
        <v>9250420</v>
      </c>
      <c r="M136" s="1" t="s">
        <v>835</v>
      </c>
      <c r="N136" s="1">
        <v>1</v>
      </c>
      <c r="O136" s="1" t="s">
        <v>78</v>
      </c>
      <c r="Q136" s="1" t="s">
        <v>98</v>
      </c>
      <c r="S136" s="1">
        <v>1</v>
      </c>
      <c r="T136" s="1" t="s">
        <v>159</v>
      </c>
      <c r="W136" s="1" t="s">
        <v>836</v>
      </c>
      <c r="X136" s="1" t="s">
        <v>91</v>
      </c>
      <c r="Z136" s="1">
        <v>2</v>
      </c>
      <c r="AA136" s="1" t="s">
        <v>837</v>
      </c>
      <c r="AB136" s="1" t="s">
        <v>59</v>
      </c>
      <c r="AF136" s="1" t="s">
        <v>31</v>
      </c>
      <c r="AM136" s="1" t="s">
        <v>72</v>
      </c>
      <c r="AO136" s="1">
        <v>5</v>
      </c>
      <c r="AQ136" s="1">
        <v>6</v>
      </c>
      <c r="AS136" s="1">
        <v>300</v>
      </c>
      <c r="AT136" s="1" t="s">
        <v>838</v>
      </c>
      <c r="AU136" s="1" t="s">
        <v>74</v>
      </c>
      <c r="AW136" s="1">
        <v>10</v>
      </c>
      <c r="AX136" s="1" t="s">
        <v>839</v>
      </c>
      <c r="AY136" s="1" t="s">
        <v>840</v>
      </c>
    </row>
    <row r="137" spans="1:52" ht="12.75">
      <c r="A137" s="1" t="s">
        <v>0</v>
      </c>
      <c r="B137" s="11" t="s">
        <v>1</v>
      </c>
      <c r="C137" s="1" t="s">
        <v>2</v>
      </c>
      <c r="E137" s="1" t="s">
        <v>4</v>
      </c>
      <c r="G137" s="2">
        <v>33885</v>
      </c>
      <c r="H137" s="1">
        <v>6</v>
      </c>
      <c r="I137" s="1">
        <v>60</v>
      </c>
      <c r="J137" s="1">
        <v>8</v>
      </c>
      <c r="K137" s="1">
        <v>3</v>
      </c>
      <c r="L137" s="1">
        <v>1827</v>
      </c>
      <c r="M137" s="1" t="s">
        <v>841</v>
      </c>
      <c r="N137" s="1">
        <v>1</v>
      </c>
      <c r="O137" s="1" t="s">
        <v>97</v>
      </c>
      <c r="Q137" s="1" t="s">
        <v>98</v>
      </c>
      <c r="S137" s="1">
        <v>1</v>
      </c>
      <c r="T137" s="1" t="s">
        <v>225</v>
      </c>
      <c r="W137" s="1" t="s">
        <v>836</v>
      </c>
      <c r="Y137" s="1" t="s">
        <v>842</v>
      </c>
      <c r="Z137" s="1">
        <v>2</v>
      </c>
      <c r="AA137" s="1" t="s">
        <v>843</v>
      </c>
      <c r="AB137" s="1" t="s">
        <v>59</v>
      </c>
      <c r="AH137" s="1" t="s">
        <v>33</v>
      </c>
      <c r="AM137" s="1" t="s">
        <v>60</v>
      </c>
      <c r="AO137" s="1">
        <v>3</v>
      </c>
      <c r="AQ137" s="1">
        <v>4</v>
      </c>
      <c r="AS137" s="1">
        <v>3</v>
      </c>
      <c r="AT137" s="1" t="s">
        <v>844</v>
      </c>
      <c r="AU137" s="1" t="s">
        <v>64</v>
      </c>
      <c r="AW137" s="1">
        <v>10</v>
      </c>
      <c r="AX137" s="1" t="s">
        <v>845</v>
      </c>
    </row>
    <row r="138" spans="1:52" ht="12.75">
      <c r="A138" s="1" t="s">
        <v>0</v>
      </c>
      <c r="G138" s="2">
        <v>33877</v>
      </c>
      <c r="H138" s="1">
        <v>10</v>
      </c>
      <c r="I138" s="1">
        <v>30</v>
      </c>
      <c r="J138" s="1">
        <v>20</v>
      </c>
      <c r="K138" s="1">
        <v>3</v>
      </c>
      <c r="L138" s="1">
        <v>28800</v>
      </c>
      <c r="M138" s="1" t="s">
        <v>846</v>
      </c>
      <c r="N138" s="1">
        <v>1</v>
      </c>
      <c r="O138" s="1" t="s">
        <v>53</v>
      </c>
      <c r="Q138" s="1" t="s">
        <v>98</v>
      </c>
      <c r="S138" s="1">
        <v>0</v>
      </c>
      <c r="AB138" s="1" t="s">
        <v>83</v>
      </c>
      <c r="AE138" s="1" t="s">
        <v>30</v>
      </c>
      <c r="AM138" s="1" t="s">
        <v>72</v>
      </c>
      <c r="AP138" s="1">
        <v>10</v>
      </c>
      <c r="AR138" s="1">
        <v>10</v>
      </c>
      <c r="AS138" s="1">
        <v>10</v>
      </c>
      <c r="AT138" s="1" t="s">
        <v>847</v>
      </c>
      <c r="AU138" s="1" t="s">
        <v>198</v>
      </c>
      <c r="AW138" s="1">
        <v>9</v>
      </c>
      <c r="AX138" s="1" t="s">
        <v>848</v>
      </c>
      <c r="AZ138" s="1" t="s">
        <v>849</v>
      </c>
    </row>
    <row r="139" spans="1:52" ht="12.75">
      <c r="E139" s="1" t="s">
        <v>4</v>
      </c>
      <c r="G139" s="2">
        <v>29845</v>
      </c>
      <c r="H139" s="1">
        <v>8</v>
      </c>
      <c r="I139" s="1">
        <v>65</v>
      </c>
      <c r="J139" s="1">
        <v>14</v>
      </c>
      <c r="K139" s="1">
        <v>20</v>
      </c>
      <c r="L139" s="1">
        <v>99999</v>
      </c>
      <c r="M139" s="1" t="s">
        <v>771</v>
      </c>
      <c r="N139" s="1">
        <v>1</v>
      </c>
      <c r="O139" s="1" t="s">
        <v>53</v>
      </c>
      <c r="Q139" s="1" t="s">
        <v>54</v>
      </c>
      <c r="S139" s="1">
        <v>1</v>
      </c>
      <c r="T139" s="1" t="s">
        <v>31</v>
      </c>
      <c r="V139" s="1" t="s">
        <v>90</v>
      </c>
      <c r="X139" s="1" t="s">
        <v>245</v>
      </c>
      <c r="Z139" s="1">
        <v>15</v>
      </c>
      <c r="AA139" s="1" t="s">
        <v>850</v>
      </c>
      <c r="AB139" s="1" t="s">
        <v>166</v>
      </c>
      <c r="AF139" s="1" t="s">
        <v>31</v>
      </c>
      <c r="AM139" s="1" t="s">
        <v>84</v>
      </c>
      <c r="AO139" s="1">
        <v>4</v>
      </c>
      <c r="AQ139" s="1">
        <v>6</v>
      </c>
      <c r="AS139" s="1">
        <v>16</v>
      </c>
      <c r="AT139" s="1" t="s">
        <v>851</v>
      </c>
      <c r="AV139" s="1" t="s">
        <v>852</v>
      </c>
      <c r="AW139" s="1">
        <v>10</v>
      </c>
      <c r="AX139" s="1" t="s">
        <v>853</v>
      </c>
      <c r="AY139" s="1" t="s">
        <v>854</v>
      </c>
      <c r="AZ139" s="1" t="s">
        <v>855</v>
      </c>
    </row>
    <row r="140" spans="1:52" ht="12.75">
      <c r="A140" s="1" t="s">
        <v>0</v>
      </c>
      <c r="G140" s="2">
        <v>33885</v>
      </c>
      <c r="H140" s="1">
        <v>8</v>
      </c>
      <c r="I140" s="1">
        <v>60</v>
      </c>
      <c r="J140" s="1">
        <v>8</v>
      </c>
      <c r="K140" s="1">
        <v>10</v>
      </c>
      <c r="L140" s="1">
        <v>310023</v>
      </c>
      <c r="M140" s="1" t="s">
        <v>856</v>
      </c>
      <c r="N140" s="1">
        <v>1</v>
      </c>
      <c r="O140" s="1" t="s">
        <v>67</v>
      </c>
      <c r="Q140" s="1" t="s">
        <v>98</v>
      </c>
      <c r="S140" s="1">
        <v>1</v>
      </c>
      <c r="T140" s="1" t="s">
        <v>31</v>
      </c>
      <c r="V140" s="1" t="s">
        <v>80</v>
      </c>
      <c r="X140" s="1" t="s">
        <v>160</v>
      </c>
      <c r="Z140" s="1">
        <v>1</v>
      </c>
      <c r="AA140" s="1" t="s">
        <v>857</v>
      </c>
      <c r="AB140" s="1" t="s">
        <v>59</v>
      </c>
      <c r="AF140" s="1" t="s">
        <v>31</v>
      </c>
      <c r="AM140" s="1" t="s">
        <v>84</v>
      </c>
      <c r="AO140" s="1">
        <v>6</v>
      </c>
      <c r="AQ140" s="1">
        <v>6</v>
      </c>
      <c r="AS140" s="1">
        <v>10</v>
      </c>
      <c r="AT140" s="1" t="s">
        <v>858</v>
      </c>
      <c r="AV140" s="1" t="s">
        <v>859</v>
      </c>
      <c r="AW140" s="1">
        <v>9</v>
      </c>
      <c r="AX140" s="1" t="s">
        <v>860</v>
      </c>
      <c r="AY140" s="1" t="s">
        <v>861</v>
      </c>
      <c r="AZ140" s="1" t="s">
        <v>862</v>
      </c>
    </row>
    <row r="141" spans="1:52" ht="12.75">
      <c r="A141" s="1" t="s">
        <v>0</v>
      </c>
      <c r="G141" s="2">
        <v>29414</v>
      </c>
      <c r="H141" s="1">
        <v>6</v>
      </c>
      <c r="I141" s="1">
        <v>140</v>
      </c>
      <c r="J141" s="1">
        <v>12</v>
      </c>
      <c r="K141" s="1">
        <v>1</v>
      </c>
      <c r="L141" s="1">
        <v>127562</v>
      </c>
      <c r="M141" s="1" t="s">
        <v>737</v>
      </c>
      <c r="N141" s="1">
        <v>0</v>
      </c>
      <c r="O141" s="1" t="s">
        <v>53</v>
      </c>
      <c r="Q141" s="1" t="s">
        <v>68</v>
      </c>
      <c r="S141" s="1">
        <v>1</v>
      </c>
      <c r="T141" s="1" t="s">
        <v>159</v>
      </c>
      <c r="V141" s="1" t="s">
        <v>80</v>
      </c>
      <c r="X141" s="1" t="s">
        <v>91</v>
      </c>
      <c r="Z141" s="1">
        <v>1</v>
      </c>
      <c r="AA141" s="1" t="s">
        <v>863</v>
      </c>
      <c r="AB141" s="1" t="s">
        <v>83</v>
      </c>
      <c r="AF141" s="1" t="s">
        <v>31</v>
      </c>
      <c r="AM141" s="1" t="s">
        <v>72</v>
      </c>
      <c r="AP141" s="1">
        <v>10</v>
      </c>
      <c r="AQ141" s="1">
        <v>6</v>
      </c>
      <c r="AS141" s="1">
        <v>20</v>
      </c>
      <c r="AT141" s="1" t="s">
        <v>864</v>
      </c>
      <c r="AU141" s="1" t="s">
        <v>64</v>
      </c>
      <c r="AW141" s="1">
        <v>6</v>
      </c>
      <c r="AX141" s="1" t="s">
        <v>865</v>
      </c>
      <c r="AY141" s="1" t="s">
        <v>352</v>
      </c>
      <c r="AZ141" s="1" t="s">
        <v>866</v>
      </c>
    </row>
    <row r="142" spans="1:52" ht="12.75">
      <c r="A142" s="1" t="s">
        <v>0</v>
      </c>
      <c r="D142" s="1" t="s">
        <v>3</v>
      </c>
      <c r="E142" s="1" t="s">
        <v>4</v>
      </c>
      <c r="G142" s="2">
        <v>33876</v>
      </c>
      <c r="H142" s="1">
        <v>6</v>
      </c>
      <c r="I142" s="1">
        <v>90</v>
      </c>
      <c r="J142" s="1">
        <v>10</v>
      </c>
      <c r="K142" s="1">
        <v>12</v>
      </c>
      <c r="L142" s="1">
        <v>130018</v>
      </c>
      <c r="M142" s="1" t="s">
        <v>867</v>
      </c>
      <c r="N142" s="1">
        <v>0</v>
      </c>
      <c r="O142" s="1" t="s">
        <v>67</v>
      </c>
      <c r="Q142" s="1" t="s">
        <v>68</v>
      </c>
      <c r="S142" s="1">
        <v>1</v>
      </c>
      <c r="T142" s="1" t="s">
        <v>453</v>
      </c>
      <c r="V142" s="1" t="s">
        <v>111</v>
      </c>
      <c r="Y142" s="1" t="s">
        <v>868</v>
      </c>
      <c r="Z142" s="1">
        <v>2</v>
      </c>
      <c r="AA142" s="1" t="s">
        <v>869</v>
      </c>
      <c r="AB142" s="1" t="s">
        <v>59</v>
      </c>
      <c r="AE142" s="1" t="s">
        <v>30</v>
      </c>
      <c r="AM142" s="1" t="s">
        <v>72</v>
      </c>
      <c r="AO142" s="1">
        <v>6</v>
      </c>
      <c r="AR142" s="1">
        <v>10</v>
      </c>
      <c r="AS142" s="1">
        <v>50</v>
      </c>
      <c r="AT142" s="1" t="s">
        <v>870</v>
      </c>
      <c r="AU142" s="1" t="s">
        <v>74</v>
      </c>
      <c r="AW142" s="1">
        <v>10</v>
      </c>
      <c r="AX142" s="1" t="s">
        <v>871</v>
      </c>
      <c r="AY142" s="1" t="s">
        <v>872</v>
      </c>
      <c r="AZ142" s="1" t="s">
        <v>873</v>
      </c>
    </row>
    <row r="143" spans="1:52" ht="12.75">
      <c r="A143" s="1" t="s">
        <v>0</v>
      </c>
      <c r="G143" s="2">
        <v>34017</v>
      </c>
      <c r="H143" s="1">
        <v>4</v>
      </c>
      <c r="I143" s="1">
        <v>2</v>
      </c>
      <c r="J143" s="1">
        <v>10</v>
      </c>
      <c r="K143" s="1">
        <v>15</v>
      </c>
      <c r="L143" s="1">
        <v>411045</v>
      </c>
      <c r="M143" s="1" t="s">
        <v>874</v>
      </c>
      <c r="N143" s="1">
        <v>1</v>
      </c>
      <c r="O143" s="1" t="s">
        <v>53</v>
      </c>
      <c r="Q143" s="1" t="s">
        <v>68</v>
      </c>
      <c r="S143" s="1">
        <v>0</v>
      </c>
      <c r="AB143" s="1" t="s">
        <v>59</v>
      </c>
      <c r="AD143" s="1" t="s">
        <v>29</v>
      </c>
      <c r="AM143" s="1" t="s">
        <v>72</v>
      </c>
      <c r="AO143" s="1">
        <v>6</v>
      </c>
      <c r="AQ143" s="1">
        <v>6</v>
      </c>
      <c r="AS143" s="1">
        <v>3</v>
      </c>
      <c r="AT143" s="1" t="s">
        <v>875</v>
      </c>
      <c r="AU143" s="1" t="s">
        <v>64</v>
      </c>
      <c r="AW143" s="1">
        <v>10</v>
      </c>
      <c r="AX143" s="1" t="s">
        <v>876</v>
      </c>
      <c r="AY143" s="1" t="s">
        <v>868</v>
      </c>
      <c r="AZ143" s="1" t="s">
        <v>877</v>
      </c>
    </row>
    <row r="144" spans="1:52" ht="12.75">
      <c r="B144" s="11" t="s">
        <v>1</v>
      </c>
      <c r="G144" s="2">
        <v>33015</v>
      </c>
      <c r="H144" s="1">
        <v>7</v>
      </c>
      <c r="I144" s="1">
        <v>150</v>
      </c>
      <c r="J144" s="1">
        <v>9</v>
      </c>
      <c r="K144" s="1">
        <v>10</v>
      </c>
      <c r="L144" s="1">
        <v>90025</v>
      </c>
      <c r="M144" s="1" t="s">
        <v>878</v>
      </c>
      <c r="N144" s="1">
        <v>0</v>
      </c>
      <c r="O144" s="1" t="s">
        <v>67</v>
      </c>
      <c r="Q144" s="1" t="s">
        <v>54</v>
      </c>
      <c r="S144" s="1">
        <v>1</v>
      </c>
      <c r="T144" s="1" t="s">
        <v>150</v>
      </c>
      <c r="V144" s="1" t="s">
        <v>80</v>
      </c>
      <c r="X144" s="1" t="s">
        <v>125</v>
      </c>
      <c r="Z144" s="1">
        <v>3</v>
      </c>
      <c r="AA144" s="1" t="s">
        <v>879</v>
      </c>
      <c r="AB144" s="1" t="s">
        <v>59</v>
      </c>
      <c r="AD144" s="1" t="s">
        <v>29</v>
      </c>
      <c r="AM144" s="1" t="s">
        <v>72</v>
      </c>
      <c r="AP144" s="1">
        <v>10</v>
      </c>
      <c r="AR144" s="1">
        <v>10</v>
      </c>
      <c r="AS144" s="1">
        <v>20</v>
      </c>
      <c r="AT144" s="1" t="s">
        <v>161</v>
      </c>
      <c r="AU144" s="1" t="s">
        <v>64</v>
      </c>
      <c r="AW144" s="1">
        <v>10</v>
      </c>
      <c r="AX144" s="1" t="s">
        <v>880</v>
      </c>
      <c r="AY144" s="1" t="s">
        <v>881</v>
      </c>
      <c r="AZ144" s="1" t="s">
        <v>882</v>
      </c>
    </row>
    <row r="145" spans="1:52" ht="12.75">
      <c r="B145" s="11" t="s">
        <v>1</v>
      </c>
      <c r="G145" s="2">
        <v>32885</v>
      </c>
      <c r="H145" s="1">
        <v>7</v>
      </c>
      <c r="I145" s="1">
        <v>28</v>
      </c>
      <c r="J145" s="1">
        <v>12</v>
      </c>
      <c r="K145" s="1">
        <v>6</v>
      </c>
      <c r="L145" s="1">
        <v>19106</v>
      </c>
      <c r="M145" s="1" t="s">
        <v>883</v>
      </c>
      <c r="N145" s="1">
        <v>0</v>
      </c>
      <c r="O145" s="1" t="s">
        <v>136</v>
      </c>
      <c r="Q145" s="1" t="s">
        <v>68</v>
      </c>
      <c r="S145" s="1">
        <v>1</v>
      </c>
      <c r="T145" s="1" t="s">
        <v>89</v>
      </c>
      <c r="V145" s="1" t="s">
        <v>80</v>
      </c>
      <c r="X145" s="1" t="s">
        <v>233</v>
      </c>
      <c r="Z145" s="1">
        <v>5</v>
      </c>
      <c r="AA145" s="1" t="s">
        <v>884</v>
      </c>
      <c r="AB145" s="1" t="s">
        <v>83</v>
      </c>
      <c r="AE145" s="1" t="s">
        <v>30</v>
      </c>
      <c r="AH145" s="1" t="s">
        <v>33</v>
      </c>
      <c r="AM145" s="1" t="s">
        <v>60</v>
      </c>
      <c r="AO145" s="1">
        <v>4</v>
      </c>
      <c r="AQ145" s="1">
        <v>4</v>
      </c>
      <c r="AS145" s="1">
        <v>100</v>
      </c>
      <c r="AT145" s="1" t="s">
        <v>885</v>
      </c>
      <c r="AU145" s="1" t="s">
        <v>64</v>
      </c>
      <c r="AW145" s="1">
        <v>9</v>
      </c>
      <c r="AX145" s="1" t="s">
        <v>886</v>
      </c>
      <c r="AY145" s="1" t="s">
        <v>887</v>
      </c>
    </row>
    <row r="146" spans="1:52" ht="12.75">
      <c r="E146" s="1" t="s">
        <v>4</v>
      </c>
      <c r="G146" s="2">
        <v>32154</v>
      </c>
      <c r="H146" s="1">
        <v>8</v>
      </c>
      <c r="I146" s="1">
        <v>0</v>
      </c>
      <c r="J146" s="1">
        <v>12</v>
      </c>
      <c r="K146" s="1">
        <v>1</v>
      </c>
      <c r="L146" s="1">
        <v>1000</v>
      </c>
      <c r="M146" s="1" t="s">
        <v>888</v>
      </c>
      <c r="N146" s="1">
        <v>0</v>
      </c>
      <c r="O146" s="1" t="s">
        <v>53</v>
      </c>
      <c r="Q146" s="1" t="s">
        <v>54</v>
      </c>
      <c r="S146" s="1">
        <v>1</v>
      </c>
      <c r="T146" s="1" t="s">
        <v>225</v>
      </c>
      <c r="W146" s="1" t="s">
        <v>225</v>
      </c>
      <c r="X146" s="1" t="s">
        <v>91</v>
      </c>
      <c r="Z146" s="1">
        <v>5</v>
      </c>
      <c r="AA146" s="1" t="s">
        <v>889</v>
      </c>
      <c r="AB146" s="1" t="s">
        <v>59</v>
      </c>
      <c r="AF146" s="1" t="s">
        <v>31</v>
      </c>
      <c r="AM146" s="1" t="s">
        <v>84</v>
      </c>
      <c r="AO146" s="1">
        <v>3</v>
      </c>
      <c r="AQ146" s="1">
        <v>1</v>
      </c>
      <c r="AS146" s="1">
        <v>160</v>
      </c>
      <c r="AT146" s="1" t="s">
        <v>36</v>
      </c>
      <c r="AU146" s="1" t="s">
        <v>64</v>
      </c>
      <c r="AW146" s="1">
        <v>10</v>
      </c>
      <c r="AX146" s="1" t="s">
        <v>890</v>
      </c>
      <c r="AY146" s="1" t="s">
        <v>464</v>
      </c>
      <c r="AZ146" s="1" t="s">
        <v>316</v>
      </c>
    </row>
    <row r="147" spans="1:52" ht="12.75">
      <c r="B147" s="11" t="s">
        <v>1</v>
      </c>
      <c r="D147" s="1" t="s">
        <v>3</v>
      </c>
      <c r="E147" s="1" t="s">
        <v>4</v>
      </c>
      <c r="G147" s="2">
        <v>34064</v>
      </c>
      <c r="H147" s="1">
        <v>6</v>
      </c>
      <c r="I147" s="1">
        <v>120</v>
      </c>
      <c r="J147" s="1">
        <v>13</v>
      </c>
      <c r="K147" s="1">
        <v>4</v>
      </c>
      <c r="L147" s="1">
        <v>560001</v>
      </c>
      <c r="M147" s="1" t="s">
        <v>891</v>
      </c>
      <c r="N147" s="1">
        <v>1</v>
      </c>
      <c r="O147" s="1" t="s">
        <v>78</v>
      </c>
      <c r="R147" s="1" t="s">
        <v>892</v>
      </c>
      <c r="S147" s="1">
        <v>1</v>
      </c>
      <c r="T147" s="1" t="s">
        <v>159</v>
      </c>
      <c r="V147" s="1" t="s">
        <v>80</v>
      </c>
      <c r="X147" s="1" t="s">
        <v>245</v>
      </c>
      <c r="Z147" s="1">
        <v>2</v>
      </c>
      <c r="AA147" s="1" t="s">
        <v>893</v>
      </c>
      <c r="AB147" s="1" t="s">
        <v>59</v>
      </c>
      <c r="AK147" s="1" t="s">
        <v>36</v>
      </c>
      <c r="AU147" s="1" t="s">
        <v>74</v>
      </c>
      <c r="AW147" s="1">
        <v>8</v>
      </c>
      <c r="AX147" s="1" t="s">
        <v>894</v>
      </c>
      <c r="AZ147" s="1" t="s">
        <v>895</v>
      </c>
    </row>
    <row r="148" spans="1:52" ht="12.75">
      <c r="A148" s="1" t="s">
        <v>0</v>
      </c>
      <c r="C148" s="1" t="s">
        <v>2</v>
      </c>
      <c r="G148" s="2">
        <v>32540</v>
      </c>
      <c r="H148" s="1">
        <v>8</v>
      </c>
      <c r="I148" s="1">
        <v>7</v>
      </c>
      <c r="J148" s="1">
        <v>12</v>
      </c>
      <c r="K148" s="1">
        <v>0</v>
      </c>
      <c r="L148" s="1">
        <v>3706</v>
      </c>
      <c r="M148" s="1" t="s">
        <v>896</v>
      </c>
      <c r="N148" s="1">
        <v>1</v>
      </c>
      <c r="O148" s="1" t="s">
        <v>67</v>
      </c>
      <c r="Q148" s="1" t="s">
        <v>103</v>
      </c>
      <c r="S148" s="1">
        <v>1</v>
      </c>
      <c r="T148" s="1" t="s">
        <v>453</v>
      </c>
      <c r="V148" s="1" t="s">
        <v>80</v>
      </c>
      <c r="X148" s="1" t="s">
        <v>160</v>
      </c>
      <c r="Z148" s="1">
        <v>3</v>
      </c>
      <c r="AA148" s="1" t="s">
        <v>897</v>
      </c>
      <c r="AB148" s="1" t="s">
        <v>83</v>
      </c>
      <c r="AE148" s="1" t="s">
        <v>30</v>
      </c>
      <c r="AM148" s="1" t="s">
        <v>72</v>
      </c>
      <c r="AO148" s="1">
        <v>4</v>
      </c>
      <c r="AQ148" s="1">
        <v>6</v>
      </c>
      <c r="AS148" s="1">
        <v>20</v>
      </c>
      <c r="AT148" s="1" t="s">
        <v>898</v>
      </c>
      <c r="AU148" s="1" t="s">
        <v>74</v>
      </c>
      <c r="AW148" s="1">
        <v>10</v>
      </c>
      <c r="AX148" s="1" t="s">
        <v>899</v>
      </c>
      <c r="AY148" s="1" t="s">
        <v>900</v>
      </c>
      <c r="AZ148" s="1" t="s">
        <v>901</v>
      </c>
    </row>
    <row r="149" spans="1:52" ht="12.75">
      <c r="A149" s="1" t="s">
        <v>0</v>
      </c>
      <c r="G149" s="2">
        <v>32950</v>
      </c>
      <c r="H149" s="1">
        <v>7</v>
      </c>
      <c r="I149" s="1">
        <v>60</v>
      </c>
      <c r="J149" s="1">
        <v>14</v>
      </c>
      <c r="K149" s="1">
        <v>5</v>
      </c>
      <c r="L149" s="1">
        <v>743502</v>
      </c>
      <c r="M149" s="1" t="s">
        <v>902</v>
      </c>
      <c r="N149" s="1">
        <v>0</v>
      </c>
      <c r="O149" s="1" t="s">
        <v>53</v>
      </c>
      <c r="Q149" s="1" t="s">
        <v>68</v>
      </c>
      <c r="S149" s="1">
        <v>1</v>
      </c>
      <c r="T149" s="1" t="s">
        <v>150</v>
      </c>
      <c r="V149" s="1" t="s">
        <v>80</v>
      </c>
      <c r="X149" s="1" t="s">
        <v>112</v>
      </c>
      <c r="Z149" s="1">
        <v>5</v>
      </c>
      <c r="AA149" s="1" t="s">
        <v>903</v>
      </c>
      <c r="AB149" s="1" t="s">
        <v>59</v>
      </c>
      <c r="AE149" s="1" t="s">
        <v>30</v>
      </c>
      <c r="AM149" s="1" t="s">
        <v>84</v>
      </c>
      <c r="AO149" s="1">
        <v>6</v>
      </c>
      <c r="AQ149" s="1">
        <v>5</v>
      </c>
      <c r="AS149" s="1">
        <v>25</v>
      </c>
      <c r="AT149" s="1" t="s">
        <v>904</v>
      </c>
      <c r="AU149" s="1" t="s">
        <v>198</v>
      </c>
      <c r="AW149" s="1">
        <v>9</v>
      </c>
      <c r="AX149" s="1" t="s">
        <v>905</v>
      </c>
      <c r="AY149" s="1" t="s">
        <v>906</v>
      </c>
      <c r="AZ149" s="1" t="s">
        <v>907</v>
      </c>
    </row>
    <row r="150" spans="1:52" ht="12.75">
      <c r="D150" s="1" t="s">
        <v>3</v>
      </c>
      <c r="E150" s="1" t="s">
        <v>4</v>
      </c>
      <c r="G150" s="2">
        <v>34861</v>
      </c>
      <c r="H150" s="1">
        <v>7</v>
      </c>
      <c r="I150" s="1">
        <v>0</v>
      </c>
      <c r="J150" s="1">
        <v>12</v>
      </c>
      <c r="K150" s="1">
        <v>15</v>
      </c>
      <c r="L150" s="1">
        <v>35280</v>
      </c>
      <c r="M150" s="1" t="s">
        <v>908</v>
      </c>
      <c r="N150" s="1">
        <v>1</v>
      </c>
      <c r="O150" s="1" t="s">
        <v>53</v>
      </c>
      <c r="Q150" s="1" t="s">
        <v>98</v>
      </c>
      <c r="S150" s="1">
        <v>1</v>
      </c>
      <c r="T150" s="1" t="s">
        <v>177</v>
      </c>
      <c r="V150" s="1" t="s">
        <v>111</v>
      </c>
      <c r="X150" s="1" t="s">
        <v>57</v>
      </c>
      <c r="Z150" s="1">
        <v>1</v>
      </c>
      <c r="AA150" s="1" t="s">
        <v>58</v>
      </c>
      <c r="AB150" s="1" t="s">
        <v>59</v>
      </c>
      <c r="AG150" s="1" t="s">
        <v>32</v>
      </c>
      <c r="AH150" s="1" t="s">
        <v>33</v>
      </c>
      <c r="AI150" s="1" t="s">
        <v>34</v>
      </c>
      <c r="AJ150" s="1" t="s">
        <v>35</v>
      </c>
      <c r="AM150" s="1" t="s">
        <v>60</v>
      </c>
      <c r="AP150" s="1">
        <v>15</v>
      </c>
      <c r="AQ150" s="1">
        <v>6</v>
      </c>
      <c r="AS150" s="1">
        <v>90</v>
      </c>
      <c r="AT150" s="1" t="s">
        <v>909</v>
      </c>
      <c r="AU150" s="1" t="s">
        <v>74</v>
      </c>
      <c r="AW150" s="1">
        <v>10</v>
      </c>
      <c r="AX150" s="1" t="s">
        <v>910</v>
      </c>
      <c r="AY150" s="1" t="s">
        <v>911</v>
      </c>
    </row>
    <row r="151" spans="1:52" ht="12.75">
      <c r="A151" s="1" t="s">
        <v>0</v>
      </c>
      <c r="B151" s="11" t="s">
        <v>1</v>
      </c>
      <c r="E151" s="1" t="s">
        <v>4</v>
      </c>
      <c r="G151" s="2">
        <v>30465</v>
      </c>
      <c r="H151" s="1">
        <v>7</v>
      </c>
      <c r="I151" s="1">
        <v>55</v>
      </c>
      <c r="J151" s="1">
        <v>9</v>
      </c>
      <c r="K151" s="1">
        <v>2</v>
      </c>
      <c r="L151" s="1">
        <v>0</v>
      </c>
      <c r="M151" s="1" t="s">
        <v>912</v>
      </c>
      <c r="N151" s="1">
        <v>0</v>
      </c>
      <c r="O151" s="1" t="s">
        <v>97</v>
      </c>
      <c r="Q151" s="1" t="s">
        <v>98</v>
      </c>
      <c r="S151" s="1">
        <v>1</v>
      </c>
      <c r="T151" s="1" t="s">
        <v>159</v>
      </c>
      <c r="V151" s="1" t="s">
        <v>80</v>
      </c>
      <c r="X151" s="1" t="s">
        <v>105</v>
      </c>
      <c r="Z151" s="1">
        <v>6</v>
      </c>
      <c r="AA151" s="1" t="s">
        <v>913</v>
      </c>
      <c r="AB151" s="1" t="s">
        <v>399</v>
      </c>
      <c r="AF151" s="1" t="s">
        <v>31</v>
      </c>
      <c r="AG151" s="1" t="s">
        <v>32</v>
      </c>
      <c r="AH151" s="1" t="s">
        <v>33</v>
      </c>
      <c r="AM151" s="1" t="s">
        <v>72</v>
      </c>
      <c r="AO151" s="1">
        <v>4</v>
      </c>
      <c r="AQ151" s="1">
        <v>4</v>
      </c>
      <c r="AS151" s="1">
        <v>6</v>
      </c>
      <c r="AT151" s="1" t="s">
        <v>914</v>
      </c>
      <c r="AV151" s="1" t="s">
        <v>915</v>
      </c>
      <c r="AW151" s="1">
        <v>10</v>
      </c>
      <c r="AX151" s="1" t="s">
        <v>916</v>
      </c>
      <c r="AY151" s="1" t="s">
        <v>917</v>
      </c>
      <c r="AZ151" s="1" t="s">
        <v>918</v>
      </c>
    </row>
    <row r="152" spans="1:52" ht="12.75">
      <c r="B152" s="11" t="s">
        <v>1</v>
      </c>
      <c r="G152" s="2">
        <v>33864</v>
      </c>
      <c r="H152" s="1">
        <v>7</v>
      </c>
      <c r="I152" s="1">
        <v>25</v>
      </c>
      <c r="J152" s="1">
        <v>9</v>
      </c>
      <c r="K152" s="1">
        <v>5</v>
      </c>
      <c r="L152" s="1">
        <v>61000</v>
      </c>
      <c r="M152" s="1" t="s">
        <v>919</v>
      </c>
      <c r="N152" s="1">
        <v>0</v>
      </c>
      <c r="O152" s="1" t="s">
        <v>53</v>
      </c>
      <c r="Q152" s="1" t="s">
        <v>98</v>
      </c>
      <c r="S152" s="1">
        <v>1</v>
      </c>
      <c r="T152" s="1" t="s">
        <v>30</v>
      </c>
      <c r="V152" s="1" t="s">
        <v>111</v>
      </c>
      <c r="Y152" s="1" t="s">
        <v>920</v>
      </c>
      <c r="Z152" s="1">
        <v>2</v>
      </c>
      <c r="AA152" s="1" t="s">
        <v>882</v>
      </c>
      <c r="AB152" s="1" t="s">
        <v>83</v>
      </c>
      <c r="AE152" s="1" t="s">
        <v>30</v>
      </c>
      <c r="AM152" s="1" t="s">
        <v>72</v>
      </c>
      <c r="AO152" s="1">
        <v>2</v>
      </c>
      <c r="AQ152" s="1">
        <v>1</v>
      </c>
      <c r="AS152" s="1">
        <v>10</v>
      </c>
      <c r="AT152" s="1" t="s">
        <v>882</v>
      </c>
      <c r="AU152" s="1" t="s">
        <v>200</v>
      </c>
      <c r="AW152" s="1">
        <v>8</v>
      </c>
      <c r="AX152" s="1" t="s">
        <v>882</v>
      </c>
      <c r="AY152" s="1" t="s">
        <v>921</v>
      </c>
      <c r="AZ152" s="1" t="s">
        <v>882</v>
      </c>
    </row>
    <row r="153" spans="1:52" ht="12.75">
      <c r="A153" s="1" t="s">
        <v>0</v>
      </c>
      <c r="B153" s="11" t="s">
        <v>1</v>
      </c>
      <c r="D153" s="1" t="s">
        <v>3</v>
      </c>
      <c r="G153" s="2">
        <v>31252</v>
      </c>
      <c r="H153" s="1">
        <v>6</v>
      </c>
      <c r="I153" s="1">
        <v>0</v>
      </c>
      <c r="J153" s="1">
        <v>10</v>
      </c>
      <c r="K153" s="1">
        <v>6</v>
      </c>
      <c r="L153" s="1">
        <v>20815</v>
      </c>
      <c r="M153" s="1" t="s">
        <v>922</v>
      </c>
      <c r="N153" s="1">
        <v>0</v>
      </c>
      <c r="O153" s="1" t="s">
        <v>67</v>
      </c>
      <c r="Q153" s="1" t="s">
        <v>54</v>
      </c>
      <c r="S153" s="1">
        <v>1</v>
      </c>
      <c r="T153" s="1" t="s">
        <v>458</v>
      </c>
      <c r="V153" s="1" t="s">
        <v>56</v>
      </c>
      <c r="X153" s="1" t="s">
        <v>91</v>
      </c>
      <c r="Z153" s="1">
        <v>10</v>
      </c>
      <c r="AA153" s="1" t="s">
        <v>923</v>
      </c>
      <c r="AB153" s="1" t="s">
        <v>59</v>
      </c>
      <c r="AF153" s="1" t="s">
        <v>31</v>
      </c>
      <c r="AL153" s="1" t="s">
        <v>924</v>
      </c>
      <c r="AM153" s="1" t="s">
        <v>72</v>
      </c>
      <c r="AO153" s="1">
        <v>6</v>
      </c>
      <c r="AQ153" s="1">
        <v>6</v>
      </c>
      <c r="AS153" s="1">
        <v>16</v>
      </c>
      <c r="AT153" s="1" t="s">
        <v>925</v>
      </c>
      <c r="AU153" s="1" t="s">
        <v>74</v>
      </c>
      <c r="AW153" s="1">
        <v>10</v>
      </c>
      <c r="AX153" s="1" t="s">
        <v>926</v>
      </c>
      <c r="AY153" s="1" t="s">
        <v>927</v>
      </c>
      <c r="AZ153" s="1" t="s">
        <v>928</v>
      </c>
    </row>
    <row r="154" spans="1:52" ht="12.75">
      <c r="B154" s="11" t="s">
        <v>1</v>
      </c>
      <c r="G154" s="2">
        <v>29519</v>
      </c>
      <c r="H154" s="1">
        <v>7</v>
      </c>
      <c r="I154" s="1">
        <v>60</v>
      </c>
      <c r="J154" s="1">
        <v>10</v>
      </c>
      <c r="K154" s="1">
        <v>12</v>
      </c>
      <c r="L154" s="1">
        <v>32827</v>
      </c>
      <c r="M154" s="1" t="s">
        <v>929</v>
      </c>
      <c r="N154" s="1">
        <v>1</v>
      </c>
      <c r="O154" s="1" t="s">
        <v>67</v>
      </c>
      <c r="Q154" s="1" t="s">
        <v>68</v>
      </c>
      <c r="S154" s="1">
        <v>1</v>
      </c>
      <c r="T154" s="1" t="s">
        <v>150</v>
      </c>
      <c r="V154" s="1" t="s">
        <v>56</v>
      </c>
      <c r="X154" s="1" t="s">
        <v>105</v>
      </c>
      <c r="Z154" s="1">
        <v>10</v>
      </c>
      <c r="AA154" s="1" t="s">
        <v>930</v>
      </c>
      <c r="AB154" s="1" t="s">
        <v>71</v>
      </c>
      <c r="AH154" s="1" t="s">
        <v>33</v>
      </c>
      <c r="AM154" s="1" t="s">
        <v>84</v>
      </c>
      <c r="AP154" s="1">
        <v>10</v>
      </c>
      <c r="AQ154" s="1">
        <v>3</v>
      </c>
      <c r="AS154" s="1">
        <v>4</v>
      </c>
      <c r="AT154" s="1" t="s">
        <v>931</v>
      </c>
      <c r="AU154" s="1" t="s">
        <v>64</v>
      </c>
      <c r="AW154" s="1">
        <v>7</v>
      </c>
      <c r="AX154" s="1" t="s">
        <v>932</v>
      </c>
      <c r="AY154" s="1" t="s">
        <v>933</v>
      </c>
      <c r="AZ154" s="1" t="s">
        <v>934</v>
      </c>
    </row>
    <row r="155" spans="1:52" ht="12.75">
      <c r="A155" s="1" t="s">
        <v>0</v>
      </c>
      <c r="C155" s="1" t="s">
        <v>2</v>
      </c>
      <c r="E155" s="1" t="s">
        <v>4</v>
      </c>
      <c r="G155" s="2" t="s">
        <v>935</v>
      </c>
      <c r="H155" s="1">
        <v>7</v>
      </c>
      <c r="I155" s="1">
        <v>0</v>
      </c>
      <c r="J155" s="1">
        <v>9</v>
      </c>
      <c r="K155" s="1">
        <v>30</v>
      </c>
      <c r="M155" s="1" t="s">
        <v>219</v>
      </c>
      <c r="N155" s="1">
        <v>1</v>
      </c>
      <c r="O155" s="1" t="s">
        <v>53</v>
      </c>
      <c r="R155" s="1" t="s">
        <v>936</v>
      </c>
      <c r="S155" s="1">
        <v>1</v>
      </c>
      <c r="T155" s="1" t="s">
        <v>458</v>
      </c>
      <c r="V155" s="1" t="s">
        <v>80</v>
      </c>
      <c r="X155" s="1" t="s">
        <v>57</v>
      </c>
      <c r="Z155" s="1">
        <v>28</v>
      </c>
      <c r="AA155" s="1" t="s">
        <v>937</v>
      </c>
      <c r="AB155" s="1" t="s">
        <v>83</v>
      </c>
      <c r="AG155" s="1" t="s">
        <v>32</v>
      </c>
      <c r="AM155" s="1" t="s">
        <v>72</v>
      </c>
      <c r="AP155" s="1">
        <v>10</v>
      </c>
      <c r="AQ155" s="1">
        <v>4</v>
      </c>
      <c r="AS155" s="1">
        <v>6</v>
      </c>
      <c r="AT155" s="1" t="s">
        <v>938</v>
      </c>
      <c r="AV155" s="1" t="s">
        <v>939</v>
      </c>
      <c r="AW155" s="1">
        <v>10</v>
      </c>
      <c r="AX155" s="1" t="s">
        <v>940</v>
      </c>
      <c r="AY155" s="1" t="s">
        <v>941</v>
      </c>
      <c r="AZ155" s="1" t="s">
        <v>942</v>
      </c>
    </row>
    <row r="156" spans="1:52" ht="12.75">
      <c r="B156" s="11" t="s">
        <v>1</v>
      </c>
      <c r="C156" s="1" t="s">
        <v>2</v>
      </c>
      <c r="D156" s="1" t="s">
        <v>3</v>
      </c>
      <c r="G156" s="2">
        <v>31912</v>
      </c>
      <c r="H156" s="1">
        <v>8</v>
      </c>
      <c r="I156" s="1">
        <v>60</v>
      </c>
      <c r="J156" s="1">
        <v>8</v>
      </c>
      <c r="K156" s="1">
        <v>2</v>
      </c>
      <c r="L156" s="1">
        <v>95132</v>
      </c>
      <c r="M156" s="1" t="s">
        <v>943</v>
      </c>
      <c r="N156" s="1">
        <v>0</v>
      </c>
      <c r="O156" s="1" t="s">
        <v>97</v>
      </c>
      <c r="Q156" s="1" t="s">
        <v>98</v>
      </c>
      <c r="S156" s="1">
        <v>1</v>
      </c>
      <c r="T156" s="1" t="s">
        <v>453</v>
      </c>
      <c r="V156" s="1" t="s">
        <v>111</v>
      </c>
      <c r="X156" s="1" t="s">
        <v>57</v>
      </c>
      <c r="Z156" s="1">
        <v>3</v>
      </c>
      <c r="AA156" s="1" t="s">
        <v>944</v>
      </c>
      <c r="AB156" s="1" t="s">
        <v>83</v>
      </c>
      <c r="AE156" s="1" t="s">
        <v>30</v>
      </c>
      <c r="AH156" s="1" t="s">
        <v>33</v>
      </c>
      <c r="AM156" s="1" t="s">
        <v>72</v>
      </c>
      <c r="AO156" s="1">
        <v>6</v>
      </c>
      <c r="AQ156" s="1">
        <v>6</v>
      </c>
      <c r="AS156" s="1">
        <v>50</v>
      </c>
      <c r="AT156" s="1" t="s">
        <v>945</v>
      </c>
      <c r="AU156" s="1" t="s">
        <v>74</v>
      </c>
      <c r="AW156" s="1">
        <v>10</v>
      </c>
      <c r="AX156" s="1" t="s">
        <v>946</v>
      </c>
      <c r="AY156" s="1" t="s">
        <v>947</v>
      </c>
      <c r="AZ156" s="1" t="s">
        <v>116</v>
      </c>
    </row>
    <row r="157" spans="1:52" ht="12.75">
      <c r="B157" s="11" t="s">
        <v>1</v>
      </c>
      <c r="D157" s="1" t="s">
        <v>3</v>
      </c>
      <c r="H157" s="1">
        <v>7</v>
      </c>
      <c r="I157" s="1">
        <v>60</v>
      </c>
      <c r="J157" s="1">
        <v>10</v>
      </c>
      <c r="K157" s="1">
        <v>1</v>
      </c>
      <c r="L157" s="1">
        <v>30308</v>
      </c>
      <c r="M157" s="1" t="s">
        <v>714</v>
      </c>
      <c r="N157" s="1">
        <v>1</v>
      </c>
      <c r="O157" s="1" t="s">
        <v>78</v>
      </c>
      <c r="Q157" s="1" t="s">
        <v>103</v>
      </c>
      <c r="S157" s="1">
        <v>1</v>
      </c>
      <c r="T157" s="1" t="s">
        <v>159</v>
      </c>
      <c r="V157" s="1" t="s">
        <v>384</v>
      </c>
      <c r="X157" s="1" t="s">
        <v>112</v>
      </c>
      <c r="Z157" s="1">
        <v>0</v>
      </c>
      <c r="AA157" s="1" t="s">
        <v>948</v>
      </c>
      <c r="AB157" s="1" t="s">
        <v>83</v>
      </c>
      <c r="AE157" s="1" t="s">
        <v>30</v>
      </c>
      <c r="AM157" s="1" t="s">
        <v>72</v>
      </c>
      <c r="AO157" s="1">
        <v>4</v>
      </c>
      <c r="AQ157" s="1">
        <v>4</v>
      </c>
      <c r="AS157" s="1">
        <v>25</v>
      </c>
      <c r="AT157" s="1" t="s">
        <v>949</v>
      </c>
      <c r="AU157" s="1" t="s">
        <v>64</v>
      </c>
      <c r="AW157" s="1">
        <v>9</v>
      </c>
      <c r="AX157" s="1" t="s">
        <v>950</v>
      </c>
      <c r="AY157" s="1" t="s">
        <v>951</v>
      </c>
    </row>
    <row r="158" spans="1:52" ht="12.75">
      <c r="A158" s="1" t="s">
        <v>0</v>
      </c>
      <c r="G158" s="2">
        <v>30194</v>
      </c>
      <c r="H158" s="1">
        <v>7</v>
      </c>
      <c r="I158" s="1">
        <v>45</v>
      </c>
      <c r="J158" s="1">
        <v>12</v>
      </c>
      <c r="K158" s="1">
        <v>40</v>
      </c>
      <c r="L158" s="1">
        <v>1530041</v>
      </c>
      <c r="M158" s="1" t="s">
        <v>952</v>
      </c>
      <c r="N158" s="1">
        <v>1</v>
      </c>
      <c r="O158" s="1" t="s">
        <v>123</v>
      </c>
      <c r="Q158" s="1" t="s">
        <v>103</v>
      </c>
      <c r="S158" s="1">
        <v>1</v>
      </c>
      <c r="T158" s="1" t="s">
        <v>150</v>
      </c>
      <c r="V158" s="1" t="s">
        <v>80</v>
      </c>
      <c r="X158" s="1" t="s">
        <v>245</v>
      </c>
      <c r="Z158" s="1">
        <v>1</v>
      </c>
      <c r="AA158" s="1" t="s">
        <v>953</v>
      </c>
      <c r="AB158" s="1" t="s">
        <v>71</v>
      </c>
      <c r="AH158" s="1" t="s">
        <v>33</v>
      </c>
      <c r="AM158" s="1" t="s">
        <v>72</v>
      </c>
      <c r="AP158" s="1">
        <v>10</v>
      </c>
      <c r="AR158" s="1">
        <v>10</v>
      </c>
      <c r="AS158" s="1">
        <v>120</v>
      </c>
      <c r="AT158" s="1" t="s">
        <v>243</v>
      </c>
      <c r="AU158" s="1" t="s">
        <v>74</v>
      </c>
      <c r="AW158" s="1">
        <v>10</v>
      </c>
      <c r="AX158" s="1" t="s">
        <v>243</v>
      </c>
    </row>
    <row r="159" spans="1:52" ht="12.75">
      <c r="E159" s="1" t="s">
        <v>4</v>
      </c>
      <c r="G159" s="2">
        <v>36223</v>
      </c>
      <c r="H159" s="1">
        <v>9</v>
      </c>
      <c r="I159" s="1">
        <v>120</v>
      </c>
      <c r="J159" s="1">
        <v>10</v>
      </c>
      <c r="K159" s="1">
        <v>10</v>
      </c>
      <c r="L159" s="1">
        <v>20657</v>
      </c>
      <c r="M159" s="1" t="s">
        <v>954</v>
      </c>
      <c r="N159" s="1">
        <v>0</v>
      </c>
      <c r="O159" s="1" t="s">
        <v>67</v>
      </c>
      <c r="Q159" s="1" t="s">
        <v>54</v>
      </c>
      <c r="S159" s="1">
        <v>0</v>
      </c>
      <c r="AB159" s="1" t="s">
        <v>59</v>
      </c>
      <c r="AF159" s="1" t="s">
        <v>31</v>
      </c>
      <c r="AM159" s="1" t="s">
        <v>60</v>
      </c>
      <c r="AP159" s="1">
        <v>15</v>
      </c>
      <c r="AQ159" s="1">
        <v>6</v>
      </c>
      <c r="AS159" s="1">
        <v>10</v>
      </c>
      <c r="AT159" s="1" t="s">
        <v>955</v>
      </c>
      <c r="AV159" s="1" t="s">
        <v>956</v>
      </c>
      <c r="AW159" s="1">
        <v>10</v>
      </c>
      <c r="AX159" s="1" t="s">
        <v>957</v>
      </c>
      <c r="AY159" s="1" t="s">
        <v>958</v>
      </c>
    </row>
    <row r="160" spans="1:52" ht="12.75">
      <c r="A160" s="1" t="s">
        <v>0</v>
      </c>
      <c r="G160" s="2">
        <v>31803</v>
      </c>
      <c r="H160" s="1">
        <v>8</v>
      </c>
      <c r="I160" s="1">
        <v>15</v>
      </c>
      <c r="J160" s="1">
        <v>14</v>
      </c>
      <c r="K160" s="1">
        <v>12</v>
      </c>
      <c r="L160" s="1">
        <v>28205</v>
      </c>
      <c r="M160" s="1" t="s">
        <v>959</v>
      </c>
      <c r="N160" s="1">
        <v>0</v>
      </c>
      <c r="O160" s="1" t="s">
        <v>97</v>
      </c>
      <c r="R160" s="1" t="s">
        <v>960</v>
      </c>
      <c r="S160" s="1">
        <v>1</v>
      </c>
      <c r="T160" s="1" t="s">
        <v>225</v>
      </c>
      <c r="V160" s="1" t="s">
        <v>80</v>
      </c>
      <c r="X160" s="1" t="s">
        <v>91</v>
      </c>
      <c r="Z160" s="1">
        <v>8</v>
      </c>
      <c r="AA160" s="1" t="s">
        <v>207</v>
      </c>
      <c r="AB160" s="1" t="s">
        <v>71</v>
      </c>
      <c r="AG160" s="1" t="s">
        <v>32</v>
      </c>
      <c r="AM160" s="1" t="s">
        <v>60</v>
      </c>
      <c r="AO160" s="1">
        <v>6</v>
      </c>
      <c r="AQ160" s="1">
        <v>6</v>
      </c>
      <c r="AS160" s="1">
        <v>40</v>
      </c>
      <c r="AT160" s="1" t="s">
        <v>961</v>
      </c>
      <c r="AU160" s="1" t="s">
        <v>415</v>
      </c>
      <c r="AW160" s="1">
        <v>7</v>
      </c>
      <c r="AX160" s="1" t="s">
        <v>962</v>
      </c>
      <c r="AY160" s="1" t="s">
        <v>159</v>
      </c>
      <c r="AZ160" s="1" t="s">
        <v>963</v>
      </c>
    </row>
    <row r="161" spans="1:52" ht="12.75">
      <c r="E161" s="1" t="s">
        <v>4</v>
      </c>
      <c r="G161" s="2">
        <v>25703</v>
      </c>
      <c r="H161" s="1">
        <v>5</v>
      </c>
      <c r="I161" s="1">
        <v>120</v>
      </c>
      <c r="J161" s="1">
        <v>8</v>
      </c>
      <c r="K161" s="1">
        <v>3</v>
      </c>
      <c r="L161" s="1">
        <v>8820</v>
      </c>
      <c r="M161" s="1" t="s">
        <v>964</v>
      </c>
      <c r="N161" s="1">
        <v>0</v>
      </c>
      <c r="O161" s="1" t="s">
        <v>97</v>
      </c>
      <c r="Q161" s="1" t="s">
        <v>103</v>
      </c>
      <c r="S161" s="1">
        <v>1</v>
      </c>
      <c r="T161" s="1" t="s">
        <v>225</v>
      </c>
      <c r="V161" s="1" t="s">
        <v>80</v>
      </c>
      <c r="X161" s="1" t="s">
        <v>466</v>
      </c>
      <c r="Z161" s="1">
        <v>20</v>
      </c>
      <c r="AA161" s="1" t="s">
        <v>965</v>
      </c>
      <c r="AB161" s="1" t="s">
        <v>59</v>
      </c>
      <c r="AE161" s="1" t="s">
        <v>30</v>
      </c>
      <c r="AM161" s="1" t="s">
        <v>84</v>
      </c>
      <c r="AO161" s="1">
        <v>5</v>
      </c>
      <c r="AQ161" s="1">
        <v>2</v>
      </c>
      <c r="AS161" s="1">
        <v>12</v>
      </c>
      <c r="AT161" s="1" t="s">
        <v>966</v>
      </c>
      <c r="AU161" s="1" t="s">
        <v>64</v>
      </c>
      <c r="AW161" s="1">
        <v>10</v>
      </c>
      <c r="AX161" s="1" t="s">
        <v>967</v>
      </c>
      <c r="AY161" s="1" t="s">
        <v>968</v>
      </c>
      <c r="AZ161" s="1" t="s">
        <v>969</v>
      </c>
    </row>
    <row r="162" spans="1:52" ht="12.75">
      <c r="E162" s="1" t="s">
        <v>4</v>
      </c>
      <c r="G162" s="2">
        <v>34518</v>
      </c>
      <c r="H162" s="1">
        <v>7</v>
      </c>
      <c r="I162" s="1">
        <v>160</v>
      </c>
      <c r="J162" s="1">
        <v>8</v>
      </c>
      <c r="K162" s="1">
        <v>5</v>
      </c>
      <c r="L162" s="1">
        <v>689580</v>
      </c>
      <c r="M162" s="1" t="s">
        <v>867</v>
      </c>
      <c r="N162" s="1">
        <v>0</v>
      </c>
      <c r="O162" s="1" t="s">
        <v>67</v>
      </c>
      <c r="Q162" s="1" t="s">
        <v>103</v>
      </c>
      <c r="S162" s="1">
        <v>0</v>
      </c>
      <c r="AB162" s="1" t="s">
        <v>59</v>
      </c>
      <c r="AG162" s="1" t="s">
        <v>32</v>
      </c>
      <c r="AH162" s="1" t="s">
        <v>33</v>
      </c>
      <c r="AJ162" s="1" t="s">
        <v>35</v>
      </c>
      <c r="AM162" s="1" t="s">
        <v>84</v>
      </c>
      <c r="AO162" s="1">
        <v>6</v>
      </c>
      <c r="AQ162" s="1">
        <v>4</v>
      </c>
      <c r="AS162" s="1">
        <v>10</v>
      </c>
      <c r="AT162" s="1" t="s">
        <v>970</v>
      </c>
      <c r="AU162" s="1" t="s">
        <v>74</v>
      </c>
      <c r="AW162" s="1">
        <v>10</v>
      </c>
      <c r="AX162" s="1" t="s">
        <v>971</v>
      </c>
      <c r="AY162" s="1" t="s">
        <v>972</v>
      </c>
      <c r="AZ162" s="1" t="s">
        <v>973</v>
      </c>
    </row>
    <row r="163" spans="1:52" ht="12.75">
      <c r="C163" s="1" t="s">
        <v>2</v>
      </c>
      <c r="D163" s="1" t="s">
        <v>3</v>
      </c>
      <c r="E163" s="1" t="s">
        <v>4</v>
      </c>
      <c r="G163" s="2">
        <v>35326</v>
      </c>
      <c r="H163" s="1">
        <v>7</v>
      </c>
      <c r="I163" s="1">
        <v>5</v>
      </c>
      <c r="J163" s="1">
        <v>12</v>
      </c>
      <c r="K163" s="1">
        <v>8</v>
      </c>
      <c r="L163" s="1">
        <v>500058</v>
      </c>
      <c r="M163" s="1" t="s">
        <v>368</v>
      </c>
      <c r="N163" s="1">
        <v>1</v>
      </c>
      <c r="O163" s="1" t="s">
        <v>97</v>
      </c>
      <c r="Q163" s="1" t="s">
        <v>98</v>
      </c>
      <c r="S163" s="1">
        <v>0</v>
      </c>
      <c r="AB163" s="1" t="s">
        <v>59</v>
      </c>
      <c r="AH163" s="1" t="s">
        <v>33</v>
      </c>
      <c r="AM163" s="1" t="s">
        <v>84</v>
      </c>
      <c r="AO163" s="1">
        <v>6</v>
      </c>
      <c r="AR163" s="1">
        <v>40</v>
      </c>
      <c r="AS163" s="1">
        <v>150</v>
      </c>
      <c r="AT163" s="1" t="s">
        <v>974</v>
      </c>
      <c r="AU163" s="1" t="s">
        <v>74</v>
      </c>
      <c r="AW163" s="1">
        <v>10</v>
      </c>
      <c r="AX163" s="1" t="s">
        <v>975</v>
      </c>
      <c r="AY163" s="1" t="s">
        <v>976</v>
      </c>
      <c r="AZ163" s="1" t="s">
        <v>977</v>
      </c>
    </row>
    <row r="164" spans="1:52" ht="12.75">
      <c r="A164" s="1" t="s">
        <v>0</v>
      </c>
      <c r="G164" s="2">
        <v>34622</v>
      </c>
      <c r="H164" s="1">
        <v>8</v>
      </c>
      <c r="I164" s="1">
        <v>120</v>
      </c>
      <c r="J164" s="1">
        <v>9</v>
      </c>
      <c r="K164" s="1">
        <v>5</v>
      </c>
      <c r="L164" s="1">
        <v>12222</v>
      </c>
      <c r="M164" s="1" t="s">
        <v>978</v>
      </c>
      <c r="N164" s="1">
        <v>0</v>
      </c>
      <c r="O164" s="1" t="s">
        <v>431</v>
      </c>
      <c r="Q164" s="1" t="s">
        <v>103</v>
      </c>
      <c r="S164" s="1">
        <v>0</v>
      </c>
      <c r="AB164" s="1" t="s">
        <v>399</v>
      </c>
      <c r="AE164" s="1" t="s">
        <v>30</v>
      </c>
      <c r="AM164" s="1" t="s">
        <v>72</v>
      </c>
      <c r="AO164" s="1">
        <v>4</v>
      </c>
      <c r="AR164" s="1">
        <v>28</v>
      </c>
      <c r="AS164" s="1">
        <v>70</v>
      </c>
      <c r="AT164" s="1" t="s">
        <v>979</v>
      </c>
      <c r="AU164" s="1" t="s">
        <v>74</v>
      </c>
      <c r="AW164" s="1">
        <v>10</v>
      </c>
      <c r="AX164" s="1" t="s">
        <v>980</v>
      </c>
      <c r="AY164" s="1" t="s">
        <v>981</v>
      </c>
      <c r="AZ164" s="1" t="s">
        <v>982</v>
      </c>
    </row>
    <row r="165" spans="1:52" ht="12.75">
      <c r="A165" s="1" t="s">
        <v>0</v>
      </c>
      <c r="E165" s="1" t="s">
        <v>4</v>
      </c>
      <c r="G165" s="2">
        <v>34999</v>
      </c>
      <c r="H165" s="1">
        <v>8</v>
      </c>
      <c r="I165" s="1">
        <v>0</v>
      </c>
      <c r="J165" s="1">
        <v>9</v>
      </c>
      <c r="K165" s="1">
        <v>0</v>
      </c>
      <c r="L165" s="1">
        <v>411046</v>
      </c>
      <c r="M165" s="1" t="s">
        <v>874</v>
      </c>
      <c r="N165" s="1">
        <v>1</v>
      </c>
      <c r="O165" s="1" t="s">
        <v>97</v>
      </c>
      <c r="Q165" s="1" t="s">
        <v>98</v>
      </c>
      <c r="S165" s="1">
        <v>0</v>
      </c>
      <c r="AB165" s="1" t="s">
        <v>399</v>
      </c>
      <c r="AE165" s="1" t="s">
        <v>30</v>
      </c>
      <c r="AM165" s="1" t="s">
        <v>72</v>
      </c>
      <c r="AP165" s="1">
        <v>40</v>
      </c>
      <c r="AR165" s="1">
        <v>10</v>
      </c>
      <c r="AS165" s="1">
        <v>30</v>
      </c>
      <c r="AT165" s="1" t="s">
        <v>983</v>
      </c>
      <c r="AU165" s="1" t="s">
        <v>74</v>
      </c>
      <c r="AW165" s="1">
        <v>10</v>
      </c>
      <c r="AX165" s="1" t="s">
        <v>984</v>
      </c>
      <c r="AY165" s="1" t="s">
        <v>985</v>
      </c>
      <c r="AZ165" s="1" t="s">
        <v>986</v>
      </c>
    </row>
    <row r="166" spans="1:52" ht="12.75">
      <c r="B166" s="11" t="s">
        <v>1</v>
      </c>
      <c r="G166" s="2">
        <v>32122</v>
      </c>
      <c r="H166" s="1">
        <v>7</v>
      </c>
      <c r="I166" s="1">
        <v>0</v>
      </c>
      <c r="J166" s="1">
        <v>12</v>
      </c>
      <c r="K166" s="1">
        <v>5</v>
      </c>
      <c r="L166" s="1">
        <v>27617</v>
      </c>
      <c r="M166" s="1" t="s">
        <v>987</v>
      </c>
      <c r="N166" s="1">
        <v>0</v>
      </c>
      <c r="O166" s="1" t="s">
        <v>53</v>
      </c>
      <c r="Q166" s="1" t="s">
        <v>98</v>
      </c>
      <c r="S166" s="1">
        <v>1</v>
      </c>
      <c r="T166" s="1" t="s">
        <v>458</v>
      </c>
      <c r="W166" s="1" t="s">
        <v>988</v>
      </c>
      <c r="Y166" s="1" t="s">
        <v>989</v>
      </c>
      <c r="Z166" s="1">
        <v>3</v>
      </c>
      <c r="AA166" s="1" t="s">
        <v>990</v>
      </c>
      <c r="AB166" s="1" t="s">
        <v>83</v>
      </c>
      <c r="AF166" s="1" t="s">
        <v>31</v>
      </c>
      <c r="AM166" s="1" t="s">
        <v>72</v>
      </c>
      <c r="AO166" s="1">
        <v>5</v>
      </c>
      <c r="AQ166" s="1">
        <v>2</v>
      </c>
      <c r="AS166" s="1">
        <v>12</v>
      </c>
      <c r="AT166" s="1" t="s">
        <v>991</v>
      </c>
      <c r="AU166" s="1" t="s">
        <v>74</v>
      </c>
      <c r="AW166" s="1">
        <v>10</v>
      </c>
      <c r="AX166" s="1" t="s">
        <v>992</v>
      </c>
      <c r="AY166" s="1" t="s">
        <v>993</v>
      </c>
      <c r="AZ166" s="1" t="s">
        <v>994</v>
      </c>
    </row>
    <row r="167" spans="1:52" ht="12.75">
      <c r="B167" s="11" t="s">
        <v>1</v>
      </c>
      <c r="G167" s="2">
        <v>26615</v>
      </c>
      <c r="H167" s="1">
        <v>8</v>
      </c>
      <c r="I167" s="1">
        <v>180</v>
      </c>
      <c r="J167" s="1">
        <v>14</v>
      </c>
      <c r="K167" s="1">
        <v>15</v>
      </c>
      <c r="L167" s="1">
        <v>46321</v>
      </c>
      <c r="M167" s="1" t="s">
        <v>995</v>
      </c>
      <c r="N167" s="1">
        <v>1</v>
      </c>
      <c r="O167" s="1" t="s">
        <v>97</v>
      </c>
      <c r="Q167" s="1" t="s">
        <v>103</v>
      </c>
      <c r="S167" s="1">
        <v>1</v>
      </c>
      <c r="T167" s="1" t="s">
        <v>225</v>
      </c>
      <c r="V167" s="1" t="s">
        <v>56</v>
      </c>
      <c r="X167" s="1" t="s">
        <v>91</v>
      </c>
      <c r="Z167" s="1">
        <v>22</v>
      </c>
      <c r="AA167" s="1" t="s">
        <v>74</v>
      </c>
      <c r="AB167" s="1" t="s">
        <v>83</v>
      </c>
      <c r="AE167" s="1" t="s">
        <v>30</v>
      </c>
      <c r="AM167" s="1" t="s">
        <v>72</v>
      </c>
      <c r="AO167" s="1">
        <v>4</v>
      </c>
      <c r="AQ167" s="1">
        <v>3</v>
      </c>
      <c r="AS167" s="1">
        <v>8</v>
      </c>
      <c r="AT167" s="1" t="s">
        <v>996</v>
      </c>
      <c r="AU167" s="1" t="s">
        <v>74</v>
      </c>
      <c r="AW167" s="1">
        <v>10</v>
      </c>
      <c r="AX167" s="1" t="s">
        <v>997</v>
      </c>
      <c r="AY167" s="1" t="s">
        <v>998</v>
      </c>
    </row>
    <row r="168" spans="1:52" ht="12.75">
      <c r="A168" s="1" t="s">
        <v>0</v>
      </c>
      <c r="B168" s="11" t="s">
        <v>1</v>
      </c>
      <c r="D168" s="1" t="s">
        <v>3</v>
      </c>
      <c r="E168" s="1" t="s">
        <v>4</v>
      </c>
      <c r="G168" s="2">
        <v>32663</v>
      </c>
      <c r="H168" s="1">
        <v>7</v>
      </c>
      <c r="I168" s="1">
        <v>55</v>
      </c>
      <c r="J168" s="1">
        <v>12</v>
      </c>
      <c r="K168" s="1">
        <v>6</v>
      </c>
      <c r="L168" s="1">
        <v>98104</v>
      </c>
      <c r="M168" s="1" t="s">
        <v>999</v>
      </c>
      <c r="N168" s="1">
        <v>0</v>
      </c>
      <c r="O168" s="1" t="s">
        <v>67</v>
      </c>
      <c r="Q168" s="1" t="s">
        <v>98</v>
      </c>
      <c r="S168" s="1">
        <v>1</v>
      </c>
      <c r="T168" s="1" t="s">
        <v>150</v>
      </c>
      <c r="V168" s="1" t="s">
        <v>80</v>
      </c>
      <c r="X168" s="1" t="s">
        <v>91</v>
      </c>
      <c r="Z168" s="1">
        <v>7</v>
      </c>
      <c r="AA168" s="1" t="s">
        <v>1000</v>
      </c>
      <c r="AB168" s="1" t="s">
        <v>83</v>
      </c>
      <c r="AE168" s="1" t="s">
        <v>30</v>
      </c>
      <c r="AM168" s="1" t="s">
        <v>72</v>
      </c>
      <c r="AO168" s="1">
        <v>6</v>
      </c>
      <c r="AQ168" s="1">
        <v>3</v>
      </c>
      <c r="AS168" s="1">
        <v>100</v>
      </c>
      <c r="AT168" s="1" t="s">
        <v>1001</v>
      </c>
      <c r="AU168" s="1" t="s">
        <v>74</v>
      </c>
      <c r="AW168" s="1">
        <v>9</v>
      </c>
      <c r="AX168" s="1" t="s">
        <v>1002</v>
      </c>
      <c r="AY168" s="1" t="s">
        <v>1003</v>
      </c>
      <c r="AZ168" s="1" t="s">
        <v>1004</v>
      </c>
    </row>
    <row r="169" spans="1:52" ht="12.75">
      <c r="B169" s="11" t="s">
        <v>1</v>
      </c>
      <c r="G169" s="2">
        <v>32335</v>
      </c>
      <c r="H169" s="1">
        <v>7</v>
      </c>
      <c r="I169" s="1">
        <v>40</v>
      </c>
      <c r="J169" s="1">
        <v>10</v>
      </c>
      <c r="K169" s="1">
        <v>2</v>
      </c>
      <c r="L169" s="1">
        <v>89052</v>
      </c>
      <c r="M169" s="1" t="s">
        <v>1005</v>
      </c>
      <c r="N169" s="1">
        <v>0</v>
      </c>
      <c r="O169" s="1" t="s">
        <v>67</v>
      </c>
      <c r="Q169" s="1" t="s">
        <v>54</v>
      </c>
      <c r="S169" s="1">
        <v>1</v>
      </c>
      <c r="T169" s="1" t="s">
        <v>150</v>
      </c>
      <c r="V169" s="1" t="s">
        <v>80</v>
      </c>
      <c r="X169" s="1" t="s">
        <v>332</v>
      </c>
      <c r="Z169" s="1">
        <v>3</v>
      </c>
      <c r="AB169" s="1" t="s">
        <v>59</v>
      </c>
      <c r="AE169" s="1" t="s">
        <v>30</v>
      </c>
      <c r="AM169" s="1" t="s">
        <v>72</v>
      </c>
      <c r="AP169" s="1">
        <v>20</v>
      </c>
      <c r="AQ169" s="1">
        <v>6</v>
      </c>
      <c r="AS169" s="1">
        <v>6</v>
      </c>
      <c r="AT169" s="1" t="s">
        <v>1006</v>
      </c>
      <c r="AU169" s="1" t="s">
        <v>74</v>
      </c>
      <c r="AW169" s="1">
        <v>9</v>
      </c>
      <c r="AX169" s="1" t="s">
        <v>1006</v>
      </c>
    </row>
    <row r="170" spans="1:52" ht="12.75">
      <c r="A170" s="1" t="s">
        <v>0</v>
      </c>
      <c r="C170" s="1" t="s">
        <v>2</v>
      </c>
      <c r="G170" s="2">
        <v>29706</v>
      </c>
      <c r="H170" s="1">
        <v>7</v>
      </c>
      <c r="I170" s="1">
        <v>20</v>
      </c>
      <c r="J170" s="1">
        <v>15</v>
      </c>
      <c r="K170" s="1">
        <v>2</v>
      </c>
      <c r="L170" s="1">
        <v>33458</v>
      </c>
      <c r="M170" s="1" t="s">
        <v>1007</v>
      </c>
      <c r="N170" s="1">
        <v>0</v>
      </c>
      <c r="P170" s="1" t="s">
        <v>1008</v>
      </c>
      <c r="Q170" s="1" t="s">
        <v>103</v>
      </c>
      <c r="S170" s="1">
        <v>1</v>
      </c>
      <c r="T170" s="1" t="s">
        <v>453</v>
      </c>
      <c r="V170" s="1" t="s">
        <v>80</v>
      </c>
      <c r="X170" s="1" t="s">
        <v>160</v>
      </c>
      <c r="Z170" s="1">
        <v>13</v>
      </c>
      <c r="AA170" s="1" t="s">
        <v>1009</v>
      </c>
      <c r="AB170" s="1" t="s">
        <v>71</v>
      </c>
      <c r="AF170" s="1" t="s">
        <v>31</v>
      </c>
      <c r="AG170" s="1" t="s">
        <v>32</v>
      </c>
      <c r="AM170" s="1" t="s">
        <v>72</v>
      </c>
      <c r="AO170" s="1">
        <v>5</v>
      </c>
      <c r="AQ170" s="1">
        <v>1</v>
      </c>
      <c r="AS170" s="1">
        <v>10</v>
      </c>
      <c r="AT170" s="1" t="s">
        <v>1010</v>
      </c>
      <c r="AU170" s="1" t="s">
        <v>74</v>
      </c>
      <c r="AW170" s="1">
        <v>8</v>
      </c>
      <c r="AX170" s="1" t="s">
        <v>1011</v>
      </c>
      <c r="AY170" s="1" t="s">
        <v>1012</v>
      </c>
    </row>
    <row r="171" spans="1:52" ht="12.75">
      <c r="B171" s="11" t="s">
        <v>1</v>
      </c>
      <c r="G171" s="2">
        <v>31190</v>
      </c>
      <c r="H171" s="1">
        <v>6</v>
      </c>
      <c r="I171" s="1">
        <v>180</v>
      </c>
      <c r="J171" s="1">
        <v>720</v>
      </c>
      <c r="K171" s="1">
        <v>2</v>
      </c>
      <c r="L171" s="1">
        <v>1771</v>
      </c>
      <c r="M171" s="1" t="s">
        <v>1013</v>
      </c>
      <c r="N171" s="1">
        <v>0</v>
      </c>
      <c r="O171" s="1" t="s">
        <v>53</v>
      </c>
      <c r="Q171" s="1" t="s">
        <v>54</v>
      </c>
      <c r="S171" s="1">
        <v>1</v>
      </c>
      <c r="T171" s="1" t="s">
        <v>150</v>
      </c>
      <c r="V171" s="1" t="s">
        <v>80</v>
      </c>
      <c r="X171" s="1" t="s">
        <v>245</v>
      </c>
      <c r="Z171" s="1">
        <v>2</v>
      </c>
      <c r="AA171" s="1" t="s">
        <v>1014</v>
      </c>
      <c r="AB171" s="1" t="s">
        <v>59</v>
      </c>
      <c r="AE171" s="1" t="s">
        <v>30</v>
      </c>
      <c r="AM171" s="1" t="s">
        <v>72</v>
      </c>
      <c r="AO171" s="1">
        <v>6</v>
      </c>
      <c r="AQ171" s="1">
        <v>4</v>
      </c>
      <c r="AS171" s="1">
        <v>80</v>
      </c>
      <c r="AT171" s="1" t="s">
        <v>1015</v>
      </c>
      <c r="AU171" s="1" t="s">
        <v>64</v>
      </c>
      <c r="AW171" s="1">
        <v>10</v>
      </c>
      <c r="AX171" s="1" t="s">
        <v>1016</v>
      </c>
      <c r="AY171" s="1" t="s">
        <v>1017</v>
      </c>
      <c r="AZ171" s="1" t="s">
        <v>1018</v>
      </c>
    </row>
    <row r="172" spans="1:52" ht="12.75">
      <c r="A172" s="1" t="s">
        <v>0</v>
      </c>
      <c r="B172" s="11" t="s">
        <v>1</v>
      </c>
      <c r="C172" s="1" t="s">
        <v>2</v>
      </c>
      <c r="E172" s="1" t="s">
        <v>4</v>
      </c>
      <c r="G172" s="2">
        <v>34381</v>
      </c>
      <c r="H172" s="1">
        <v>8</v>
      </c>
      <c r="I172" s="1">
        <v>15</v>
      </c>
      <c r="J172" s="1">
        <v>10</v>
      </c>
      <c r="K172" s="1">
        <v>2</v>
      </c>
      <c r="L172" s="1">
        <v>85143</v>
      </c>
      <c r="M172" s="1" t="s">
        <v>1019</v>
      </c>
      <c r="N172" s="1">
        <v>1</v>
      </c>
      <c r="O172" s="1" t="s">
        <v>67</v>
      </c>
      <c r="Q172" s="1" t="s">
        <v>103</v>
      </c>
      <c r="S172" s="1">
        <v>1</v>
      </c>
      <c r="T172" s="1" t="s">
        <v>5</v>
      </c>
      <c r="V172" s="1" t="s">
        <v>111</v>
      </c>
      <c r="X172" s="1" t="s">
        <v>91</v>
      </c>
      <c r="Z172" s="1">
        <v>3</v>
      </c>
      <c r="AA172" s="1" t="s">
        <v>1020</v>
      </c>
      <c r="AB172" s="1" t="s">
        <v>399</v>
      </c>
      <c r="AH172" s="1" t="s">
        <v>33</v>
      </c>
      <c r="AL172" s="1" t="s">
        <v>1021</v>
      </c>
      <c r="AM172" s="1" t="s">
        <v>84</v>
      </c>
      <c r="AO172" s="1">
        <v>4</v>
      </c>
      <c r="AQ172" s="1">
        <v>2</v>
      </c>
      <c r="AS172" s="1">
        <v>6</v>
      </c>
      <c r="AT172" s="1" t="s">
        <v>1022</v>
      </c>
      <c r="AU172" s="1" t="s">
        <v>74</v>
      </c>
      <c r="AW172" s="1">
        <v>10</v>
      </c>
      <c r="AX172" s="1" t="s">
        <v>1023</v>
      </c>
      <c r="AY172" s="1" t="s">
        <v>1024</v>
      </c>
    </row>
    <row r="173" spans="1:52" ht="12.75">
      <c r="B173" s="11" t="s">
        <v>1</v>
      </c>
      <c r="G173" s="2">
        <v>30331</v>
      </c>
      <c r="H173" s="1">
        <v>7</v>
      </c>
      <c r="I173" s="1">
        <v>8</v>
      </c>
      <c r="J173" s="1">
        <v>10</v>
      </c>
      <c r="K173" s="1">
        <v>10</v>
      </c>
      <c r="L173" s="1">
        <v>6005</v>
      </c>
      <c r="M173" s="1" t="s">
        <v>1025</v>
      </c>
      <c r="N173" s="1">
        <v>1</v>
      </c>
      <c r="O173" s="1" t="s">
        <v>67</v>
      </c>
      <c r="Q173" s="1" t="s">
        <v>98</v>
      </c>
      <c r="S173" s="1">
        <v>1</v>
      </c>
      <c r="U173" s="1" t="s">
        <v>1026</v>
      </c>
      <c r="V173" s="1" t="s">
        <v>111</v>
      </c>
      <c r="X173" s="1" t="s">
        <v>91</v>
      </c>
      <c r="Z173" s="1">
        <v>12</v>
      </c>
      <c r="AA173" s="1" t="s">
        <v>1027</v>
      </c>
      <c r="AB173" s="1" t="s">
        <v>71</v>
      </c>
      <c r="AH173" s="1" t="s">
        <v>33</v>
      </c>
      <c r="AM173" s="1" t="s">
        <v>60</v>
      </c>
      <c r="AO173" s="1">
        <v>5</v>
      </c>
      <c r="AQ173" s="1">
        <v>1</v>
      </c>
      <c r="AS173" s="1">
        <v>5</v>
      </c>
      <c r="AT173" s="1" t="s">
        <v>1028</v>
      </c>
      <c r="AU173" s="1" t="s">
        <v>74</v>
      </c>
      <c r="AW173" s="1">
        <v>10</v>
      </c>
      <c r="AX173" s="1" t="s">
        <v>1029</v>
      </c>
      <c r="AY173" s="1" t="s">
        <v>1030</v>
      </c>
      <c r="AZ173" s="1" t="s">
        <v>1031</v>
      </c>
    </row>
    <row r="174" spans="1:52" ht="12.75">
      <c r="B174" s="11" t="s">
        <v>1</v>
      </c>
      <c r="E174" s="1" t="s">
        <v>4</v>
      </c>
      <c r="G174" s="2">
        <v>28009</v>
      </c>
      <c r="H174" s="1">
        <v>7</v>
      </c>
      <c r="I174" s="1">
        <v>120</v>
      </c>
      <c r="J174" s="1">
        <v>10</v>
      </c>
      <c r="K174" s="1">
        <v>10</v>
      </c>
      <c r="L174" s="1">
        <v>421001</v>
      </c>
      <c r="M174" s="1" t="s">
        <v>1032</v>
      </c>
      <c r="N174" s="1">
        <v>1</v>
      </c>
      <c r="O174" s="1" t="s">
        <v>67</v>
      </c>
      <c r="Q174" s="1" t="s">
        <v>54</v>
      </c>
      <c r="S174" s="1">
        <v>1</v>
      </c>
      <c r="T174" s="1" t="s">
        <v>225</v>
      </c>
      <c r="V174" s="1" t="s">
        <v>56</v>
      </c>
      <c r="X174" s="1" t="s">
        <v>91</v>
      </c>
      <c r="Z174" s="1">
        <v>21</v>
      </c>
      <c r="AA174" s="1" t="s">
        <v>1033</v>
      </c>
      <c r="AB174" s="1" t="s">
        <v>83</v>
      </c>
      <c r="AG174" s="1" t="s">
        <v>32</v>
      </c>
      <c r="AM174" s="1" t="s">
        <v>72</v>
      </c>
      <c r="AO174" s="1">
        <v>6</v>
      </c>
      <c r="AQ174" s="1">
        <v>6</v>
      </c>
      <c r="AS174" s="1">
        <v>20</v>
      </c>
      <c r="AT174" s="1" t="s">
        <v>1034</v>
      </c>
      <c r="AU174" s="1" t="s">
        <v>74</v>
      </c>
      <c r="AW174" s="1">
        <v>10</v>
      </c>
      <c r="AX174" s="1" t="s">
        <v>1035</v>
      </c>
      <c r="AY174" s="1" t="s">
        <v>116</v>
      </c>
      <c r="AZ174" s="1" t="s">
        <v>1036</v>
      </c>
    </row>
    <row r="175" spans="1:52" ht="12.75">
      <c r="A175" s="1" t="s">
        <v>0</v>
      </c>
      <c r="G175" s="2" t="s">
        <v>1037</v>
      </c>
      <c r="H175" s="1">
        <v>6</v>
      </c>
      <c r="I175" s="1">
        <v>0</v>
      </c>
      <c r="J175" s="1">
        <v>6</v>
      </c>
      <c r="K175" s="1">
        <v>50</v>
      </c>
      <c r="L175" s="1">
        <v>60137</v>
      </c>
      <c r="M175" s="1" t="s">
        <v>1038</v>
      </c>
      <c r="N175" s="1">
        <v>1</v>
      </c>
      <c r="O175" s="1" t="s">
        <v>67</v>
      </c>
      <c r="Q175" s="1" t="s">
        <v>103</v>
      </c>
      <c r="S175" s="1">
        <v>1</v>
      </c>
      <c r="T175" s="1" t="s">
        <v>521</v>
      </c>
      <c r="V175" s="1" t="s">
        <v>124</v>
      </c>
      <c r="Y175" s="1" t="s">
        <v>1039</v>
      </c>
      <c r="Z175" s="1">
        <v>21</v>
      </c>
      <c r="AA175" s="1" t="s">
        <v>1040</v>
      </c>
      <c r="AB175" s="1" t="s">
        <v>71</v>
      </c>
      <c r="AH175" s="1" t="s">
        <v>33</v>
      </c>
      <c r="AM175" s="1" t="s">
        <v>60</v>
      </c>
      <c r="AO175" s="1">
        <v>5</v>
      </c>
      <c r="AQ175" s="1">
        <v>5</v>
      </c>
      <c r="AS175" s="1">
        <v>6</v>
      </c>
      <c r="AT175" s="1" t="s">
        <v>1041</v>
      </c>
      <c r="AU175" s="1" t="s">
        <v>64</v>
      </c>
      <c r="AW175" s="1">
        <v>9</v>
      </c>
      <c r="AX175" s="1" t="s">
        <v>1042</v>
      </c>
      <c r="AY175" s="1" t="s">
        <v>1043</v>
      </c>
      <c r="AZ175" s="1" t="s">
        <v>1044</v>
      </c>
    </row>
    <row r="176" spans="1:52" ht="12.75">
      <c r="A176" s="1" t="s">
        <v>0</v>
      </c>
      <c r="B176" s="11" t="s">
        <v>1</v>
      </c>
      <c r="E176" s="1" t="s">
        <v>4</v>
      </c>
      <c r="G176" s="2">
        <v>31490</v>
      </c>
      <c r="H176" s="1">
        <v>6</v>
      </c>
      <c r="I176" s="1">
        <v>30</v>
      </c>
      <c r="J176" s="1">
        <v>12</v>
      </c>
      <c r="K176" s="1">
        <v>120</v>
      </c>
      <c r="L176" s="1">
        <v>4480806</v>
      </c>
      <c r="M176" s="1" t="s">
        <v>1045</v>
      </c>
      <c r="N176" s="1">
        <v>0</v>
      </c>
      <c r="O176" s="1" t="s">
        <v>67</v>
      </c>
      <c r="Q176" s="1" t="s">
        <v>103</v>
      </c>
      <c r="S176" s="1">
        <v>1</v>
      </c>
      <c r="T176" s="1" t="s">
        <v>5</v>
      </c>
      <c r="V176" s="1" t="s">
        <v>80</v>
      </c>
      <c r="X176" s="1" t="s">
        <v>295</v>
      </c>
      <c r="Z176" s="1">
        <v>9</v>
      </c>
      <c r="AB176" s="1" t="s">
        <v>59</v>
      </c>
      <c r="AH176" s="1" t="s">
        <v>33</v>
      </c>
      <c r="AM176" s="1" t="s">
        <v>72</v>
      </c>
      <c r="AO176" s="1">
        <v>3</v>
      </c>
      <c r="AQ176" s="1">
        <v>3</v>
      </c>
      <c r="AS176" s="1">
        <v>16</v>
      </c>
      <c r="AT176" s="1" t="s">
        <v>1046</v>
      </c>
      <c r="AU176" s="1" t="s">
        <v>74</v>
      </c>
      <c r="AW176" s="1">
        <v>6</v>
      </c>
      <c r="AX176" s="1" t="s">
        <v>1047</v>
      </c>
    </row>
    <row r="177" spans="1:52" ht="12.75">
      <c r="B177" s="11" t="s">
        <v>1</v>
      </c>
      <c r="G177" s="2">
        <v>34894</v>
      </c>
      <c r="H177" s="1">
        <v>8</v>
      </c>
      <c r="I177" s="1">
        <v>10</v>
      </c>
      <c r="J177" s="1">
        <v>10</v>
      </c>
      <c r="K177" s="1">
        <v>8</v>
      </c>
      <c r="L177" s="1">
        <v>31270</v>
      </c>
      <c r="M177" s="1" t="s">
        <v>1048</v>
      </c>
      <c r="N177" s="1">
        <v>1</v>
      </c>
      <c r="O177" s="1" t="s">
        <v>123</v>
      </c>
      <c r="Q177" s="1" t="s">
        <v>103</v>
      </c>
      <c r="S177" s="1">
        <v>1</v>
      </c>
      <c r="T177" s="1" t="s">
        <v>225</v>
      </c>
      <c r="V177" s="1" t="s">
        <v>80</v>
      </c>
      <c r="Y177" s="1" t="s">
        <v>1049</v>
      </c>
      <c r="Z177" s="1">
        <v>1</v>
      </c>
      <c r="AA177" s="1" t="s">
        <v>1050</v>
      </c>
      <c r="AB177" s="1" t="s">
        <v>83</v>
      </c>
      <c r="AG177" s="1" t="s">
        <v>32</v>
      </c>
      <c r="AM177" s="1" t="s">
        <v>60</v>
      </c>
      <c r="AO177" s="1">
        <v>2</v>
      </c>
      <c r="AQ177" s="1">
        <v>5</v>
      </c>
      <c r="AS177" s="1">
        <v>15</v>
      </c>
      <c r="AT177" s="1" t="s">
        <v>1051</v>
      </c>
      <c r="AU177" s="1" t="s">
        <v>74</v>
      </c>
      <c r="AW177" s="1">
        <v>10</v>
      </c>
      <c r="AX177" s="1" t="s">
        <v>1052</v>
      </c>
      <c r="AZ177" s="1" t="s">
        <v>1053</v>
      </c>
    </row>
    <row r="178" spans="1:52" ht="12.75">
      <c r="A178" s="1" t="s">
        <v>0</v>
      </c>
      <c r="B178" s="11" t="s">
        <v>1</v>
      </c>
      <c r="G178" s="2">
        <v>43095</v>
      </c>
      <c r="H178" s="1">
        <v>6</v>
      </c>
      <c r="I178" s="1">
        <v>75</v>
      </c>
      <c r="J178" s="1">
        <v>7</v>
      </c>
      <c r="K178" s="1">
        <v>4</v>
      </c>
      <c r="L178" s="1">
        <v>98108</v>
      </c>
      <c r="M178" s="1" t="s">
        <v>1054</v>
      </c>
      <c r="N178" s="1">
        <v>1</v>
      </c>
      <c r="O178" s="1" t="s">
        <v>67</v>
      </c>
      <c r="Q178" s="1" t="s">
        <v>103</v>
      </c>
      <c r="S178" s="1">
        <v>1</v>
      </c>
      <c r="T178" s="1" t="s">
        <v>30</v>
      </c>
      <c r="V178" s="1" t="s">
        <v>111</v>
      </c>
      <c r="X178" s="1" t="s">
        <v>554</v>
      </c>
      <c r="Z178" s="1">
        <v>0</v>
      </c>
      <c r="AB178" s="1" t="s">
        <v>59</v>
      </c>
      <c r="AE178" s="1" t="s">
        <v>30</v>
      </c>
      <c r="AM178" s="1" t="s">
        <v>72</v>
      </c>
      <c r="AP178" s="1">
        <v>10</v>
      </c>
      <c r="AQ178" s="1">
        <v>6</v>
      </c>
      <c r="AS178" s="1">
        <v>10</v>
      </c>
      <c r="AT178" s="1" t="s">
        <v>1055</v>
      </c>
      <c r="AU178" s="1" t="s">
        <v>64</v>
      </c>
      <c r="AW178" s="1">
        <v>7</v>
      </c>
      <c r="AX178" s="1" t="s">
        <v>1056</v>
      </c>
      <c r="AY178" s="1" t="s">
        <v>1057</v>
      </c>
      <c r="AZ178" s="1" t="s">
        <v>1058</v>
      </c>
    </row>
    <row r="179" spans="1:52" ht="12.75">
      <c r="E179" s="1" t="s">
        <v>4</v>
      </c>
      <c r="G179" s="2">
        <v>29512</v>
      </c>
      <c r="H179" s="1">
        <v>6</v>
      </c>
      <c r="I179" s="1">
        <v>60</v>
      </c>
      <c r="J179" s="1">
        <v>10</v>
      </c>
      <c r="K179" s="1">
        <v>12</v>
      </c>
      <c r="L179" s="1">
        <v>2130012</v>
      </c>
      <c r="M179" s="1" t="s">
        <v>1059</v>
      </c>
      <c r="N179" s="1">
        <v>0</v>
      </c>
      <c r="O179" s="1" t="s">
        <v>123</v>
      </c>
      <c r="Q179" s="1" t="s">
        <v>103</v>
      </c>
      <c r="S179" s="1">
        <v>1</v>
      </c>
      <c r="T179" s="1" t="s">
        <v>159</v>
      </c>
      <c r="V179" s="1" t="s">
        <v>145</v>
      </c>
      <c r="X179" s="1" t="s">
        <v>91</v>
      </c>
      <c r="Z179" s="1">
        <v>6</v>
      </c>
      <c r="AA179" s="1" t="s">
        <v>1060</v>
      </c>
      <c r="AB179" s="1" t="s">
        <v>71</v>
      </c>
      <c r="AF179" s="1" t="s">
        <v>31</v>
      </c>
      <c r="AH179" s="1" t="s">
        <v>33</v>
      </c>
      <c r="AM179" s="1" t="s">
        <v>60</v>
      </c>
      <c r="AO179" s="1">
        <v>4</v>
      </c>
      <c r="AQ179" s="1">
        <v>4</v>
      </c>
      <c r="AS179" s="1">
        <v>6</v>
      </c>
      <c r="AT179" s="1" t="s">
        <v>1061</v>
      </c>
      <c r="AV179" s="1" t="s">
        <v>1062</v>
      </c>
      <c r="AW179" s="1">
        <v>7</v>
      </c>
      <c r="AX179" s="1" t="s">
        <v>1063</v>
      </c>
      <c r="AY179" s="1" t="s">
        <v>1064</v>
      </c>
      <c r="AZ179" s="1" t="s">
        <v>1065</v>
      </c>
    </row>
    <row r="180" spans="1:52" ht="12.75">
      <c r="A180" s="1" t="s">
        <v>0</v>
      </c>
      <c r="E180" s="1" t="s">
        <v>4</v>
      </c>
      <c r="G180" s="2">
        <v>31506</v>
      </c>
      <c r="H180" s="1">
        <v>7</v>
      </c>
      <c r="I180" s="1">
        <v>60</v>
      </c>
      <c r="J180" s="1">
        <v>10</v>
      </c>
      <c r="K180" s="1">
        <v>1</v>
      </c>
      <c r="L180" s="1">
        <v>102</v>
      </c>
      <c r="M180" s="1" t="s">
        <v>1066</v>
      </c>
      <c r="N180" s="1">
        <v>0</v>
      </c>
      <c r="O180" s="1" t="s">
        <v>78</v>
      </c>
      <c r="Q180" s="1" t="s">
        <v>54</v>
      </c>
      <c r="S180" s="1">
        <v>1</v>
      </c>
      <c r="T180" s="1" t="s">
        <v>110</v>
      </c>
      <c r="V180" s="1" t="s">
        <v>56</v>
      </c>
      <c r="X180" s="1" t="s">
        <v>466</v>
      </c>
      <c r="Z180" s="1">
        <v>13</v>
      </c>
      <c r="AA180" s="1" t="s">
        <v>1067</v>
      </c>
      <c r="AB180" s="1" t="s">
        <v>83</v>
      </c>
      <c r="AH180" s="1" t="s">
        <v>33</v>
      </c>
      <c r="AN180" s="1" t="s">
        <v>1068</v>
      </c>
      <c r="AO180" s="1">
        <v>6</v>
      </c>
      <c r="AR180" s="1">
        <v>16</v>
      </c>
      <c r="AS180" s="1">
        <v>12</v>
      </c>
      <c r="AT180" s="1" t="s">
        <v>1069</v>
      </c>
      <c r="AU180" s="1" t="s">
        <v>74</v>
      </c>
      <c r="AW180" s="1">
        <v>10</v>
      </c>
      <c r="AX180" s="1" t="s">
        <v>1070</v>
      </c>
      <c r="AY180" s="1" t="s">
        <v>1071</v>
      </c>
      <c r="AZ180" s="1" t="s">
        <v>1072</v>
      </c>
    </row>
    <row r="181" spans="1:52" ht="12.75">
      <c r="C181" s="1" t="s">
        <v>2</v>
      </c>
      <c r="D181" s="1" t="s">
        <v>3</v>
      </c>
      <c r="E181" s="1" t="s">
        <v>4</v>
      </c>
      <c r="G181" s="2">
        <v>35302</v>
      </c>
      <c r="H181" s="1">
        <v>7</v>
      </c>
      <c r="I181" s="1">
        <v>90</v>
      </c>
      <c r="J181" s="1">
        <v>200</v>
      </c>
      <c r="K181" s="1">
        <v>15</v>
      </c>
      <c r="L181" s="1">
        <v>382028</v>
      </c>
      <c r="M181" s="1" t="s">
        <v>1073</v>
      </c>
      <c r="N181" s="1">
        <v>0</v>
      </c>
      <c r="O181" s="1" t="s">
        <v>67</v>
      </c>
      <c r="Q181" s="1" t="s">
        <v>68</v>
      </c>
      <c r="S181" s="1">
        <v>0</v>
      </c>
      <c r="AB181" s="1" t="s">
        <v>59</v>
      </c>
      <c r="AF181" s="1" t="s">
        <v>31</v>
      </c>
      <c r="AM181" s="1" t="s">
        <v>72</v>
      </c>
      <c r="AP181" s="1">
        <v>12</v>
      </c>
      <c r="AQ181" s="1">
        <v>6</v>
      </c>
      <c r="AS181" s="1">
        <v>30</v>
      </c>
      <c r="AT181" s="1" t="s">
        <v>1074</v>
      </c>
      <c r="AU181" s="1" t="s">
        <v>64</v>
      </c>
      <c r="AW181" s="1">
        <v>10</v>
      </c>
      <c r="AX181" s="1" t="s">
        <v>1075</v>
      </c>
      <c r="AY181" s="1" t="s">
        <v>1076</v>
      </c>
      <c r="AZ181" s="1" t="s">
        <v>1077</v>
      </c>
    </row>
    <row r="182" spans="1:52" ht="12.75">
      <c r="A182" s="1" t="s">
        <v>0</v>
      </c>
      <c r="E182" s="1" t="s">
        <v>4</v>
      </c>
      <c r="G182" s="2">
        <v>32621</v>
      </c>
      <c r="H182" s="1">
        <v>6</v>
      </c>
      <c r="I182" s="1">
        <v>300</v>
      </c>
      <c r="J182" s="1">
        <v>15</v>
      </c>
      <c r="K182" s="1">
        <v>20</v>
      </c>
      <c r="L182" s="1">
        <v>101100</v>
      </c>
      <c r="M182" s="1" t="s">
        <v>1078</v>
      </c>
      <c r="N182" s="1">
        <v>1</v>
      </c>
      <c r="O182" s="1" t="s">
        <v>53</v>
      </c>
      <c r="Q182" s="1" t="s">
        <v>103</v>
      </c>
      <c r="S182" s="1">
        <v>1</v>
      </c>
      <c r="T182" s="1" t="s">
        <v>89</v>
      </c>
      <c r="V182" s="1" t="s">
        <v>56</v>
      </c>
      <c r="Y182" s="1" t="s">
        <v>1079</v>
      </c>
      <c r="Z182" s="1">
        <v>1</v>
      </c>
      <c r="AA182" s="1" t="s">
        <v>1080</v>
      </c>
      <c r="AB182" s="1" t="s">
        <v>83</v>
      </c>
      <c r="AF182" s="1" t="s">
        <v>31</v>
      </c>
      <c r="AM182" s="1" t="s">
        <v>84</v>
      </c>
      <c r="AP182" s="1" t="s">
        <v>1081</v>
      </c>
      <c r="AQ182" s="1">
        <v>5</v>
      </c>
      <c r="AS182" s="1">
        <v>20</v>
      </c>
      <c r="AT182" s="1" t="s">
        <v>1082</v>
      </c>
      <c r="AV182" s="1" t="s">
        <v>1083</v>
      </c>
      <c r="AW182" s="1">
        <v>10</v>
      </c>
      <c r="AX182" s="1" t="s">
        <v>1084</v>
      </c>
      <c r="AY182" s="1" t="s">
        <v>1085</v>
      </c>
      <c r="AZ182" s="1" t="s">
        <v>1086</v>
      </c>
    </row>
    <row r="183" spans="1:52" ht="12.75">
      <c r="A183" s="1" t="s">
        <v>0</v>
      </c>
      <c r="G183" s="2">
        <v>35568</v>
      </c>
      <c r="H183" s="1">
        <v>7</v>
      </c>
      <c r="I183" s="1">
        <v>0</v>
      </c>
      <c r="J183" s="1">
        <v>6</v>
      </c>
      <c r="K183" s="1">
        <v>5</v>
      </c>
      <c r="L183" s="1">
        <v>560050</v>
      </c>
      <c r="M183" s="1" t="s">
        <v>472</v>
      </c>
      <c r="N183" s="1">
        <v>1</v>
      </c>
      <c r="O183" s="1" t="s">
        <v>97</v>
      </c>
      <c r="Q183" s="1" t="s">
        <v>103</v>
      </c>
      <c r="S183" s="1">
        <v>0</v>
      </c>
      <c r="AB183" s="1" t="s">
        <v>399</v>
      </c>
      <c r="AF183" s="1" t="s">
        <v>31</v>
      </c>
      <c r="AM183" s="1" t="s">
        <v>72</v>
      </c>
      <c r="AO183" s="1">
        <v>6</v>
      </c>
      <c r="AR183" s="1">
        <v>8</v>
      </c>
      <c r="AS183" s="1">
        <v>5</v>
      </c>
      <c r="AT183" s="1" t="s">
        <v>1087</v>
      </c>
      <c r="AU183" s="1" t="s">
        <v>64</v>
      </c>
      <c r="AW183" s="1">
        <v>9</v>
      </c>
      <c r="AX183" s="1" t="s">
        <v>1088</v>
      </c>
      <c r="AY183" s="1" t="s">
        <v>1089</v>
      </c>
      <c r="AZ183" s="1" t="s">
        <v>1090</v>
      </c>
    </row>
    <row r="184" spans="1:52" ht="12.75">
      <c r="E184" s="1" t="s">
        <v>4</v>
      </c>
      <c r="G184" s="2">
        <v>34453</v>
      </c>
      <c r="H184" s="1">
        <v>7</v>
      </c>
      <c r="I184" s="1">
        <v>30</v>
      </c>
      <c r="J184" s="1">
        <v>7</v>
      </c>
      <c r="K184" s="1">
        <v>12</v>
      </c>
      <c r="L184" s="1">
        <v>77004</v>
      </c>
      <c r="M184" s="1" t="s">
        <v>1091</v>
      </c>
      <c r="N184" s="1">
        <v>1</v>
      </c>
      <c r="O184" s="1" t="s">
        <v>67</v>
      </c>
      <c r="Q184" s="1" t="s">
        <v>68</v>
      </c>
      <c r="S184" s="1">
        <v>0</v>
      </c>
      <c r="AB184" s="1" t="s">
        <v>59</v>
      </c>
      <c r="AF184" s="1" t="s">
        <v>31</v>
      </c>
      <c r="AM184" s="1" t="s">
        <v>72</v>
      </c>
      <c r="AP184" s="1">
        <v>20</v>
      </c>
      <c r="AR184" s="1">
        <v>20</v>
      </c>
      <c r="AS184" s="1">
        <v>20</v>
      </c>
      <c r="AT184" s="1" t="s">
        <v>1092</v>
      </c>
      <c r="AU184" s="1" t="s">
        <v>74</v>
      </c>
      <c r="AW184" s="1">
        <v>10</v>
      </c>
      <c r="AX184" s="1" t="s">
        <v>1093</v>
      </c>
      <c r="AY184" s="1" t="s">
        <v>1094</v>
      </c>
      <c r="AZ184" s="1" t="s">
        <v>175</v>
      </c>
    </row>
    <row r="185" spans="1:52" ht="12.75">
      <c r="E185" s="1" t="s">
        <v>4</v>
      </c>
      <c r="G185" s="2">
        <v>29565</v>
      </c>
      <c r="H185" s="1">
        <v>6</v>
      </c>
      <c r="I185" s="1">
        <v>120</v>
      </c>
      <c r="J185" s="1">
        <v>5</v>
      </c>
      <c r="K185" s="1">
        <v>3</v>
      </c>
      <c r="L185" s="1">
        <v>44121</v>
      </c>
      <c r="M185" s="1" t="s">
        <v>1095</v>
      </c>
      <c r="N185" s="1">
        <v>1</v>
      </c>
      <c r="O185" s="1" t="s">
        <v>67</v>
      </c>
      <c r="Q185" s="1" t="s">
        <v>98</v>
      </c>
      <c r="S185" s="1">
        <v>1</v>
      </c>
      <c r="T185" s="1" t="s">
        <v>225</v>
      </c>
      <c r="V185" s="1" t="s">
        <v>80</v>
      </c>
      <c r="X185" s="1" t="s">
        <v>295</v>
      </c>
      <c r="Z185" s="1">
        <v>10</v>
      </c>
      <c r="AA185" s="1" t="s">
        <v>1096</v>
      </c>
      <c r="AB185" s="1" t="s">
        <v>83</v>
      </c>
      <c r="AH185" s="1" t="s">
        <v>33</v>
      </c>
      <c r="AM185" s="1" t="s">
        <v>72</v>
      </c>
      <c r="AO185" s="1">
        <v>2</v>
      </c>
      <c r="AQ185" s="1">
        <v>2</v>
      </c>
      <c r="AS185" s="1">
        <v>12</v>
      </c>
      <c r="AT185" s="1" t="s">
        <v>1097</v>
      </c>
      <c r="AU185" s="1" t="s">
        <v>74</v>
      </c>
      <c r="AW185" s="1">
        <v>10</v>
      </c>
      <c r="AX185" s="1" t="s">
        <v>1098</v>
      </c>
      <c r="AY185" s="1" t="s">
        <v>1099</v>
      </c>
      <c r="AZ185" s="1" t="s">
        <v>1100</v>
      </c>
    </row>
    <row r="186" spans="1:52" ht="12.75">
      <c r="A186" s="1" t="s">
        <v>0</v>
      </c>
      <c r="G186" s="2">
        <v>42865</v>
      </c>
      <c r="H186" s="1">
        <v>8</v>
      </c>
      <c r="I186" s="1">
        <v>120</v>
      </c>
      <c r="J186" s="1">
        <v>4</v>
      </c>
      <c r="K186" s="1">
        <v>10</v>
      </c>
      <c r="L186" s="1">
        <v>119136</v>
      </c>
      <c r="M186" s="1" t="s">
        <v>737</v>
      </c>
      <c r="N186" s="1">
        <v>0</v>
      </c>
      <c r="O186" s="1" t="s">
        <v>97</v>
      </c>
      <c r="Q186" s="1" t="s">
        <v>68</v>
      </c>
      <c r="S186" s="1">
        <v>1</v>
      </c>
      <c r="U186" s="1" t="s">
        <v>1101</v>
      </c>
      <c r="V186" s="1" t="s">
        <v>90</v>
      </c>
      <c r="X186" s="1" t="s">
        <v>91</v>
      </c>
      <c r="Z186" s="1">
        <v>23</v>
      </c>
      <c r="AA186" s="1" t="s">
        <v>1102</v>
      </c>
      <c r="AB186" s="1" t="s">
        <v>83</v>
      </c>
      <c r="AK186" s="1" t="s">
        <v>36</v>
      </c>
      <c r="AU186" s="1" t="s">
        <v>74</v>
      </c>
      <c r="AW186" s="1">
        <v>10</v>
      </c>
      <c r="AX186" s="1" t="s">
        <v>1103</v>
      </c>
      <c r="AY186" s="1" t="s">
        <v>1104</v>
      </c>
      <c r="AZ186" s="1" t="s">
        <v>316</v>
      </c>
    </row>
    <row r="187" spans="1:52" ht="12.75">
      <c r="A187" s="1" t="s">
        <v>0</v>
      </c>
      <c r="D187" s="1" t="s">
        <v>3</v>
      </c>
      <c r="E187" s="1" t="s">
        <v>4</v>
      </c>
      <c r="G187" s="2">
        <v>33755</v>
      </c>
      <c r="H187" s="1">
        <v>6</v>
      </c>
      <c r="I187" s="1">
        <v>45</v>
      </c>
      <c r="J187" s="1">
        <v>12</v>
      </c>
      <c r="K187" s="1">
        <v>5</v>
      </c>
      <c r="L187" s="1">
        <v>84115</v>
      </c>
      <c r="M187" s="1" t="s">
        <v>1105</v>
      </c>
      <c r="N187" s="1">
        <v>0</v>
      </c>
      <c r="O187" s="1" t="s">
        <v>78</v>
      </c>
      <c r="Q187" s="1" t="s">
        <v>103</v>
      </c>
      <c r="S187" s="1">
        <v>1</v>
      </c>
      <c r="T187" s="1" t="s">
        <v>225</v>
      </c>
      <c r="V187" s="1" t="s">
        <v>145</v>
      </c>
      <c r="X187" s="1" t="s">
        <v>233</v>
      </c>
      <c r="Z187" s="1">
        <v>2</v>
      </c>
      <c r="AA187" s="1" t="s">
        <v>1106</v>
      </c>
      <c r="AB187" s="1" t="s">
        <v>59</v>
      </c>
      <c r="AH187" s="1" t="s">
        <v>33</v>
      </c>
      <c r="AM187" s="1" t="s">
        <v>60</v>
      </c>
      <c r="AO187" s="1">
        <v>4</v>
      </c>
      <c r="AQ187" s="1">
        <v>6</v>
      </c>
      <c r="AS187" s="1">
        <v>8</v>
      </c>
      <c r="AT187" s="1" t="s">
        <v>1107</v>
      </c>
      <c r="AV187" s="1" t="s">
        <v>1108</v>
      </c>
      <c r="AW187" s="1">
        <v>10</v>
      </c>
      <c r="AX187" s="1" t="s">
        <v>1109</v>
      </c>
      <c r="AY187" s="1" t="s">
        <v>1110</v>
      </c>
      <c r="AZ187" s="1" t="s">
        <v>1111</v>
      </c>
    </row>
    <row r="188" spans="1:52" ht="12.75">
      <c r="A188" s="1" t="s">
        <v>0</v>
      </c>
      <c r="D188" s="1" t="s">
        <v>3</v>
      </c>
      <c r="E188" s="1" t="s">
        <v>4</v>
      </c>
      <c r="G188" s="2">
        <v>30802</v>
      </c>
      <c r="H188" s="1">
        <v>8</v>
      </c>
      <c r="I188" s="1">
        <v>150</v>
      </c>
      <c r="J188" s="1">
        <v>4</v>
      </c>
      <c r="K188" s="1">
        <v>12</v>
      </c>
      <c r="L188" s="1">
        <v>4416</v>
      </c>
      <c r="M188" s="1" t="s">
        <v>1112</v>
      </c>
      <c r="N188" s="1">
        <v>0</v>
      </c>
      <c r="O188" s="1" t="s">
        <v>67</v>
      </c>
      <c r="R188" s="1" t="s">
        <v>1113</v>
      </c>
      <c r="S188" s="1">
        <v>1</v>
      </c>
      <c r="T188" s="1" t="s">
        <v>69</v>
      </c>
      <c r="V188" s="1" t="s">
        <v>80</v>
      </c>
      <c r="X188" s="1" t="s">
        <v>57</v>
      </c>
      <c r="Z188" s="1">
        <v>9</v>
      </c>
      <c r="AA188" s="1" t="s">
        <v>1114</v>
      </c>
      <c r="AB188" s="1" t="s">
        <v>83</v>
      </c>
      <c r="AF188" s="1" t="s">
        <v>31</v>
      </c>
      <c r="AM188" s="1" t="s">
        <v>72</v>
      </c>
      <c r="AP188" s="1">
        <v>20</v>
      </c>
      <c r="AR188" s="1">
        <v>20</v>
      </c>
      <c r="AS188" s="1">
        <v>20</v>
      </c>
      <c r="AT188" s="1" t="s">
        <v>1115</v>
      </c>
      <c r="AU188" s="1" t="s">
        <v>198</v>
      </c>
      <c r="AW188" s="1">
        <v>10</v>
      </c>
      <c r="AX188" s="1" t="s">
        <v>1116</v>
      </c>
      <c r="AY188" s="1" t="s">
        <v>1117</v>
      </c>
      <c r="AZ188" s="1" t="s">
        <v>1118</v>
      </c>
    </row>
    <row r="189" spans="1:52" ht="12.75">
      <c r="E189" s="1" t="s">
        <v>4</v>
      </c>
      <c r="G189" s="2">
        <v>31003</v>
      </c>
      <c r="H189" s="1">
        <v>8</v>
      </c>
      <c r="I189" s="1">
        <v>30</v>
      </c>
      <c r="J189" s="1">
        <v>10</v>
      </c>
      <c r="K189" s="1">
        <v>4</v>
      </c>
      <c r="L189" s="1">
        <v>1010</v>
      </c>
      <c r="M189" s="1" t="s">
        <v>1119</v>
      </c>
      <c r="N189" s="1">
        <v>0</v>
      </c>
      <c r="O189" s="1" t="s">
        <v>53</v>
      </c>
      <c r="Q189" s="1" t="s">
        <v>103</v>
      </c>
      <c r="S189" s="1">
        <v>1</v>
      </c>
      <c r="T189" s="1" t="s">
        <v>137</v>
      </c>
      <c r="V189" s="1" t="s">
        <v>111</v>
      </c>
      <c r="X189" s="1" t="s">
        <v>91</v>
      </c>
      <c r="Z189" s="1">
        <v>11</v>
      </c>
      <c r="AA189" s="1" t="s">
        <v>1120</v>
      </c>
      <c r="AB189" s="1" t="s">
        <v>83</v>
      </c>
      <c r="AF189" s="1" t="s">
        <v>31</v>
      </c>
      <c r="AM189" s="1" t="s">
        <v>84</v>
      </c>
      <c r="AO189" s="1">
        <v>6</v>
      </c>
      <c r="AQ189" s="1">
        <v>6</v>
      </c>
      <c r="AS189" s="1">
        <v>8</v>
      </c>
      <c r="AT189" s="1" t="s">
        <v>1121</v>
      </c>
      <c r="AU189" s="1" t="s">
        <v>74</v>
      </c>
      <c r="AW189" s="1">
        <v>6</v>
      </c>
      <c r="AX189" s="1" t="s">
        <v>1122</v>
      </c>
    </row>
    <row r="190" spans="1:52" ht="12.75">
      <c r="A190" s="1" t="s">
        <v>0</v>
      </c>
      <c r="B190" s="11" t="s">
        <v>1</v>
      </c>
      <c r="G190" s="2">
        <v>32910</v>
      </c>
      <c r="H190" s="1">
        <v>7</v>
      </c>
      <c r="I190" s="1">
        <v>5</v>
      </c>
      <c r="J190" s="1">
        <v>10</v>
      </c>
      <c r="K190" s="1">
        <v>5</v>
      </c>
      <c r="L190" s="1">
        <v>41010</v>
      </c>
      <c r="M190" s="1" t="s">
        <v>1123</v>
      </c>
      <c r="N190" s="1">
        <v>1</v>
      </c>
      <c r="O190" s="1" t="s">
        <v>67</v>
      </c>
      <c r="R190" s="1" t="s">
        <v>1124</v>
      </c>
      <c r="S190" s="1">
        <v>1</v>
      </c>
      <c r="T190" s="1" t="s">
        <v>225</v>
      </c>
      <c r="V190" s="1" t="s">
        <v>80</v>
      </c>
      <c r="X190" s="1" t="s">
        <v>554</v>
      </c>
      <c r="Z190" s="1">
        <v>4</v>
      </c>
      <c r="AA190" s="1" t="s">
        <v>1125</v>
      </c>
      <c r="AB190" s="1" t="s">
        <v>83</v>
      </c>
      <c r="AG190" s="1" t="s">
        <v>32</v>
      </c>
      <c r="AM190" s="1" t="s">
        <v>167</v>
      </c>
      <c r="AP190" s="1">
        <v>7</v>
      </c>
      <c r="AR190" s="1">
        <v>7</v>
      </c>
      <c r="AS190" s="1">
        <v>15</v>
      </c>
      <c r="AT190" s="1" t="s">
        <v>1126</v>
      </c>
      <c r="AU190" s="1" t="s">
        <v>74</v>
      </c>
      <c r="AW190" s="1">
        <v>10</v>
      </c>
      <c r="AX190" s="1" t="s">
        <v>1127</v>
      </c>
      <c r="AY190" s="1" t="s">
        <v>1128</v>
      </c>
    </row>
    <row r="191" spans="1:52" ht="12.75">
      <c r="B191" s="11" t="s">
        <v>1</v>
      </c>
      <c r="E191" s="1" t="s">
        <v>4</v>
      </c>
      <c r="H191" s="1">
        <v>7</v>
      </c>
      <c r="I191" s="1">
        <v>0</v>
      </c>
      <c r="J191" s="1">
        <v>14</v>
      </c>
      <c r="K191" s="1">
        <v>7</v>
      </c>
      <c r="M191" s="1" t="s">
        <v>1129</v>
      </c>
      <c r="N191" s="1">
        <v>1</v>
      </c>
      <c r="O191" s="1" t="s">
        <v>67</v>
      </c>
      <c r="Q191" s="1" t="s">
        <v>103</v>
      </c>
      <c r="S191" s="1">
        <v>1</v>
      </c>
      <c r="T191" s="1" t="s">
        <v>225</v>
      </c>
      <c r="V191" s="1" t="s">
        <v>56</v>
      </c>
      <c r="X191" s="1" t="s">
        <v>91</v>
      </c>
      <c r="Z191" s="1">
        <v>8</v>
      </c>
      <c r="AA191" s="1" t="s">
        <v>1130</v>
      </c>
      <c r="AB191" s="1" t="s">
        <v>83</v>
      </c>
      <c r="AL191" s="1" t="s">
        <v>1128</v>
      </c>
      <c r="AM191" s="1" t="s">
        <v>72</v>
      </c>
      <c r="AP191" s="1">
        <v>15</v>
      </c>
      <c r="AR191" s="1">
        <v>8</v>
      </c>
      <c r="AS191" s="1">
        <v>16</v>
      </c>
      <c r="AT191" s="1" t="s">
        <v>1131</v>
      </c>
      <c r="AV191" s="1" t="s">
        <v>1132</v>
      </c>
      <c r="AW191" s="1">
        <v>10</v>
      </c>
      <c r="AX191" s="1" t="s">
        <v>1133</v>
      </c>
      <c r="AY191" s="1" t="s">
        <v>1134</v>
      </c>
    </row>
    <row r="192" spans="1:52" ht="12.75">
      <c r="A192" s="1" t="s">
        <v>0</v>
      </c>
      <c r="G192" s="2">
        <v>30953</v>
      </c>
      <c r="H192" s="1">
        <v>7</v>
      </c>
      <c r="I192" s="1">
        <v>30</v>
      </c>
      <c r="J192" s="1">
        <v>10</v>
      </c>
      <c r="K192" s="1">
        <v>3</v>
      </c>
      <c r="L192" s="1">
        <v>330103</v>
      </c>
      <c r="M192" s="1" t="s">
        <v>1135</v>
      </c>
      <c r="N192" s="1">
        <v>0</v>
      </c>
      <c r="O192" s="1" t="s">
        <v>97</v>
      </c>
      <c r="Q192" s="1" t="s">
        <v>103</v>
      </c>
      <c r="S192" s="1">
        <v>1</v>
      </c>
      <c r="T192" s="1" t="s">
        <v>69</v>
      </c>
      <c r="V192" s="1" t="s">
        <v>80</v>
      </c>
      <c r="X192" s="1" t="s">
        <v>57</v>
      </c>
      <c r="Z192" s="1">
        <v>3</v>
      </c>
      <c r="AA192" s="1" t="s">
        <v>1136</v>
      </c>
      <c r="AB192" s="1" t="s">
        <v>83</v>
      </c>
      <c r="AF192" s="1" t="s">
        <v>31</v>
      </c>
      <c r="AM192" s="1" t="s">
        <v>72</v>
      </c>
      <c r="AO192" s="1">
        <v>4</v>
      </c>
      <c r="AQ192" s="1">
        <v>2</v>
      </c>
      <c r="AS192" s="1">
        <v>8</v>
      </c>
      <c r="AT192" s="1" t="s">
        <v>1137</v>
      </c>
      <c r="AU192" s="1" t="s">
        <v>74</v>
      </c>
      <c r="AW192" s="1">
        <v>9</v>
      </c>
      <c r="AX192" s="1" t="s">
        <v>1138</v>
      </c>
      <c r="AY192" s="1" t="s">
        <v>451</v>
      </c>
    </row>
    <row r="193" spans="1:52" ht="12.75">
      <c r="A193" s="1" t="s">
        <v>0</v>
      </c>
      <c r="B193" s="11" t="s">
        <v>1</v>
      </c>
      <c r="C193" s="1" t="s">
        <v>2</v>
      </c>
      <c r="E193" s="1" t="s">
        <v>4</v>
      </c>
      <c r="G193" s="2">
        <v>31835</v>
      </c>
      <c r="H193" s="1">
        <v>4</v>
      </c>
      <c r="I193" s="1">
        <v>20</v>
      </c>
      <c r="J193" s="1">
        <v>15</v>
      </c>
      <c r="K193" s="1">
        <v>20</v>
      </c>
      <c r="L193" s="1">
        <v>64063</v>
      </c>
      <c r="M193" s="1" t="s">
        <v>1139</v>
      </c>
      <c r="N193" s="1">
        <v>1</v>
      </c>
      <c r="O193" s="1" t="s">
        <v>53</v>
      </c>
      <c r="Q193" s="1" t="s">
        <v>54</v>
      </c>
      <c r="S193" s="1">
        <v>1</v>
      </c>
      <c r="T193" s="1" t="s">
        <v>458</v>
      </c>
      <c r="V193" s="1" t="s">
        <v>56</v>
      </c>
      <c r="X193" s="1" t="s">
        <v>466</v>
      </c>
      <c r="Z193" s="1">
        <v>17</v>
      </c>
      <c r="AA193" s="1" t="s">
        <v>1140</v>
      </c>
      <c r="AB193" s="1" t="s">
        <v>399</v>
      </c>
      <c r="AH193" s="1" t="s">
        <v>33</v>
      </c>
      <c r="AM193" s="1" t="s">
        <v>84</v>
      </c>
      <c r="AO193" s="1">
        <v>6</v>
      </c>
      <c r="AQ193" s="1">
        <v>5</v>
      </c>
      <c r="AS193" s="1">
        <v>10</v>
      </c>
      <c r="AT193" s="1" t="s">
        <v>1141</v>
      </c>
      <c r="AU193" s="1" t="s">
        <v>74</v>
      </c>
      <c r="AW193" s="1">
        <v>10</v>
      </c>
      <c r="AX193" s="1" t="s">
        <v>1142</v>
      </c>
      <c r="AY193" s="1" t="s">
        <v>1143</v>
      </c>
      <c r="AZ193" s="1" t="s">
        <v>1144</v>
      </c>
    </row>
    <row r="194" spans="1:52" ht="12.75">
      <c r="B194" s="11" t="s">
        <v>1</v>
      </c>
      <c r="E194" s="1" t="s">
        <v>4</v>
      </c>
      <c r="G194" s="2" t="s">
        <v>1145</v>
      </c>
      <c r="H194" s="1">
        <v>7</v>
      </c>
      <c r="I194" s="1">
        <v>0</v>
      </c>
      <c r="J194" s="1">
        <v>14</v>
      </c>
      <c r="K194" s="1">
        <v>2</v>
      </c>
      <c r="L194" s="1">
        <v>62025</v>
      </c>
      <c r="M194" s="1" t="s">
        <v>1146</v>
      </c>
      <c r="N194" s="1">
        <v>0</v>
      </c>
      <c r="O194" s="1" t="s">
        <v>53</v>
      </c>
      <c r="Q194" s="1" t="s">
        <v>103</v>
      </c>
      <c r="S194" s="1">
        <v>1</v>
      </c>
      <c r="T194" s="1" t="s">
        <v>144</v>
      </c>
      <c r="V194" s="1" t="s">
        <v>80</v>
      </c>
      <c r="X194" s="1" t="s">
        <v>81</v>
      </c>
      <c r="Z194" s="1">
        <v>34</v>
      </c>
      <c r="AA194" s="1" t="s">
        <v>1147</v>
      </c>
      <c r="AB194" s="1" t="s">
        <v>83</v>
      </c>
      <c r="AE194" s="1" t="s">
        <v>30</v>
      </c>
      <c r="AG194" s="1" t="s">
        <v>32</v>
      </c>
      <c r="AM194" s="1" t="s">
        <v>84</v>
      </c>
      <c r="AO194" s="1">
        <v>3</v>
      </c>
      <c r="AR194" s="1">
        <v>16</v>
      </c>
      <c r="AS194" s="1">
        <v>10</v>
      </c>
      <c r="AT194" s="1" t="s">
        <v>1148</v>
      </c>
      <c r="AV194" s="1" t="s">
        <v>1149</v>
      </c>
      <c r="AW194" s="1">
        <v>9</v>
      </c>
      <c r="AX194" s="1" t="s">
        <v>1150</v>
      </c>
      <c r="AY194" s="1" t="s">
        <v>1151</v>
      </c>
      <c r="AZ194" s="1" t="s">
        <v>1152</v>
      </c>
    </row>
    <row r="195" spans="1:52" ht="12.75">
      <c r="A195" s="1" t="s">
        <v>0</v>
      </c>
      <c r="G195" s="2" t="s">
        <v>1153</v>
      </c>
      <c r="H195" s="1">
        <v>7</v>
      </c>
      <c r="I195" s="1">
        <v>75</v>
      </c>
      <c r="J195" s="1">
        <v>9</v>
      </c>
      <c r="K195" s="1">
        <v>5</v>
      </c>
      <c r="L195" s="1">
        <v>1120</v>
      </c>
      <c r="M195" s="1" t="s">
        <v>149</v>
      </c>
      <c r="N195" s="1">
        <v>0</v>
      </c>
      <c r="O195" s="1" t="s">
        <v>97</v>
      </c>
      <c r="Q195" s="1" t="s">
        <v>68</v>
      </c>
      <c r="S195" s="1">
        <v>1</v>
      </c>
      <c r="T195" s="1" t="s">
        <v>55</v>
      </c>
      <c r="V195" s="1" t="s">
        <v>80</v>
      </c>
      <c r="X195" s="1" t="s">
        <v>295</v>
      </c>
      <c r="Z195" s="1">
        <v>10</v>
      </c>
      <c r="AA195" s="1" t="s">
        <v>1154</v>
      </c>
      <c r="AB195" s="1" t="s">
        <v>83</v>
      </c>
      <c r="AE195" s="1" t="s">
        <v>30</v>
      </c>
      <c r="AM195" s="1" t="s">
        <v>72</v>
      </c>
      <c r="AP195" s="1">
        <v>25</v>
      </c>
      <c r="AQ195" s="1">
        <v>5</v>
      </c>
      <c r="AS195" s="1">
        <v>40</v>
      </c>
      <c r="AT195" s="1" t="s">
        <v>1155</v>
      </c>
      <c r="AU195" s="1" t="s">
        <v>74</v>
      </c>
      <c r="AW195" s="1">
        <v>10</v>
      </c>
      <c r="AX195" s="1" t="s">
        <v>1156</v>
      </c>
      <c r="AY195" s="1" t="s">
        <v>1157</v>
      </c>
      <c r="AZ195" s="1" t="s">
        <v>1158</v>
      </c>
    </row>
    <row r="196" spans="1:52" ht="12.75">
      <c r="A196" s="1" t="s">
        <v>0</v>
      </c>
      <c r="B196" s="11" t="s">
        <v>1</v>
      </c>
      <c r="E196" s="1" t="s">
        <v>4</v>
      </c>
      <c r="G196" s="2">
        <v>29476</v>
      </c>
      <c r="H196" s="1">
        <v>6</v>
      </c>
      <c r="I196" s="1">
        <v>25</v>
      </c>
      <c r="J196" s="1">
        <v>10</v>
      </c>
      <c r="K196" s="1">
        <v>4</v>
      </c>
      <c r="M196" s="1" t="s">
        <v>219</v>
      </c>
      <c r="N196" s="1">
        <v>0</v>
      </c>
      <c r="O196" s="1" t="s">
        <v>67</v>
      </c>
      <c r="Q196" s="1" t="s">
        <v>103</v>
      </c>
      <c r="S196" s="1">
        <v>1</v>
      </c>
      <c r="T196" s="1" t="s">
        <v>31</v>
      </c>
      <c r="V196" s="1" t="s">
        <v>80</v>
      </c>
      <c r="X196" s="1" t="s">
        <v>91</v>
      </c>
      <c r="Z196" s="1">
        <v>5</v>
      </c>
      <c r="AB196" s="1" t="s">
        <v>59</v>
      </c>
      <c r="AE196" s="1" t="s">
        <v>30</v>
      </c>
      <c r="AM196" s="1" t="s">
        <v>72</v>
      </c>
      <c r="AO196" s="1">
        <v>6</v>
      </c>
      <c r="AQ196" s="1">
        <v>6</v>
      </c>
      <c r="AS196" s="1">
        <v>120</v>
      </c>
      <c r="AT196" s="1" t="s">
        <v>1159</v>
      </c>
      <c r="AU196" s="1" t="s">
        <v>74</v>
      </c>
      <c r="AW196" s="1">
        <v>9</v>
      </c>
      <c r="AX196" s="1" t="s">
        <v>1160</v>
      </c>
      <c r="AY196" s="1" t="s">
        <v>1161</v>
      </c>
      <c r="AZ196" s="1" t="s">
        <v>1162</v>
      </c>
    </row>
    <row r="197" spans="1:52" ht="12.75">
      <c r="A197" s="1" t="s">
        <v>0</v>
      </c>
      <c r="B197" s="11" t="s">
        <v>1</v>
      </c>
      <c r="E197" s="1" t="s">
        <v>4</v>
      </c>
      <c r="G197" s="2">
        <v>27246</v>
      </c>
      <c r="H197" s="1">
        <v>6</v>
      </c>
      <c r="I197" s="1">
        <v>0</v>
      </c>
      <c r="J197" s="1">
        <v>14</v>
      </c>
      <c r="K197" s="1">
        <v>20</v>
      </c>
      <c r="L197" s="1">
        <v>560062</v>
      </c>
      <c r="M197" s="1" t="s">
        <v>1163</v>
      </c>
      <c r="N197" s="1">
        <v>1</v>
      </c>
      <c r="O197" s="1" t="s">
        <v>53</v>
      </c>
      <c r="Q197" s="1" t="s">
        <v>98</v>
      </c>
      <c r="S197" s="1">
        <v>1</v>
      </c>
      <c r="T197" s="1" t="s">
        <v>110</v>
      </c>
      <c r="V197" s="1" t="s">
        <v>111</v>
      </c>
      <c r="X197" s="1" t="s">
        <v>91</v>
      </c>
      <c r="Z197" s="1">
        <v>17</v>
      </c>
      <c r="AB197" s="1" t="s">
        <v>83</v>
      </c>
      <c r="AG197" s="1" t="s">
        <v>32</v>
      </c>
      <c r="AH197" s="1" t="s">
        <v>33</v>
      </c>
      <c r="AM197" s="1" t="s">
        <v>624</v>
      </c>
      <c r="AO197" s="1">
        <v>6</v>
      </c>
      <c r="AR197" s="1">
        <v>14</v>
      </c>
      <c r="AS197" s="1">
        <v>8</v>
      </c>
      <c r="AT197" s="1" t="s">
        <v>1164</v>
      </c>
      <c r="AU197" s="1" t="s">
        <v>74</v>
      </c>
      <c r="AW197" s="1">
        <v>8</v>
      </c>
      <c r="AX197" s="1" t="s">
        <v>1165</v>
      </c>
      <c r="AY197" s="1" t="s">
        <v>1166</v>
      </c>
      <c r="AZ197" s="1" t="s">
        <v>1167</v>
      </c>
    </row>
    <row r="198" spans="1:52" ht="12.75">
      <c r="E198" s="1" t="s">
        <v>4</v>
      </c>
      <c r="G198" s="2">
        <v>29633</v>
      </c>
      <c r="H198" s="1">
        <v>8</v>
      </c>
      <c r="I198" s="1">
        <v>20</v>
      </c>
      <c r="J198" s="1">
        <v>5</v>
      </c>
      <c r="K198" s="1">
        <v>10</v>
      </c>
      <c r="L198" s="1">
        <v>137</v>
      </c>
      <c r="M198" s="1" t="s">
        <v>1168</v>
      </c>
      <c r="N198" s="1">
        <v>0</v>
      </c>
      <c r="O198" s="1" t="s">
        <v>67</v>
      </c>
      <c r="Q198" s="1" t="s">
        <v>54</v>
      </c>
      <c r="S198" s="1">
        <v>1</v>
      </c>
      <c r="T198" s="1" t="s">
        <v>55</v>
      </c>
      <c r="V198" s="1" t="s">
        <v>384</v>
      </c>
      <c r="Y198" s="1" t="s">
        <v>1169</v>
      </c>
      <c r="Z198" s="1">
        <v>12</v>
      </c>
      <c r="AA198" s="1" t="s">
        <v>689</v>
      </c>
      <c r="AB198" s="1" t="s">
        <v>71</v>
      </c>
      <c r="AF198" s="1" t="s">
        <v>31</v>
      </c>
      <c r="AM198" s="1" t="s">
        <v>72</v>
      </c>
      <c r="AO198" s="1">
        <v>6</v>
      </c>
      <c r="AQ198" s="1">
        <v>6</v>
      </c>
      <c r="AS198" s="1">
        <v>5</v>
      </c>
      <c r="AT198" s="1" t="s">
        <v>1170</v>
      </c>
      <c r="AU198" s="1" t="s">
        <v>74</v>
      </c>
      <c r="AW198" s="1">
        <v>8</v>
      </c>
      <c r="AX198" s="1" t="s">
        <v>689</v>
      </c>
      <c r="AY198" s="1" t="s">
        <v>1171</v>
      </c>
      <c r="AZ198" s="1" t="s">
        <v>1158</v>
      </c>
    </row>
    <row r="199" spans="1:52" ht="12.75">
      <c r="D199" s="1" t="s">
        <v>3</v>
      </c>
      <c r="G199" s="2">
        <v>34650</v>
      </c>
      <c r="H199" s="1">
        <v>8</v>
      </c>
      <c r="I199" s="1">
        <v>2</v>
      </c>
      <c r="J199" s="1">
        <v>8</v>
      </c>
      <c r="K199" s="1">
        <v>2</v>
      </c>
      <c r="L199" s="1">
        <v>500029</v>
      </c>
      <c r="M199" s="1" t="s">
        <v>368</v>
      </c>
      <c r="N199" s="1">
        <v>0</v>
      </c>
      <c r="O199" s="1" t="s">
        <v>78</v>
      </c>
      <c r="Q199" s="1" t="s">
        <v>68</v>
      </c>
      <c r="S199" s="1">
        <v>0</v>
      </c>
      <c r="AB199" s="1" t="s">
        <v>59</v>
      </c>
      <c r="AF199" s="1" t="s">
        <v>31</v>
      </c>
      <c r="AM199" s="1" t="s">
        <v>72</v>
      </c>
      <c r="AO199" s="1">
        <v>6</v>
      </c>
      <c r="AQ199" s="1">
        <v>4</v>
      </c>
      <c r="AS199" s="1">
        <v>4</v>
      </c>
      <c r="AT199" s="1" t="s">
        <v>1172</v>
      </c>
      <c r="AU199" s="1" t="s">
        <v>74</v>
      </c>
      <c r="AW199" s="1">
        <v>10</v>
      </c>
      <c r="AX199" s="1" t="s">
        <v>1173</v>
      </c>
      <c r="AY199" s="1" t="s">
        <v>911</v>
      </c>
    </row>
    <row r="200" spans="1:52" ht="12.75">
      <c r="B200" s="11" t="s">
        <v>1</v>
      </c>
      <c r="G200" s="2">
        <v>31399</v>
      </c>
      <c r="H200" s="1">
        <v>7</v>
      </c>
      <c r="I200" s="1">
        <v>40</v>
      </c>
      <c r="J200" s="1">
        <v>10</v>
      </c>
      <c r="K200" s="1">
        <v>30</v>
      </c>
      <c r="M200" s="1" t="s">
        <v>1174</v>
      </c>
      <c r="N200" s="1">
        <v>1</v>
      </c>
      <c r="P200" s="1" t="s">
        <v>1175</v>
      </c>
      <c r="Q200" s="1" t="s">
        <v>54</v>
      </c>
      <c r="S200" s="1">
        <v>1</v>
      </c>
      <c r="T200" s="1" t="s">
        <v>150</v>
      </c>
      <c r="V200" s="1" t="s">
        <v>80</v>
      </c>
      <c r="X200" s="1" t="s">
        <v>125</v>
      </c>
      <c r="Z200" s="1">
        <v>7</v>
      </c>
      <c r="AA200" s="1" t="s">
        <v>1176</v>
      </c>
      <c r="AB200" s="1" t="s">
        <v>59</v>
      </c>
      <c r="AE200" s="1" t="s">
        <v>30</v>
      </c>
      <c r="AM200" s="1" t="s">
        <v>167</v>
      </c>
      <c r="AP200" s="1">
        <v>10</v>
      </c>
      <c r="AQ200" s="1">
        <v>5</v>
      </c>
      <c r="AS200" s="1">
        <v>20</v>
      </c>
      <c r="AT200" s="1" t="s">
        <v>1177</v>
      </c>
      <c r="AU200" s="1" t="s">
        <v>64</v>
      </c>
      <c r="AW200" s="1">
        <v>10</v>
      </c>
      <c r="AX200" s="1" t="s">
        <v>1178</v>
      </c>
      <c r="AY200" s="1" t="s">
        <v>1179</v>
      </c>
      <c r="AZ200" s="1" t="s">
        <v>1180</v>
      </c>
    </row>
    <row r="201" spans="1:52" ht="12.75">
      <c r="B201" s="11" t="s">
        <v>1</v>
      </c>
      <c r="G201" s="2">
        <v>28804</v>
      </c>
      <c r="H201" s="1">
        <v>6</v>
      </c>
      <c r="I201" s="1">
        <v>120</v>
      </c>
      <c r="J201" s="1">
        <v>10</v>
      </c>
      <c r="K201" s="1">
        <v>12</v>
      </c>
      <c r="L201" s="1">
        <v>77494</v>
      </c>
      <c r="M201" s="1" t="s">
        <v>1181</v>
      </c>
      <c r="N201" s="1">
        <v>1</v>
      </c>
      <c r="O201" s="1" t="s">
        <v>67</v>
      </c>
      <c r="Q201" s="1" t="s">
        <v>103</v>
      </c>
      <c r="S201" s="1">
        <v>1</v>
      </c>
      <c r="T201" s="1" t="s">
        <v>453</v>
      </c>
      <c r="V201" s="1" t="s">
        <v>111</v>
      </c>
      <c r="X201" s="1" t="s">
        <v>648</v>
      </c>
      <c r="Z201" s="1">
        <v>12</v>
      </c>
      <c r="AA201" s="1" t="s">
        <v>1182</v>
      </c>
      <c r="AB201" s="1" t="s">
        <v>71</v>
      </c>
      <c r="AE201" s="1" t="s">
        <v>30</v>
      </c>
      <c r="AG201" s="1" t="s">
        <v>32</v>
      </c>
      <c r="AH201" s="1" t="s">
        <v>33</v>
      </c>
      <c r="AM201" s="1" t="s">
        <v>60</v>
      </c>
      <c r="AO201" s="1">
        <v>6</v>
      </c>
      <c r="AQ201" s="1">
        <v>4</v>
      </c>
      <c r="AS201" s="1">
        <v>8</v>
      </c>
      <c r="AT201" s="1" t="s">
        <v>1183</v>
      </c>
      <c r="AU201" s="1" t="s">
        <v>74</v>
      </c>
      <c r="AW201" s="1">
        <v>8</v>
      </c>
      <c r="AX201" s="1" t="s">
        <v>1184</v>
      </c>
      <c r="AY201" s="1" t="s">
        <v>1185</v>
      </c>
      <c r="AZ201" s="1" t="s">
        <v>1186</v>
      </c>
    </row>
    <row r="202" spans="1:52" ht="12.75">
      <c r="E202" s="1" t="s">
        <v>4</v>
      </c>
      <c r="G202" s="2">
        <v>31882</v>
      </c>
      <c r="H202" s="1">
        <v>7</v>
      </c>
      <c r="I202" s="1">
        <v>1</v>
      </c>
      <c r="J202" s="1">
        <v>14</v>
      </c>
      <c r="K202" s="1">
        <v>20</v>
      </c>
      <c r="L202" s="1">
        <v>22251040</v>
      </c>
      <c r="M202" s="1" t="s">
        <v>1187</v>
      </c>
      <c r="N202" s="1">
        <v>1</v>
      </c>
      <c r="O202" s="1" t="s">
        <v>67</v>
      </c>
      <c r="Q202" s="1" t="s">
        <v>54</v>
      </c>
      <c r="S202" s="1">
        <v>1</v>
      </c>
      <c r="T202" s="1" t="s">
        <v>5</v>
      </c>
      <c r="V202" s="1" t="s">
        <v>80</v>
      </c>
      <c r="X202" s="1" t="s">
        <v>324</v>
      </c>
      <c r="Z202" s="1">
        <v>8</v>
      </c>
      <c r="AA202" s="1" t="s">
        <v>1188</v>
      </c>
      <c r="AB202" s="1" t="s">
        <v>59</v>
      </c>
      <c r="AF202" s="1" t="s">
        <v>31</v>
      </c>
      <c r="AG202" s="1" t="s">
        <v>32</v>
      </c>
      <c r="AH202" s="1" t="s">
        <v>33</v>
      </c>
      <c r="AM202" s="1" t="s">
        <v>84</v>
      </c>
      <c r="AO202" s="1">
        <v>6</v>
      </c>
      <c r="AQ202" s="1">
        <v>4</v>
      </c>
      <c r="AS202" s="1">
        <v>6</v>
      </c>
      <c r="AT202" s="1" t="s">
        <v>1189</v>
      </c>
      <c r="AU202" s="1" t="s">
        <v>74</v>
      </c>
      <c r="AW202" s="1">
        <v>10</v>
      </c>
      <c r="AX202" s="1" t="s">
        <v>1190</v>
      </c>
      <c r="AY202" s="1" t="s">
        <v>1191</v>
      </c>
      <c r="AZ202" s="1" t="s">
        <v>116</v>
      </c>
    </row>
    <row r="203" spans="1:52" ht="12.75">
      <c r="A203" s="1" t="s">
        <v>0</v>
      </c>
      <c r="C203" s="1" t="s">
        <v>2</v>
      </c>
      <c r="E203" s="1" t="s">
        <v>4</v>
      </c>
      <c r="G203" s="2">
        <v>33421</v>
      </c>
      <c r="H203" s="1">
        <v>7</v>
      </c>
      <c r="I203" s="1">
        <v>40</v>
      </c>
      <c r="J203" s="1">
        <v>6</v>
      </c>
      <c r="K203" s="1">
        <v>12</v>
      </c>
      <c r="L203" s="1">
        <v>0</v>
      </c>
      <c r="N203" s="1">
        <v>1</v>
      </c>
      <c r="O203" s="1" t="s">
        <v>97</v>
      </c>
      <c r="Q203" s="1" t="s">
        <v>98</v>
      </c>
      <c r="S203" s="1">
        <v>1</v>
      </c>
      <c r="T203" s="1" t="s">
        <v>5</v>
      </c>
      <c r="V203" s="1" t="s">
        <v>111</v>
      </c>
      <c r="X203" s="1" t="s">
        <v>324</v>
      </c>
      <c r="Z203" s="1">
        <v>0</v>
      </c>
      <c r="AA203" s="1" t="s">
        <v>1192</v>
      </c>
      <c r="AB203" s="1" t="s">
        <v>71</v>
      </c>
      <c r="AF203" s="1" t="s">
        <v>31</v>
      </c>
      <c r="AN203" s="1" t="s">
        <v>1193</v>
      </c>
      <c r="AO203" s="1">
        <v>3</v>
      </c>
      <c r="AQ203" s="1">
        <v>1</v>
      </c>
      <c r="AS203" s="1">
        <v>2</v>
      </c>
      <c r="AT203" s="1" t="s">
        <v>1194</v>
      </c>
      <c r="AU203" s="1" t="s">
        <v>74</v>
      </c>
      <c r="AW203" s="1">
        <v>8</v>
      </c>
      <c r="AX203" s="1" t="s">
        <v>1195</v>
      </c>
    </row>
    <row r="204" spans="1:52" ht="12.75">
      <c r="B204" s="11" t="s">
        <v>1</v>
      </c>
      <c r="E204" s="1" t="s">
        <v>4</v>
      </c>
      <c r="G204" s="2">
        <v>31693</v>
      </c>
      <c r="H204" s="1">
        <v>7</v>
      </c>
      <c r="I204" s="1">
        <v>25</v>
      </c>
      <c r="J204" s="1">
        <v>12</v>
      </c>
      <c r="K204" s="1">
        <v>6</v>
      </c>
      <c r="L204" s="1">
        <v>53111</v>
      </c>
      <c r="M204" s="1" t="s">
        <v>1196</v>
      </c>
      <c r="N204" s="1">
        <v>0</v>
      </c>
      <c r="O204" s="1" t="s">
        <v>67</v>
      </c>
      <c r="Q204" s="1" t="s">
        <v>54</v>
      </c>
      <c r="S204" s="1">
        <v>1</v>
      </c>
      <c r="T204" s="1" t="s">
        <v>159</v>
      </c>
      <c r="V204" s="1" t="s">
        <v>56</v>
      </c>
      <c r="X204" s="1" t="s">
        <v>338</v>
      </c>
      <c r="Z204" s="1">
        <v>3</v>
      </c>
      <c r="AA204" s="1" t="s">
        <v>1197</v>
      </c>
      <c r="AB204" s="1" t="s">
        <v>83</v>
      </c>
      <c r="AE204" s="1" t="s">
        <v>30</v>
      </c>
      <c r="AM204" s="1" t="s">
        <v>84</v>
      </c>
      <c r="AO204" s="1">
        <v>4</v>
      </c>
      <c r="AQ204" s="1">
        <v>2</v>
      </c>
      <c r="AS204" s="1">
        <v>20</v>
      </c>
      <c r="AT204" s="1" t="s">
        <v>1198</v>
      </c>
      <c r="AV204" s="1" t="s">
        <v>1199</v>
      </c>
      <c r="AW204" s="1">
        <v>9</v>
      </c>
      <c r="AX204" s="1" t="s">
        <v>1200</v>
      </c>
      <c r="AY204" s="1" t="s">
        <v>218</v>
      </c>
      <c r="AZ204" s="1" t="s">
        <v>141</v>
      </c>
    </row>
    <row r="205" spans="1:52" ht="12.75">
      <c r="E205" s="1" t="s">
        <v>4</v>
      </c>
      <c r="G205" s="2">
        <v>31498</v>
      </c>
      <c r="H205" s="1">
        <v>8</v>
      </c>
      <c r="I205" s="1">
        <v>0</v>
      </c>
      <c r="J205" s="1">
        <v>5</v>
      </c>
      <c r="K205" s="1">
        <v>12</v>
      </c>
      <c r="L205" s="1">
        <v>6611</v>
      </c>
      <c r="M205" s="1" t="s">
        <v>1201</v>
      </c>
      <c r="N205" s="1">
        <v>1</v>
      </c>
      <c r="O205" s="1" t="s">
        <v>97</v>
      </c>
      <c r="Q205" s="1" t="s">
        <v>98</v>
      </c>
      <c r="S205" s="1">
        <v>1</v>
      </c>
      <c r="T205" s="1" t="s">
        <v>225</v>
      </c>
      <c r="W205" s="1" t="s">
        <v>279</v>
      </c>
      <c r="X205" s="1" t="s">
        <v>91</v>
      </c>
      <c r="Z205" s="1">
        <v>5</v>
      </c>
      <c r="AA205" s="1" t="s">
        <v>1202</v>
      </c>
      <c r="AB205" s="1" t="s">
        <v>83</v>
      </c>
      <c r="AH205" s="1" t="s">
        <v>33</v>
      </c>
      <c r="AM205" s="1" t="s">
        <v>60</v>
      </c>
      <c r="AO205" s="1">
        <v>5</v>
      </c>
      <c r="AQ205" s="1">
        <v>6</v>
      </c>
      <c r="AS205" s="1">
        <v>12</v>
      </c>
      <c r="AT205" s="1" t="s">
        <v>1203</v>
      </c>
      <c r="AU205" s="1" t="s">
        <v>64</v>
      </c>
      <c r="AW205" s="1">
        <v>10</v>
      </c>
      <c r="AX205" s="1" t="s">
        <v>1204</v>
      </c>
      <c r="AY205" s="1" t="s">
        <v>1205</v>
      </c>
      <c r="AZ205" s="1" t="s">
        <v>1206</v>
      </c>
    </row>
    <row r="206" spans="1:52" ht="12.75">
      <c r="B206" s="11" t="s">
        <v>1</v>
      </c>
      <c r="E206" s="1" t="s">
        <v>4</v>
      </c>
      <c r="G206" s="2">
        <v>31738</v>
      </c>
      <c r="H206" s="1">
        <v>8</v>
      </c>
      <c r="I206" s="1">
        <v>40</v>
      </c>
      <c r="J206" s="1">
        <v>10</v>
      </c>
      <c r="K206" s="1">
        <v>10</v>
      </c>
      <c r="L206" s="1">
        <v>79020</v>
      </c>
      <c r="M206" s="1" t="s">
        <v>1207</v>
      </c>
      <c r="N206" s="1">
        <v>1</v>
      </c>
      <c r="O206" s="1" t="s">
        <v>53</v>
      </c>
      <c r="Q206" s="1" t="s">
        <v>98</v>
      </c>
      <c r="S206" s="1">
        <v>1</v>
      </c>
      <c r="T206" s="1" t="s">
        <v>159</v>
      </c>
      <c r="V206" s="1" t="s">
        <v>80</v>
      </c>
      <c r="X206" s="1" t="s">
        <v>105</v>
      </c>
      <c r="Z206" s="1">
        <v>5</v>
      </c>
      <c r="AA206" s="1" t="s">
        <v>1208</v>
      </c>
      <c r="AB206" s="1" t="s">
        <v>83</v>
      </c>
      <c r="AG206" s="1" t="s">
        <v>32</v>
      </c>
      <c r="AK206" s="1" t="s">
        <v>36</v>
      </c>
      <c r="AU206" s="1" t="s">
        <v>74</v>
      </c>
      <c r="AW206" s="1">
        <v>10</v>
      </c>
      <c r="AX206" s="1" t="s">
        <v>1209</v>
      </c>
      <c r="AY206" s="1" t="s">
        <v>1210</v>
      </c>
    </row>
    <row r="207" spans="1:52" ht="12.75">
      <c r="A207" s="1" t="s">
        <v>0</v>
      </c>
      <c r="B207" s="11" t="s">
        <v>1</v>
      </c>
      <c r="E207" s="1" t="s">
        <v>4</v>
      </c>
      <c r="G207" s="2">
        <v>28682</v>
      </c>
      <c r="H207" s="1">
        <v>8</v>
      </c>
      <c r="I207" s="1">
        <v>30</v>
      </c>
      <c r="J207" s="1">
        <v>9</v>
      </c>
      <c r="K207" s="1">
        <v>10</v>
      </c>
      <c r="L207" s="1">
        <v>95035</v>
      </c>
      <c r="M207" s="1" t="s">
        <v>1211</v>
      </c>
      <c r="N207" s="1">
        <v>0</v>
      </c>
      <c r="O207" s="1" t="s">
        <v>53</v>
      </c>
      <c r="Q207" s="1" t="s">
        <v>103</v>
      </c>
      <c r="S207" s="1">
        <v>1</v>
      </c>
      <c r="T207" s="1" t="s">
        <v>225</v>
      </c>
      <c r="V207" s="1" t="s">
        <v>80</v>
      </c>
      <c r="X207" s="1" t="s">
        <v>91</v>
      </c>
      <c r="Z207" s="1">
        <v>10</v>
      </c>
      <c r="AA207" s="1" t="s">
        <v>1212</v>
      </c>
      <c r="AB207" s="1" t="s">
        <v>83</v>
      </c>
      <c r="AF207" s="1" t="s">
        <v>31</v>
      </c>
      <c r="AM207" s="1" t="s">
        <v>72</v>
      </c>
      <c r="AP207" s="1" t="s">
        <v>1213</v>
      </c>
      <c r="AR207" s="1" t="s">
        <v>1214</v>
      </c>
      <c r="AS207" s="1">
        <v>4</v>
      </c>
      <c r="AT207" s="1" t="s">
        <v>1215</v>
      </c>
      <c r="AU207" s="1" t="s">
        <v>74</v>
      </c>
      <c r="AW207" s="1">
        <v>9</v>
      </c>
      <c r="AX207" s="1" t="s">
        <v>1216</v>
      </c>
      <c r="AZ207" s="1" t="s">
        <v>1217</v>
      </c>
    </row>
    <row r="208" spans="1:52" ht="12.75">
      <c r="A208" s="1" t="s">
        <v>0</v>
      </c>
      <c r="G208" s="2">
        <v>27885</v>
      </c>
      <c r="H208" s="1">
        <v>6</v>
      </c>
      <c r="I208" s="1">
        <v>60</v>
      </c>
      <c r="J208" s="1">
        <v>6</v>
      </c>
      <c r="K208" s="1">
        <v>10</v>
      </c>
      <c r="L208" s="1">
        <v>5607</v>
      </c>
      <c r="M208" s="1" t="s">
        <v>1218</v>
      </c>
      <c r="N208" s="1">
        <v>1</v>
      </c>
      <c r="O208" s="1" t="s">
        <v>97</v>
      </c>
      <c r="Q208" s="1" t="s">
        <v>54</v>
      </c>
      <c r="S208" s="1">
        <v>0</v>
      </c>
      <c r="AB208" s="1" t="s">
        <v>59</v>
      </c>
      <c r="AH208" s="1" t="s">
        <v>33</v>
      </c>
      <c r="AL208" s="1" t="s">
        <v>1219</v>
      </c>
      <c r="AM208" s="1" t="s">
        <v>72</v>
      </c>
      <c r="AO208" s="1">
        <v>5</v>
      </c>
      <c r="AQ208" s="1">
        <v>4</v>
      </c>
      <c r="AS208" s="1">
        <v>8</v>
      </c>
      <c r="AT208" s="1" t="s">
        <v>1220</v>
      </c>
      <c r="AV208" s="1" t="s">
        <v>1221</v>
      </c>
      <c r="AW208" s="1">
        <v>9</v>
      </c>
      <c r="AX208" s="1" t="s">
        <v>1222</v>
      </c>
      <c r="AY208" s="1" t="s">
        <v>1223</v>
      </c>
      <c r="AZ208" s="1" t="s">
        <v>1224</v>
      </c>
    </row>
    <row r="209" spans="1:52" ht="12.75">
      <c r="A209" s="1" t="s">
        <v>0</v>
      </c>
      <c r="E209" s="1" t="s">
        <v>4</v>
      </c>
      <c r="G209" s="2">
        <v>29440</v>
      </c>
      <c r="H209" s="1">
        <v>7</v>
      </c>
      <c r="I209" s="1">
        <v>30</v>
      </c>
      <c r="J209" s="1">
        <v>11</v>
      </c>
      <c r="K209" s="1">
        <v>4</v>
      </c>
      <c r="L209" s="1">
        <v>310157</v>
      </c>
      <c r="M209" s="1" t="s">
        <v>1225</v>
      </c>
      <c r="N209" s="1">
        <v>1</v>
      </c>
      <c r="O209" s="1" t="s">
        <v>78</v>
      </c>
      <c r="R209" s="1" t="s">
        <v>1226</v>
      </c>
      <c r="S209" s="1">
        <v>1</v>
      </c>
      <c r="T209" s="1" t="s">
        <v>225</v>
      </c>
      <c r="V209" s="1" t="s">
        <v>90</v>
      </c>
      <c r="X209" s="1" t="s">
        <v>91</v>
      </c>
      <c r="Z209" s="1">
        <v>11</v>
      </c>
      <c r="AA209" s="1" t="s">
        <v>1227</v>
      </c>
      <c r="AB209" s="1" t="s">
        <v>59</v>
      </c>
      <c r="AG209" s="1" t="s">
        <v>32</v>
      </c>
      <c r="AM209" s="1" t="s">
        <v>72</v>
      </c>
      <c r="AO209" s="1">
        <v>6</v>
      </c>
      <c r="AQ209" s="1">
        <v>6</v>
      </c>
      <c r="AS209" s="1">
        <v>30</v>
      </c>
      <c r="AT209" s="1" t="s">
        <v>1228</v>
      </c>
      <c r="AU209" s="1" t="s">
        <v>74</v>
      </c>
      <c r="AW209" s="1">
        <v>10</v>
      </c>
      <c r="AX209" s="1" t="s">
        <v>1229</v>
      </c>
      <c r="AY209" s="1" t="s">
        <v>1230</v>
      </c>
      <c r="AZ209" s="1" t="s">
        <v>1231</v>
      </c>
    </row>
    <row r="210" spans="1:52" ht="12.75">
      <c r="C210" s="1" t="s">
        <v>2</v>
      </c>
      <c r="G210" s="2">
        <v>29809</v>
      </c>
      <c r="H210" s="1">
        <v>5</v>
      </c>
      <c r="I210" s="1">
        <v>20</v>
      </c>
      <c r="J210" s="1">
        <v>18</v>
      </c>
      <c r="K210" s="1">
        <v>0</v>
      </c>
      <c r="L210" s="1">
        <v>11776</v>
      </c>
      <c r="M210" s="1" t="s">
        <v>1232</v>
      </c>
      <c r="N210" s="1">
        <v>1</v>
      </c>
      <c r="O210" s="1" t="s">
        <v>67</v>
      </c>
      <c r="R210" s="1" t="s">
        <v>1233</v>
      </c>
      <c r="S210" s="1">
        <v>1</v>
      </c>
      <c r="T210" s="1" t="s">
        <v>453</v>
      </c>
      <c r="W210" s="1" t="s">
        <v>1234</v>
      </c>
      <c r="X210" s="1" t="s">
        <v>57</v>
      </c>
      <c r="Z210" s="1">
        <v>15</v>
      </c>
      <c r="AA210" s="1" t="s">
        <v>1235</v>
      </c>
      <c r="AB210" s="1" t="s">
        <v>71</v>
      </c>
      <c r="AE210" s="1" t="s">
        <v>30</v>
      </c>
      <c r="AI210" s="1" t="s">
        <v>34</v>
      </c>
      <c r="AM210" s="1" t="s">
        <v>60</v>
      </c>
      <c r="AP210" s="1">
        <v>16</v>
      </c>
      <c r="AR210" s="1">
        <v>10</v>
      </c>
      <c r="AS210" s="1">
        <v>2</v>
      </c>
      <c r="AT210" s="1" t="s">
        <v>1236</v>
      </c>
      <c r="AU210" s="1" t="s">
        <v>64</v>
      </c>
      <c r="AW210" s="1">
        <v>10</v>
      </c>
      <c r="AX210" s="1" t="s">
        <v>1237</v>
      </c>
      <c r="AY210" s="1" t="s">
        <v>1238</v>
      </c>
      <c r="AZ210" s="1" t="s">
        <v>1239</v>
      </c>
    </row>
    <row r="211" spans="1:52" ht="12.75">
      <c r="B211" s="11" t="s">
        <v>1</v>
      </c>
      <c r="G211" s="2">
        <v>43048</v>
      </c>
      <c r="H211" s="1">
        <v>7</v>
      </c>
      <c r="I211" s="1">
        <v>120</v>
      </c>
      <c r="J211" s="1">
        <v>12</v>
      </c>
      <c r="K211" s="1">
        <v>15</v>
      </c>
      <c r="L211" s="1">
        <v>28002</v>
      </c>
      <c r="M211" s="1" t="s">
        <v>170</v>
      </c>
      <c r="N211" s="1">
        <v>1</v>
      </c>
      <c r="O211" s="1" t="s">
        <v>67</v>
      </c>
      <c r="Q211" s="1" t="s">
        <v>98</v>
      </c>
      <c r="S211" s="1">
        <v>1</v>
      </c>
      <c r="T211" s="1" t="s">
        <v>159</v>
      </c>
      <c r="V211" s="1" t="s">
        <v>384</v>
      </c>
      <c r="X211" s="1" t="s">
        <v>91</v>
      </c>
      <c r="Z211" s="1">
        <v>2</v>
      </c>
      <c r="AA211" s="1" t="s">
        <v>171</v>
      </c>
      <c r="AB211" s="1" t="s">
        <v>59</v>
      </c>
      <c r="AG211" s="1" t="s">
        <v>32</v>
      </c>
      <c r="AM211" s="1" t="s">
        <v>72</v>
      </c>
      <c r="AP211" s="1">
        <v>8</v>
      </c>
      <c r="AQ211" s="1">
        <v>6</v>
      </c>
      <c r="AS211" s="1">
        <v>10</v>
      </c>
      <c r="AT211" s="1" t="s">
        <v>1240</v>
      </c>
      <c r="AU211" s="1" t="s">
        <v>64</v>
      </c>
      <c r="AW211" s="1">
        <v>8</v>
      </c>
      <c r="AX211" s="1" t="s">
        <v>1241</v>
      </c>
      <c r="AY211" s="1" t="s">
        <v>1242</v>
      </c>
      <c r="AZ211" s="1" t="s">
        <v>347</v>
      </c>
    </row>
    <row r="212" spans="1:52" ht="12.75">
      <c r="A212" s="1" t="s">
        <v>0</v>
      </c>
      <c r="G212" s="2">
        <v>32706</v>
      </c>
      <c r="H212" s="1">
        <v>6</v>
      </c>
      <c r="I212" s="1">
        <v>120</v>
      </c>
      <c r="J212" s="1">
        <v>10</v>
      </c>
      <c r="K212" s="1">
        <v>5</v>
      </c>
      <c r="L212" s="1">
        <v>29010</v>
      </c>
      <c r="M212" s="1" t="s">
        <v>1243</v>
      </c>
      <c r="N212" s="1">
        <v>0</v>
      </c>
      <c r="O212" s="1" t="s">
        <v>78</v>
      </c>
      <c r="Q212" s="1" t="s">
        <v>103</v>
      </c>
      <c r="S212" s="1">
        <v>1</v>
      </c>
      <c r="T212" s="1" t="s">
        <v>225</v>
      </c>
      <c r="V212" s="1" t="s">
        <v>111</v>
      </c>
      <c r="X212" s="1" t="s">
        <v>91</v>
      </c>
      <c r="Z212" s="1">
        <v>5</v>
      </c>
      <c r="AA212" s="1" t="s">
        <v>1244</v>
      </c>
      <c r="AB212" s="1" t="s">
        <v>399</v>
      </c>
      <c r="AG212" s="1" t="s">
        <v>32</v>
      </c>
      <c r="AM212" s="1" t="s">
        <v>84</v>
      </c>
      <c r="AO212" s="1">
        <v>5</v>
      </c>
      <c r="AQ212" s="1">
        <v>5</v>
      </c>
      <c r="AS212" s="1">
        <v>3</v>
      </c>
      <c r="AT212" s="1" t="s">
        <v>1245</v>
      </c>
      <c r="AU212" s="1" t="s">
        <v>74</v>
      </c>
      <c r="AW212" s="1">
        <v>9</v>
      </c>
      <c r="AX212" s="1" t="s">
        <v>1246</v>
      </c>
    </row>
    <row r="213" spans="1:52" ht="12.75">
      <c r="A213" s="1" t="s">
        <v>0</v>
      </c>
      <c r="G213" s="2">
        <v>31548</v>
      </c>
      <c r="H213" s="1">
        <v>5</v>
      </c>
      <c r="I213" s="1">
        <v>360</v>
      </c>
      <c r="J213" s="1">
        <v>8</v>
      </c>
      <c r="K213" s="1">
        <v>1</v>
      </c>
      <c r="L213" s="1">
        <v>0</v>
      </c>
      <c r="M213" s="1" t="s">
        <v>1247</v>
      </c>
      <c r="N213" s="1">
        <v>1</v>
      </c>
      <c r="O213" s="1" t="s">
        <v>97</v>
      </c>
      <c r="Q213" s="1" t="s">
        <v>98</v>
      </c>
      <c r="S213" s="1">
        <v>0</v>
      </c>
      <c r="AB213" s="1" t="s">
        <v>59</v>
      </c>
      <c r="AK213" s="1" t="s">
        <v>36</v>
      </c>
      <c r="AU213" s="1" t="s">
        <v>64</v>
      </c>
      <c r="AW213" s="1">
        <v>10</v>
      </c>
      <c r="AX213" s="1" t="s">
        <v>1248</v>
      </c>
      <c r="AY213" s="1" t="s">
        <v>374</v>
      </c>
    </row>
    <row r="214" spans="1:52" ht="12.75">
      <c r="A214" s="1" t="s">
        <v>0</v>
      </c>
      <c r="B214" s="11" t="s">
        <v>1</v>
      </c>
      <c r="F214" s="1" t="s">
        <v>1249</v>
      </c>
      <c r="G214" s="2">
        <v>32020</v>
      </c>
      <c r="H214" s="1">
        <v>5</v>
      </c>
      <c r="I214" s="1">
        <v>120</v>
      </c>
      <c r="J214" s="1">
        <v>8</v>
      </c>
      <c r="K214" s="1">
        <v>10</v>
      </c>
      <c r="L214" s="1">
        <v>0</v>
      </c>
      <c r="M214" s="1" t="s">
        <v>1250</v>
      </c>
      <c r="N214" s="1">
        <v>1</v>
      </c>
      <c r="O214" s="1" t="s">
        <v>431</v>
      </c>
      <c r="Q214" s="1" t="s">
        <v>54</v>
      </c>
      <c r="S214" s="1">
        <v>1</v>
      </c>
      <c r="T214" s="1" t="s">
        <v>521</v>
      </c>
      <c r="V214" s="1" t="s">
        <v>56</v>
      </c>
      <c r="Y214" s="1" t="s">
        <v>1251</v>
      </c>
      <c r="Z214" s="1">
        <v>5</v>
      </c>
      <c r="AA214" s="1" t="s">
        <v>1252</v>
      </c>
      <c r="AB214" s="1" t="s">
        <v>83</v>
      </c>
      <c r="AH214" s="1" t="s">
        <v>33</v>
      </c>
      <c r="AM214" s="1" t="s">
        <v>1253</v>
      </c>
      <c r="AO214" s="1">
        <v>6</v>
      </c>
      <c r="AQ214" s="1">
        <v>3</v>
      </c>
      <c r="AS214" s="1">
        <v>6</v>
      </c>
      <c r="AT214" s="1" t="s">
        <v>1254</v>
      </c>
      <c r="AU214" s="1" t="s">
        <v>74</v>
      </c>
      <c r="AW214" s="1">
        <v>10</v>
      </c>
      <c r="AX214" s="1" t="s">
        <v>1255</v>
      </c>
      <c r="AY214" s="1" t="s">
        <v>1256</v>
      </c>
      <c r="AZ214" s="1" t="s">
        <v>1257</v>
      </c>
    </row>
    <row r="215" spans="1:52" ht="12.75">
      <c r="A215" s="1" t="s">
        <v>0</v>
      </c>
      <c r="D215" s="1" t="s">
        <v>3</v>
      </c>
      <c r="E215" s="1" t="s">
        <v>4</v>
      </c>
      <c r="G215" s="2">
        <v>33934</v>
      </c>
      <c r="H215" s="1">
        <v>6</v>
      </c>
      <c r="I215" s="1">
        <v>40</v>
      </c>
      <c r="J215" s="1">
        <v>5</v>
      </c>
      <c r="K215" s="1">
        <v>20</v>
      </c>
      <c r="L215" s="1">
        <v>110019</v>
      </c>
      <c r="M215" s="1" t="s">
        <v>472</v>
      </c>
      <c r="N215" s="1">
        <v>1</v>
      </c>
      <c r="O215" s="1" t="s">
        <v>53</v>
      </c>
      <c r="Q215" s="1" t="s">
        <v>103</v>
      </c>
      <c r="S215" s="1">
        <v>1</v>
      </c>
      <c r="T215" s="1" t="s">
        <v>225</v>
      </c>
      <c r="V215" s="1" t="s">
        <v>80</v>
      </c>
      <c r="X215" s="1" t="s">
        <v>91</v>
      </c>
      <c r="Z215" s="1">
        <v>2</v>
      </c>
      <c r="AA215" s="1" t="s">
        <v>1258</v>
      </c>
      <c r="AB215" s="1" t="s">
        <v>59</v>
      </c>
      <c r="AH215" s="1" t="s">
        <v>33</v>
      </c>
      <c r="AM215" s="1" t="s">
        <v>60</v>
      </c>
      <c r="AO215" s="1">
        <v>5</v>
      </c>
      <c r="AQ215" s="1">
        <v>5</v>
      </c>
      <c r="AS215" s="1">
        <v>30</v>
      </c>
      <c r="AT215" s="1" t="s">
        <v>1259</v>
      </c>
      <c r="AV215" s="1" t="s">
        <v>1260</v>
      </c>
      <c r="AW215" s="1">
        <v>10</v>
      </c>
      <c r="AX215" s="1" t="s">
        <v>1261</v>
      </c>
      <c r="AY215" s="1" t="s">
        <v>1262</v>
      </c>
    </row>
    <row r="216" spans="1:52" ht="12.75">
      <c r="A216" s="1" t="s">
        <v>0</v>
      </c>
      <c r="B216" s="11" t="s">
        <v>1</v>
      </c>
      <c r="C216" s="1" t="s">
        <v>2</v>
      </c>
      <c r="H216" s="1">
        <v>7</v>
      </c>
      <c r="I216" s="1">
        <v>40</v>
      </c>
      <c r="J216" s="1">
        <v>8</v>
      </c>
      <c r="K216" s="1">
        <v>3</v>
      </c>
      <c r="L216" s="1">
        <v>30327</v>
      </c>
      <c r="M216" s="1" t="s">
        <v>1263</v>
      </c>
      <c r="N216" s="1">
        <v>0</v>
      </c>
      <c r="O216" s="1" t="s">
        <v>67</v>
      </c>
      <c r="Q216" s="1" t="s">
        <v>103</v>
      </c>
      <c r="S216" s="1">
        <v>0</v>
      </c>
      <c r="AB216" s="1" t="s">
        <v>83</v>
      </c>
      <c r="AF216" s="1" t="s">
        <v>31</v>
      </c>
      <c r="AM216" s="1" t="s">
        <v>84</v>
      </c>
      <c r="AO216" s="1">
        <v>6</v>
      </c>
      <c r="AR216" s="1">
        <v>30</v>
      </c>
      <c r="AS216" s="1">
        <v>500</v>
      </c>
      <c r="AT216" s="1" t="s">
        <v>1264</v>
      </c>
      <c r="AU216" s="1" t="s">
        <v>200</v>
      </c>
      <c r="AW216" s="1">
        <v>7</v>
      </c>
      <c r="AX216" s="1" t="s">
        <v>1265</v>
      </c>
      <c r="AY216" s="1" t="s">
        <v>1266</v>
      </c>
    </row>
    <row r="217" spans="1:52" ht="12.75">
      <c r="E217" s="1" t="s">
        <v>4</v>
      </c>
      <c r="G217" s="2">
        <v>32965</v>
      </c>
      <c r="H217" s="1">
        <v>7</v>
      </c>
      <c r="I217" s="1">
        <v>15</v>
      </c>
      <c r="J217" s="1">
        <v>8</v>
      </c>
      <c r="K217" s="1">
        <v>1</v>
      </c>
      <c r="L217" s="1">
        <v>11300</v>
      </c>
      <c r="M217" s="1" t="s">
        <v>1267</v>
      </c>
      <c r="N217" s="1">
        <v>0</v>
      </c>
      <c r="O217" s="1" t="s">
        <v>431</v>
      </c>
      <c r="Q217" s="1" t="s">
        <v>103</v>
      </c>
      <c r="S217" s="1">
        <v>1</v>
      </c>
      <c r="T217" s="1" t="s">
        <v>225</v>
      </c>
      <c r="V217" s="1" t="s">
        <v>56</v>
      </c>
      <c r="X217" s="1" t="s">
        <v>91</v>
      </c>
      <c r="Z217" s="1">
        <v>7</v>
      </c>
      <c r="AA217" s="1" t="s">
        <v>1268</v>
      </c>
      <c r="AB217" s="1" t="s">
        <v>83</v>
      </c>
      <c r="AG217" s="1" t="s">
        <v>32</v>
      </c>
      <c r="AM217" s="1" t="s">
        <v>84</v>
      </c>
      <c r="AO217" s="1">
        <v>5</v>
      </c>
      <c r="AQ217" s="1">
        <v>3</v>
      </c>
      <c r="AS217" s="1">
        <v>12</v>
      </c>
      <c r="AT217" s="1" t="s">
        <v>1269</v>
      </c>
      <c r="AU217" s="1" t="s">
        <v>64</v>
      </c>
      <c r="AW217" s="1">
        <v>10</v>
      </c>
      <c r="AX217" s="1" t="s">
        <v>1270</v>
      </c>
      <c r="AY217" s="1" t="s">
        <v>1271</v>
      </c>
      <c r="AZ217" s="1" t="s">
        <v>1272</v>
      </c>
    </row>
    <row r="218" spans="1:52" ht="12.75">
      <c r="E218" s="1" t="s">
        <v>4</v>
      </c>
      <c r="G218" s="2">
        <v>30084</v>
      </c>
      <c r="H218" s="1">
        <v>7</v>
      </c>
      <c r="I218" s="1">
        <v>60</v>
      </c>
      <c r="J218" s="1">
        <v>7</v>
      </c>
      <c r="K218" s="1">
        <v>0</v>
      </c>
      <c r="M218" s="1" t="s">
        <v>1273</v>
      </c>
      <c r="N218" s="1">
        <v>1</v>
      </c>
      <c r="O218" s="1" t="s">
        <v>123</v>
      </c>
      <c r="Q218" s="1" t="s">
        <v>103</v>
      </c>
      <c r="S218" s="1">
        <v>1</v>
      </c>
      <c r="T218" s="1" t="s">
        <v>30</v>
      </c>
      <c r="V218" s="1" t="s">
        <v>384</v>
      </c>
      <c r="X218" s="1" t="s">
        <v>233</v>
      </c>
      <c r="Z218" s="1">
        <v>7</v>
      </c>
      <c r="AA218" s="1" t="s">
        <v>1274</v>
      </c>
      <c r="AB218" s="1" t="s">
        <v>83</v>
      </c>
      <c r="AH218" s="1" t="s">
        <v>33</v>
      </c>
      <c r="AM218" s="1" t="s">
        <v>72</v>
      </c>
      <c r="AP218" s="1">
        <v>10</v>
      </c>
      <c r="AR218" s="1">
        <v>10</v>
      </c>
      <c r="AS218" s="1">
        <v>15</v>
      </c>
      <c r="AT218" s="1" t="s">
        <v>1275</v>
      </c>
      <c r="AU218" s="1" t="s">
        <v>74</v>
      </c>
      <c r="AW218" s="1">
        <v>9</v>
      </c>
      <c r="AX218" s="1" t="s">
        <v>1276</v>
      </c>
      <c r="AY218" s="1" t="s">
        <v>1277</v>
      </c>
    </row>
    <row r="219" spans="1:52" ht="12.75">
      <c r="A219" s="1" t="s">
        <v>0</v>
      </c>
      <c r="H219" s="1">
        <v>7</v>
      </c>
      <c r="I219" s="1">
        <v>180</v>
      </c>
      <c r="J219" s="1">
        <v>7</v>
      </c>
      <c r="K219" s="1">
        <v>2</v>
      </c>
      <c r="L219" s="1">
        <v>560076</v>
      </c>
      <c r="M219" s="1" t="s">
        <v>472</v>
      </c>
      <c r="N219" s="1">
        <v>0</v>
      </c>
      <c r="O219" s="1" t="s">
        <v>97</v>
      </c>
      <c r="R219" s="1" t="s">
        <v>1278</v>
      </c>
      <c r="S219" s="1">
        <v>0</v>
      </c>
      <c r="AB219" s="1" t="s">
        <v>83</v>
      </c>
      <c r="AC219" s="1" t="s">
        <v>28</v>
      </c>
      <c r="AE219" s="1" t="s">
        <v>30</v>
      </c>
      <c r="AH219" s="1" t="s">
        <v>33</v>
      </c>
      <c r="AM219" s="1" t="s">
        <v>72</v>
      </c>
      <c r="AP219" s="1">
        <v>10</v>
      </c>
      <c r="AR219" s="1">
        <v>10</v>
      </c>
      <c r="AS219" s="1">
        <v>8</v>
      </c>
      <c r="AT219" s="1" t="s">
        <v>1279</v>
      </c>
      <c r="AU219" s="1" t="s">
        <v>74</v>
      </c>
      <c r="AW219" s="1">
        <v>6</v>
      </c>
      <c r="AX219" s="1" t="s">
        <v>1280</v>
      </c>
      <c r="AY219" s="1" t="s">
        <v>1281</v>
      </c>
      <c r="AZ219" s="1" t="s">
        <v>1282</v>
      </c>
    </row>
    <row r="220" spans="1:52" ht="12.75">
      <c r="B220" s="11" t="s">
        <v>1</v>
      </c>
      <c r="E220" s="1" t="s">
        <v>4</v>
      </c>
      <c r="G220" s="2" t="s">
        <v>1283</v>
      </c>
      <c r="H220" s="1">
        <v>7</v>
      </c>
      <c r="I220" s="1">
        <v>30</v>
      </c>
      <c r="J220" s="1">
        <v>10</v>
      </c>
      <c r="K220" s="1">
        <v>16</v>
      </c>
      <c r="L220" s="1">
        <v>75075</v>
      </c>
      <c r="M220" s="1" t="s">
        <v>1284</v>
      </c>
      <c r="N220" s="1">
        <v>1</v>
      </c>
      <c r="O220" s="1" t="s">
        <v>123</v>
      </c>
      <c r="Q220" s="1" t="s">
        <v>98</v>
      </c>
      <c r="S220" s="1">
        <v>1</v>
      </c>
      <c r="T220" s="1" t="s">
        <v>144</v>
      </c>
      <c r="V220" s="1" t="s">
        <v>145</v>
      </c>
      <c r="X220" s="1" t="s">
        <v>324</v>
      </c>
      <c r="Z220" s="1">
        <v>27</v>
      </c>
      <c r="AA220" s="1" t="s">
        <v>1285</v>
      </c>
      <c r="AB220" s="1" t="s">
        <v>83</v>
      </c>
      <c r="AH220" s="1" t="s">
        <v>33</v>
      </c>
      <c r="AM220" s="1" t="s">
        <v>60</v>
      </c>
      <c r="AO220" s="1">
        <v>5</v>
      </c>
      <c r="AQ220" s="1">
        <v>3</v>
      </c>
      <c r="AS220" s="1">
        <v>8</v>
      </c>
      <c r="AT220" s="1" t="s">
        <v>1286</v>
      </c>
      <c r="AV220" s="1" t="s">
        <v>1287</v>
      </c>
      <c r="AW220" s="1">
        <v>8</v>
      </c>
      <c r="AX220" s="1" t="s">
        <v>1288</v>
      </c>
      <c r="AZ220" s="1" t="s">
        <v>1289</v>
      </c>
    </row>
    <row r="221" spans="1:52" ht="12.75">
      <c r="A221" s="1" t="s">
        <v>0</v>
      </c>
      <c r="E221" s="1" t="s">
        <v>4</v>
      </c>
      <c r="G221" s="2">
        <v>33182</v>
      </c>
      <c r="H221" s="1">
        <v>7</v>
      </c>
      <c r="I221" s="1">
        <v>60</v>
      </c>
      <c r="J221" s="1">
        <v>10</v>
      </c>
      <c r="K221" s="1">
        <v>3</v>
      </c>
      <c r="L221" s="1">
        <v>200240</v>
      </c>
      <c r="M221" s="1" t="s">
        <v>1290</v>
      </c>
      <c r="N221" s="1">
        <v>0</v>
      </c>
      <c r="O221" s="1" t="s">
        <v>67</v>
      </c>
      <c r="Q221" s="1" t="s">
        <v>54</v>
      </c>
      <c r="S221" s="1">
        <v>1</v>
      </c>
      <c r="T221" s="1" t="s">
        <v>225</v>
      </c>
      <c r="V221" s="1" t="s">
        <v>80</v>
      </c>
      <c r="X221" s="1" t="s">
        <v>648</v>
      </c>
      <c r="Z221" s="1">
        <v>2</v>
      </c>
      <c r="AA221" s="1" t="s">
        <v>1291</v>
      </c>
      <c r="AB221" s="1" t="s">
        <v>83</v>
      </c>
      <c r="AG221" s="1" t="s">
        <v>32</v>
      </c>
      <c r="AM221" s="1" t="s">
        <v>84</v>
      </c>
      <c r="AO221" s="1">
        <v>6</v>
      </c>
      <c r="AQ221" s="1">
        <v>6</v>
      </c>
      <c r="AS221" s="1">
        <v>6</v>
      </c>
      <c r="AT221" s="1" t="s">
        <v>1292</v>
      </c>
      <c r="AU221" s="1" t="s">
        <v>64</v>
      </c>
      <c r="AW221" s="1">
        <v>9</v>
      </c>
      <c r="AX221" s="1" t="s">
        <v>1293</v>
      </c>
      <c r="AY221" s="1" t="s">
        <v>1294</v>
      </c>
      <c r="AZ221" s="1" t="s">
        <v>1295</v>
      </c>
    </row>
    <row r="222" spans="1:52" ht="12.75">
      <c r="E222" s="1" t="s">
        <v>4</v>
      </c>
      <c r="G222" s="2">
        <v>28379</v>
      </c>
      <c r="H222" s="1">
        <v>6</v>
      </c>
      <c r="I222" s="1">
        <v>90</v>
      </c>
      <c r="J222" s="1">
        <v>10</v>
      </c>
      <c r="K222" s="1">
        <v>12</v>
      </c>
      <c r="L222" s="1">
        <v>3630</v>
      </c>
      <c r="M222" s="1" t="s">
        <v>1296</v>
      </c>
      <c r="N222" s="1">
        <v>1</v>
      </c>
      <c r="O222" s="1" t="s">
        <v>431</v>
      </c>
      <c r="R222" s="1" t="s">
        <v>1297</v>
      </c>
      <c r="S222" s="1">
        <v>1</v>
      </c>
      <c r="T222" s="1" t="s">
        <v>5</v>
      </c>
      <c r="V222" s="1" t="s">
        <v>90</v>
      </c>
      <c r="X222" s="1" t="s">
        <v>91</v>
      </c>
      <c r="Z222" s="1">
        <v>25</v>
      </c>
      <c r="AA222" s="1" t="s">
        <v>1298</v>
      </c>
      <c r="AB222" s="1" t="s">
        <v>1299</v>
      </c>
      <c r="AH222" s="1" t="s">
        <v>33</v>
      </c>
      <c r="AM222" s="1" t="s">
        <v>60</v>
      </c>
      <c r="AO222" s="1">
        <v>5</v>
      </c>
      <c r="AR222" s="1">
        <v>15</v>
      </c>
      <c r="AS222" s="1">
        <v>50</v>
      </c>
      <c r="AT222" s="1" t="s">
        <v>1300</v>
      </c>
      <c r="AU222" s="1" t="s">
        <v>74</v>
      </c>
      <c r="AW222" s="1">
        <v>8</v>
      </c>
      <c r="AX222" s="1" t="s">
        <v>1301</v>
      </c>
      <c r="AY222" s="1" t="s">
        <v>1302</v>
      </c>
      <c r="AZ222" s="1" t="s">
        <v>1303</v>
      </c>
    </row>
    <row r="223" spans="1:52" ht="12.75">
      <c r="D223" s="1" t="s">
        <v>3</v>
      </c>
      <c r="E223" s="1" t="s">
        <v>4</v>
      </c>
      <c r="G223" s="2">
        <v>34862</v>
      </c>
      <c r="H223" s="1">
        <v>8</v>
      </c>
      <c r="I223" s="1">
        <v>100</v>
      </c>
      <c r="J223" s="1">
        <v>6</v>
      </c>
      <c r="K223" s="1">
        <v>6</v>
      </c>
      <c r="L223" s="1">
        <v>10963</v>
      </c>
      <c r="M223" s="1" t="s">
        <v>117</v>
      </c>
      <c r="N223" s="1">
        <v>1</v>
      </c>
      <c r="O223" s="1" t="s">
        <v>67</v>
      </c>
      <c r="Q223" s="1" t="s">
        <v>54</v>
      </c>
      <c r="S223" s="1">
        <v>1</v>
      </c>
      <c r="T223" s="1" t="s">
        <v>1304</v>
      </c>
      <c r="V223" s="1" t="s">
        <v>80</v>
      </c>
      <c r="X223" s="1" t="s">
        <v>295</v>
      </c>
      <c r="Z223" s="1">
        <v>1</v>
      </c>
      <c r="AA223" s="1" t="s">
        <v>1305</v>
      </c>
      <c r="AB223" s="1" t="s">
        <v>399</v>
      </c>
      <c r="AH223" s="1" t="s">
        <v>33</v>
      </c>
      <c r="AM223" s="1" t="s">
        <v>72</v>
      </c>
      <c r="AO223" s="1">
        <v>4</v>
      </c>
      <c r="AQ223" s="1">
        <v>6</v>
      </c>
      <c r="AS223" s="1">
        <v>30</v>
      </c>
      <c r="AT223" s="1" t="s">
        <v>1306</v>
      </c>
      <c r="AU223" s="1" t="s">
        <v>74</v>
      </c>
      <c r="AW223" s="1">
        <v>7</v>
      </c>
      <c r="AX223" s="1" t="s">
        <v>1307</v>
      </c>
      <c r="AY223" s="1" t="s">
        <v>205</v>
      </c>
    </row>
    <row r="224" spans="1:52" ht="12.75">
      <c r="E224" s="1" t="s">
        <v>4</v>
      </c>
      <c r="G224" s="2">
        <v>32966</v>
      </c>
      <c r="H224" s="1">
        <v>7</v>
      </c>
      <c r="I224" s="1">
        <v>5</v>
      </c>
      <c r="J224" s="1">
        <v>5</v>
      </c>
      <c r="K224" s="1">
        <v>3</v>
      </c>
      <c r="L224" s="1">
        <v>60661</v>
      </c>
      <c r="M224" s="1" t="s">
        <v>1308</v>
      </c>
      <c r="N224" s="1">
        <v>0</v>
      </c>
      <c r="O224" s="1" t="s">
        <v>53</v>
      </c>
      <c r="Q224" s="1" t="s">
        <v>103</v>
      </c>
      <c r="S224" s="1">
        <v>1</v>
      </c>
      <c r="T224" s="1" t="s">
        <v>521</v>
      </c>
      <c r="V224" s="1" t="s">
        <v>80</v>
      </c>
      <c r="X224" s="1" t="s">
        <v>1309</v>
      </c>
      <c r="Z224" s="1">
        <v>5</v>
      </c>
      <c r="AA224" s="1" t="s">
        <v>1310</v>
      </c>
      <c r="AB224" s="1" t="s">
        <v>83</v>
      </c>
      <c r="AG224" s="1" t="s">
        <v>32</v>
      </c>
      <c r="AM224" s="1" t="s">
        <v>60</v>
      </c>
      <c r="AO224" s="1">
        <v>5</v>
      </c>
      <c r="AQ224" s="1">
        <v>4</v>
      </c>
      <c r="AS224" s="1">
        <v>8</v>
      </c>
      <c r="AT224" s="1" t="s">
        <v>1311</v>
      </c>
      <c r="AU224" s="1" t="s">
        <v>74</v>
      </c>
      <c r="AW224" s="1">
        <v>10</v>
      </c>
      <c r="AX224" s="1" t="s">
        <v>1312</v>
      </c>
      <c r="AY224" s="1" t="s">
        <v>1313</v>
      </c>
      <c r="AZ224" s="1" t="s">
        <v>141</v>
      </c>
    </row>
    <row r="225" spans="1:52" ht="12.75">
      <c r="A225" s="1" t="s">
        <v>0</v>
      </c>
      <c r="B225" s="11" t="s">
        <v>1</v>
      </c>
      <c r="D225" s="1" t="s">
        <v>3</v>
      </c>
      <c r="G225" s="2">
        <v>27861</v>
      </c>
      <c r="H225" s="1">
        <v>7</v>
      </c>
      <c r="I225" s="1">
        <v>20</v>
      </c>
      <c r="J225" s="1">
        <v>10</v>
      </c>
      <c r="K225" s="1">
        <v>5</v>
      </c>
      <c r="L225" s="1">
        <v>80339</v>
      </c>
      <c r="M225" s="1" t="s">
        <v>231</v>
      </c>
      <c r="N225" s="1">
        <v>1</v>
      </c>
      <c r="O225" s="1" t="s">
        <v>67</v>
      </c>
      <c r="R225" s="1" t="s">
        <v>1314</v>
      </c>
      <c r="S225" s="1">
        <v>1</v>
      </c>
      <c r="T225" s="1" t="s">
        <v>110</v>
      </c>
      <c r="V225" s="1" t="s">
        <v>111</v>
      </c>
      <c r="X225" s="1" t="s">
        <v>91</v>
      </c>
      <c r="Z225" s="1">
        <v>18</v>
      </c>
      <c r="AA225" s="1" t="s">
        <v>1315</v>
      </c>
      <c r="AB225" s="1" t="s">
        <v>1299</v>
      </c>
      <c r="AH225" s="1" t="s">
        <v>33</v>
      </c>
      <c r="AM225" s="1" t="s">
        <v>60</v>
      </c>
      <c r="AO225" s="1">
        <v>5</v>
      </c>
      <c r="AQ225" s="1">
        <v>3</v>
      </c>
      <c r="AS225" s="1">
        <v>50</v>
      </c>
      <c r="AT225" s="1" t="s">
        <v>1316</v>
      </c>
      <c r="AU225" s="1" t="s">
        <v>198</v>
      </c>
      <c r="AW225" s="1">
        <v>10</v>
      </c>
      <c r="AX225" s="1" t="s">
        <v>1317</v>
      </c>
      <c r="AY225" s="1" t="s">
        <v>1318</v>
      </c>
      <c r="AZ225" s="1" t="s">
        <v>1319</v>
      </c>
    </row>
    <row r="226" spans="1:52" ht="12.75">
      <c r="A226" s="1" t="s">
        <v>0</v>
      </c>
      <c r="G226" s="2">
        <v>33281</v>
      </c>
      <c r="H226" s="1">
        <v>6</v>
      </c>
      <c r="I226" s="1">
        <v>2</v>
      </c>
      <c r="J226" s="1">
        <v>10</v>
      </c>
      <c r="K226" s="1">
        <v>3</v>
      </c>
      <c r="L226" s="1">
        <v>570001</v>
      </c>
      <c r="M226" s="1" t="s">
        <v>1320</v>
      </c>
      <c r="N226" s="1">
        <v>0</v>
      </c>
      <c r="O226" s="1" t="s">
        <v>431</v>
      </c>
      <c r="Q226" s="1" t="s">
        <v>54</v>
      </c>
      <c r="S226" s="1">
        <v>1</v>
      </c>
      <c r="T226" s="1" t="s">
        <v>89</v>
      </c>
      <c r="W226" s="1" t="s">
        <v>1321</v>
      </c>
      <c r="X226" s="1" t="s">
        <v>91</v>
      </c>
      <c r="Z226" s="1">
        <v>3</v>
      </c>
      <c r="AA226" s="1" t="s">
        <v>1322</v>
      </c>
      <c r="AB226" s="1" t="s">
        <v>399</v>
      </c>
      <c r="AH226" s="1" t="s">
        <v>33</v>
      </c>
      <c r="AM226" s="1" t="s">
        <v>60</v>
      </c>
      <c r="AO226" s="1">
        <v>4</v>
      </c>
      <c r="AR226" s="1">
        <v>8</v>
      </c>
      <c r="AS226" s="1">
        <v>9</v>
      </c>
      <c r="AT226" s="1" t="s">
        <v>1323</v>
      </c>
      <c r="AU226" s="1" t="s">
        <v>74</v>
      </c>
      <c r="AW226" s="1">
        <v>7</v>
      </c>
      <c r="AX226" s="1" t="s">
        <v>1324</v>
      </c>
    </row>
    <row r="227" spans="1:52" ht="12.75">
      <c r="B227" s="11" t="s">
        <v>1</v>
      </c>
      <c r="C227" s="1" t="s">
        <v>2</v>
      </c>
      <c r="D227" s="1" t="s">
        <v>3</v>
      </c>
      <c r="G227" s="2">
        <v>34191</v>
      </c>
      <c r="H227" s="1">
        <v>8</v>
      </c>
      <c r="I227" s="1">
        <v>2</v>
      </c>
      <c r="J227" s="1">
        <v>9</v>
      </c>
      <c r="K227" s="1">
        <v>30</v>
      </c>
      <c r="L227" s="1">
        <v>201100</v>
      </c>
      <c r="M227" s="1" t="s">
        <v>1325</v>
      </c>
      <c r="N227" s="1">
        <v>1</v>
      </c>
      <c r="O227" s="1" t="s">
        <v>97</v>
      </c>
      <c r="Q227" s="1" t="s">
        <v>98</v>
      </c>
      <c r="S227" s="1">
        <v>0</v>
      </c>
      <c r="AB227" s="1" t="s">
        <v>71</v>
      </c>
      <c r="AF227" s="1" t="s">
        <v>31</v>
      </c>
      <c r="AH227" s="1" t="s">
        <v>33</v>
      </c>
      <c r="AM227" s="1" t="s">
        <v>72</v>
      </c>
      <c r="AO227" s="1">
        <v>6</v>
      </c>
      <c r="AQ227" s="1">
        <v>3</v>
      </c>
      <c r="AS227" s="1">
        <v>60</v>
      </c>
      <c r="AT227" s="1" t="s">
        <v>1326</v>
      </c>
      <c r="AV227" s="1" t="s">
        <v>1327</v>
      </c>
      <c r="AW227" s="1">
        <v>10</v>
      </c>
      <c r="AX227" s="1" t="s">
        <v>1328</v>
      </c>
      <c r="AY227" s="1" t="s">
        <v>1329</v>
      </c>
      <c r="AZ227" s="1" t="s">
        <v>1330</v>
      </c>
    </row>
    <row r="228" spans="1:52" ht="12.75">
      <c r="A228" s="1" t="s">
        <v>0</v>
      </c>
      <c r="B228" s="11" t="s">
        <v>1</v>
      </c>
      <c r="E228" s="1" t="s">
        <v>4</v>
      </c>
      <c r="G228" s="2">
        <v>32528</v>
      </c>
      <c r="H228" s="1">
        <v>6</v>
      </c>
      <c r="I228" s="1">
        <v>10</v>
      </c>
      <c r="J228" s="1">
        <v>8</v>
      </c>
      <c r="K228" s="1">
        <v>12</v>
      </c>
      <c r="L228" s="1">
        <v>4</v>
      </c>
      <c r="M228" s="1" t="s">
        <v>1331</v>
      </c>
      <c r="N228" s="1">
        <v>1</v>
      </c>
      <c r="O228" s="1" t="s">
        <v>53</v>
      </c>
      <c r="Q228" s="1" t="s">
        <v>68</v>
      </c>
      <c r="S228" s="1">
        <v>1</v>
      </c>
      <c r="T228" s="1" t="s">
        <v>55</v>
      </c>
      <c r="V228" s="1" t="s">
        <v>80</v>
      </c>
      <c r="X228" s="1" t="s">
        <v>245</v>
      </c>
      <c r="Z228" s="1">
        <v>4</v>
      </c>
      <c r="AA228" s="1" t="s">
        <v>198</v>
      </c>
      <c r="AB228" s="1" t="s">
        <v>59</v>
      </c>
      <c r="AE228" s="1" t="s">
        <v>30</v>
      </c>
      <c r="AM228" s="1" t="s">
        <v>1253</v>
      </c>
      <c r="AO228" s="1">
        <v>5</v>
      </c>
      <c r="AQ228" s="1">
        <v>2</v>
      </c>
      <c r="AS228" s="1">
        <v>6</v>
      </c>
      <c r="AT228" s="1" t="s">
        <v>1332</v>
      </c>
      <c r="AV228" s="1" t="s">
        <v>1333</v>
      </c>
      <c r="AW228" s="1">
        <v>8</v>
      </c>
      <c r="AX228" s="1" t="s">
        <v>1334</v>
      </c>
      <c r="AZ228" s="1" t="s">
        <v>1335</v>
      </c>
    </row>
    <row r="229" spans="1:52" ht="12.75">
      <c r="B229" s="11" t="s">
        <v>1</v>
      </c>
      <c r="G229" s="2">
        <v>33163</v>
      </c>
      <c r="H229" s="1">
        <v>6</v>
      </c>
      <c r="I229" s="1">
        <v>0</v>
      </c>
      <c r="J229" s="1">
        <v>8</v>
      </c>
      <c r="K229" s="1">
        <v>5</v>
      </c>
      <c r="L229" s="1">
        <v>33139</v>
      </c>
      <c r="M229" s="1" t="s">
        <v>1336</v>
      </c>
      <c r="N229" s="1">
        <v>1</v>
      </c>
      <c r="O229" s="1" t="s">
        <v>53</v>
      </c>
      <c r="R229" s="1" t="s">
        <v>1337</v>
      </c>
      <c r="S229" s="1">
        <v>0</v>
      </c>
      <c r="AB229" s="1" t="s">
        <v>59</v>
      </c>
      <c r="AG229" s="1" t="s">
        <v>32</v>
      </c>
      <c r="AM229" s="1" t="s">
        <v>84</v>
      </c>
      <c r="AO229" s="1">
        <v>4</v>
      </c>
      <c r="AR229" s="1" t="s">
        <v>1338</v>
      </c>
      <c r="AS229" s="1">
        <v>3</v>
      </c>
      <c r="AT229" s="1" t="s">
        <v>1339</v>
      </c>
      <c r="AU229" s="1" t="s">
        <v>74</v>
      </c>
      <c r="AW229" s="1">
        <v>8</v>
      </c>
      <c r="AX229" s="1" t="s">
        <v>1340</v>
      </c>
      <c r="AY229" s="1" t="s">
        <v>1341</v>
      </c>
      <c r="AZ229" s="1" t="s">
        <v>141</v>
      </c>
    </row>
    <row r="230" spans="1:52" ht="12.75">
      <c r="A230" s="1" t="s">
        <v>0</v>
      </c>
      <c r="B230" s="11" t="s">
        <v>1</v>
      </c>
      <c r="D230" s="1" t="s">
        <v>3</v>
      </c>
      <c r="G230" s="2">
        <v>34165</v>
      </c>
      <c r="H230" s="1">
        <v>8</v>
      </c>
      <c r="I230" s="1">
        <v>45</v>
      </c>
      <c r="J230" s="1">
        <v>8</v>
      </c>
      <c r="K230" s="1">
        <v>6</v>
      </c>
      <c r="L230" s="1">
        <v>92116</v>
      </c>
      <c r="M230" s="1" t="s">
        <v>1342</v>
      </c>
      <c r="N230" s="1">
        <v>0</v>
      </c>
      <c r="O230" s="1" t="s">
        <v>67</v>
      </c>
      <c r="Q230" s="1" t="s">
        <v>54</v>
      </c>
      <c r="S230" s="1">
        <v>1</v>
      </c>
      <c r="T230" s="1" t="s">
        <v>30</v>
      </c>
      <c r="V230" s="1" t="s">
        <v>80</v>
      </c>
      <c r="X230" s="1" t="s">
        <v>160</v>
      </c>
      <c r="Z230" s="1">
        <v>1</v>
      </c>
      <c r="AA230" s="1" t="s">
        <v>1343</v>
      </c>
      <c r="AB230" s="1" t="s">
        <v>59</v>
      </c>
      <c r="AE230" s="1" t="s">
        <v>30</v>
      </c>
      <c r="AM230" s="1" t="s">
        <v>84</v>
      </c>
      <c r="AO230" s="1">
        <v>6</v>
      </c>
      <c r="AQ230" s="1">
        <v>5</v>
      </c>
      <c r="AS230" s="1">
        <v>25</v>
      </c>
      <c r="AT230" s="1" t="s">
        <v>1344</v>
      </c>
      <c r="AU230" s="1" t="s">
        <v>74</v>
      </c>
      <c r="AW230" s="1">
        <v>10</v>
      </c>
      <c r="AX230" s="1" t="s">
        <v>1345</v>
      </c>
      <c r="AY230" s="1" t="s">
        <v>1346</v>
      </c>
    </row>
    <row r="231" spans="1:52" ht="12.75">
      <c r="A231" s="1" t="s">
        <v>0</v>
      </c>
      <c r="G231" s="2">
        <v>25799</v>
      </c>
      <c r="H231" s="1">
        <v>7</v>
      </c>
      <c r="I231" s="1">
        <v>60</v>
      </c>
      <c r="J231" s="1">
        <v>8</v>
      </c>
      <c r="K231" s="1">
        <v>5</v>
      </c>
      <c r="L231" s="1">
        <v>60490</v>
      </c>
      <c r="M231" s="1" t="s">
        <v>1347</v>
      </c>
      <c r="N231" s="1">
        <v>0</v>
      </c>
      <c r="O231" s="1" t="s">
        <v>97</v>
      </c>
      <c r="Q231" s="1" t="s">
        <v>98</v>
      </c>
      <c r="S231" s="1">
        <v>1</v>
      </c>
      <c r="U231" s="1" t="s">
        <v>1348</v>
      </c>
      <c r="V231" s="1" t="s">
        <v>80</v>
      </c>
      <c r="X231" s="1" t="s">
        <v>112</v>
      </c>
      <c r="Z231" s="1">
        <v>15</v>
      </c>
      <c r="AA231" s="1" t="s">
        <v>1349</v>
      </c>
      <c r="AB231" s="1" t="s">
        <v>59</v>
      </c>
      <c r="AE231" s="1" t="s">
        <v>30</v>
      </c>
      <c r="AM231" s="1" t="s">
        <v>72</v>
      </c>
      <c r="AP231" s="1">
        <v>15</v>
      </c>
      <c r="AQ231" s="1">
        <v>5</v>
      </c>
      <c r="AS231" s="1">
        <v>40</v>
      </c>
      <c r="AT231" s="1" t="s">
        <v>1350</v>
      </c>
      <c r="AU231" s="1" t="s">
        <v>74</v>
      </c>
      <c r="AW231" s="1">
        <v>10</v>
      </c>
      <c r="AX231" s="1" t="s">
        <v>1351</v>
      </c>
      <c r="AY231" s="1" t="s">
        <v>882</v>
      </c>
      <c r="AZ231" s="1" t="s">
        <v>882</v>
      </c>
    </row>
    <row r="232" spans="1:52" ht="12.75">
      <c r="B232" s="11" t="s">
        <v>1</v>
      </c>
      <c r="E232" s="1" t="s">
        <v>4</v>
      </c>
      <c r="G232" s="2">
        <v>28204</v>
      </c>
      <c r="H232" s="1">
        <v>7</v>
      </c>
      <c r="I232" s="1">
        <v>0</v>
      </c>
      <c r="J232" s="1">
        <v>14</v>
      </c>
      <c r="K232" s="1">
        <v>12</v>
      </c>
      <c r="L232" s="1">
        <v>34563</v>
      </c>
      <c r="M232" s="1" t="s">
        <v>1352</v>
      </c>
      <c r="N232" s="1">
        <v>1</v>
      </c>
      <c r="O232" s="1" t="s">
        <v>67</v>
      </c>
      <c r="Q232" s="1" t="s">
        <v>98</v>
      </c>
      <c r="S232" s="1">
        <v>1</v>
      </c>
      <c r="T232" s="1" t="s">
        <v>30</v>
      </c>
      <c r="V232" s="1" t="s">
        <v>80</v>
      </c>
      <c r="X232" s="1" t="s">
        <v>57</v>
      </c>
      <c r="Z232" s="1">
        <v>15</v>
      </c>
      <c r="AA232" s="1" t="s">
        <v>1353</v>
      </c>
      <c r="AB232" s="1" t="s">
        <v>59</v>
      </c>
      <c r="AG232" s="1" t="s">
        <v>32</v>
      </c>
      <c r="AH232" s="1" t="s">
        <v>33</v>
      </c>
      <c r="AI232" s="1" t="s">
        <v>34</v>
      </c>
      <c r="AJ232" s="1" t="s">
        <v>35</v>
      </c>
      <c r="AM232" s="1" t="s">
        <v>84</v>
      </c>
      <c r="AO232" s="1">
        <v>2</v>
      </c>
      <c r="AQ232" s="1">
        <v>3</v>
      </c>
      <c r="AS232" s="1">
        <v>4</v>
      </c>
      <c r="AT232" s="1" t="s">
        <v>213</v>
      </c>
      <c r="AU232" s="1" t="s">
        <v>74</v>
      </c>
      <c r="AW232" s="1">
        <v>8</v>
      </c>
      <c r="AX232" s="1" t="s">
        <v>213</v>
      </c>
      <c r="AY232" s="1" t="s">
        <v>213</v>
      </c>
      <c r="AZ232" s="1" t="s">
        <v>213</v>
      </c>
    </row>
    <row r="233" spans="1:52" ht="12.75">
      <c r="A233" s="1" t="s">
        <v>0</v>
      </c>
      <c r="B233" s="11" t="s">
        <v>1</v>
      </c>
      <c r="C233" s="1" t="s">
        <v>2</v>
      </c>
      <c r="E233" s="1" t="s">
        <v>4</v>
      </c>
      <c r="G233" s="2">
        <v>34312</v>
      </c>
      <c r="H233" s="1">
        <v>8</v>
      </c>
      <c r="I233" s="1">
        <v>120</v>
      </c>
      <c r="J233" s="1">
        <v>15</v>
      </c>
      <c r="K233" s="1">
        <v>2</v>
      </c>
      <c r="L233" s="1">
        <v>400004</v>
      </c>
      <c r="M233" s="1" t="s">
        <v>1354</v>
      </c>
      <c r="N233" s="1">
        <v>1</v>
      </c>
      <c r="O233" s="1" t="s">
        <v>78</v>
      </c>
      <c r="Q233" s="1" t="s">
        <v>98</v>
      </c>
      <c r="S233" s="1">
        <v>1</v>
      </c>
      <c r="T233" s="1" t="s">
        <v>225</v>
      </c>
      <c r="V233" s="1" t="s">
        <v>384</v>
      </c>
      <c r="Y233" s="1" t="s">
        <v>1039</v>
      </c>
      <c r="Z233" s="1">
        <v>0</v>
      </c>
      <c r="AA233" s="1" t="s">
        <v>1355</v>
      </c>
      <c r="AB233" s="1" t="s">
        <v>59</v>
      </c>
      <c r="AF233" s="1" t="s">
        <v>31</v>
      </c>
      <c r="AM233" s="1" t="s">
        <v>167</v>
      </c>
      <c r="AO233" s="1">
        <v>6</v>
      </c>
      <c r="AQ233" s="1">
        <v>4</v>
      </c>
      <c r="AS233" s="1">
        <v>100</v>
      </c>
      <c r="AT233" s="1" t="s">
        <v>1356</v>
      </c>
      <c r="AU233" s="1" t="s">
        <v>74</v>
      </c>
      <c r="AW233" s="1">
        <v>10</v>
      </c>
      <c r="AX233" s="1" t="s">
        <v>1357</v>
      </c>
      <c r="AY233" s="1" t="s">
        <v>1358</v>
      </c>
      <c r="AZ233" s="1" t="s">
        <v>1359</v>
      </c>
    </row>
    <row r="234" spans="1:52" ht="12.75">
      <c r="B234" s="11" t="s">
        <v>1</v>
      </c>
      <c r="E234" s="1" t="s">
        <v>4</v>
      </c>
      <c r="G234" s="2">
        <v>33022</v>
      </c>
      <c r="H234" s="1">
        <v>7</v>
      </c>
      <c r="I234" s="1">
        <v>40</v>
      </c>
      <c r="J234" s="1">
        <v>14</v>
      </c>
      <c r="K234" s="1">
        <v>4</v>
      </c>
      <c r="L234" s="1">
        <v>560017</v>
      </c>
      <c r="M234" s="1" t="s">
        <v>1360</v>
      </c>
      <c r="N234" s="1">
        <v>0</v>
      </c>
      <c r="O234" s="1" t="s">
        <v>78</v>
      </c>
      <c r="Q234" s="1" t="s">
        <v>103</v>
      </c>
      <c r="S234" s="1">
        <v>1</v>
      </c>
      <c r="T234" s="1" t="s">
        <v>789</v>
      </c>
      <c r="V234" s="1" t="s">
        <v>424</v>
      </c>
      <c r="X234" s="1" t="s">
        <v>91</v>
      </c>
      <c r="Z234" s="1">
        <v>6</v>
      </c>
      <c r="AA234" s="1" t="s">
        <v>1361</v>
      </c>
      <c r="AB234" s="1" t="s">
        <v>59</v>
      </c>
      <c r="AD234" s="1" t="s">
        <v>29</v>
      </c>
      <c r="AM234" s="1" t="s">
        <v>60</v>
      </c>
      <c r="AO234" s="1">
        <v>6</v>
      </c>
      <c r="AQ234" s="1">
        <v>2</v>
      </c>
      <c r="AS234" s="1">
        <v>100</v>
      </c>
      <c r="AT234" s="1" t="s">
        <v>1362</v>
      </c>
      <c r="AU234" s="1" t="s">
        <v>64</v>
      </c>
      <c r="AW234" s="1">
        <v>10</v>
      </c>
      <c r="AX234" s="1" t="s">
        <v>1363</v>
      </c>
      <c r="AY234" s="1" t="s">
        <v>1364</v>
      </c>
      <c r="AZ234" s="1" t="s">
        <v>1365</v>
      </c>
    </row>
    <row r="235" spans="1:52" ht="12.75">
      <c r="A235" s="1" t="s">
        <v>0</v>
      </c>
      <c r="B235" s="11" t="s">
        <v>1</v>
      </c>
      <c r="E235" s="1" t="s">
        <v>4</v>
      </c>
      <c r="G235" s="2">
        <v>31533</v>
      </c>
      <c r="H235" s="1">
        <v>6</v>
      </c>
      <c r="I235" s="1">
        <v>35</v>
      </c>
      <c r="J235" s="1">
        <v>9</v>
      </c>
      <c r="K235" s="1">
        <v>20</v>
      </c>
      <c r="L235" s="1">
        <v>99243</v>
      </c>
      <c r="M235" s="1" t="s">
        <v>1366</v>
      </c>
      <c r="N235" s="1">
        <v>1</v>
      </c>
      <c r="O235" s="1" t="s">
        <v>53</v>
      </c>
      <c r="Q235" s="1" t="s">
        <v>98</v>
      </c>
      <c r="S235" s="1">
        <v>1</v>
      </c>
      <c r="T235" s="1" t="s">
        <v>453</v>
      </c>
      <c r="V235" s="1" t="s">
        <v>56</v>
      </c>
      <c r="X235" s="1" t="s">
        <v>91</v>
      </c>
      <c r="Z235" s="1">
        <v>5</v>
      </c>
      <c r="AA235" s="1" t="s">
        <v>1367</v>
      </c>
      <c r="AB235" s="1" t="s">
        <v>83</v>
      </c>
      <c r="AH235" s="1" t="s">
        <v>33</v>
      </c>
      <c r="AM235" s="1" t="s">
        <v>72</v>
      </c>
      <c r="AP235" s="1">
        <v>25</v>
      </c>
      <c r="AR235" s="1">
        <v>30</v>
      </c>
      <c r="AS235" s="1">
        <v>10</v>
      </c>
      <c r="AT235" s="1" t="s">
        <v>1368</v>
      </c>
      <c r="AV235" s="1" t="s">
        <v>1369</v>
      </c>
      <c r="AW235" s="1">
        <v>10</v>
      </c>
      <c r="AX235" s="1" t="s">
        <v>1370</v>
      </c>
      <c r="AY235" s="1" t="s">
        <v>1371</v>
      </c>
      <c r="AZ235" s="1" t="s">
        <v>1372</v>
      </c>
    </row>
    <row r="236" spans="1:52" ht="12.75">
      <c r="B236" s="11" t="s">
        <v>1</v>
      </c>
      <c r="E236" s="1" t="s">
        <v>4</v>
      </c>
      <c r="G236" s="2">
        <v>28969</v>
      </c>
      <c r="H236" s="1">
        <v>6</v>
      </c>
      <c r="I236" s="1">
        <v>40</v>
      </c>
      <c r="J236" s="1">
        <v>10</v>
      </c>
      <c r="K236" s="1">
        <v>10</v>
      </c>
      <c r="L236" s="1">
        <v>20127</v>
      </c>
      <c r="M236" s="1" t="s">
        <v>1168</v>
      </c>
      <c r="N236" s="1">
        <v>1</v>
      </c>
      <c r="O236" s="1" t="s">
        <v>67</v>
      </c>
      <c r="Q236" s="1" t="s">
        <v>98</v>
      </c>
      <c r="S236" s="1">
        <v>1</v>
      </c>
      <c r="T236" s="1" t="s">
        <v>144</v>
      </c>
      <c r="V236" s="1" t="s">
        <v>56</v>
      </c>
      <c r="Y236" s="1" t="s">
        <v>1039</v>
      </c>
      <c r="Z236" s="1">
        <v>6</v>
      </c>
      <c r="AA236" s="1" t="s">
        <v>159</v>
      </c>
      <c r="AB236" s="1" t="s">
        <v>71</v>
      </c>
      <c r="AH236" s="1" t="s">
        <v>33</v>
      </c>
      <c r="AM236" s="1" t="s">
        <v>60</v>
      </c>
      <c r="AP236" s="1">
        <v>12</v>
      </c>
      <c r="AR236" s="1">
        <v>12</v>
      </c>
      <c r="AS236" s="1">
        <v>4</v>
      </c>
      <c r="AT236" s="1" t="s">
        <v>1373</v>
      </c>
      <c r="AU236" s="1" t="s">
        <v>74</v>
      </c>
      <c r="AW236" s="1">
        <v>9</v>
      </c>
      <c r="AX236" s="1" t="s">
        <v>1374</v>
      </c>
    </row>
    <row r="237" spans="1:52" ht="12.75">
      <c r="B237" s="11" t="s">
        <v>1</v>
      </c>
      <c r="G237" s="2">
        <v>31755</v>
      </c>
      <c r="H237" s="1">
        <v>7</v>
      </c>
      <c r="I237" s="1">
        <v>60</v>
      </c>
      <c r="J237" s="1">
        <v>10</v>
      </c>
      <c r="K237" s="1">
        <v>5</v>
      </c>
      <c r="M237" s="1" t="s">
        <v>472</v>
      </c>
      <c r="N237" s="1">
        <v>1</v>
      </c>
      <c r="O237" s="1" t="s">
        <v>97</v>
      </c>
      <c r="Q237" s="1" t="s">
        <v>98</v>
      </c>
      <c r="S237" s="1">
        <v>1</v>
      </c>
      <c r="T237" s="1" t="s">
        <v>31</v>
      </c>
      <c r="V237" s="1" t="s">
        <v>80</v>
      </c>
      <c r="X237" s="1" t="s">
        <v>648</v>
      </c>
      <c r="Z237" s="1">
        <v>9</v>
      </c>
      <c r="AA237" s="1" t="s">
        <v>1360</v>
      </c>
      <c r="AB237" s="1" t="s">
        <v>59</v>
      </c>
      <c r="AH237" s="1" t="s">
        <v>33</v>
      </c>
      <c r="AM237" s="1" t="s">
        <v>72</v>
      </c>
      <c r="AO237" s="1">
        <v>5</v>
      </c>
      <c r="AR237" s="1">
        <v>20</v>
      </c>
      <c r="AS237" s="1">
        <v>20</v>
      </c>
      <c r="AT237" s="1" t="s">
        <v>1375</v>
      </c>
      <c r="AU237" s="1" t="s">
        <v>74</v>
      </c>
      <c r="AW237" s="1">
        <v>9</v>
      </c>
      <c r="AX237" s="1" t="s">
        <v>1376</v>
      </c>
      <c r="AY237" s="1" t="s">
        <v>1377</v>
      </c>
    </row>
    <row r="238" spans="1:52" ht="12.75">
      <c r="A238" s="1" t="s">
        <v>0</v>
      </c>
      <c r="D238" s="1" t="s">
        <v>3</v>
      </c>
      <c r="E238" s="1" t="s">
        <v>4</v>
      </c>
      <c r="G238" s="2">
        <v>28126</v>
      </c>
      <c r="H238" s="1">
        <v>6</v>
      </c>
      <c r="I238" s="1">
        <v>40</v>
      </c>
      <c r="J238" s="1">
        <v>4</v>
      </c>
      <c r="K238" s="1">
        <v>5</v>
      </c>
      <c r="L238" s="1">
        <v>28000</v>
      </c>
      <c r="M238" s="1" t="s">
        <v>1366</v>
      </c>
      <c r="N238" s="1">
        <v>1</v>
      </c>
      <c r="O238" s="1" t="s">
        <v>78</v>
      </c>
      <c r="R238" s="1" t="s">
        <v>1378</v>
      </c>
      <c r="S238" s="1">
        <v>1</v>
      </c>
      <c r="T238" s="1" t="s">
        <v>55</v>
      </c>
      <c r="V238" s="1" t="s">
        <v>56</v>
      </c>
      <c r="Y238" s="1" t="s">
        <v>1379</v>
      </c>
      <c r="Z238" s="1">
        <v>20</v>
      </c>
      <c r="AA238" s="1" t="s">
        <v>1380</v>
      </c>
      <c r="AB238" s="1" t="s">
        <v>59</v>
      </c>
      <c r="AC238" s="1" t="s">
        <v>28</v>
      </c>
      <c r="AG238" s="1" t="s">
        <v>32</v>
      </c>
      <c r="AL238" s="1" t="s">
        <v>1381</v>
      </c>
      <c r="AM238" s="1" t="s">
        <v>72</v>
      </c>
      <c r="AO238" s="1">
        <v>6</v>
      </c>
      <c r="AQ238" s="1">
        <v>4</v>
      </c>
      <c r="AS238" s="1">
        <v>150</v>
      </c>
      <c r="AT238" s="1" t="s">
        <v>1382</v>
      </c>
      <c r="AU238" s="1" t="s">
        <v>74</v>
      </c>
      <c r="AW238" s="1">
        <v>10</v>
      </c>
      <c r="AX238" s="1" t="s">
        <v>1383</v>
      </c>
      <c r="AY238" s="1" t="s">
        <v>1384</v>
      </c>
    </row>
    <row r="239" spans="1:52" ht="12.75">
      <c r="A239" s="1" t="s">
        <v>0</v>
      </c>
      <c r="G239" s="2" t="s">
        <v>1385</v>
      </c>
      <c r="H239" s="1">
        <v>8</v>
      </c>
      <c r="I239" s="1">
        <v>0</v>
      </c>
      <c r="J239" s="1">
        <v>10</v>
      </c>
      <c r="K239" s="1">
        <v>12</v>
      </c>
      <c r="L239" s="1">
        <v>95120</v>
      </c>
      <c r="M239" s="1" t="s">
        <v>943</v>
      </c>
      <c r="N239" s="1">
        <v>0</v>
      </c>
      <c r="O239" s="1" t="s">
        <v>67</v>
      </c>
      <c r="Q239" s="1" t="s">
        <v>103</v>
      </c>
      <c r="S239" s="1">
        <v>1</v>
      </c>
      <c r="T239" s="1" t="s">
        <v>150</v>
      </c>
      <c r="V239" s="1" t="s">
        <v>80</v>
      </c>
      <c r="X239" s="1" t="s">
        <v>91</v>
      </c>
      <c r="Z239" s="1">
        <v>1</v>
      </c>
      <c r="AA239" s="1" t="s">
        <v>1386</v>
      </c>
      <c r="AB239" s="1" t="s">
        <v>83</v>
      </c>
      <c r="AE239" s="1" t="s">
        <v>30</v>
      </c>
      <c r="AM239" s="1" t="s">
        <v>167</v>
      </c>
      <c r="AP239" s="1">
        <v>20</v>
      </c>
      <c r="AR239" s="1">
        <v>10</v>
      </c>
      <c r="AS239" s="1">
        <v>40</v>
      </c>
      <c r="AT239" s="1" t="s">
        <v>1387</v>
      </c>
      <c r="AU239" s="1" t="s">
        <v>74</v>
      </c>
      <c r="AW239" s="1">
        <v>9</v>
      </c>
      <c r="AX239" s="1" t="s">
        <v>1388</v>
      </c>
      <c r="AZ239" s="1" t="s">
        <v>1389</v>
      </c>
    </row>
    <row r="240" spans="1:52" ht="12.75">
      <c r="A240" s="1" t="s">
        <v>0</v>
      </c>
      <c r="G240" s="2">
        <v>33695</v>
      </c>
      <c r="H240" s="1">
        <v>8</v>
      </c>
      <c r="I240" s="1">
        <v>80</v>
      </c>
      <c r="J240" s="1">
        <v>8</v>
      </c>
      <c r="K240" s="1">
        <v>15</v>
      </c>
      <c r="L240" s="1">
        <v>79912</v>
      </c>
      <c r="M240" s="1" t="s">
        <v>1390</v>
      </c>
      <c r="N240" s="1">
        <v>0</v>
      </c>
      <c r="O240" s="1" t="s">
        <v>143</v>
      </c>
      <c r="Q240" s="1" t="s">
        <v>54</v>
      </c>
      <c r="S240" s="1">
        <v>0</v>
      </c>
      <c r="AB240" s="1" t="s">
        <v>59</v>
      </c>
      <c r="AE240" s="1" t="s">
        <v>30</v>
      </c>
      <c r="AG240" s="1" t="s">
        <v>32</v>
      </c>
      <c r="AM240" s="1" t="s">
        <v>72</v>
      </c>
      <c r="AP240" s="1">
        <v>15</v>
      </c>
      <c r="AQ240" s="1">
        <v>5</v>
      </c>
      <c r="AS240" s="1">
        <v>20</v>
      </c>
      <c r="AT240" s="1" t="s">
        <v>1391</v>
      </c>
      <c r="AU240" s="1" t="s">
        <v>64</v>
      </c>
      <c r="AW240" s="1">
        <v>10</v>
      </c>
      <c r="AX240" s="1" t="s">
        <v>1392</v>
      </c>
      <c r="AY240" s="1" t="s">
        <v>1393</v>
      </c>
    </row>
    <row r="241" spans="1:52" ht="12.75">
      <c r="A241" s="1" t="s">
        <v>0</v>
      </c>
      <c r="G241" s="2">
        <v>32523</v>
      </c>
      <c r="H241" s="1">
        <v>8</v>
      </c>
      <c r="I241" s="1">
        <v>10</v>
      </c>
      <c r="J241" s="1">
        <v>10</v>
      </c>
      <c r="K241" s="1">
        <v>8</v>
      </c>
      <c r="M241" s="1" t="s">
        <v>1394</v>
      </c>
      <c r="N241" s="1">
        <v>0</v>
      </c>
      <c r="O241" s="1" t="s">
        <v>78</v>
      </c>
      <c r="Q241" s="1" t="s">
        <v>98</v>
      </c>
      <c r="S241" s="1">
        <v>1</v>
      </c>
      <c r="T241" s="1" t="s">
        <v>150</v>
      </c>
      <c r="V241" s="1" t="s">
        <v>80</v>
      </c>
      <c r="X241" s="1" t="s">
        <v>245</v>
      </c>
      <c r="Z241" s="1">
        <v>3</v>
      </c>
      <c r="AB241" s="1" t="s">
        <v>59</v>
      </c>
      <c r="AC241" s="1" t="s">
        <v>28</v>
      </c>
      <c r="AE241" s="1" t="s">
        <v>30</v>
      </c>
      <c r="AM241" s="1" t="s">
        <v>72</v>
      </c>
      <c r="AO241" s="1">
        <v>6</v>
      </c>
      <c r="AQ241" s="1">
        <v>5</v>
      </c>
      <c r="AS241" s="1">
        <v>12</v>
      </c>
      <c r="AT241" s="1" t="s">
        <v>1395</v>
      </c>
      <c r="AU241" s="1" t="s">
        <v>64</v>
      </c>
      <c r="AW241" s="1">
        <v>10</v>
      </c>
      <c r="AX241" s="1" t="s">
        <v>1396</v>
      </c>
      <c r="AY241" s="1" t="s">
        <v>1397</v>
      </c>
      <c r="AZ241" s="1" t="s">
        <v>1398</v>
      </c>
    </row>
    <row r="242" spans="1:52" ht="12.75">
      <c r="A242" s="1" t="s">
        <v>0</v>
      </c>
      <c r="E242" s="1" t="s">
        <v>4</v>
      </c>
      <c r="G242" s="2">
        <v>27368</v>
      </c>
      <c r="H242" s="1">
        <v>7</v>
      </c>
      <c r="I242" s="1">
        <v>150</v>
      </c>
      <c r="J242" s="1">
        <v>12</v>
      </c>
      <c r="K242" s="1">
        <v>24</v>
      </c>
      <c r="L242" s="1">
        <v>8820</v>
      </c>
      <c r="M242" s="1" t="s">
        <v>1399</v>
      </c>
      <c r="N242" s="1">
        <v>0</v>
      </c>
      <c r="O242" s="1" t="s">
        <v>67</v>
      </c>
      <c r="Q242" s="1" t="s">
        <v>98</v>
      </c>
      <c r="S242" s="1">
        <v>1</v>
      </c>
      <c r="T242" s="1" t="s">
        <v>225</v>
      </c>
      <c r="V242" s="1" t="s">
        <v>80</v>
      </c>
      <c r="X242" s="1" t="s">
        <v>81</v>
      </c>
      <c r="Z242" s="1">
        <v>23</v>
      </c>
      <c r="AA242" s="1" t="s">
        <v>1400</v>
      </c>
      <c r="AB242" s="1" t="s">
        <v>399</v>
      </c>
      <c r="AE242" s="1" t="s">
        <v>30</v>
      </c>
      <c r="AM242" s="1" t="s">
        <v>84</v>
      </c>
      <c r="AO242" s="1">
        <v>2</v>
      </c>
      <c r="AQ242" s="1">
        <v>2</v>
      </c>
      <c r="AS242" s="1">
        <v>5</v>
      </c>
      <c r="AT242" s="1" t="s">
        <v>1401</v>
      </c>
      <c r="AV242" s="1" t="s">
        <v>1402</v>
      </c>
      <c r="AW242" s="1">
        <v>10</v>
      </c>
      <c r="AX242" s="1" t="s">
        <v>1403</v>
      </c>
      <c r="AY242" s="1" t="s">
        <v>1404</v>
      </c>
      <c r="AZ242" s="1" t="s">
        <v>1405</v>
      </c>
    </row>
    <row r="243" spans="1:52" ht="12.75">
      <c r="A243" s="1" t="s">
        <v>0</v>
      </c>
      <c r="E243" s="1" t="s">
        <v>4</v>
      </c>
      <c r="G243" s="2">
        <v>32526</v>
      </c>
      <c r="H243" s="1">
        <v>7</v>
      </c>
      <c r="I243" s="1">
        <v>60</v>
      </c>
      <c r="J243" s="1">
        <v>14</v>
      </c>
      <c r="K243" s="1">
        <v>2</v>
      </c>
      <c r="L243" s="1">
        <v>2060</v>
      </c>
      <c r="M243" s="1" t="s">
        <v>1406</v>
      </c>
      <c r="N243" s="1">
        <v>1</v>
      </c>
      <c r="O243" s="1" t="s">
        <v>431</v>
      </c>
      <c r="R243" s="1" t="s">
        <v>1407</v>
      </c>
      <c r="S243" s="1">
        <v>1</v>
      </c>
      <c r="T243" s="1" t="s">
        <v>55</v>
      </c>
      <c r="V243" s="1" t="s">
        <v>56</v>
      </c>
      <c r="X243" s="1" t="s">
        <v>81</v>
      </c>
      <c r="Z243" s="1">
        <v>6</v>
      </c>
      <c r="AA243" s="1" t="s">
        <v>1408</v>
      </c>
      <c r="AB243" s="1" t="s">
        <v>83</v>
      </c>
      <c r="AK243" s="1" t="s">
        <v>36</v>
      </c>
      <c r="AU243" s="1" t="s">
        <v>74</v>
      </c>
      <c r="AW243" s="1">
        <v>10</v>
      </c>
      <c r="AX243" s="1" t="s">
        <v>1409</v>
      </c>
      <c r="AY243" s="1" t="s">
        <v>1410</v>
      </c>
      <c r="AZ243" s="1" t="s">
        <v>1411</v>
      </c>
    </row>
    <row r="244" spans="1:52" ht="12.75">
      <c r="B244" s="11" t="s">
        <v>1</v>
      </c>
      <c r="G244" s="2" t="s">
        <v>1412</v>
      </c>
      <c r="H244" s="1">
        <v>8</v>
      </c>
      <c r="I244" s="1">
        <v>0</v>
      </c>
      <c r="J244" s="1">
        <v>12</v>
      </c>
      <c r="K244" s="1">
        <v>15</v>
      </c>
      <c r="L244" s="1">
        <v>85083</v>
      </c>
      <c r="M244" s="1" t="s">
        <v>1413</v>
      </c>
      <c r="N244" s="1">
        <v>0</v>
      </c>
      <c r="O244" s="1" t="s">
        <v>97</v>
      </c>
      <c r="R244" s="1" t="s">
        <v>1414</v>
      </c>
      <c r="S244" s="1">
        <v>1</v>
      </c>
      <c r="T244" s="1" t="s">
        <v>582</v>
      </c>
      <c r="W244" s="1" t="s">
        <v>1415</v>
      </c>
      <c r="X244" s="1" t="s">
        <v>91</v>
      </c>
      <c r="Z244" s="1">
        <v>20</v>
      </c>
      <c r="AA244" s="1" t="s">
        <v>1416</v>
      </c>
      <c r="AB244" s="1" t="s">
        <v>59</v>
      </c>
      <c r="AE244" s="1" t="s">
        <v>30</v>
      </c>
      <c r="AF244" s="1" t="s">
        <v>31</v>
      </c>
      <c r="AM244" s="1" t="s">
        <v>72</v>
      </c>
      <c r="AO244" s="1">
        <v>6</v>
      </c>
      <c r="AQ244" s="1">
        <v>6</v>
      </c>
      <c r="AS244" s="1">
        <v>8</v>
      </c>
      <c r="AT244" s="1" t="s">
        <v>1417</v>
      </c>
      <c r="AU244" s="1" t="s">
        <v>64</v>
      </c>
      <c r="AW244" s="1">
        <v>8</v>
      </c>
      <c r="AX244" s="1" t="s">
        <v>1418</v>
      </c>
      <c r="AY244" s="1" t="s">
        <v>1419</v>
      </c>
      <c r="AZ244" s="1" t="s">
        <v>1420</v>
      </c>
    </row>
    <row r="245" spans="1:52" ht="12.75">
      <c r="C245" s="1" t="s">
        <v>2</v>
      </c>
      <c r="G245" s="2">
        <v>34537</v>
      </c>
      <c r="H245" s="1">
        <v>7</v>
      </c>
      <c r="I245" s="1">
        <v>40</v>
      </c>
      <c r="J245" s="1">
        <v>9</v>
      </c>
      <c r="K245" s="1">
        <v>4</v>
      </c>
      <c r="L245" s="1">
        <v>560029</v>
      </c>
      <c r="M245" s="1" t="s">
        <v>1421</v>
      </c>
      <c r="N245" s="1">
        <v>1</v>
      </c>
      <c r="O245" s="1" t="s">
        <v>67</v>
      </c>
      <c r="Q245" s="1" t="s">
        <v>54</v>
      </c>
      <c r="S245" s="1">
        <v>1</v>
      </c>
      <c r="T245" s="1" t="s">
        <v>89</v>
      </c>
      <c r="W245" s="1" t="s">
        <v>1422</v>
      </c>
      <c r="X245" s="1" t="s">
        <v>233</v>
      </c>
      <c r="Z245" s="1">
        <v>1</v>
      </c>
      <c r="AA245" s="1" t="s">
        <v>1423</v>
      </c>
      <c r="AB245" s="1" t="s">
        <v>399</v>
      </c>
      <c r="AE245" s="1" t="s">
        <v>30</v>
      </c>
      <c r="AF245" s="1" t="s">
        <v>31</v>
      </c>
      <c r="AM245" s="1" t="s">
        <v>72</v>
      </c>
      <c r="AP245" s="1">
        <v>20</v>
      </c>
      <c r="AQ245" s="1">
        <v>5</v>
      </c>
      <c r="AS245" s="1">
        <v>5</v>
      </c>
      <c r="AT245" s="1" t="s">
        <v>1424</v>
      </c>
      <c r="AU245" s="1" t="s">
        <v>64</v>
      </c>
      <c r="AW245" s="1">
        <v>10</v>
      </c>
      <c r="AX245" s="1" t="s">
        <v>1425</v>
      </c>
      <c r="AY245" s="1" t="s">
        <v>1426</v>
      </c>
      <c r="AZ245" s="1" t="s">
        <v>1427</v>
      </c>
    </row>
    <row r="246" spans="1:52" ht="12.75">
      <c r="A246" s="1" t="s">
        <v>0</v>
      </c>
      <c r="C246" s="1" t="s">
        <v>2</v>
      </c>
      <c r="E246" s="1" t="s">
        <v>4</v>
      </c>
      <c r="G246" s="2">
        <v>25710</v>
      </c>
      <c r="H246" s="1">
        <v>5</v>
      </c>
      <c r="I246" s="1">
        <v>3</v>
      </c>
      <c r="J246" s="1">
        <v>9</v>
      </c>
      <c r="K246" s="1">
        <v>12</v>
      </c>
      <c r="L246" s="1">
        <v>8699</v>
      </c>
      <c r="M246" s="1" t="s">
        <v>1428</v>
      </c>
      <c r="N246" s="1">
        <v>0</v>
      </c>
      <c r="O246" s="1" t="s">
        <v>67</v>
      </c>
      <c r="Q246" s="1" t="s">
        <v>98</v>
      </c>
      <c r="S246" s="1">
        <v>1</v>
      </c>
      <c r="T246" s="1" t="s">
        <v>137</v>
      </c>
      <c r="V246" s="1" t="s">
        <v>124</v>
      </c>
      <c r="X246" s="1" t="s">
        <v>404</v>
      </c>
      <c r="Z246" s="1">
        <v>20</v>
      </c>
      <c r="AA246" s="1" t="s">
        <v>1429</v>
      </c>
      <c r="AB246" s="1" t="s">
        <v>71</v>
      </c>
      <c r="AL246" s="1" t="s">
        <v>1430</v>
      </c>
      <c r="AM246" s="1" t="s">
        <v>60</v>
      </c>
      <c r="AO246" s="1">
        <v>6</v>
      </c>
      <c r="AR246" s="1">
        <v>8</v>
      </c>
      <c r="AS246" s="1">
        <v>15</v>
      </c>
      <c r="AT246" s="1" t="s">
        <v>1431</v>
      </c>
      <c r="AU246" s="1" t="s">
        <v>74</v>
      </c>
      <c r="AW246" s="1">
        <v>10</v>
      </c>
      <c r="AX246" s="1" t="s">
        <v>1432</v>
      </c>
      <c r="AY246" s="1" t="s">
        <v>1433</v>
      </c>
      <c r="AZ246" s="1" t="s">
        <v>1434</v>
      </c>
    </row>
    <row r="247" spans="1:52" ht="12.75">
      <c r="B247" s="11" t="s">
        <v>1</v>
      </c>
      <c r="G247" s="2">
        <v>30999</v>
      </c>
      <c r="H247" s="1">
        <v>6</v>
      </c>
      <c r="I247" s="1">
        <v>0</v>
      </c>
      <c r="J247" s="1">
        <v>12</v>
      </c>
      <c r="K247" s="1">
        <v>5</v>
      </c>
      <c r="L247" s="1">
        <v>19010</v>
      </c>
      <c r="M247" s="1" t="s">
        <v>1435</v>
      </c>
      <c r="N247" s="1">
        <v>1</v>
      </c>
      <c r="O247" s="1" t="s">
        <v>97</v>
      </c>
      <c r="Q247" s="1" t="s">
        <v>54</v>
      </c>
      <c r="S247" s="1">
        <v>1</v>
      </c>
      <c r="T247" s="1" t="s">
        <v>144</v>
      </c>
      <c r="V247" s="1" t="s">
        <v>80</v>
      </c>
      <c r="X247" s="1" t="s">
        <v>91</v>
      </c>
      <c r="Z247" s="1">
        <v>10</v>
      </c>
      <c r="AA247" s="1" t="s">
        <v>1436</v>
      </c>
      <c r="AB247" s="1" t="s">
        <v>83</v>
      </c>
      <c r="AH247" s="1" t="s">
        <v>33</v>
      </c>
      <c r="AM247" s="1" t="s">
        <v>60</v>
      </c>
      <c r="AO247" s="1">
        <v>6</v>
      </c>
      <c r="AQ247" s="1">
        <v>6</v>
      </c>
      <c r="AS247" s="1">
        <v>20</v>
      </c>
      <c r="AT247" s="1" t="s">
        <v>1437</v>
      </c>
      <c r="AU247" s="1" t="s">
        <v>415</v>
      </c>
      <c r="AW247" s="1">
        <v>10</v>
      </c>
      <c r="AX247" s="1" t="s">
        <v>1438</v>
      </c>
      <c r="AY247" s="1" t="s">
        <v>1439</v>
      </c>
    </row>
    <row r="248" spans="1:52" ht="12.75">
      <c r="A248" s="1" t="s">
        <v>0</v>
      </c>
      <c r="B248" s="11" t="s">
        <v>1</v>
      </c>
      <c r="E248" s="1" t="s">
        <v>4</v>
      </c>
      <c r="G248" s="2">
        <v>32618</v>
      </c>
      <c r="H248" s="1">
        <v>7</v>
      </c>
      <c r="I248" s="1">
        <v>80</v>
      </c>
      <c r="J248" s="1">
        <v>9</v>
      </c>
      <c r="K248" s="1">
        <v>10</v>
      </c>
      <c r="L248" s="1">
        <v>8320000</v>
      </c>
      <c r="M248" s="1" t="s">
        <v>397</v>
      </c>
      <c r="N248" s="1">
        <v>1</v>
      </c>
      <c r="O248" s="1" t="s">
        <v>53</v>
      </c>
      <c r="Q248" s="1" t="s">
        <v>98</v>
      </c>
      <c r="S248" s="1">
        <v>1</v>
      </c>
      <c r="T248" s="1" t="s">
        <v>225</v>
      </c>
      <c r="W248" s="1" t="s">
        <v>1440</v>
      </c>
      <c r="Y248" s="1" t="s">
        <v>1441</v>
      </c>
      <c r="Z248" s="1">
        <v>4</v>
      </c>
      <c r="AA248" s="1" t="s">
        <v>1442</v>
      </c>
      <c r="AB248" s="1" t="s">
        <v>83</v>
      </c>
      <c r="AK248" s="1" t="s">
        <v>36</v>
      </c>
      <c r="AU248" s="1" t="s">
        <v>74</v>
      </c>
      <c r="AW248" s="1">
        <v>10</v>
      </c>
      <c r="AX248" s="1" t="s">
        <v>1443</v>
      </c>
      <c r="AY248" s="1" t="s">
        <v>1444</v>
      </c>
      <c r="AZ248" s="1" t="s">
        <v>1445</v>
      </c>
    </row>
    <row r="249" spans="1:52" ht="12.75">
      <c r="A249" s="1" t="s">
        <v>0</v>
      </c>
      <c r="G249" s="2">
        <v>31550</v>
      </c>
      <c r="H249" s="1">
        <v>8</v>
      </c>
      <c r="I249" s="1">
        <v>30</v>
      </c>
      <c r="J249" s="1">
        <v>10</v>
      </c>
      <c r="K249" s="1">
        <v>3</v>
      </c>
      <c r="L249" s="1">
        <v>80027</v>
      </c>
      <c r="M249" s="1" t="s">
        <v>1446</v>
      </c>
      <c r="N249" s="1">
        <v>0</v>
      </c>
      <c r="O249" s="1" t="s">
        <v>53</v>
      </c>
      <c r="Q249" s="1" t="s">
        <v>103</v>
      </c>
      <c r="S249" s="1">
        <v>1</v>
      </c>
      <c r="T249" s="1" t="s">
        <v>225</v>
      </c>
      <c r="V249" s="1" t="s">
        <v>80</v>
      </c>
      <c r="X249" s="1" t="s">
        <v>648</v>
      </c>
      <c r="Z249" s="1">
        <v>6</v>
      </c>
      <c r="AA249" s="1" t="s">
        <v>1447</v>
      </c>
      <c r="AB249" s="1" t="s">
        <v>83</v>
      </c>
      <c r="AE249" s="1" t="s">
        <v>30</v>
      </c>
      <c r="AI249" s="1" t="s">
        <v>34</v>
      </c>
      <c r="AM249" s="1" t="s">
        <v>72</v>
      </c>
      <c r="AP249" s="1">
        <v>10</v>
      </c>
      <c r="AR249" s="1">
        <v>10</v>
      </c>
      <c r="AS249" s="1">
        <v>30</v>
      </c>
      <c r="AT249" s="1" t="s">
        <v>1448</v>
      </c>
      <c r="AU249" s="1" t="s">
        <v>74</v>
      </c>
      <c r="AW249" s="1">
        <v>10</v>
      </c>
      <c r="AX249" s="1" t="s">
        <v>1449</v>
      </c>
    </row>
    <row r="250" spans="1:52" ht="12.75">
      <c r="A250" s="1" t="s">
        <v>0</v>
      </c>
      <c r="C250" s="1" t="s">
        <v>2</v>
      </c>
      <c r="D250" s="1" t="s">
        <v>3</v>
      </c>
      <c r="G250" s="2">
        <v>30922</v>
      </c>
      <c r="H250" s="1">
        <v>6</v>
      </c>
      <c r="I250" s="1">
        <v>2</v>
      </c>
      <c r="J250" s="1">
        <v>10</v>
      </c>
      <c r="K250" s="1">
        <v>5</v>
      </c>
      <c r="L250" s="1">
        <v>15343</v>
      </c>
      <c r="M250" s="1" t="s">
        <v>1450</v>
      </c>
      <c r="N250" s="1">
        <v>0</v>
      </c>
      <c r="O250" s="1" t="s">
        <v>53</v>
      </c>
      <c r="Q250" s="1" t="s">
        <v>68</v>
      </c>
      <c r="S250" s="1">
        <v>0</v>
      </c>
      <c r="AB250" s="1" t="s">
        <v>59</v>
      </c>
      <c r="AE250" s="1" t="s">
        <v>30</v>
      </c>
      <c r="AM250" s="1" t="s">
        <v>84</v>
      </c>
      <c r="AO250" s="1">
        <v>6</v>
      </c>
      <c r="AR250" s="1">
        <v>8</v>
      </c>
      <c r="AS250" s="1">
        <v>80</v>
      </c>
      <c r="AT250" s="1" t="s">
        <v>1451</v>
      </c>
      <c r="AU250" s="1" t="s">
        <v>200</v>
      </c>
      <c r="AW250" s="1">
        <v>10</v>
      </c>
      <c r="AX250" s="1" t="s">
        <v>1452</v>
      </c>
      <c r="AY250" s="1" t="s">
        <v>1453</v>
      </c>
    </row>
    <row r="251" spans="1:52" ht="12.75">
      <c r="B251" s="11" t="s">
        <v>1</v>
      </c>
      <c r="E251" s="1" t="s">
        <v>4</v>
      </c>
      <c r="G251" s="2">
        <v>33878</v>
      </c>
      <c r="H251" s="1">
        <v>10</v>
      </c>
      <c r="I251" s="1">
        <v>60</v>
      </c>
      <c r="J251" s="1">
        <v>8</v>
      </c>
      <c r="K251" s="1">
        <v>0</v>
      </c>
      <c r="L251" s="1">
        <v>60616</v>
      </c>
      <c r="M251" s="1" t="s">
        <v>1454</v>
      </c>
      <c r="N251" s="1">
        <v>0</v>
      </c>
      <c r="P251" s="1" t="s">
        <v>1455</v>
      </c>
      <c r="R251" s="1" t="s">
        <v>1456</v>
      </c>
      <c r="S251" s="1">
        <v>0</v>
      </c>
      <c r="AB251" s="1" t="s">
        <v>83</v>
      </c>
      <c r="AH251" s="1" t="s">
        <v>33</v>
      </c>
      <c r="AM251" s="1" t="s">
        <v>84</v>
      </c>
      <c r="AO251" s="1">
        <v>5</v>
      </c>
      <c r="AQ251" s="1">
        <v>6</v>
      </c>
      <c r="AS251" s="1">
        <v>10</v>
      </c>
      <c r="AT251" s="1" t="s">
        <v>1457</v>
      </c>
      <c r="AU251" s="1" t="s">
        <v>64</v>
      </c>
      <c r="AW251" s="1">
        <v>10</v>
      </c>
      <c r="AX251" s="1" t="s">
        <v>1458</v>
      </c>
      <c r="AY251" s="1" t="s">
        <v>1459</v>
      </c>
      <c r="AZ251" s="1" t="s">
        <v>1460</v>
      </c>
    </row>
    <row r="252" spans="1:52" ht="12.75">
      <c r="A252" s="1" t="s">
        <v>0</v>
      </c>
      <c r="E252" s="1" t="s">
        <v>4</v>
      </c>
      <c r="G252" s="2">
        <v>35106</v>
      </c>
      <c r="H252" s="1">
        <v>8</v>
      </c>
      <c r="I252" s="1">
        <v>30</v>
      </c>
      <c r="J252" s="1">
        <v>8</v>
      </c>
      <c r="K252" s="1">
        <v>15</v>
      </c>
      <c r="L252" s="1">
        <v>12000</v>
      </c>
      <c r="M252" s="1" t="s">
        <v>1461</v>
      </c>
      <c r="N252" s="1">
        <v>1</v>
      </c>
      <c r="O252" s="1" t="s">
        <v>67</v>
      </c>
      <c r="Q252" s="1" t="s">
        <v>68</v>
      </c>
      <c r="S252" s="1">
        <v>1</v>
      </c>
      <c r="T252" s="1" t="s">
        <v>137</v>
      </c>
      <c r="V252" s="1" t="s">
        <v>145</v>
      </c>
      <c r="X252" s="1" t="s">
        <v>91</v>
      </c>
      <c r="Z252" s="1">
        <v>2</v>
      </c>
      <c r="AA252" s="1" t="s">
        <v>1462</v>
      </c>
      <c r="AB252" s="1" t="s">
        <v>399</v>
      </c>
      <c r="AE252" s="1" t="s">
        <v>30</v>
      </c>
      <c r="AG252" s="1" t="s">
        <v>32</v>
      </c>
      <c r="AM252" s="1" t="s">
        <v>84</v>
      </c>
      <c r="AP252" s="1">
        <v>15</v>
      </c>
      <c r="AR252" s="1">
        <v>10</v>
      </c>
      <c r="AS252" s="1">
        <v>120</v>
      </c>
      <c r="AT252" s="1" t="s">
        <v>1463</v>
      </c>
      <c r="AU252" s="1" t="s">
        <v>74</v>
      </c>
      <c r="AW252" s="1">
        <v>10</v>
      </c>
      <c r="AX252" s="1" t="s">
        <v>1464</v>
      </c>
      <c r="AY252" s="1" t="s">
        <v>1465</v>
      </c>
      <c r="AZ252" s="1" t="s">
        <v>1466</v>
      </c>
    </row>
    <row r="253" spans="1:52" ht="12.75">
      <c r="B253" s="11" t="s">
        <v>1</v>
      </c>
      <c r="E253" s="1" t="s">
        <v>4</v>
      </c>
      <c r="G253" s="2">
        <v>29900</v>
      </c>
      <c r="H253" s="1">
        <v>8</v>
      </c>
      <c r="I253" s="1">
        <v>60</v>
      </c>
      <c r="J253" s="1">
        <v>10</v>
      </c>
      <c r="K253" s="1">
        <v>60</v>
      </c>
      <c r="L253" s="1">
        <v>92129</v>
      </c>
      <c r="M253" s="1" t="s">
        <v>1342</v>
      </c>
      <c r="N253" s="1">
        <v>0</v>
      </c>
      <c r="O253" s="1" t="s">
        <v>53</v>
      </c>
      <c r="Q253" s="1" t="s">
        <v>68</v>
      </c>
      <c r="S253" s="1">
        <v>1</v>
      </c>
      <c r="T253" s="1" t="s">
        <v>225</v>
      </c>
      <c r="V253" s="1" t="s">
        <v>56</v>
      </c>
      <c r="X253" s="1" t="s">
        <v>91</v>
      </c>
      <c r="Z253" s="1">
        <v>14</v>
      </c>
      <c r="AB253" s="1" t="s">
        <v>83</v>
      </c>
      <c r="AH253" s="1" t="s">
        <v>33</v>
      </c>
      <c r="AM253" s="1" t="s">
        <v>60</v>
      </c>
      <c r="AO253" s="1">
        <v>4</v>
      </c>
      <c r="AQ253" s="1">
        <v>4</v>
      </c>
      <c r="AS253" s="1">
        <v>8</v>
      </c>
      <c r="AT253" s="1" t="s">
        <v>1467</v>
      </c>
      <c r="AV253" s="1" t="s">
        <v>1468</v>
      </c>
      <c r="AW253" s="1">
        <v>10</v>
      </c>
      <c r="AX253" s="1" t="s">
        <v>1469</v>
      </c>
      <c r="AY253" s="1" t="s">
        <v>476</v>
      </c>
    </row>
    <row r="254" spans="1:52" ht="12.75">
      <c r="A254" s="1" t="s">
        <v>0</v>
      </c>
      <c r="E254" s="1" t="s">
        <v>4</v>
      </c>
      <c r="G254" s="2">
        <v>26165</v>
      </c>
      <c r="H254" s="1">
        <v>8</v>
      </c>
      <c r="I254" s="1">
        <v>0</v>
      </c>
      <c r="J254" s="1">
        <v>12</v>
      </c>
      <c r="K254" s="1">
        <v>12</v>
      </c>
      <c r="L254" s="1">
        <v>17015</v>
      </c>
      <c r="M254" s="1" t="s">
        <v>1470</v>
      </c>
      <c r="N254" s="1">
        <v>0</v>
      </c>
      <c r="O254" s="1" t="s">
        <v>67</v>
      </c>
      <c r="Q254" s="1" t="s">
        <v>54</v>
      </c>
      <c r="S254" s="1">
        <v>0</v>
      </c>
      <c r="AB254" s="1" t="s">
        <v>83</v>
      </c>
      <c r="AH254" s="1" t="s">
        <v>33</v>
      </c>
      <c r="AM254" s="1" t="s">
        <v>72</v>
      </c>
      <c r="AO254" s="1">
        <v>6</v>
      </c>
      <c r="AR254" s="1">
        <v>40</v>
      </c>
      <c r="AS254" s="1">
        <v>40</v>
      </c>
      <c r="AT254" s="1" t="s">
        <v>1471</v>
      </c>
      <c r="AU254" s="1" t="s">
        <v>74</v>
      </c>
      <c r="AW254" s="1">
        <v>10</v>
      </c>
      <c r="AX254" s="1" t="s">
        <v>1472</v>
      </c>
      <c r="AY254" s="1" t="s">
        <v>1473</v>
      </c>
      <c r="AZ254" s="1" t="s">
        <v>1474</v>
      </c>
    </row>
    <row r="255" spans="1:52" ht="12.75">
      <c r="A255" s="1" t="s">
        <v>0</v>
      </c>
      <c r="E255" s="1" t="s">
        <v>4</v>
      </c>
      <c r="G255" s="2">
        <v>31950</v>
      </c>
      <c r="H255" s="1">
        <v>7</v>
      </c>
      <c r="I255" s="1">
        <v>0</v>
      </c>
      <c r="J255" s="1">
        <v>5</v>
      </c>
      <c r="K255" s="1">
        <v>18</v>
      </c>
      <c r="L255" s="1">
        <v>60612</v>
      </c>
      <c r="M255" s="1" t="s">
        <v>1308</v>
      </c>
      <c r="N255" s="1">
        <v>1</v>
      </c>
      <c r="O255" s="1" t="s">
        <v>53</v>
      </c>
      <c r="R255" s="1" t="s">
        <v>1475</v>
      </c>
      <c r="S255" s="1">
        <v>1</v>
      </c>
      <c r="U255" s="1" t="s">
        <v>1476</v>
      </c>
      <c r="W255" s="1" t="s">
        <v>1477</v>
      </c>
      <c r="X255" s="1" t="s">
        <v>105</v>
      </c>
      <c r="Z255" s="1">
        <v>12</v>
      </c>
      <c r="AA255" s="1" t="s">
        <v>1478</v>
      </c>
      <c r="AB255" s="1" t="s">
        <v>399</v>
      </c>
      <c r="AE255" s="1" t="s">
        <v>30</v>
      </c>
      <c r="AM255" s="1" t="s">
        <v>84</v>
      </c>
      <c r="AP255" s="1">
        <v>12</v>
      </c>
      <c r="AQ255" s="1">
        <v>6</v>
      </c>
      <c r="AS255" s="1">
        <v>14</v>
      </c>
      <c r="AT255" s="1" t="s">
        <v>1479</v>
      </c>
      <c r="AU255" s="1" t="s">
        <v>74</v>
      </c>
      <c r="AW255" s="1">
        <v>8</v>
      </c>
      <c r="AX255" s="1" t="s">
        <v>1480</v>
      </c>
      <c r="AY255" s="1" t="s">
        <v>1481</v>
      </c>
      <c r="AZ255" s="1" t="s">
        <v>1482</v>
      </c>
    </row>
    <row r="256" spans="1:52" ht="12.75">
      <c r="B256" s="11" t="s">
        <v>1</v>
      </c>
      <c r="C256" s="1" t="s">
        <v>2</v>
      </c>
      <c r="D256" s="1" t="s">
        <v>3</v>
      </c>
      <c r="E256" s="1" t="s">
        <v>4</v>
      </c>
      <c r="G256" s="2">
        <v>34235</v>
      </c>
      <c r="H256" s="1">
        <v>7</v>
      </c>
      <c r="I256" s="1">
        <v>0</v>
      </c>
      <c r="J256" s="1">
        <v>13</v>
      </c>
      <c r="K256" s="1">
        <v>10</v>
      </c>
      <c r="L256" s="1">
        <v>123</v>
      </c>
      <c r="M256" s="1" t="s">
        <v>1483</v>
      </c>
      <c r="N256" s="1">
        <v>1</v>
      </c>
      <c r="O256" s="1" t="s">
        <v>67</v>
      </c>
      <c r="Q256" s="1" t="s">
        <v>54</v>
      </c>
      <c r="S256" s="1">
        <v>1</v>
      </c>
      <c r="T256" s="1" t="s">
        <v>225</v>
      </c>
      <c r="V256" s="1" t="s">
        <v>80</v>
      </c>
      <c r="X256" s="1" t="s">
        <v>91</v>
      </c>
      <c r="Z256" s="1">
        <v>2</v>
      </c>
      <c r="AA256" s="1" t="s">
        <v>1484</v>
      </c>
      <c r="AB256" s="1" t="s">
        <v>59</v>
      </c>
      <c r="AH256" s="1" t="s">
        <v>33</v>
      </c>
      <c r="AM256" s="1" t="s">
        <v>84</v>
      </c>
      <c r="AO256" s="1">
        <v>4</v>
      </c>
      <c r="AQ256" s="1">
        <v>4</v>
      </c>
      <c r="AS256" s="1">
        <v>5</v>
      </c>
      <c r="AT256" s="1" t="s">
        <v>1485</v>
      </c>
      <c r="AU256" s="1" t="s">
        <v>74</v>
      </c>
      <c r="AW256" s="1">
        <v>10</v>
      </c>
      <c r="AX256" s="1" t="s">
        <v>1486</v>
      </c>
      <c r="AY256" s="1" t="s">
        <v>1487</v>
      </c>
      <c r="AZ256" s="1" t="s">
        <v>1488</v>
      </c>
    </row>
    <row r="257" spans="1:52" ht="12.75">
      <c r="A257" s="1" t="s">
        <v>0</v>
      </c>
      <c r="D257" s="1" t="s">
        <v>3</v>
      </c>
      <c r="G257" s="2">
        <v>28973</v>
      </c>
      <c r="H257" s="1">
        <v>6</v>
      </c>
      <c r="I257" s="1">
        <v>45</v>
      </c>
      <c r="J257" s="1">
        <v>5</v>
      </c>
      <c r="K257" s="1">
        <v>5</v>
      </c>
      <c r="L257" s="1">
        <v>10471</v>
      </c>
      <c r="M257" s="1" t="s">
        <v>1489</v>
      </c>
      <c r="N257" s="1">
        <v>1</v>
      </c>
      <c r="O257" s="1" t="s">
        <v>67</v>
      </c>
      <c r="Q257" s="1" t="s">
        <v>68</v>
      </c>
      <c r="S257" s="1">
        <v>1</v>
      </c>
      <c r="T257" s="1" t="s">
        <v>30</v>
      </c>
      <c r="V257" s="1" t="s">
        <v>80</v>
      </c>
      <c r="X257" s="1" t="s">
        <v>160</v>
      </c>
      <c r="Z257" s="1">
        <v>8</v>
      </c>
      <c r="AA257" s="1" t="s">
        <v>1490</v>
      </c>
      <c r="AB257" s="1" t="s">
        <v>83</v>
      </c>
      <c r="AH257" s="1" t="s">
        <v>33</v>
      </c>
      <c r="AM257" s="1" t="s">
        <v>624</v>
      </c>
      <c r="AO257" s="1">
        <v>6</v>
      </c>
      <c r="AQ257" s="1">
        <v>4</v>
      </c>
      <c r="AS257" s="1">
        <v>5</v>
      </c>
      <c r="AT257" s="1" t="s">
        <v>1491</v>
      </c>
      <c r="AU257" s="1" t="s">
        <v>74</v>
      </c>
      <c r="AW257" s="1">
        <v>10</v>
      </c>
      <c r="AX257" s="1" t="s">
        <v>1492</v>
      </c>
      <c r="AY257" s="1" t="s">
        <v>1493</v>
      </c>
      <c r="AZ257" s="1" t="s">
        <v>1494</v>
      </c>
    </row>
    <row r="258" spans="1:52" ht="12.75">
      <c r="A258" s="1" t="s">
        <v>0</v>
      </c>
      <c r="B258" s="11" t="s">
        <v>1</v>
      </c>
      <c r="E258" s="1" t="s">
        <v>4</v>
      </c>
      <c r="G258" s="2" t="s">
        <v>1495</v>
      </c>
      <c r="H258" s="1">
        <v>8</v>
      </c>
      <c r="I258" s="1">
        <v>0</v>
      </c>
      <c r="J258" s="1">
        <v>8</v>
      </c>
      <c r="K258" s="1">
        <v>50</v>
      </c>
      <c r="L258" s="1">
        <v>94002</v>
      </c>
      <c r="M258" s="1" t="s">
        <v>1496</v>
      </c>
      <c r="N258" s="1">
        <v>1</v>
      </c>
      <c r="O258" s="1" t="s">
        <v>97</v>
      </c>
      <c r="R258" s="1" t="s">
        <v>1497</v>
      </c>
      <c r="S258" s="1">
        <v>0</v>
      </c>
      <c r="AB258" s="1" t="s">
        <v>83</v>
      </c>
      <c r="AH258" s="1" t="s">
        <v>33</v>
      </c>
      <c r="AL258" s="1" t="s">
        <v>1498</v>
      </c>
      <c r="AM258" s="1" t="s">
        <v>72</v>
      </c>
      <c r="AO258" s="1">
        <v>5</v>
      </c>
      <c r="AR258" s="1">
        <v>10</v>
      </c>
      <c r="AS258" s="1">
        <v>24</v>
      </c>
      <c r="AT258" s="1" t="s">
        <v>1499</v>
      </c>
      <c r="AU258" s="1" t="s">
        <v>200</v>
      </c>
      <c r="AW258" s="1">
        <v>9</v>
      </c>
      <c r="AX258" s="1" t="s">
        <v>1500</v>
      </c>
      <c r="AY258" s="1" t="s">
        <v>1501</v>
      </c>
      <c r="AZ258" s="1" t="s">
        <v>1502</v>
      </c>
    </row>
    <row r="259" spans="1:52" ht="12.75">
      <c r="A259" s="1" t="s">
        <v>0</v>
      </c>
      <c r="G259" s="2">
        <v>31616</v>
      </c>
      <c r="H259" s="1">
        <v>6</v>
      </c>
      <c r="I259" s="1">
        <v>2</v>
      </c>
      <c r="J259" s="1">
        <v>11</v>
      </c>
      <c r="K259" s="1">
        <v>10</v>
      </c>
      <c r="L259" s="1">
        <v>9061330</v>
      </c>
      <c r="M259" s="1" t="s">
        <v>1503</v>
      </c>
      <c r="N259" s="1">
        <v>1</v>
      </c>
      <c r="O259" s="1" t="s">
        <v>97</v>
      </c>
      <c r="Q259" s="1" t="s">
        <v>98</v>
      </c>
      <c r="S259" s="1">
        <v>1</v>
      </c>
      <c r="T259" s="1" t="s">
        <v>225</v>
      </c>
      <c r="V259" s="1" t="s">
        <v>384</v>
      </c>
      <c r="X259" s="1" t="s">
        <v>466</v>
      </c>
      <c r="Z259" s="1">
        <v>10</v>
      </c>
      <c r="AA259" s="1" t="s">
        <v>1504</v>
      </c>
      <c r="AB259" s="1" t="s">
        <v>83</v>
      </c>
      <c r="AH259" s="1" t="s">
        <v>33</v>
      </c>
      <c r="AL259" s="1" t="s">
        <v>1505</v>
      </c>
      <c r="AM259" s="1" t="s">
        <v>72</v>
      </c>
      <c r="AO259" s="1">
        <v>2</v>
      </c>
      <c r="AQ259" s="1">
        <v>1</v>
      </c>
      <c r="AS259" s="1">
        <v>3</v>
      </c>
      <c r="AT259" s="1" t="s">
        <v>1506</v>
      </c>
      <c r="AU259" s="1" t="s">
        <v>74</v>
      </c>
      <c r="AW259" s="1">
        <v>10</v>
      </c>
      <c r="AX259" s="1" t="s">
        <v>1507</v>
      </c>
      <c r="AY259" s="1" t="s">
        <v>1508</v>
      </c>
      <c r="AZ259" s="1" t="s">
        <v>1509</v>
      </c>
    </row>
    <row r="260" spans="1:52" ht="12.75">
      <c r="A260" s="1" t="s">
        <v>0</v>
      </c>
      <c r="B260" s="11" t="s">
        <v>1</v>
      </c>
      <c r="E260" s="1" t="s">
        <v>4</v>
      </c>
      <c r="G260" s="2">
        <v>30646</v>
      </c>
      <c r="H260" s="1">
        <v>7</v>
      </c>
      <c r="I260" s="1">
        <v>15</v>
      </c>
      <c r="J260" s="1">
        <v>3</v>
      </c>
      <c r="K260" s="1">
        <v>12</v>
      </c>
      <c r="L260" s="1">
        <v>44223</v>
      </c>
      <c r="M260" s="1" t="s">
        <v>1510</v>
      </c>
      <c r="N260" s="1">
        <v>0</v>
      </c>
      <c r="O260" s="1" t="s">
        <v>78</v>
      </c>
      <c r="Q260" s="1" t="s">
        <v>103</v>
      </c>
      <c r="S260" s="1">
        <v>1</v>
      </c>
      <c r="T260" s="1" t="s">
        <v>225</v>
      </c>
      <c r="V260" s="1" t="s">
        <v>80</v>
      </c>
      <c r="X260" s="1" t="s">
        <v>1511</v>
      </c>
      <c r="Z260" s="1">
        <v>5</v>
      </c>
      <c r="AA260" s="1" t="s">
        <v>1512</v>
      </c>
      <c r="AB260" s="1" t="s">
        <v>83</v>
      </c>
      <c r="AG260" s="1" t="s">
        <v>32</v>
      </c>
      <c r="AM260" s="1" t="s">
        <v>72</v>
      </c>
      <c r="AO260" s="1">
        <v>4</v>
      </c>
      <c r="AQ260" s="1">
        <v>6</v>
      </c>
      <c r="AS260" s="1">
        <v>10</v>
      </c>
      <c r="AT260" s="1" t="s">
        <v>1513</v>
      </c>
      <c r="AU260" s="1" t="s">
        <v>74</v>
      </c>
      <c r="AW260" s="1">
        <v>10</v>
      </c>
      <c r="AX260" s="1" t="s">
        <v>1514</v>
      </c>
      <c r="AY260" s="1" t="s">
        <v>1515</v>
      </c>
      <c r="AZ260" s="1" t="s">
        <v>1516</v>
      </c>
    </row>
    <row r="261" spans="1:52" ht="12.75">
      <c r="C261" s="1" t="s">
        <v>2</v>
      </c>
      <c r="D261" s="1" t="s">
        <v>3</v>
      </c>
      <c r="E261" s="1" t="s">
        <v>4</v>
      </c>
      <c r="G261" s="2">
        <v>34504</v>
      </c>
      <c r="H261" s="1">
        <v>5</v>
      </c>
      <c r="I261" s="1">
        <v>0</v>
      </c>
      <c r="J261" s="1">
        <v>16</v>
      </c>
      <c r="K261" s="1">
        <v>5</v>
      </c>
      <c r="L261" s="1">
        <v>110077</v>
      </c>
      <c r="M261" s="1" t="s">
        <v>376</v>
      </c>
      <c r="N261" s="1">
        <v>0</v>
      </c>
      <c r="O261" s="1" t="s">
        <v>97</v>
      </c>
      <c r="Q261" s="1" t="s">
        <v>103</v>
      </c>
      <c r="S261" s="1">
        <v>1</v>
      </c>
      <c r="T261" s="1" t="s">
        <v>69</v>
      </c>
      <c r="V261" s="1" t="s">
        <v>80</v>
      </c>
      <c r="X261" s="1" t="s">
        <v>57</v>
      </c>
      <c r="Z261" s="1">
        <v>1</v>
      </c>
      <c r="AA261" s="1" t="s">
        <v>58</v>
      </c>
      <c r="AB261" s="1" t="s">
        <v>59</v>
      </c>
      <c r="AE261" s="1" t="s">
        <v>30</v>
      </c>
      <c r="AM261" s="1" t="s">
        <v>72</v>
      </c>
      <c r="AO261" s="1">
        <v>6</v>
      </c>
      <c r="AQ261" s="1">
        <v>5</v>
      </c>
      <c r="AS261" s="1">
        <v>20</v>
      </c>
      <c r="AT261" s="1" t="s">
        <v>1517</v>
      </c>
      <c r="AV261" s="1" t="s">
        <v>1518</v>
      </c>
      <c r="AW261" s="1">
        <v>10</v>
      </c>
      <c r="AX261" s="1" t="s">
        <v>1519</v>
      </c>
      <c r="AY261" s="1" t="s">
        <v>1520</v>
      </c>
      <c r="AZ261" s="1" t="s">
        <v>1521</v>
      </c>
    </row>
    <row r="262" spans="1:52" ht="12.75">
      <c r="E262" s="1" t="s">
        <v>4</v>
      </c>
      <c r="G262" s="2">
        <v>29665</v>
      </c>
      <c r="H262" s="1">
        <v>6</v>
      </c>
      <c r="I262" s="1">
        <v>90</v>
      </c>
      <c r="J262" s="1">
        <v>5</v>
      </c>
      <c r="K262" s="1">
        <v>5</v>
      </c>
      <c r="L262" s="1">
        <v>98052</v>
      </c>
      <c r="M262" s="1" t="s">
        <v>1522</v>
      </c>
      <c r="N262" s="1">
        <v>1</v>
      </c>
      <c r="O262" s="1" t="s">
        <v>67</v>
      </c>
      <c r="Q262" s="1" t="s">
        <v>103</v>
      </c>
      <c r="S262" s="1">
        <v>1</v>
      </c>
      <c r="T262" s="1" t="s">
        <v>55</v>
      </c>
      <c r="V262" s="1" t="s">
        <v>56</v>
      </c>
      <c r="X262" s="1" t="s">
        <v>91</v>
      </c>
      <c r="Z262" s="1">
        <v>14</v>
      </c>
      <c r="AA262" s="1" t="s">
        <v>1000</v>
      </c>
      <c r="AB262" s="1" t="s">
        <v>83</v>
      </c>
      <c r="AH262" s="1" t="s">
        <v>33</v>
      </c>
      <c r="AM262" s="1" t="s">
        <v>72</v>
      </c>
      <c r="AO262" s="1">
        <v>3</v>
      </c>
      <c r="AQ262" s="1">
        <v>2</v>
      </c>
      <c r="AS262" s="1">
        <v>60</v>
      </c>
      <c r="AT262" s="1" t="s">
        <v>1523</v>
      </c>
      <c r="AU262" s="1" t="s">
        <v>74</v>
      </c>
      <c r="AW262" s="1">
        <v>10</v>
      </c>
      <c r="AX262" s="1" t="s">
        <v>1524</v>
      </c>
      <c r="AY262" s="1" t="s">
        <v>1525</v>
      </c>
      <c r="AZ262" s="1" t="s">
        <v>36</v>
      </c>
    </row>
    <row r="263" spans="1:52" ht="12.75">
      <c r="A263" s="1" t="s">
        <v>0</v>
      </c>
      <c r="B263" s="11" t="s">
        <v>1</v>
      </c>
      <c r="D263" s="1" t="s">
        <v>3</v>
      </c>
      <c r="E263" s="1" t="s">
        <v>4</v>
      </c>
      <c r="G263" s="2">
        <v>32765</v>
      </c>
      <c r="H263" s="1">
        <v>7</v>
      </c>
      <c r="I263" s="1">
        <v>90</v>
      </c>
      <c r="J263" s="1">
        <v>15</v>
      </c>
      <c r="K263" s="1">
        <v>6</v>
      </c>
      <c r="L263" s="1">
        <v>98007</v>
      </c>
      <c r="M263" s="1" t="s">
        <v>1526</v>
      </c>
      <c r="N263" s="1">
        <v>1</v>
      </c>
      <c r="O263" s="1" t="s">
        <v>53</v>
      </c>
      <c r="Q263" s="1" t="s">
        <v>103</v>
      </c>
      <c r="S263" s="1">
        <v>1</v>
      </c>
      <c r="T263" s="1" t="s">
        <v>30</v>
      </c>
      <c r="V263" s="1" t="s">
        <v>80</v>
      </c>
      <c r="X263" s="1" t="s">
        <v>160</v>
      </c>
      <c r="Z263" s="1">
        <v>3</v>
      </c>
      <c r="AA263" s="1" t="s">
        <v>1527</v>
      </c>
      <c r="AB263" s="1" t="s">
        <v>59</v>
      </c>
      <c r="AE263" s="1" t="s">
        <v>30</v>
      </c>
      <c r="AM263" s="1" t="s">
        <v>72</v>
      </c>
      <c r="AO263" s="1">
        <v>6</v>
      </c>
      <c r="AQ263" s="1">
        <v>4</v>
      </c>
      <c r="AS263" s="1">
        <v>25</v>
      </c>
      <c r="AT263" s="1" t="s">
        <v>1528</v>
      </c>
      <c r="AV263" s="1" t="s">
        <v>1529</v>
      </c>
      <c r="AW263" s="1">
        <v>10</v>
      </c>
      <c r="AX263" s="1" t="s">
        <v>1530</v>
      </c>
      <c r="AY263" s="1" t="s">
        <v>1531</v>
      </c>
      <c r="AZ263" s="1" t="s">
        <v>1532</v>
      </c>
    </row>
    <row r="264" spans="1:52" ht="12.75">
      <c r="C264" s="1" t="s">
        <v>2</v>
      </c>
      <c r="G264" s="2">
        <v>33475</v>
      </c>
      <c r="H264" s="1">
        <v>8</v>
      </c>
      <c r="I264" s="1">
        <v>100</v>
      </c>
      <c r="J264" s="1">
        <v>10</v>
      </c>
      <c r="K264" s="1">
        <v>20</v>
      </c>
      <c r="L264" s="1">
        <v>80333</v>
      </c>
      <c r="M264" s="1" t="s">
        <v>231</v>
      </c>
      <c r="N264" s="1">
        <v>0</v>
      </c>
      <c r="O264" s="1" t="s">
        <v>67</v>
      </c>
      <c r="Q264" s="1" t="s">
        <v>98</v>
      </c>
      <c r="S264" s="1">
        <v>0</v>
      </c>
      <c r="AB264" s="1" t="s">
        <v>59</v>
      </c>
      <c r="AF264" s="1" t="s">
        <v>31</v>
      </c>
      <c r="AM264" s="1" t="s">
        <v>84</v>
      </c>
      <c r="AP264" s="1">
        <v>10</v>
      </c>
      <c r="AQ264" s="1">
        <v>6</v>
      </c>
      <c r="AS264" s="1">
        <v>50</v>
      </c>
      <c r="AT264" s="1" t="s">
        <v>1533</v>
      </c>
      <c r="AV264" s="1" t="s">
        <v>1534</v>
      </c>
      <c r="AW264" s="1">
        <v>10</v>
      </c>
      <c r="AX264" s="1" t="s">
        <v>1535</v>
      </c>
      <c r="AY264" s="1" t="s">
        <v>1536</v>
      </c>
      <c r="AZ264" s="1" t="s">
        <v>1537</v>
      </c>
    </row>
    <row r="265" spans="1:52" ht="12.75">
      <c r="B265" s="11" t="s">
        <v>1</v>
      </c>
      <c r="E265" s="1" t="s">
        <v>4</v>
      </c>
      <c r="G265" s="2">
        <v>31986</v>
      </c>
      <c r="H265" s="1">
        <v>6</v>
      </c>
      <c r="I265" s="1">
        <v>15</v>
      </c>
      <c r="J265" s="1">
        <v>12</v>
      </c>
      <c r="K265" s="1">
        <v>4</v>
      </c>
      <c r="L265" s="1">
        <v>94560</v>
      </c>
      <c r="M265" s="1" t="s">
        <v>1538</v>
      </c>
      <c r="N265" s="1">
        <v>0</v>
      </c>
      <c r="O265" s="1" t="s">
        <v>67</v>
      </c>
      <c r="Q265" s="1" t="s">
        <v>98</v>
      </c>
      <c r="S265" s="1">
        <v>1</v>
      </c>
      <c r="U265" s="1" t="s">
        <v>1539</v>
      </c>
      <c r="V265" s="1" t="s">
        <v>90</v>
      </c>
      <c r="X265" s="1" t="s">
        <v>57</v>
      </c>
      <c r="Z265" s="1">
        <v>9</v>
      </c>
      <c r="AA265" s="1" t="s">
        <v>1540</v>
      </c>
      <c r="AB265" s="1" t="s">
        <v>1299</v>
      </c>
      <c r="AH265" s="1" t="s">
        <v>33</v>
      </c>
      <c r="AM265" s="1" t="s">
        <v>72</v>
      </c>
      <c r="AO265" s="1">
        <v>2</v>
      </c>
      <c r="AQ265" s="1">
        <v>5</v>
      </c>
      <c r="AS265" s="1">
        <v>4</v>
      </c>
      <c r="AT265" s="1" t="s">
        <v>1541</v>
      </c>
      <c r="AV265" s="1" t="s">
        <v>1542</v>
      </c>
      <c r="AW265" s="1">
        <v>10</v>
      </c>
      <c r="AX265" s="1" t="s">
        <v>1543</v>
      </c>
      <c r="AY265" s="1" t="s">
        <v>1544</v>
      </c>
      <c r="AZ265" s="1" t="s">
        <v>1545</v>
      </c>
    </row>
    <row r="266" spans="1:52" ht="12.75">
      <c r="A266" s="1" t="s">
        <v>0</v>
      </c>
      <c r="B266" s="11" t="s">
        <v>1</v>
      </c>
      <c r="E266" s="1" t="s">
        <v>4</v>
      </c>
      <c r="G266" s="2">
        <v>30012</v>
      </c>
      <c r="H266" s="1">
        <v>6</v>
      </c>
      <c r="I266" s="1">
        <v>2</v>
      </c>
      <c r="J266" s="1">
        <v>5</v>
      </c>
      <c r="K266" s="1">
        <v>32</v>
      </c>
      <c r="L266" s="1">
        <v>94110</v>
      </c>
      <c r="M266" s="1" t="s">
        <v>215</v>
      </c>
      <c r="N266" s="1">
        <v>0</v>
      </c>
      <c r="O266" s="1" t="s">
        <v>78</v>
      </c>
      <c r="Q266" s="1" t="s">
        <v>103</v>
      </c>
      <c r="S266" s="1">
        <v>1</v>
      </c>
      <c r="T266" s="1" t="s">
        <v>159</v>
      </c>
      <c r="V266" s="1" t="s">
        <v>80</v>
      </c>
      <c r="X266" s="1" t="s">
        <v>91</v>
      </c>
      <c r="Z266" s="1">
        <v>3</v>
      </c>
      <c r="AA266" s="1" t="s">
        <v>1546</v>
      </c>
      <c r="AB266" s="1" t="s">
        <v>71</v>
      </c>
      <c r="AH266" s="1" t="s">
        <v>33</v>
      </c>
      <c r="AM266" s="1" t="s">
        <v>60</v>
      </c>
      <c r="AO266" s="1">
        <v>5</v>
      </c>
      <c r="AQ266" s="1">
        <v>5</v>
      </c>
      <c r="AS266" s="1">
        <v>10</v>
      </c>
      <c r="AT266" s="1" t="s">
        <v>1547</v>
      </c>
      <c r="AU266" s="1" t="s">
        <v>74</v>
      </c>
      <c r="AW266" s="1">
        <v>9</v>
      </c>
      <c r="AX266" s="1" t="s">
        <v>1548</v>
      </c>
      <c r="AY266" s="1" t="s">
        <v>1549</v>
      </c>
    </row>
    <row r="267" spans="1:52" ht="12.75">
      <c r="A267" s="1" t="s">
        <v>0</v>
      </c>
      <c r="B267" s="11" t="s">
        <v>1</v>
      </c>
      <c r="G267" s="2">
        <v>32105</v>
      </c>
      <c r="H267" s="1">
        <v>8</v>
      </c>
      <c r="I267" s="1">
        <v>15</v>
      </c>
      <c r="J267" s="1">
        <v>12</v>
      </c>
      <c r="K267" s="1">
        <v>3</v>
      </c>
      <c r="M267" s="1" t="s">
        <v>1550</v>
      </c>
      <c r="N267" s="1">
        <v>0</v>
      </c>
      <c r="O267" s="1" t="s">
        <v>97</v>
      </c>
      <c r="Q267" s="1" t="s">
        <v>68</v>
      </c>
      <c r="S267" s="1">
        <v>1</v>
      </c>
      <c r="T267" s="1" t="s">
        <v>159</v>
      </c>
      <c r="V267" s="1" t="s">
        <v>80</v>
      </c>
      <c r="X267" s="1" t="s">
        <v>648</v>
      </c>
      <c r="Z267" s="1">
        <v>3</v>
      </c>
      <c r="AA267" s="1" t="s">
        <v>1551</v>
      </c>
      <c r="AB267" s="1" t="s">
        <v>83</v>
      </c>
      <c r="AF267" s="1" t="s">
        <v>31</v>
      </c>
      <c r="AM267" s="1" t="s">
        <v>72</v>
      </c>
      <c r="AO267" s="1">
        <v>6</v>
      </c>
      <c r="AQ267" s="1">
        <v>6</v>
      </c>
      <c r="AS267" s="1">
        <v>8</v>
      </c>
      <c r="AT267" s="1" t="s">
        <v>1552</v>
      </c>
      <c r="AU267" s="1" t="s">
        <v>74</v>
      </c>
      <c r="AW267" s="1">
        <v>10</v>
      </c>
      <c r="AX267" s="1" t="s">
        <v>1553</v>
      </c>
      <c r="AZ267" s="1" t="s">
        <v>1554</v>
      </c>
    </row>
    <row r="268" spans="1:52" ht="12.75">
      <c r="A268" s="1" t="s">
        <v>0</v>
      </c>
      <c r="B268" s="11" t="s">
        <v>1</v>
      </c>
      <c r="E268" s="1" t="s">
        <v>4</v>
      </c>
      <c r="G268" s="2">
        <v>31253</v>
      </c>
      <c r="H268" s="1">
        <v>6</v>
      </c>
      <c r="I268" s="1">
        <v>270</v>
      </c>
      <c r="J268" s="1">
        <v>9</v>
      </c>
      <c r="K268" s="1">
        <v>2</v>
      </c>
      <c r="L268" s="1">
        <v>110034</v>
      </c>
      <c r="M268" s="1" t="s">
        <v>1555</v>
      </c>
      <c r="N268" s="1">
        <v>0</v>
      </c>
      <c r="O268" s="1" t="s">
        <v>53</v>
      </c>
      <c r="Q268" s="1" t="s">
        <v>103</v>
      </c>
      <c r="S268" s="1">
        <v>1</v>
      </c>
      <c r="T268" s="1" t="s">
        <v>225</v>
      </c>
      <c r="V268" s="1" t="s">
        <v>80</v>
      </c>
      <c r="X268" s="1" t="s">
        <v>233</v>
      </c>
      <c r="Z268" s="1">
        <v>7</v>
      </c>
      <c r="AA268" s="1" t="s">
        <v>1556</v>
      </c>
      <c r="AB268" s="1" t="s">
        <v>83</v>
      </c>
      <c r="AE268" s="1" t="s">
        <v>30</v>
      </c>
      <c r="AL268" s="1" t="s">
        <v>1557</v>
      </c>
      <c r="AM268" s="1" t="s">
        <v>84</v>
      </c>
      <c r="AO268" s="1">
        <v>6</v>
      </c>
      <c r="AQ268" s="1">
        <v>4</v>
      </c>
      <c r="AS268" s="1">
        <v>100</v>
      </c>
      <c r="AT268" s="1" t="s">
        <v>1558</v>
      </c>
      <c r="AU268" s="1" t="s">
        <v>64</v>
      </c>
      <c r="AW268" s="1">
        <v>8</v>
      </c>
      <c r="AX268" s="1" t="s">
        <v>1559</v>
      </c>
    </row>
    <row r="269" spans="1:52" ht="12.75">
      <c r="A269" s="1" t="s">
        <v>0</v>
      </c>
      <c r="G269" s="2">
        <v>35274</v>
      </c>
      <c r="H269" s="1">
        <v>6</v>
      </c>
      <c r="I269" s="1">
        <v>20</v>
      </c>
      <c r="J269" s="1">
        <v>12</v>
      </c>
      <c r="K269" s="1">
        <v>10</v>
      </c>
      <c r="L269" s="1">
        <v>492001</v>
      </c>
      <c r="M269" s="1" t="s">
        <v>1560</v>
      </c>
      <c r="N269" s="1">
        <v>0</v>
      </c>
      <c r="O269" s="1" t="s">
        <v>67</v>
      </c>
      <c r="Q269" s="1" t="s">
        <v>98</v>
      </c>
      <c r="S269" s="1">
        <v>0</v>
      </c>
      <c r="AB269" s="1" t="s">
        <v>59</v>
      </c>
      <c r="AK269" s="1" t="s">
        <v>36</v>
      </c>
      <c r="AU269" s="1" t="s">
        <v>74</v>
      </c>
      <c r="AW269" s="1">
        <v>10</v>
      </c>
      <c r="AX269" s="1" t="s">
        <v>1561</v>
      </c>
      <c r="AY269" s="1" t="s">
        <v>1562</v>
      </c>
      <c r="AZ269" s="1" t="s">
        <v>1563</v>
      </c>
    </row>
    <row r="270" spans="1:52" ht="12.75">
      <c r="B270" s="11" t="s">
        <v>1</v>
      </c>
      <c r="C270" s="1" t="s">
        <v>2</v>
      </c>
      <c r="E270" s="1" t="s">
        <v>4</v>
      </c>
      <c r="G270" s="2">
        <v>32057</v>
      </c>
      <c r="H270" s="1">
        <v>6</v>
      </c>
      <c r="I270" s="1">
        <v>60</v>
      </c>
      <c r="J270" s="1">
        <v>7</v>
      </c>
      <c r="K270" s="1">
        <v>4</v>
      </c>
      <c r="L270" s="1">
        <v>55114</v>
      </c>
      <c r="M270" s="1" t="s">
        <v>1564</v>
      </c>
      <c r="N270" s="1">
        <v>1</v>
      </c>
      <c r="O270" s="1" t="s">
        <v>67</v>
      </c>
      <c r="Q270" s="1" t="s">
        <v>98</v>
      </c>
      <c r="S270" s="1">
        <v>1</v>
      </c>
      <c r="T270" s="1" t="s">
        <v>453</v>
      </c>
      <c r="W270" s="1" t="s">
        <v>1565</v>
      </c>
      <c r="Y270" s="1" t="s">
        <v>1566</v>
      </c>
      <c r="Z270" s="1">
        <v>7</v>
      </c>
      <c r="AA270" s="1" t="s">
        <v>1567</v>
      </c>
      <c r="AB270" s="1" t="s">
        <v>71</v>
      </c>
      <c r="AK270" s="1" t="s">
        <v>36</v>
      </c>
      <c r="AU270" s="1" t="s">
        <v>74</v>
      </c>
      <c r="AW270" s="1">
        <v>10</v>
      </c>
      <c r="AX270" s="1" t="s">
        <v>1568</v>
      </c>
      <c r="AY270" s="1" t="s">
        <v>1569</v>
      </c>
      <c r="AZ270" s="1" t="s">
        <v>1570</v>
      </c>
    </row>
    <row r="271" spans="1:52" ht="12.75">
      <c r="D271" s="1" t="s">
        <v>3</v>
      </c>
      <c r="E271" s="1" t="s">
        <v>4</v>
      </c>
      <c r="G271" s="2" t="s">
        <v>1571</v>
      </c>
      <c r="H271" s="1">
        <v>6</v>
      </c>
      <c r="I271" s="1">
        <v>0</v>
      </c>
      <c r="J271" s="1">
        <v>15</v>
      </c>
      <c r="K271" s="1">
        <v>26</v>
      </c>
      <c r="L271" s="1">
        <v>79539</v>
      </c>
      <c r="M271" s="1" t="s">
        <v>1572</v>
      </c>
      <c r="N271" s="1">
        <v>1</v>
      </c>
      <c r="O271" s="1" t="s">
        <v>97</v>
      </c>
      <c r="Q271" s="1" t="s">
        <v>98</v>
      </c>
      <c r="S271" s="1">
        <v>1</v>
      </c>
      <c r="T271" s="1" t="s">
        <v>582</v>
      </c>
      <c r="V271" s="1" t="s">
        <v>111</v>
      </c>
      <c r="X271" s="1" t="s">
        <v>648</v>
      </c>
      <c r="Z271" s="1">
        <v>33</v>
      </c>
      <c r="AA271" s="1" t="s">
        <v>1573</v>
      </c>
      <c r="AB271" s="1" t="s">
        <v>59</v>
      </c>
      <c r="AH271" s="1" t="s">
        <v>33</v>
      </c>
      <c r="AM271" s="1" t="s">
        <v>60</v>
      </c>
      <c r="AP271" s="1">
        <v>20</v>
      </c>
      <c r="AR271" s="1">
        <v>10</v>
      </c>
      <c r="AS271" s="1">
        <v>36</v>
      </c>
      <c r="AT271" s="1" t="s">
        <v>1574</v>
      </c>
      <c r="AV271" s="1" t="s">
        <v>1575</v>
      </c>
      <c r="AW271" s="1">
        <v>7</v>
      </c>
      <c r="AX271" s="1" t="s">
        <v>1576</v>
      </c>
      <c r="AY271" s="1" t="s">
        <v>1577</v>
      </c>
      <c r="AZ271" s="1" t="s">
        <v>1578</v>
      </c>
    </row>
    <row r="272" spans="1:52" ht="12.75">
      <c r="D272" s="1" t="s">
        <v>3</v>
      </c>
      <c r="E272" s="1" t="s">
        <v>4</v>
      </c>
      <c r="G272" s="2">
        <v>32996</v>
      </c>
      <c r="H272" s="1">
        <v>6</v>
      </c>
      <c r="I272" s="1">
        <v>30</v>
      </c>
      <c r="J272" s="1">
        <v>8</v>
      </c>
      <c r="K272" s="1">
        <v>10</v>
      </c>
      <c r="M272" s="1" t="s">
        <v>1579</v>
      </c>
      <c r="N272" s="1">
        <v>1</v>
      </c>
      <c r="O272" s="1" t="s">
        <v>136</v>
      </c>
      <c r="Q272" s="1" t="s">
        <v>54</v>
      </c>
      <c r="S272" s="1">
        <v>1</v>
      </c>
      <c r="T272" s="1" t="s">
        <v>1304</v>
      </c>
      <c r="V272" s="1" t="s">
        <v>80</v>
      </c>
      <c r="X272" s="1" t="s">
        <v>91</v>
      </c>
      <c r="Z272" s="1">
        <v>3</v>
      </c>
      <c r="AA272" s="1" t="s">
        <v>1580</v>
      </c>
      <c r="AB272" s="1" t="s">
        <v>59</v>
      </c>
      <c r="AE272" s="1" t="s">
        <v>30</v>
      </c>
      <c r="AF272" s="1" t="s">
        <v>31</v>
      </c>
      <c r="AM272" s="1" t="s">
        <v>84</v>
      </c>
      <c r="AO272" s="1">
        <v>3</v>
      </c>
      <c r="AQ272" s="1">
        <v>2</v>
      </c>
      <c r="AS272" s="1">
        <v>20</v>
      </c>
      <c r="AT272" s="1" t="s">
        <v>1581</v>
      </c>
      <c r="AU272" s="1" t="s">
        <v>74</v>
      </c>
      <c r="AW272" s="1">
        <v>7</v>
      </c>
      <c r="AX272" s="1" t="s">
        <v>1582</v>
      </c>
      <c r="AY272" s="1" t="s">
        <v>205</v>
      </c>
      <c r="AZ272" s="1" t="s">
        <v>316</v>
      </c>
    </row>
    <row r="273" spans="1:52" ht="12.75">
      <c r="A273" s="1" t="s">
        <v>0</v>
      </c>
      <c r="B273" s="11" t="s">
        <v>1</v>
      </c>
      <c r="E273" s="1" t="s">
        <v>4</v>
      </c>
      <c r="G273" s="2">
        <v>27656</v>
      </c>
      <c r="H273" s="1">
        <v>8</v>
      </c>
      <c r="I273" s="1">
        <v>0</v>
      </c>
      <c r="J273" s="1">
        <v>10</v>
      </c>
      <c r="K273" s="1">
        <v>10</v>
      </c>
      <c r="L273" s="1">
        <v>94022</v>
      </c>
      <c r="M273" s="1" t="s">
        <v>1583</v>
      </c>
      <c r="N273" s="1">
        <v>1</v>
      </c>
      <c r="O273" s="1" t="s">
        <v>67</v>
      </c>
      <c r="Q273" s="1" t="s">
        <v>98</v>
      </c>
      <c r="S273" s="1">
        <v>1</v>
      </c>
      <c r="T273" s="1" t="s">
        <v>137</v>
      </c>
      <c r="V273" s="1" t="s">
        <v>145</v>
      </c>
      <c r="X273" s="1" t="s">
        <v>91</v>
      </c>
      <c r="Z273" s="1">
        <v>18</v>
      </c>
      <c r="AA273" s="1" t="s">
        <v>1584</v>
      </c>
      <c r="AB273" s="1" t="s">
        <v>83</v>
      </c>
      <c r="AH273" s="1" t="s">
        <v>33</v>
      </c>
      <c r="AM273" s="1" t="s">
        <v>84</v>
      </c>
      <c r="AO273" s="1">
        <v>4</v>
      </c>
      <c r="AR273" s="1">
        <v>30</v>
      </c>
      <c r="AS273" s="1">
        <v>50</v>
      </c>
      <c r="AT273" s="1" t="s">
        <v>1585</v>
      </c>
      <c r="AU273" s="1" t="s">
        <v>74</v>
      </c>
      <c r="AW273" s="1">
        <v>10</v>
      </c>
      <c r="AX273" s="1" t="s">
        <v>1586</v>
      </c>
      <c r="AY273" s="1" t="s">
        <v>1587</v>
      </c>
      <c r="AZ273" s="1" t="s">
        <v>1588</v>
      </c>
    </row>
    <row r="274" spans="1:52" ht="12.75">
      <c r="E274" s="1" t="s">
        <v>4</v>
      </c>
      <c r="G274" s="2">
        <v>30771</v>
      </c>
      <c r="H274" s="1">
        <v>8</v>
      </c>
      <c r="I274" s="1">
        <v>0</v>
      </c>
      <c r="J274" s="1">
        <v>10</v>
      </c>
      <c r="K274" s="1">
        <v>2</v>
      </c>
      <c r="L274" s="1">
        <v>60175045</v>
      </c>
      <c r="M274" s="1" t="s">
        <v>1589</v>
      </c>
      <c r="N274" s="1">
        <v>0</v>
      </c>
      <c r="O274" s="1" t="s">
        <v>123</v>
      </c>
      <c r="Q274" s="1" t="s">
        <v>68</v>
      </c>
      <c r="S274" s="1">
        <v>1</v>
      </c>
      <c r="T274" s="1" t="s">
        <v>225</v>
      </c>
      <c r="V274" s="1" t="s">
        <v>80</v>
      </c>
      <c r="X274" s="1" t="s">
        <v>91</v>
      </c>
      <c r="Z274" s="1">
        <v>14</v>
      </c>
      <c r="AA274" s="1" t="s">
        <v>1590</v>
      </c>
      <c r="AB274" s="1" t="s">
        <v>59</v>
      </c>
      <c r="AH274" s="1" t="s">
        <v>33</v>
      </c>
      <c r="AM274" s="1" t="s">
        <v>72</v>
      </c>
      <c r="AO274" s="1">
        <v>6</v>
      </c>
      <c r="AQ274" s="1">
        <v>2</v>
      </c>
      <c r="AS274" s="1">
        <v>12</v>
      </c>
      <c r="AT274" s="1" t="s">
        <v>1591</v>
      </c>
      <c r="AU274" s="1" t="s">
        <v>198</v>
      </c>
      <c r="AW274" s="1">
        <v>8</v>
      </c>
      <c r="AX274" s="1" t="s">
        <v>1592</v>
      </c>
      <c r="AY274" s="1" t="s">
        <v>1593</v>
      </c>
      <c r="AZ274" s="1" t="s">
        <v>1594</v>
      </c>
    </row>
    <row r="275" spans="1:52" ht="12.75">
      <c r="E275" s="1" t="s">
        <v>4</v>
      </c>
      <c r="G275" s="2">
        <v>32356</v>
      </c>
      <c r="H275" s="1">
        <v>7</v>
      </c>
      <c r="I275" s="1">
        <v>50</v>
      </c>
      <c r="J275" s="1">
        <v>10</v>
      </c>
      <c r="K275" s="1">
        <v>10</v>
      </c>
      <c r="L275" s="1">
        <v>8701</v>
      </c>
      <c r="M275" s="1" t="s">
        <v>1595</v>
      </c>
      <c r="N275" s="1">
        <v>0</v>
      </c>
      <c r="O275" s="1" t="s">
        <v>67</v>
      </c>
      <c r="Q275" s="1" t="s">
        <v>98</v>
      </c>
      <c r="S275" s="1">
        <v>1</v>
      </c>
      <c r="T275" s="1" t="s">
        <v>225</v>
      </c>
      <c r="V275" s="1" t="s">
        <v>80</v>
      </c>
      <c r="X275" s="1" t="s">
        <v>160</v>
      </c>
      <c r="Z275" s="1">
        <v>7</v>
      </c>
      <c r="AB275" s="1" t="s">
        <v>83</v>
      </c>
      <c r="AF275" s="1" t="s">
        <v>31</v>
      </c>
      <c r="AM275" s="1" t="s">
        <v>72</v>
      </c>
      <c r="AO275" s="1">
        <v>3</v>
      </c>
      <c r="AQ275" s="1">
        <v>2</v>
      </c>
      <c r="AS275" s="1">
        <v>8</v>
      </c>
      <c r="AT275" s="1" t="s">
        <v>1596</v>
      </c>
      <c r="AU275" s="1" t="s">
        <v>64</v>
      </c>
      <c r="AW275" s="1">
        <v>10</v>
      </c>
      <c r="AX275" s="1" t="s">
        <v>1597</v>
      </c>
    </row>
    <row r="276" spans="1:52" ht="12.75">
      <c r="B276" s="11" t="s">
        <v>1</v>
      </c>
      <c r="E276" s="1" t="s">
        <v>4</v>
      </c>
      <c r="G276" s="2">
        <v>32492</v>
      </c>
      <c r="H276" s="1">
        <v>7</v>
      </c>
      <c r="I276" s="1">
        <v>120</v>
      </c>
      <c r="J276" s="1">
        <v>11</v>
      </c>
      <c r="K276" s="1">
        <v>6</v>
      </c>
      <c r="L276" s="1">
        <v>670248</v>
      </c>
      <c r="M276" s="1" t="s">
        <v>606</v>
      </c>
      <c r="N276" s="1">
        <v>1</v>
      </c>
      <c r="O276" s="1" t="s">
        <v>67</v>
      </c>
      <c r="Q276" s="1" t="s">
        <v>54</v>
      </c>
      <c r="S276" s="1">
        <v>1</v>
      </c>
      <c r="T276" s="1" t="s">
        <v>225</v>
      </c>
      <c r="V276" s="1" t="s">
        <v>80</v>
      </c>
      <c r="X276" s="1" t="s">
        <v>91</v>
      </c>
      <c r="Z276" s="1">
        <v>3</v>
      </c>
      <c r="AA276" s="1" t="s">
        <v>1598</v>
      </c>
      <c r="AB276" s="1" t="s">
        <v>59</v>
      </c>
      <c r="AH276" s="1" t="s">
        <v>33</v>
      </c>
      <c r="AM276" s="1" t="s">
        <v>72</v>
      </c>
      <c r="AO276" s="1">
        <v>6</v>
      </c>
      <c r="AQ276" s="1">
        <v>3</v>
      </c>
      <c r="AS276" s="1">
        <v>72</v>
      </c>
      <c r="AT276" s="1" t="s">
        <v>1599</v>
      </c>
      <c r="AU276" s="1" t="s">
        <v>198</v>
      </c>
      <c r="AW276" s="1">
        <v>9</v>
      </c>
      <c r="AX276" s="1" t="s">
        <v>1600</v>
      </c>
      <c r="AY276" s="1" t="s">
        <v>1601</v>
      </c>
      <c r="AZ276" s="1" t="s">
        <v>1602</v>
      </c>
    </row>
    <row r="277" spans="1:52" ht="12.75">
      <c r="B277" s="11" t="s">
        <v>1</v>
      </c>
      <c r="G277" s="2">
        <v>31335</v>
      </c>
      <c r="H277" s="1">
        <v>7</v>
      </c>
      <c r="I277" s="1">
        <v>30</v>
      </c>
      <c r="J277" s="1">
        <v>11</v>
      </c>
      <c r="K277" s="1">
        <v>5</v>
      </c>
      <c r="L277" s="1">
        <v>30327</v>
      </c>
      <c r="M277" s="1" t="s">
        <v>714</v>
      </c>
      <c r="N277" s="1">
        <v>0</v>
      </c>
      <c r="O277" s="1" t="s">
        <v>53</v>
      </c>
      <c r="Q277" s="1" t="s">
        <v>54</v>
      </c>
      <c r="S277" s="1">
        <v>1</v>
      </c>
      <c r="T277" s="1" t="s">
        <v>30</v>
      </c>
      <c r="V277" s="1" t="s">
        <v>80</v>
      </c>
      <c r="X277" s="1" t="s">
        <v>233</v>
      </c>
      <c r="Z277" s="1">
        <v>4</v>
      </c>
      <c r="AA277" s="1" t="s">
        <v>1603</v>
      </c>
      <c r="AB277" s="1" t="s">
        <v>83</v>
      </c>
      <c r="AC277" s="1" t="s">
        <v>28</v>
      </c>
      <c r="AD277" s="1" t="s">
        <v>29</v>
      </c>
      <c r="AM277" s="1" t="s">
        <v>167</v>
      </c>
      <c r="AO277" s="1">
        <v>3</v>
      </c>
      <c r="AQ277" s="1">
        <v>5</v>
      </c>
      <c r="AS277" s="1">
        <v>60</v>
      </c>
      <c r="AT277" s="1" t="s">
        <v>1604</v>
      </c>
      <c r="AU277" s="1" t="s">
        <v>74</v>
      </c>
      <c r="AW277" s="1">
        <v>7</v>
      </c>
      <c r="AX277" s="1" t="s">
        <v>1605</v>
      </c>
      <c r="AY277" s="1" t="s">
        <v>1606</v>
      </c>
      <c r="AZ277" s="1" t="s">
        <v>316</v>
      </c>
    </row>
    <row r="278" spans="1:52" ht="12.75">
      <c r="A278" s="1" t="s">
        <v>0</v>
      </c>
      <c r="G278" s="2">
        <v>32604</v>
      </c>
      <c r="H278" s="1">
        <v>8</v>
      </c>
      <c r="I278" s="1">
        <v>60</v>
      </c>
      <c r="J278" s="1">
        <v>13</v>
      </c>
      <c r="K278" s="1">
        <v>3</v>
      </c>
      <c r="L278" s="1">
        <v>106</v>
      </c>
      <c r="M278" s="1" t="s">
        <v>1607</v>
      </c>
      <c r="N278" s="1">
        <v>1</v>
      </c>
      <c r="O278" s="1" t="s">
        <v>78</v>
      </c>
      <c r="Q278" s="1" t="s">
        <v>68</v>
      </c>
      <c r="S278" s="1">
        <v>1</v>
      </c>
      <c r="T278" s="1" t="s">
        <v>225</v>
      </c>
      <c r="V278" s="1" t="s">
        <v>80</v>
      </c>
      <c r="X278" s="1" t="s">
        <v>332</v>
      </c>
      <c r="Z278" s="1">
        <v>5</v>
      </c>
      <c r="AA278" s="1" t="s">
        <v>1608</v>
      </c>
      <c r="AB278" s="1" t="s">
        <v>59</v>
      </c>
      <c r="AL278" s="1" t="s">
        <v>1609</v>
      </c>
      <c r="AM278" s="1" t="s">
        <v>60</v>
      </c>
      <c r="AO278" s="1">
        <v>3</v>
      </c>
      <c r="AQ278" s="1">
        <v>6</v>
      </c>
      <c r="AS278" s="1">
        <v>12</v>
      </c>
      <c r="AT278" s="1" t="s">
        <v>1610</v>
      </c>
      <c r="AU278" s="1" t="s">
        <v>74</v>
      </c>
      <c r="AW278" s="1">
        <v>10</v>
      </c>
      <c r="AX278" s="1" t="s">
        <v>1611</v>
      </c>
      <c r="AY278" s="1" t="s">
        <v>1612</v>
      </c>
      <c r="AZ278" s="1" t="s">
        <v>1613</v>
      </c>
    </row>
    <row r="279" spans="1:52" ht="12.75">
      <c r="B279" s="11" t="s">
        <v>1</v>
      </c>
      <c r="E279" s="1" t="s">
        <v>4</v>
      </c>
      <c r="G279" s="2">
        <v>33046</v>
      </c>
      <c r="H279" s="1">
        <v>9</v>
      </c>
      <c r="I279" s="1">
        <v>0</v>
      </c>
      <c r="J279" s="1">
        <v>10</v>
      </c>
      <c r="K279" s="1">
        <v>10</v>
      </c>
      <c r="L279" s="1">
        <v>115280</v>
      </c>
      <c r="M279" s="1" t="s">
        <v>737</v>
      </c>
      <c r="N279" s="1">
        <v>0</v>
      </c>
      <c r="O279" s="1" t="s">
        <v>53</v>
      </c>
      <c r="Q279" s="1" t="s">
        <v>103</v>
      </c>
      <c r="S279" s="1">
        <v>1</v>
      </c>
      <c r="T279" s="1" t="s">
        <v>69</v>
      </c>
      <c r="V279" s="1" t="s">
        <v>90</v>
      </c>
      <c r="X279" s="1" t="s">
        <v>57</v>
      </c>
      <c r="Z279" s="1">
        <v>3</v>
      </c>
      <c r="AA279" s="1" t="s">
        <v>1614</v>
      </c>
      <c r="AB279" s="1" t="s">
        <v>71</v>
      </c>
      <c r="AH279" s="1" t="s">
        <v>33</v>
      </c>
      <c r="AM279" s="1" t="s">
        <v>60</v>
      </c>
      <c r="AO279" s="1">
        <v>4</v>
      </c>
      <c r="AQ279" s="1">
        <v>3</v>
      </c>
      <c r="AS279" s="1">
        <v>6</v>
      </c>
      <c r="AT279" s="1" t="s">
        <v>1615</v>
      </c>
      <c r="AU279" s="1" t="s">
        <v>64</v>
      </c>
      <c r="AW279" s="1">
        <v>8</v>
      </c>
      <c r="AX279" s="1" t="s">
        <v>1616</v>
      </c>
      <c r="AY279" s="1" t="s">
        <v>1617</v>
      </c>
      <c r="AZ279" s="1" t="s">
        <v>1618</v>
      </c>
    </row>
    <row r="280" spans="1:52" ht="12.75">
      <c r="A280" s="1" t="s">
        <v>0</v>
      </c>
      <c r="G280" s="2">
        <v>28811</v>
      </c>
      <c r="H280" s="1">
        <v>7</v>
      </c>
      <c r="I280" s="1">
        <v>30</v>
      </c>
      <c r="J280" s="1">
        <v>14</v>
      </c>
      <c r="K280" s="1">
        <v>6</v>
      </c>
      <c r="L280" s="1">
        <v>30330100</v>
      </c>
      <c r="M280" s="1" t="s">
        <v>1619</v>
      </c>
      <c r="N280" s="1">
        <v>1</v>
      </c>
      <c r="O280" s="1" t="s">
        <v>53</v>
      </c>
      <c r="Q280" s="1" t="s">
        <v>54</v>
      </c>
      <c r="S280" s="1">
        <v>1</v>
      </c>
      <c r="T280" s="1" t="s">
        <v>79</v>
      </c>
      <c r="V280" s="1" t="s">
        <v>145</v>
      </c>
      <c r="X280" s="1" t="s">
        <v>91</v>
      </c>
      <c r="Z280" s="1">
        <v>16</v>
      </c>
      <c r="AA280" s="1" t="s">
        <v>1620</v>
      </c>
      <c r="AB280" s="1" t="s">
        <v>59</v>
      </c>
      <c r="AG280" s="1" t="s">
        <v>32</v>
      </c>
      <c r="AM280" s="1" t="s">
        <v>167</v>
      </c>
      <c r="AO280" s="1">
        <v>6</v>
      </c>
      <c r="AQ280" s="1">
        <v>6</v>
      </c>
      <c r="AS280" s="1">
        <v>40</v>
      </c>
      <c r="AT280" s="1" t="s">
        <v>1621</v>
      </c>
      <c r="AU280" s="1" t="s">
        <v>74</v>
      </c>
      <c r="AW280" s="1">
        <v>9</v>
      </c>
      <c r="AX280" s="1" t="s">
        <v>1622</v>
      </c>
      <c r="AY280" s="1" t="s">
        <v>1623</v>
      </c>
      <c r="AZ280" s="1" t="s">
        <v>347</v>
      </c>
    </row>
    <row r="281" spans="1:52" ht="12.75">
      <c r="B281" s="11" t="s">
        <v>1</v>
      </c>
      <c r="G281" s="2">
        <v>34183</v>
      </c>
      <c r="H281" s="1">
        <v>8</v>
      </c>
      <c r="I281" s="1">
        <v>50</v>
      </c>
      <c r="J281" s="1">
        <v>3</v>
      </c>
      <c r="K281" s="1">
        <v>5</v>
      </c>
      <c r="L281" s="1">
        <v>55436</v>
      </c>
      <c r="M281" s="1" t="s">
        <v>1624</v>
      </c>
      <c r="N281" s="1">
        <v>1</v>
      </c>
      <c r="O281" s="1" t="s">
        <v>67</v>
      </c>
      <c r="R281" s="1" t="s">
        <v>1625</v>
      </c>
      <c r="S281" s="1">
        <v>0</v>
      </c>
      <c r="AB281" s="1" t="s">
        <v>59</v>
      </c>
      <c r="AH281" s="1" t="s">
        <v>33</v>
      </c>
      <c r="AM281" s="1" t="s">
        <v>60</v>
      </c>
      <c r="AO281" s="1">
        <v>1</v>
      </c>
      <c r="AQ281" s="1">
        <v>3</v>
      </c>
      <c r="AS281" s="1">
        <v>4</v>
      </c>
      <c r="AT281" s="1" t="s">
        <v>1626</v>
      </c>
      <c r="AU281" s="1" t="s">
        <v>74</v>
      </c>
      <c r="AW281" s="1">
        <v>10</v>
      </c>
      <c r="AX281" s="1" t="s">
        <v>1627</v>
      </c>
      <c r="AY281" s="1" t="s">
        <v>1628</v>
      </c>
    </row>
    <row r="282" spans="1:52" ht="12.75">
      <c r="A282" s="1" t="s">
        <v>0</v>
      </c>
      <c r="D282" s="1" t="s">
        <v>3</v>
      </c>
      <c r="E282" s="1" t="s">
        <v>4</v>
      </c>
      <c r="G282" s="2">
        <v>31141</v>
      </c>
      <c r="H282" s="1">
        <v>8</v>
      </c>
      <c r="I282" s="1">
        <v>120</v>
      </c>
      <c r="J282" s="1">
        <v>10</v>
      </c>
      <c r="K282" s="1">
        <v>10</v>
      </c>
      <c r="L282" s="1">
        <v>60640</v>
      </c>
      <c r="M282" s="1" t="s">
        <v>109</v>
      </c>
      <c r="N282" s="1">
        <v>1</v>
      </c>
      <c r="O282" s="1" t="s">
        <v>53</v>
      </c>
      <c r="Q282" s="1" t="s">
        <v>98</v>
      </c>
      <c r="S282" s="1">
        <v>1</v>
      </c>
      <c r="T282" s="1" t="s">
        <v>453</v>
      </c>
      <c r="V282" s="1" t="s">
        <v>56</v>
      </c>
      <c r="X282" s="1" t="s">
        <v>91</v>
      </c>
      <c r="Z282" s="1">
        <v>10</v>
      </c>
      <c r="AA282" s="1" t="s">
        <v>1629</v>
      </c>
      <c r="AB282" s="1" t="s">
        <v>59</v>
      </c>
      <c r="AG282" s="1" t="s">
        <v>32</v>
      </c>
      <c r="AM282" s="1" t="s">
        <v>72</v>
      </c>
      <c r="AO282" s="1">
        <v>6</v>
      </c>
      <c r="AQ282" s="1">
        <v>6</v>
      </c>
      <c r="AS282" s="1">
        <v>48</v>
      </c>
      <c r="AT282" s="1" t="s">
        <v>1630</v>
      </c>
      <c r="AU282" s="1" t="s">
        <v>74</v>
      </c>
      <c r="AW282" s="1">
        <v>10</v>
      </c>
      <c r="AX282" s="1" t="s">
        <v>1631</v>
      </c>
      <c r="AY282" s="1" t="s">
        <v>1632</v>
      </c>
      <c r="AZ282" s="1" t="s">
        <v>1633</v>
      </c>
    </row>
    <row r="283" spans="1:52" ht="12.75">
      <c r="A283" s="1" t="s">
        <v>0</v>
      </c>
      <c r="E283" s="1" t="s">
        <v>4</v>
      </c>
      <c r="G283" s="2">
        <v>31929</v>
      </c>
      <c r="H283" s="1">
        <v>8</v>
      </c>
      <c r="I283" s="1">
        <v>0</v>
      </c>
      <c r="J283" s="1">
        <v>8</v>
      </c>
      <c r="K283" s="1">
        <v>10</v>
      </c>
      <c r="L283" s="1">
        <v>28231</v>
      </c>
      <c r="M283" s="1" t="s">
        <v>170</v>
      </c>
      <c r="N283" s="1">
        <v>1</v>
      </c>
      <c r="O283" s="1" t="s">
        <v>67</v>
      </c>
      <c r="R283" s="1" t="s">
        <v>1634</v>
      </c>
      <c r="S283" s="1">
        <v>1</v>
      </c>
      <c r="T283" s="1" t="s">
        <v>110</v>
      </c>
      <c r="V283" s="1" t="s">
        <v>111</v>
      </c>
      <c r="X283" s="1" t="s">
        <v>91</v>
      </c>
      <c r="Z283" s="1">
        <v>5</v>
      </c>
      <c r="AA283" s="1" t="s">
        <v>207</v>
      </c>
      <c r="AB283" s="1" t="s">
        <v>399</v>
      </c>
      <c r="AH283" s="1" t="s">
        <v>33</v>
      </c>
      <c r="AM283" s="1" t="s">
        <v>1253</v>
      </c>
      <c r="AO283" s="1">
        <v>6</v>
      </c>
      <c r="AR283" s="1">
        <v>10</v>
      </c>
      <c r="AS283" s="1">
        <v>10</v>
      </c>
      <c r="AT283" s="1" t="s">
        <v>1635</v>
      </c>
      <c r="AU283" s="1" t="s">
        <v>64</v>
      </c>
      <c r="AW283" s="1">
        <v>10</v>
      </c>
      <c r="AX283" s="1" t="s">
        <v>1636</v>
      </c>
      <c r="AY283" s="1" t="s">
        <v>1637</v>
      </c>
      <c r="AZ283" s="1" t="s">
        <v>1638</v>
      </c>
    </row>
    <row r="284" spans="1:52" ht="12.75">
      <c r="E284" s="1" t="s">
        <v>4</v>
      </c>
      <c r="G284" s="2">
        <v>34818</v>
      </c>
      <c r="H284" s="1">
        <v>8</v>
      </c>
      <c r="I284" s="1">
        <v>150</v>
      </c>
      <c r="J284" s="1">
        <v>12</v>
      </c>
      <c r="K284" s="1">
        <v>2</v>
      </c>
      <c r="L284" s="1">
        <v>110022</v>
      </c>
      <c r="M284" s="1" t="s">
        <v>1639</v>
      </c>
      <c r="N284" s="1">
        <v>1</v>
      </c>
      <c r="O284" s="1" t="s">
        <v>67</v>
      </c>
      <c r="Q284" s="1" t="s">
        <v>103</v>
      </c>
      <c r="S284" s="1">
        <v>1</v>
      </c>
      <c r="T284" s="1" t="s">
        <v>225</v>
      </c>
      <c r="W284" s="1" t="s">
        <v>1640</v>
      </c>
      <c r="X284" s="1" t="s">
        <v>91</v>
      </c>
      <c r="Z284" s="1">
        <v>0</v>
      </c>
      <c r="AA284" s="1" t="s">
        <v>1641</v>
      </c>
      <c r="AB284" s="1" t="s">
        <v>59</v>
      </c>
      <c r="AF284" s="1" t="s">
        <v>31</v>
      </c>
      <c r="AM284" s="1" t="s">
        <v>72</v>
      </c>
      <c r="AP284" s="1">
        <v>10</v>
      </c>
      <c r="AQ284" s="1">
        <v>5</v>
      </c>
      <c r="AS284" s="1">
        <v>8</v>
      </c>
      <c r="AT284" s="1" t="s">
        <v>1642</v>
      </c>
      <c r="AU284" s="1" t="s">
        <v>74</v>
      </c>
      <c r="AW284" s="1">
        <v>10</v>
      </c>
      <c r="AX284" s="1" t="s">
        <v>1643</v>
      </c>
    </row>
    <row r="285" spans="1:52" ht="12.75">
      <c r="B285" s="11" t="s">
        <v>1</v>
      </c>
      <c r="G285" s="2">
        <v>33030</v>
      </c>
      <c r="H285" s="1">
        <v>7</v>
      </c>
      <c r="I285" s="1">
        <v>30</v>
      </c>
      <c r="J285" s="1">
        <v>10</v>
      </c>
      <c r="K285" s="1">
        <v>18</v>
      </c>
      <c r="L285" s="1">
        <v>65930</v>
      </c>
      <c r="M285" s="1" t="s">
        <v>737</v>
      </c>
      <c r="N285" s="1">
        <v>1</v>
      </c>
      <c r="O285" s="1" t="s">
        <v>53</v>
      </c>
      <c r="Q285" s="1" t="s">
        <v>98</v>
      </c>
      <c r="S285" s="1">
        <v>1</v>
      </c>
      <c r="T285" s="1" t="s">
        <v>159</v>
      </c>
      <c r="V285" s="1" t="s">
        <v>80</v>
      </c>
      <c r="X285" s="1" t="s">
        <v>391</v>
      </c>
      <c r="Z285" s="1">
        <v>4</v>
      </c>
      <c r="AA285" s="1" t="s">
        <v>1644</v>
      </c>
      <c r="AB285" s="1" t="s">
        <v>399</v>
      </c>
      <c r="AE285" s="1" t="s">
        <v>30</v>
      </c>
      <c r="AF285" s="1" t="s">
        <v>31</v>
      </c>
      <c r="AM285" s="1" t="s">
        <v>72</v>
      </c>
      <c r="AO285" s="1">
        <v>6</v>
      </c>
      <c r="AQ285" s="1">
        <v>4</v>
      </c>
      <c r="AS285" s="1">
        <v>10</v>
      </c>
      <c r="AT285" s="1" t="s">
        <v>1645</v>
      </c>
      <c r="AU285" s="1" t="s">
        <v>74</v>
      </c>
      <c r="AW285" s="1">
        <v>10</v>
      </c>
      <c r="AX285" s="1" t="s">
        <v>1646</v>
      </c>
      <c r="AY285" s="1" t="s">
        <v>1647</v>
      </c>
      <c r="AZ285" s="1" t="s">
        <v>1648</v>
      </c>
    </row>
    <row r="286" spans="1:52" ht="12.75">
      <c r="A286" s="1" t="s">
        <v>0</v>
      </c>
      <c r="E286" s="1" t="s">
        <v>4</v>
      </c>
      <c r="G286" s="2">
        <v>42813</v>
      </c>
      <c r="H286" s="1">
        <v>7</v>
      </c>
      <c r="I286" s="1">
        <v>0</v>
      </c>
      <c r="J286" s="1">
        <v>13</v>
      </c>
      <c r="K286" s="1">
        <v>5</v>
      </c>
      <c r="L286" s="1">
        <v>19122</v>
      </c>
      <c r="M286" s="1" t="s">
        <v>883</v>
      </c>
      <c r="N286" s="1">
        <v>1</v>
      </c>
      <c r="O286" s="1" t="s">
        <v>67</v>
      </c>
      <c r="Q286" s="1" t="s">
        <v>103</v>
      </c>
      <c r="S286" s="1">
        <v>0</v>
      </c>
      <c r="AB286" s="1" t="s">
        <v>59</v>
      </c>
      <c r="AF286" s="1" t="s">
        <v>31</v>
      </c>
      <c r="AM286" s="1" t="s">
        <v>84</v>
      </c>
      <c r="AP286" s="1">
        <v>25</v>
      </c>
      <c r="AR286" s="1">
        <v>15</v>
      </c>
      <c r="AS286" s="1">
        <v>50</v>
      </c>
      <c r="AT286" s="1" t="s">
        <v>1649</v>
      </c>
      <c r="AU286" s="1" t="s">
        <v>64</v>
      </c>
      <c r="AW286" s="1">
        <v>9</v>
      </c>
      <c r="AX286" s="1" t="s">
        <v>1650</v>
      </c>
      <c r="AY286" s="1" t="s">
        <v>1651</v>
      </c>
      <c r="AZ286" s="1" t="s">
        <v>316</v>
      </c>
    </row>
    <row r="287" spans="1:52" ht="12.75">
      <c r="E287" s="1" t="s">
        <v>4</v>
      </c>
      <c r="G287" s="2">
        <v>31988</v>
      </c>
      <c r="H287" s="1">
        <v>7</v>
      </c>
      <c r="I287" s="1">
        <v>20</v>
      </c>
      <c r="J287" s="1">
        <v>7</v>
      </c>
      <c r="K287" s="1">
        <v>10</v>
      </c>
      <c r="L287" s="1">
        <v>0</v>
      </c>
      <c r="M287" s="1" t="s">
        <v>1394</v>
      </c>
      <c r="N287" s="1">
        <v>1</v>
      </c>
      <c r="O287" s="1" t="s">
        <v>67</v>
      </c>
      <c r="Q287" s="1" t="s">
        <v>98</v>
      </c>
      <c r="S287" s="1">
        <v>1</v>
      </c>
      <c r="T287" s="1" t="s">
        <v>225</v>
      </c>
      <c r="V287" s="1" t="s">
        <v>80</v>
      </c>
      <c r="X287" s="1" t="s">
        <v>91</v>
      </c>
      <c r="Z287" s="1">
        <v>8</v>
      </c>
      <c r="AA287" s="1" t="s">
        <v>1652</v>
      </c>
      <c r="AB287" s="1" t="s">
        <v>59</v>
      </c>
      <c r="AH287" s="1" t="s">
        <v>33</v>
      </c>
      <c r="AM287" s="1" t="s">
        <v>60</v>
      </c>
      <c r="AO287" s="1">
        <v>3</v>
      </c>
      <c r="AQ287" s="1">
        <v>3</v>
      </c>
      <c r="AS287" s="1">
        <v>8</v>
      </c>
      <c r="AT287" s="1" t="s">
        <v>1653</v>
      </c>
      <c r="AV287" s="1" t="s">
        <v>1654</v>
      </c>
      <c r="AW287" s="1">
        <v>10</v>
      </c>
      <c r="AX287" s="1" t="s">
        <v>1655</v>
      </c>
    </row>
    <row r="288" spans="1:52" ht="12.75">
      <c r="A288" s="1" t="s">
        <v>0</v>
      </c>
      <c r="B288" s="11" t="s">
        <v>1</v>
      </c>
      <c r="E288" s="1" t="s">
        <v>4</v>
      </c>
      <c r="G288" s="2">
        <v>32991</v>
      </c>
      <c r="H288" s="1">
        <v>7</v>
      </c>
      <c r="I288" s="1">
        <v>45</v>
      </c>
      <c r="J288" s="1">
        <v>12</v>
      </c>
      <c r="K288" s="1">
        <v>2</v>
      </c>
      <c r="L288" s="1">
        <v>75034</v>
      </c>
      <c r="M288" s="1" t="s">
        <v>1656</v>
      </c>
      <c r="N288" s="1">
        <v>1</v>
      </c>
      <c r="O288" s="1" t="s">
        <v>67</v>
      </c>
      <c r="Q288" s="1" t="s">
        <v>54</v>
      </c>
      <c r="S288" s="1">
        <v>1</v>
      </c>
      <c r="T288" s="1" t="s">
        <v>159</v>
      </c>
      <c r="W288" s="1" t="s">
        <v>836</v>
      </c>
      <c r="Y288" s="1" t="s">
        <v>1657</v>
      </c>
      <c r="Z288" s="1">
        <v>2</v>
      </c>
      <c r="AA288" s="4" t="s">
        <v>1658</v>
      </c>
      <c r="AB288" s="1" t="s">
        <v>83</v>
      </c>
      <c r="AH288" s="1" t="s">
        <v>33</v>
      </c>
      <c r="AM288" s="1" t="s">
        <v>84</v>
      </c>
      <c r="AO288" s="1">
        <v>6</v>
      </c>
      <c r="AQ288" s="1">
        <v>4</v>
      </c>
      <c r="AS288" s="1">
        <v>6</v>
      </c>
      <c r="AT288" s="1" t="s">
        <v>1659</v>
      </c>
      <c r="AU288" s="1" t="s">
        <v>415</v>
      </c>
      <c r="AW288" s="1">
        <v>9</v>
      </c>
      <c r="AX288" s="1" t="s">
        <v>1660</v>
      </c>
    </row>
    <row r="289" spans="1:52" ht="12.75">
      <c r="B289" s="11" t="s">
        <v>1</v>
      </c>
      <c r="G289" s="2">
        <v>27674</v>
      </c>
      <c r="H289" s="1">
        <v>5</v>
      </c>
      <c r="I289" s="1">
        <v>75</v>
      </c>
      <c r="J289" s="1">
        <v>10</v>
      </c>
      <c r="K289" s="1">
        <v>10</v>
      </c>
      <c r="L289" s="1">
        <v>2701164</v>
      </c>
      <c r="M289" s="1" t="s">
        <v>1661</v>
      </c>
      <c r="N289" s="1">
        <v>1</v>
      </c>
      <c r="O289" s="1" t="s">
        <v>67</v>
      </c>
      <c r="Q289" s="1" t="s">
        <v>98</v>
      </c>
      <c r="S289" s="1">
        <v>1</v>
      </c>
      <c r="T289" s="1" t="s">
        <v>225</v>
      </c>
      <c r="V289" s="1" t="s">
        <v>80</v>
      </c>
      <c r="X289" s="1" t="s">
        <v>160</v>
      </c>
      <c r="Z289" s="1">
        <v>17</v>
      </c>
      <c r="AB289" s="1" t="s">
        <v>59</v>
      </c>
      <c r="AH289" s="1" t="s">
        <v>33</v>
      </c>
      <c r="AL289" s="1" t="s">
        <v>1662</v>
      </c>
      <c r="AM289" s="1" t="s">
        <v>72</v>
      </c>
      <c r="AP289" s="1">
        <v>10</v>
      </c>
      <c r="AR289" s="1">
        <v>10</v>
      </c>
      <c r="AS289" s="1">
        <v>15</v>
      </c>
      <c r="AT289" s="1" t="s">
        <v>1663</v>
      </c>
      <c r="AU289" s="1" t="s">
        <v>64</v>
      </c>
      <c r="AW289" s="1">
        <v>10</v>
      </c>
      <c r="AX289" s="1" t="s">
        <v>1664</v>
      </c>
      <c r="AY289" s="1" t="s">
        <v>352</v>
      </c>
    </row>
    <row r="290" spans="1:52" ht="12.75">
      <c r="A290" s="1" t="s">
        <v>0</v>
      </c>
      <c r="D290" s="1" t="s">
        <v>3</v>
      </c>
      <c r="E290" s="1" t="s">
        <v>4</v>
      </c>
      <c r="G290" s="2">
        <v>30999</v>
      </c>
      <c r="H290" s="1">
        <v>6</v>
      </c>
      <c r="I290" s="1">
        <v>35</v>
      </c>
      <c r="J290" s="1">
        <v>10</v>
      </c>
      <c r="K290" s="1">
        <v>1</v>
      </c>
      <c r="L290" s="1">
        <v>55435</v>
      </c>
      <c r="M290" s="1" t="s">
        <v>343</v>
      </c>
      <c r="N290" s="1">
        <v>1</v>
      </c>
      <c r="O290" s="1" t="s">
        <v>97</v>
      </c>
      <c r="Q290" s="1" t="s">
        <v>103</v>
      </c>
      <c r="S290" s="1">
        <v>1</v>
      </c>
      <c r="T290" s="1" t="s">
        <v>458</v>
      </c>
      <c r="V290" s="1" t="s">
        <v>80</v>
      </c>
      <c r="X290" s="1" t="s">
        <v>391</v>
      </c>
      <c r="Z290" s="1">
        <v>10</v>
      </c>
      <c r="AA290" s="1" t="s">
        <v>1147</v>
      </c>
      <c r="AB290" s="1" t="s">
        <v>59</v>
      </c>
      <c r="AE290" s="1" t="s">
        <v>30</v>
      </c>
      <c r="AM290" s="1" t="s">
        <v>84</v>
      </c>
      <c r="AO290" s="1">
        <v>5</v>
      </c>
      <c r="AQ290" s="1">
        <v>5</v>
      </c>
      <c r="AS290" s="1">
        <v>15</v>
      </c>
      <c r="AT290" s="1" t="s">
        <v>1665</v>
      </c>
      <c r="AU290" s="1" t="s">
        <v>64</v>
      </c>
      <c r="AW290" s="1">
        <v>10</v>
      </c>
      <c r="AX290" s="1" t="s">
        <v>1666</v>
      </c>
      <c r="AY290" s="1" t="s">
        <v>1667</v>
      </c>
      <c r="AZ290" s="1" t="s">
        <v>116</v>
      </c>
    </row>
    <row r="291" spans="1:52" ht="12.75">
      <c r="E291" s="1" t="s">
        <v>4</v>
      </c>
      <c r="G291" s="2">
        <v>29004</v>
      </c>
      <c r="H291" s="1">
        <v>6</v>
      </c>
      <c r="I291" s="1">
        <v>30</v>
      </c>
      <c r="J291" s="1">
        <v>10</v>
      </c>
      <c r="K291" s="1">
        <v>5</v>
      </c>
      <c r="L291" s="1">
        <v>28760</v>
      </c>
      <c r="M291" s="1" t="s">
        <v>1668</v>
      </c>
      <c r="N291" s="1">
        <v>1</v>
      </c>
      <c r="O291" s="1" t="s">
        <v>67</v>
      </c>
      <c r="Q291" s="1" t="s">
        <v>98</v>
      </c>
      <c r="S291" s="1">
        <v>1</v>
      </c>
      <c r="T291" s="1" t="s">
        <v>5</v>
      </c>
      <c r="V291" s="1" t="s">
        <v>90</v>
      </c>
      <c r="X291" s="1" t="s">
        <v>233</v>
      </c>
      <c r="Z291" s="1">
        <v>17</v>
      </c>
      <c r="AA291" s="1" t="s">
        <v>1669</v>
      </c>
      <c r="AB291" s="1" t="s">
        <v>83</v>
      </c>
      <c r="AH291" s="1" t="s">
        <v>33</v>
      </c>
      <c r="AM291" s="1" t="s">
        <v>60</v>
      </c>
      <c r="AO291" s="1">
        <v>4</v>
      </c>
      <c r="AR291" s="1">
        <v>10</v>
      </c>
      <c r="AS291" s="1">
        <v>12</v>
      </c>
      <c r="AT291" s="1" t="s">
        <v>1670</v>
      </c>
      <c r="AU291" s="1" t="s">
        <v>200</v>
      </c>
      <c r="AW291" s="1">
        <v>10</v>
      </c>
      <c r="AX291" s="1" t="s">
        <v>1671</v>
      </c>
      <c r="AY291" s="1" t="s">
        <v>1672</v>
      </c>
    </row>
    <row r="292" spans="1:52" ht="12.75">
      <c r="A292" s="1" t="s">
        <v>0</v>
      </c>
      <c r="B292" s="11" t="s">
        <v>1</v>
      </c>
      <c r="C292" s="1" t="s">
        <v>2</v>
      </c>
      <c r="D292" s="1" t="s">
        <v>3</v>
      </c>
      <c r="E292" s="1" t="s">
        <v>4</v>
      </c>
      <c r="G292" s="2">
        <v>32562</v>
      </c>
      <c r="H292" s="1">
        <v>6</v>
      </c>
      <c r="I292" s="1">
        <v>90</v>
      </c>
      <c r="J292" s="1">
        <v>7</v>
      </c>
      <c r="K292" s="1">
        <v>5</v>
      </c>
      <c r="L292" s="1">
        <v>201620</v>
      </c>
      <c r="M292" s="1" t="s">
        <v>1325</v>
      </c>
      <c r="N292" s="1">
        <v>0</v>
      </c>
      <c r="O292" s="1" t="s">
        <v>136</v>
      </c>
      <c r="Q292" s="1" t="s">
        <v>98</v>
      </c>
      <c r="S292" s="1">
        <v>1</v>
      </c>
      <c r="T292" s="1" t="s">
        <v>69</v>
      </c>
      <c r="V292" s="1" t="s">
        <v>384</v>
      </c>
      <c r="X292" s="1" t="s">
        <v>57</v>
      </c>
      <c r="Z292" s="1">
        <v>0</v>
      </c>
      <c r="AA292" s="1" t="s">
        <v>58</v>
      </c>
      <c r="AB292" s="1" t="s">
        <v>71</v>
      </c>
      <c r="AH292" s="1" t="s">
        <v>33</v>
      </c>
      <c r="AM292" s="1" t="s">
        <v>72</v>
      </c>
      <c r="AO292" s="1">
        <v>4</v>
      </c>
      <c r="AQ292" s="1">
        <v>6</v>
      </c>
      <c r="AS292" s="1">
        <v>6</v>
      </c>
      <c r="AT292" s="1" t="s">
        <v>1673</v>
      </c>
      <c r="AV292" s="1" t="s">
        <v>1674</v>
      </c>
      <c r="AW292" s="1">
        <v>8</v>
      </c>
      <c r="AX292" s="1" t="s">
        <v>1675</v>
      </c>
      <c r="AY292" s="1" t="s">
        <v>1676</v>
      </c>
      <c r="AZ292" s="1" t="s">
        <v>1677</v>
      </c>
    </row>
    <row r="293" spans="1:52" ht="12.75">
      <c r="B293" s="11" t="s">
        <v>1</v>
      </c>
      <c r="G293" s="2">
        <v>31633</v>
      </c>
      <c r="H293" s="1">
        <v>9</v>
      </c>
      <c r="I293" s="1">
        <v>20</v>
      </c>
      <c r="J293" s="1">
        <v>10</v>
      </c>
      <c r="K293" s="1">
        <v>40</v>
      </c>
      <c r="L293" s="1">
        <v>94043</v>
      </c>
      <c r="M293" s="1" t="s">
        <v>1678</v>
      </c>
      <c r="N293" s="1">
        <v>0</v>
      </c>
      <c r="O293" s="1" t="s">
        <v>136</v>
      </c>
      <c r="Q293" s="1" t="s">
        <v>103</v>
      </c>
      <c r="S293" s="1">
        <v>1</v>
      </c>
      <c r="T293" s="1" t="s">
        <v>225</v>
      </c>
      <c r="V293" s="1" t="s">
        <v>80</v>
      </c>
      <c r="X293" s="1" t="s">
        <v>57</v>
      </c>
      <c r="Z293" s="1">
        <v>11</v>
      </c>
      <c r="AA293" s="1" t="s">
        <v>58</v>
      </c>
      <c r="AB293" s="1" t="s">
        <v>166</v>
      </c>
      <c r="AF293" s="1" t="s">
        <v>31</v>
      </c>
      <c r="AH293" s="1" t="s">
        <v>33</v>
      </c>
      <c r="AN293" s="1" t="s">
        <v>1679</v>
      </c>
      <c r="AO293" s="1">
        <v>6</v>
      </c>
      <c r="AQ293" s="1">
        <v>4</v>
      </c>
      <c r="AS293" s="1">
        <v>3</v>
      </c>
      <c r="AT293" s="1" t="s">
        <v>1680</v>
      </c>
      <c r="AU293" s="1" t="s">
        <v>74</v>
      </c>
      <c r="AW293" s="1">
        <v>7</v>
      </c>
      <c r="AX293" s="1" t="s">
        <v>1681</v>
      </c>
      <c r="AY293" s="1" t="s">
        <v>1682</v>
      </c>
    </row>
    <row r="294" spans="1:52" ht="12.75">
      <c r="E294" s="1" t="s">
        <v>4</v>
      </c>
      <c r="G294" s="2">
        <v>31426</v>
      </c>
      <c r="H294" s="1">
        <v>8</v>
      </c>
      <c r="I294" s="1">
        <v>0</v>
      </c>
      <c r="J294" s="1">
        <v>10</v>
      </c>
      <c r="K294" s="1">
        <v>10</v>
      </c>
      <c r="L294" s="1">
        <v>94133</v>
      </c>
      <c r="M294" s="1" t="s">
        <v>337</v>
      </c>
      <c r="N294" s="1">
        <v>0</v>
      </c>
      <c r="O294" s="1" t="s">
        <v>53</v>
      </c>
      <c r="Q294" s="1" t="s">
        <v>54</v>
      </c>
      <c r="S294" s="1">
        <v>1</v>
      </c>
      <c r="U294" s="1" t="s">
        <v>1683</v>
      </c>
      <c r="V294" s="1" t="s">
        <v>424</v>
      </c>
      <c r="X294" s="1" t="s">
        <v>91</v>
      </c>
      <c r="Z294" s="1">
        <v>12</v>
      </c>
      <c r="AA294" s="1" t="s">
        <v>1684</v>
      </c>
      <c r="AB294" s="1" t="s">
        <v>399</v>
      </c>
      <c r="AF294" s="1" t="s">
        <v>31</v>
      </c>
      <c r="AM294" s="1" t="s">
        <v>72</v>
      </c>
      <c r="AO294" s="1">
        <v>3</v>
      </c>
      <c r="AQ294" s="1">
        <v>5</v>
      </c>
      <c r="AS294" s="1">
        <v>15</v>
      </c>
      <c r="AT294" s="1" t="s">
        <v>1685</v>
      </c>
      <c r="AU294" s="1" t="s">
        <v>200</v>
      </c>
      <c r="AW294" s="1">
        <v>9</v>
      </c>
      <c r="AX294" s="1" t="s">
        <v>75</v>
      </c>
      <c r="AY294" s="1" t="s">
        <v>1686</v>
      </c>
    </row>
    <row r="295" spans="1:52" ht="12.75">
      <c r="A295" s="1" t="s">
        <v>0</v>
      </c>
      <c r="G295" s="2">
        <v>34741</v>
      </c>
      <c r="H295" s="1">
        <v>7</v>
      </c>
      <c r="I295" s="1">
        <v>120</v>
      </c>
      <c r="J295" s="1">
        <v>9</v>
      </c>
      <c r="K295" s="1">
        <v>4</v>
      </c>
      <c r="L295" s="1">
        <v>110049</v>
      </c>
      <c r="M295" s="1" t="s">
        <v>376</v>
      </c>
      <c r="N295" s="1">
        <v>0</v>
      </c>
      <c r="O295" s="1" t="s">
        <v>53</v>
      </c>
      <c r="Q295" s="1" t="s">
        <v>98</v>
      </c>
      <c r="S295" s="1">
        <v>0</v>
      </c>
      <c r="AB295" s="1" t="s">
        <v>59</v>
      </c>
      <c r="AF295" s="1" t="s">
        <v>31</v>
      </c>
      <c r="AM295" s="1" t="s">
        <v>60</v>
      </c>
      <c r="AP295" s="1">
        <v>20</v>
      </c>
      <c r="AR295" s="1">
        <v>20</v>
      </c>
      <c r="AS295" s="1">
        <v>10</v>
      </c>
      <c r="AT295" s="1" t="s">
        <v>1687</v>
      </c>
      <c r="AU295" s="1" t="s">
        <v>64</v>
      </c>
      <c r="AW295" s="1">
        <v>8</v>
      </c>
      <c r="AX295" s="1" t="s">
        <v>1688</v>
      </c>
      <c r="AY295" s="1" t="s">
        <v>1689</v>
      </c>
      <c r="AZ295" s="1" t="s">
        <v>1690</v>
      </c>
    </row>
    <row r="296" spans="1:52" ht="12.75">
      <c r="A296" s="1" t="s">
        <v>0</v>
      </c>
      <c r="B296" s="11" t="s">
        <v>1</v>
      </c>
      <c r="D296" s="1" t="s">
        <v>3</v>
      </c>
      <c r="G296" s="2">
        <v>33422</v>
      </c>
      <c r="H296" s="1">
        <v>8</v>
      </c>
      <c r="I296" s="1">
        <v>6</v>
      </c>
      <c r="J296" s="1">
        <v>15</v>
      </c>
      <c r="K296" s="1">
        <v>2</v>
      </c>
      <c r="L296" s="1">
        <v>500084</v>
      </c>
      <c r="M296" s="1" t="s">
        <v>1691</v>
      </c>
      <c r="N296" s="1">
        <v>0</v>
      </c>
      <c r="O296" s="1" t="s">
        <v>136</v>
      </c>
      <c r="Q296" s="1" t="s">
        <v>98</v>
      </c>
      <c r="S296" s="1">
        <v>0</v>
      </c>
      <c r="AB296" s="1" t="s">
        <v>83</v>
      </c>
      <c r="AH296" s="1" t="s">
        <v>33</v>
      </c>
      <c r="AM296" s="1" t="s">
        <v>72</v>
      </c>
      <c r="AO296" s="1">
        <v>6</v>
      </c>
      <c r="AQ296" s="1">
        <v>4</v>
      </c>
      <c r="AS296" s="1">
        <v>48</v>
      </c>
      <c r="AT296" s="1" t="s">
        <v>1692</v>
      </c>
      <c r="AU296" s="1" t="s">
        <v>74</v>
      </c>
      <c r="AW296" s="1">
        <v>10</v>
      </c>
      <c r="AX296" s="1" t="s">
        <v>1693</v>
      </c>
      <c r="AY296" s="1" t="s">
        <v>1694</v>
      </c>
    </row>
    <row r="297" spans="1:52" ht="12.75">
      <c r="B297" s="11" t="s">
        <v>1</v>
      </c>
      <c r="G297" s="2">
        <v>27453</v>
      </c>
      <c r="H297" s="1">
        <v>6</v>
      </c>
      <c r="I297" s="1">
        <v>0</v>
      </c>
      <c r="J297" s="1">
        <v>88</v>
      </c>
      <c r="K297" s="1">
        <v>2</v>
      </c>
      <c r="L297" s="1">
        <v>0</v>
      </c>
      <c r="M297" s="1" t="s">
        <v>1695</v>
      </c>
      <c r="N297" s="1">
        <v>1</v>
      </c>
      <c r="O297" s="1" t="s">
        <v>67</v>
      </c>
      <c r="Q297" s="1" t="s">
        <v>98</v>
      </c>
      <c r="S297" s="1">
        <v>1</v>
      </c>
      <c r="T297" s="1" t="s">
        <v>225</v>
      </c>
      <c r="V297" s="1" t="s">
        <v>80</v>
      </c>
      <c r="X297" s="1" t="s">
        <v>466</v>
      </c>
      <c r="Z297" s="1">
        <v>12</v>
      </c>
      <c r="AA297" s="1" t="s">
        <v>1696</v>
      </c>
      <c r="AB297" s="1" t="s">
        <v>1299</v>
      </c>
      <c r="AK297" s="1" t="s">
        <v>36</v>
      </c>
      <c r="AU297" s="1" t="s">
        <v>64</v>
      </c>
      <c r="AW297" s="1">
        <v>8</v>
      </c>
      <c r="AX297" s="1" t="s">
        <v>1697</v>
      </c>
      <c r="AY297" s="1" t="s">
        <v>1698</v>
      </c>
      <c r="AZ297" s="1" t="s">
        <v>116</v>
      </c>
    </row>
    <row r="298" spans="1:52" ht="12.75">
      <c r="A298" s="1" t="s">
        <v>0</v>
      </c>
      <c r="G298" s="2">
        <v>32851</v>
      </c>
      <c r="H298" s="1">
        <v>8</v>
      </c>
      <c r="I298" s="1">
        <v>0</v>
      </c>
      <c r="J298" s="1">
        <v>10</v>
      </c>
      <c r="K298" s="1">
        <v>30</v>
      </c>
      <c r="L298" s="1">
        <v>443029</v>
      </c>
      <c r="M298" s="1" t="s">
        <v>1699</v>
      </c>
      <c r="N298" s="1">
        <v>0</v>
      </c>
      <c r="O298" s="1" t="s">
        <v>67</v>
      </c>
      <c r="Q298" s="1" t="s">
        <v>54</v>
      </c>
      <c r="S298" s="1">
        <v>1</v>
      </c>
      <c r="T298" s="1" t="s">
        <v>225</v>
      </c>
      <c r="V298" s="1" t="s">
        <v>80</v>
      </c>
      <c r="X298" s="1" t="s">
        <v>91</v>
      </c>
      <c r="Z298" s="1">
        <v>7</v>
      </c>
      <c r="AA298" s="1" t="s">
        <v>1700</v>
      </c>
      <c r="AB298" s="1" t="s">
        <v>83</v>
      </c>
      <c r="AK298" s="1" t="s">
        <v>36</v>
      </c>
      <c r="AU298" s="1" t="s">
        <v>200</v>
      </c>
      <c r="AW298" s="1">
        <v>8</v>
      </c>
      <c r="AX298" s="1" t="s">
        <v>1701</v>
      </c>
      <c r="AY298" s="1" t="s">
        <v>1702</v>
      </c>
    </row>
    <row r="299" spans="1:52" ht="12.75">
      <c r="A299" s="1" t="s">
        <v>0</v>
      </c>
      <c r="E299" s="1" t="s">
        <v>4</v>
      </c>
      <c r="G299" s="2">
        <v>30785</v>
      </c>
      <c r="H299" s="1">
        <v>7</v>
      </c>
      <c r="I299" s="1">
        <v>0</v>
      </c>
      <c r="J299" s="1">
        <v>12</v>
      </c>
      <c r="K299" s="1">
        <v>8</v>
      </c>
      <c r="L299" s="1">
        <v>37343</v>
      </c>
      <c r="M299" s="1" t="s">
        <v>1703</v>
      </c>
      <c r="N299" s="1">
        <v>1</v>
      </c>
      <c r="O299" s="1" t="s">
        <v>97</v>
      </c>
      <c r="Q299" s="1" t="s">
        <v>103</v>
      </c>
      <c r="S299" s="1">
        <v>1</v>
      </c>
      <c r="U299" s="1" t="s">
        <v>1704</v>
      </c>
      <c r="V299" s="1" t="s">
        <v>80</v>
      </c>
      <c r="X299" s="1" t="s">
        <v>91</v>
      </c>
      <c r="Z299" s="1">
        <v>10</v>
      </c>
      <c r="AA299" s="1" t="s">
        <v>1705</v>
      </c>
      <c r="AB299" s="1" t="s">
        <v>399</v>
      </c>
      <c r="AF299" s="1" t="s">
        <v>31</v>
      </c>
      <c r="AH299" s="1" t="s">
        <v>33</v>
      </c>
      <c r="AM299" s="1" t="s">
        <v>84</v>
      </c>
      <c r="AO299" s="1">
        <v>3</v>
      </c>
      <c r="AQ299" s="1">
        <v>5</v>
      </c>
      <c r="AS299" s="1">
        <v>10</v>
      </c>
      <c r="AT299" s="1" t="s">
        <v>1706</v>
      </c>
      <c r="AU299" s="1" t="s">
        <v>64</v>
      </c>
      <c r="AW299" s="1">
        <v>10</v>
      </c>
      <c r="AX299" s="1" t="s">
        <v>1707</v>
      </c>
      <c r="AY299" s="1" t="s">
        <v>1708</v>
      </c>
      <c r="AZ299" s="1" t="s">
        <v>1709</v>
      </c>
    </row>
    <row r="300" spans="1:52" ht="12.75">
      <c r="B300" s="11" t="s">
        <v>1</v>
      </c>
      <c r="D300" s="1" t="s">
        <v>3</v>
      </c>
      <c r="G300" s="2">
        <v>32331</v>
      </c>
      <c r="H300" s="1">
        <v>6</v>
      </c>
      <c r="I300" s="1">
        <v>0</v>
      </c>
      <c r="J300" s="1">
        <v>10</v>
      </c>
      <c r="K300" s="1">
        <v>20</v>
      </c>
      <c r="L300" s="1">
        <v>78728</v>
      </c>
      <c r="M300" s="1" t="s">
        <v>1710</v>
      </c>
      <c r="N300" s="1">
        <v>0</v>
      </c>
      <c r="O300" s="1" t="s">
        <v>53</v>
      </c>
      <c r="Q300" s="1" t="s">
        <v>68</v>
      </c>
      <c r="S300" s="1">
        <v>1</v>
      </c>
      <c r="T300" s="1" t="s">
        <v>225</v>
      </c>
      <c r="V300" s="1" t="s">
        <v>80</v>
      </c>
      <c r="X300" s="1" t="s">
        <v>91</v>
      </c>
      <c r="Z300" s="1">
        <v>6</v>
      </c>
      <c r="AA300" s="1" t="s">
        <v>207</v>
      </c>
      <c r="AB300" s="1" t="s">
        <v>83</v>
      </c>
      <c r="AG300" s="1" t="s">
        <v>32</v>
      </c>
      <c r="AM300" s="1" t="s">
        <v>60</v>
      </c>
      <c r="AO300" s="1">
        <v>5</v>
      </c>
      <c r="AQ300" s="1">
        <v>3</v>
      </c>
      <c r="AS300" s="1">
        <v>20</v>
      </c>
      <c r="AT300" s="1" t="s">
        <v>1711</v>
      </c>
      <c r="AU300" s="1" t="s">
        <v>64</v>
      </c>
      <c r="AW300" s="1">
        <v>7</v>
      </c>
      <c r="AX300" s="1" t="s">
        <v>1712</v>
      </c>
      <c r="AY300" s="1" t="s">
        <v>1713</v>
      </c>
      <c r="AZ300" s="1" t="s">
        <v>1714</v>
      </c>
    </row>
    <row r="301" spans="1:52" ht="12.75">
      <c r="E301" s="1" t="s">
        <v>4</v>
      </c>
      <c r="G301" s="2" t="s">
        <v>1715</v>
      </c>
      <c r="H301" s="1">
        <v>6</v>
      </c>
      <c r="I301" s="1">
        <v>60</v>
      </c>
      <c r="J301" s="1">
        <v>10</v>
      </c>
      <c r="K301" s="1">
        <v>6</v>
      </c>
      <c r="L301" s="1">
        <v>5445</v>
      </c>
      <c r="M301" s="1" t="s">
        <v>1716</v>
      </c>
      <c r="N301" s="1">
        <v>0</v>
      </c>
      <c r="O301" s="1" t="s">
        <v>78</v>
      </c>
      <c r="R301" s="1" t="s">
        <v>1717</v>
      </c>
      <c r="S301" s="1">
        <v>1</v>
      </c>
      <c r="T301" s="1" t="s">
        <v>137</v>
      </c>
      <c r="V301" s="1" t="s">
        <v>145</v>
      </c>
      <c r="Y301" s="1" t="s">
        <v>1718</v>
      </c>
      <c r="Z301" s="1">
        <v>33</v>
      </c>
      <c r="AA301" s="1" t="s">
        <v>1719</v>
      </c>
      <c r="AB301" s="1" t="s">
        <v>83</v>
      </c>
      <c r="AH301" s="1" t="s">
        <v>33</v>
      </c>
      <c r="AM301" s="1" t="s">
        <v>72</v>
      </c>
      <c r="AO301" s="1">
        <v>3</v>
      </c>
      <c r="AQ301" s="1">
        <v>5</v>
      </c>
      <c r="AS301" s="1">
        <v>12</v>
      </c>
      <c r="AT301" s="1" t="s">
        <v>1720</v>
      </c>
      <c r="AV301" s="1" t="s">
        <v>1721</v>
      </c>
      <c r="AW301" s="1">
        <v>10</v>
      </c>
      <c r="AX301" s="1" t="s">
        <v>1722</v>
      </c>
      <c r="AY301" s="1" t="s">
        <v>1723</v>
      </c>
      <c r="AZ301" s="1" t="s">
        <v>1724</v>
      </c>
    </row>
    <row r="302" spans="1:52" ht="12.75">
      <c r="A302" s="1" t="s">
        <v>0</v>
      </c>
      <c r="B302" s="11" t="s">
        <v>1</v>
      </c>
      <c r="C302" s="1" t="s">
        <v>2</v>
      </c>
      <c r="D302" s="1" t="s">
        <v>3</v>
      </c>
      <c r="E302" s="1" t="s">
        <v>4</v>
      </c>
      <c r="F302" s="1" t="s">
        <v>1725</v>
      </c>
      <c r="G302" s="2">
        <v>32557</v>
      </c>
      <c r="H302" s="1">
        <v>8</v>
      </c>
      <c r="I302" s="1">
        <v>5</v>
      </c>
      <c r="J302" s="1">
        <v>12</v>
      </c>
      <c r="K302" s="1">
        <v>4</v>
      </c>
      <c r="L302" s="1">
        <v>80202</v>
      </c>
      <c r="M302" s="1" t="s">
        <v>1726</v>
      </c>
      <c r="N302" s="1">
        <v>1</v>
      </c>
      <c r="O302" s="1" t="s">
        <v>53</v>
      </c>
      <c r="Q302" s="1" t="s">
        <v>98</v>
      </c>
      <c r="S302" s="1">
        <v>0</v>
      </c>
      <c r="AB302" s="1" t="s">
        <v>59</v>
      </c>
      <c r="AC302" s="1" t="s">
        <v>28</v>
      </c>
      <c r="AE302" s="1" t="s">
        <v>30</v>
      </c>
      <c r="AF302" s="1" t="s">
        <v>31</v>
      </c>
      <c r="AH302" s="1" t="s">
        <v>33</v>
      </c>
      <c r="AM302" s="1" t="s">
        <v>72</v>
      </c>
      <c r="AP302" s="1">
        <v>40</v>
      </c>
      <c r="AQ302" s="1">
        <v>6</v>
      </c>
      <c r="AS302" s="1">
        <v>6</v>
      </c>
      <c r="AT302" s="1" t="s">
        <v>1727</v>
      </c>
      <c r="AU302" s="1" t="s">
        <v>198</v>
      </c>
      <c r="AW302" s="1">
        <v>10</v>
      </c>
      <c r="AX302" s="1" t="s">
        <v>1728</v>
      </c>
      <c r="AY302" s="1" t="s">
        <v>1729</v>
      </c>
      <c r="AZ302" s="1" t="s">
        <v>1730</v>
      </c>
    </row>
    <row r="303" spans="1:52" ht="12.75">
      <c r="A303" s="1" t="s">
        <v>0</v>
      </c>
      <c r="B303" s="11" t="s">
        <v>1</v>
      </c>
      <c r="D303" s="1" t="s">
        <v>3</v>
      </c>
      <c r="E303" s="1" t="s">
        <v>4</v>
      </c>
      <c r="G303" s="2">
        <v>43019</v>
      </c>
      <c r="H303" s="1">
        <v>7</v>
      </c>
      <c r="I303" s="1">
        <v>60</v>
      </c>
      <c r="J303" s="1">
        <v>11</v>
      </c>
      <c r="K303" s="1">
        <v>25</v>
      </c>
      <c r="L303" s="1">
        <v>2332</v>
      </c>
      <c r="M303" s="1" t="s">
        <v>1731</v>
      </c>
      <c r="N303" s="1">
        <v>0</v>
      </c>
      <c r="O303" s="1" t="s">
        <v>53</v>
      </c>
      <c r="Q303" s="1" t="s">
        <v>98</v>
      </c>
      <c r="S303" s="1">
        <v>1</v>
      </c>
      <c r="T303" s="1" t="s">
        <v>159</v>
      </c>
      <c r="V303" s="1" t="s">
        <v>80</v>
      </c>
      <c r="X303" s="1" t="s">
        <v>391</v>
      </c>
      <c r="Z303" s="1">
        <v>11</v>
      </c>
      <c r="AA303" s="1" t="s">
        <v>1732</v>
      </c>
      <c r="AB303" s="1" t="s">
        <v>83</v>
      </c>
      <c r="AH303" s="1" t="s">
        <v>33</v>
      </c>
      <c r="AM303" s="1" t="s">
        <v>60</v>
      </c>
      <c r="AO303" s="1">
        <v>3</v>
      </c>
      <c r="AQ303" s="1">
        <v>6</v>
      </c>
      <c r="AS303" s="1">
        <v>10</v>
      </c>
      <c r="AT303" s="1" t="s">
        <v>1733</v>
      </c>
      <c r="AU303" s="1" t="s">
        <v>64</v>
      </c>
      <c r="AW303" s="1">
        <v>10</v>
      </c>
      <c r="AX303" s="1" t="s">
        <v>162</v>
      </c>
      <c r="AY303" s="1" t="s">
        <v>1734</v>
      </c>
    </row>
    <row r="304" spans="1:52" ht="12.75">
      <c r="A304" s="1" t="s">
        <v>0</v>
      </c>
      <c r="B304" s="11" t="s">
        <v>1</v>
      </c>
      <c r="G304" s="2">
        <v>29941</v>
      </c>
      <c r="H304" s="1">
        <v>7</v>
      </c>
      <c r="I304" s="1">
        <v>80</v>
      </c>
      <c r="J304" s="1">
        <v>9</v>
      </c>
      <c r="K304" s="1">
        <v>20</v>
      </c>
      <c r="L304" s="1">
        <v>98037</v>
      </c>
      <c r="M304" s="1" t="s">
        <v>1735</v>
      </c>
      <c r="N304" s="1">
        <v>0</v>
      </c>
      <c r="O304" s="1" t="s">
        <v>67</v>
      </c>
      <c r="Q304" s="1" t="s">
        <v>68</v>
      </c>
      <c r="S304" s="1">
        <v>1</v>
      </c>
      <c r="T304" s="1" t="s">
        <v>225</v>
      </c>
      <c r="V304" s="1" t="s">
        <v>80</v>
      </c>
      <c r="X304" s="1" t="s">
        <v>91</v>
      </c>
      <c r="Z304" s="1">
        <v>15</v>
      </c>
      <c r="AA304" s="1" t="s">
        <v>1736</v>
      </c>
      <c r="AB304" s="1" t="s">
        <v>83</v>
      </c>
      <c r="AK304" s="1" t="s">
        <v>36</v>
      </c>
      <c r="AU304" s="1" t="s">
        <v>200</v>
      </c>
      <c r="AW304" s="1">
        <v>7</v>
      </c>
      <c r="AX304" s="1" t="s">
        <v>1737</v>
      </c>
      <c r="AY304" s="1" t="s">
        <v>1738</v>
      </c>
      <c r="AZ304" s="1" t="s">
        <v>1739</v>
      </c>
    </row>
    <row r="305" spans="1:52" ht="12.75">
      <c r="A305" s="1" t="s">
        <v>0</v>
      </c>
      <c r="C305" s="1" t="s">
        <v>2</v>
      </c>
      <c r="E305" s="1" t="s">
        <v>4</v>
      </c>
      <c r="G305" s="2">
        <v>32303</v>
      </c>
      <c r="H305" s="1">
        <v>6</v>
      </c>
      <c r="I305" s="1">
        <v>25</v>
      </c>
      <c r="J305" s="1">
        <v>8</v>
      </c>
      <c r="K305" s="1">
        <v>30</v>
      </c>
      <c r="L305" s="1">
        <v>69126</v>
      </c>
      <c r="M305" s="1" t="s">
        <v>1740</v>
      </c>
      <c r="N305" s="1">
        <v>0</v>
      </c>
      <c r="O305" s="1" t="s">
        <v>67</v>
      </c>
      <c r="Q305" s="1" t="s">
        <v>54</v>
      </c>
      <c r="S305" s="1">
        <v>1</v>
      </c>
      <c r="T305" s="1" t="s">
        <v>453</v>
      </c>
      <c r="W305" s="1" t="s">
        <v>1741</v>
      </c>
      <c r="X305" s="1" t="s">
        <v>160</v>
      </c>
      <c r="Z305" s="1">
        <v>4</v>
      </c>
      <c r="AA305" s="1" t="s">
        <v>1742</v>
      </c>
      <c r="AB305" s="1" t="s">
        <v>83</v>
      </c>
      <c r="AE305" s="1" t="s">
        <v>30</v>
      </c>
      <c r="AM305" s="1" t="s">
        <v>72</v>
      </c>
      <c r="AO305" s="1">
        <v>5</v>
      </c>
      <c r="AQ305" s="1">
        <v>5</v>
      </c>
      <c r="AS305" s="1">
        <v>20</v>
      </c>
      <c r="AT305" s="1" t="s">
        <v>1743</v>
      </c>
      <c r="AU305" s="1" t="s">
        <v>64</v>
      </c>
      <c r="AW305" s="1">
        <v>10</v>
      </c>
      <c r="AX305" s="1" t="s">
        <v>1744</v>
      </c>
      <c r="AY305" s="1" t="s">
        <v>1745</v>
      </c>
    </row>
    <row r="306" spans="1:52" ht="12.75">
      <c r="E306" s="1" t="s">
        <v>4</v>
      </c>
      <c r="G306" s="2">
        <v>43056</v>
      </c>
      <c r="H306" s="1">
        <v>8</v>
      </c>
      <c r="I306" s="1">
        <v>30</v>
      </c>
      <c r="J306" s="1">
        <v>8</v>
      </c>
      <c r="K306" s="1">
        <v>5</v>
      </c>
      <c r="L306" s="1">
        <v>66221</v>
      </c>
      <c r="M306" s="1" t="s">
        <v>1746</v>
      </c>
      <c r="N306" s="1">
        <v>0</v>
      </c>
      <c r="P306" s="1" t="s">
        <v>36</v>
      </c>
      <c r="R306" s="1" t="s">
        <v>1747</v>
      </c>
      <c r="S306" s="1">
        <v>1</v>
      </c>
      <c r="T306" s="1" t="s">
        <v>30</v>
      </c>
      <c r="V306" s="1" t="s">
        <v>384</v>
      </c>
      <c r="Y306" s="1" t="s">
        <v>1748</v>
      </c>
      <c r="Z306" s="1">
        <v>10</v>
      </c>
      <c r="AA306" s="1" t="s">
        <v>1749</v>
      </c>
      <c r="AB306" s="1" t="s">
        <v>83</v>
      </c>
      <c r="AE306" s="1" t="s">
        <v>30</v>
      </c>
      <c r="AM306" s="1" t="s">
        <v>167</v>
      </c>
      <c r="AP306" s="1" t="s">
        <v>1750</v>
      </c>
      <c r="AR306" s="1" t="s">
        <v>1751</v>
      </c>
      <c r="AS306" s="1">
        <v>5</v>
      </c>
      <c r="AT306" s="1" t="s">
        <v>1752</v>
      </c>
      <c r="AU306" s="1" t="s">
        <v>198</v>
      </c>
      <c r="AW306" s="1">
        <v>6</v>
      </c>
      <c r="AX306" s="1" t="s">
        <v>1753</v>
      </c>
      <c r="AY306" s="1" t="s">
        <v>1754</v>
      </c>
      <c r="AZ306" s="1" t="s">
        <v>1755</v>
      </c>
    </row>
    <row r="307" spans="1:52" ht="12.75">
      <c r="B307" s="11" t="s">
        <v>1</v>
      </c>
      <c r="G307" s="2">
        <v>31769</v>
      </c>
      <c r="H307" s="1">
        <v>8</v>
      </c>
      <c r="I307" s="1">
        <v>90</v>
      </c>
      <c r="J307" s="1">
        <v>12</v>
      </c>
      <c r="K307" s="1">
        <v>4</v>
      </c>
      <c r="L307" s="1">
        <v>95134</v>
      </c>
      <c r="M307" s="1" t="s">
        <v>810</v>
      </c>
      <c r="N307" s="1">
        <v>0</v>
      </c>
      <c r="O307" s="1" t="s">
        <v>67</v>
      </c>
      <c r="Q307" s="1" t="s">
        <v>103</v>
      </c>
      <c r="S307" s="1">
        <v>1</v>
      </c>
      <c r="T307" s="1" t="s">
        <v>225</v>
      </c>
      <c r="V307" s="1" t="s">
        <v>80</v>
      </c>
      <c r="X307" s="1" t="s">
        <v>91</v>
      </c>
      <c r="Z307" s="1">
        <v>9</v>
      </c>
      <c r="AA307" s="1" t="s">
        <v>1756</v>
      </c>
      <c r="AB307" s="1" t="s">
        <v>83</v>
      </c>
      <c r="AF307" s="1" t="s">
        <v>31</v>
      </c>
      <c r="AM307" s="1" t="s">
        <v>84</v>
      </c>
      <c r="AO307" s="1">
        <v>6</v>
      </c>
      <c r="AQ307" s="1">
        <v>6</v>
      </c>
      <c r="AS307" s="1">
        <v>6</v>
      </c>
      <c r="AT307" s="1" t="s">
        <v>1757</v>
      </c>
      <c r="AU307" s="1" t="s">
        <v>64</v>
      </c>
      <c r="AW307" s="1">
        <v>8</v>
      </c>
      <c r="AX307" s="1" t="s">
        <v>1758</v>
      </c>
      <c r="AY307" s="1" t="s">
        <v>1759</v>
      </c>
    </row>
    <row r="308" spans="1:52" ht="12.75">
      <c r="A308" s="1" t="s">
        <v>0</v>
      </c>
      <c r="G308" s="2">
        <v>34335</v>
      </c>
      <c r="H308" s="1">
        <v>8</v>
      </c>
      <c r="I308" s="1">
        <v>150</v>
      </c>
      <c r="J308" s="1">
        <v>6</v>
      </c>
      <c r="K308" s="1">
        <v>5</v>
      </c>
      <c r="L308" s="1">
        <v>500079</v>
      </c>
      <c r="M308" s="1" t="s">
        <v>1760</v>
      </c>
      <c r="N308" s="1">
        <v>1</v>
      </c>
      <c r="O308" s="1" t="s">
        <v>78</v>
      </c>
      <c r="Q308" s="1" t="s">
        <v>98</v>
      </c>
      <c r="S308" s="1">
        <v>1</v>
      </c>
      <c r="T308" s="1" t="s">
        <v>225</v>
      </c>
      <c r="V308" s="1" t="s">
        <v>80</v>
      </c>
      <c r="Y308" s="1" t="s">
        <v>1761</v>
      </c>
      <c r="Z308" s="1">
        <v>2</v>
      </c>
      <c r="AA308" s="1" t="s">
        <v>1760</v>
      </c>
      <c r="AB308" s="1" t="s">
        <v>59</v>
      </c>
      <c r="AE308" s="1" t="s">
        <v>30</v>
      </c>
      <c r="AM308" s="1" t="s">
        <v>72</v>
      </c>
      <c r="AP308" s="1">
        <v>12</v>
      </c>
      <c r="AQ308" s="1">
        <v>2</v>
      </c>
      <c r="AS308" s="1">
        <v>50</v>
      </c>
      <c r="AT308" s="1" t="s">
        <v>1762</v>
      </c>
      <c r="AU308" s="1" t="s">
        <v>74</v>
      </c>
      <c r="AW308" s="1">
        <v>10</v>
      </c>
      <c r="AX308" s="1" t="s">
        <v>1763</v>
      </c>
      <c r="AY308" s="1" t="s">
        <v>1764</v>
      </c>
      <c r="AZ308" s="1" t="s">
        <v>1359</v>
      </c>
    </row>
    <row r="309" spans="1:52" ht="12.75">
      <c r="E309" s="1" t="s">
        <v>4</v>
      </c>
      <c r="G309" s="2">
        <v>30327</v>
      </c>
      <c r="H309" s="1">
        <v>7</v>
      </c>
      <c r="I309" s="1">
        <v>30</v>
      </c>
      <c r="J309" s="1">
        <v>13</v>
      </c>
      <c r="K309" s="1">
        <v>5</v>
      </c>
      <c r="L309" s="1">
        <v>80820</v>
      </c>
      <c r="M309" s="1" t="s">
        <v>231</v>
      </c>
      <c r="N309" s="1">
        <v>0</v>
      </c>
      <c r="O309" s="1" t="s">
        <v>67</v>
      </c>
      <c r="Q309" s="1" t="s">
        <v>54</v>
      </c>
      <c r="S309" s="1">
        <v>1</v>
      </c>
      <c r="T309" s="1" t="s">
        <v>150</v>
      </c>
      <c r="V309" s="1" t="s">
        <v>80</v>
      </c>
      <c r="X309" s="1" t="s">
        <v>233</v>
      </c>
      <c r="Z309" s="1">
        <v>6</v>
      </c>
      <c r="AA309" s="1" t="s">
        <v>1765</v>
      </c>
      <c r="AB309" s="1" t="s">
        <v>71</v>
      </c>
      <c r="AH309" s="1" t="s">
        <v>33</v>
      </c>
      <c r="AM309" s="1" t="s">
        <v>72</v>
      </c>
      <c r="AO309" s="1">
        <v>5</v>
      </c>
      <c r="AQ309" s="1">
        <v>2</v>
      </c>
      <c r="AS309" s="1">
        <v>10</v>
      </c>
      <c r="AU309" s="1" t="s">
        <v>74</v>
      </c>
      <c r="AW309" s="1">
        <v>10</v>
      </c>
    </row>
    <row r="310" spans="1:52" ht="12.75">
      <c r="A310" s="1" t="s">
        <v>0</v>
      </c>
      <c r="E310" s="1" t="s">
        <v>4</v>
      </c>
      <c r="G310" s="2">
        <v>32578</v>
      </c>
      <c r="H310" s="1">
        <v>7</v>
      </c>
      <c r="I310" s="1">
        <v>60</v>
      </c>
      <c r="J310" s="1">
        <v>11</v>
      </c>
      <c r="K310" s="1">
        <v>2</v>
      </c>
      <c r="L310" s="1">
        <v>610138</v>
      </c>
      <c r="M310" s="1" t="s">
        <v>1766</v>
      </c>
      <c r="N310" s="1">
        <v>1</v>
      </c>
      <c r="O310" s="1" t="s">
        <v>67</v>
      </c>
      <c r="Q310" s="1" t="s">
        <v>103</v>
      </c>
      <c r="S310" s="1">
        <v>1</v>
      </c>
      <c r="T310" s="1" t="s">
        <v>225</v>
      </c>
      <c r="V310" s="1" t="s">
        <v>111</v>
      </c>
      <c r="X310" s="1" t="s">
        <v>91</v>
      </c>
      <c r="Z310" s="1">
        <v>5</v>
      </c>
      <c r="AA310" s="1" t="s">
        <v>1767</v>
      </c>
      <c r="AB310" s="1" t="s">
        <v>59</v>
      </c>
      <c r="AH310" s="1" t="s">
        <v>33</v>
      </c>
      <c r="AM310" s="1" t="s">
        <v>84</v>
      </c>
      <c r="AO310" s="1">
        <v>4</v>
      </c>
      <c r="AQ310" s="1">
        <v>2</v>
      </c>
      <c r="AS310" s="1">
        <v>8</v>
      </c>
      <c r="AT310" s="1" t="s">
        <v>1768</v>
      </c>
      <c r="AU310" s="1" t="s">
        <v>64</v>
      </c>
      <c r="AW310" s="1">
        <v>8</v>
      </c>
      <c r="AX310" s="1" t="s">
        <v>1769</v>
      </c>
    </row>
    <row r="311" spans="1:52" ht="12.75">
      <c r="E311" s="1" t="s">
        <v>4</v>
      </c>
      <c r="G311" s="2">
        <v>33278</v>
      </c>
      <c r="H311" s="1">
        <v>7</v>
      </c>
      <c r="I311" s="1">
        <v>0</v>
      </c>
      <c r="J311" s="1">
        <v>8</v>
      </c>
      <c r="K311" s="1">
        <v>2</v>
      </c>
      <c r="M311" s="1" t="s">
        <v>472</v>
      </c>
      <c r="N311" s="1">
        <v>0</v>
      </c>
      <c r="O311" s="1" t="s">
        <v>67</v>
      </c>
      <c r="Q311" s="1" t="s">
        <v>98</v>
      </c>
      <c r="S311" s="1">
        <v>0</v>
      </c>
      <c r="AB311" s="1" t="s">
        <v>59</v>
      </c>
      <c r="AE311" s="1" t="s">
        <v>30</v>
      </c>
      <c r="AM311" s="1" t="s">
        <v>167</v>
      </c>
      <c r="AO311" s="1">
        <v>4</v>
      </c>
      <c r="AQ311" s="1">
        <v>4</v>
      </c>
      <c r="AS311" s="1">
        <v>25</v>
      </c>
      <c r="AT311" s="1" t="s">
        <v>1770</v>
      </c>
      <c r="AV311" s="1" t="s">
        <v>1771</v>
      </c>
      <c r="AW311" s="1">
        <v>10</v>
      </c>
      <c r="AX311" s="1" t="s">
        <v>1772</v>
      </c>
      <c r="AY311" s="1" t="s">
        <v>352</v>
      </c>
      <c r="AZ311" s="1" t="s">
        <v>1773</v>
      </c>
    </row>
    <row r="312" spans="1:52" ht="12.75">
      <c r="B312" s="11" t="s">
        <v>1</v>
      </c>
      <c r="D312" s="1" t="s">
        <v>3</v>
      </c>
      <c r="E312" s="1" t="s">
        <v>4</v>
      </c>
      <c r="G312" s="2">
        <v>30129</v>
      </c>
      <c r="H312" s="1">
        <v>6</v>
      </c>
      <c r="I312" s="1">
        <v>90</v>
      </c>
      <c r="J312" s="1">
        <v>10</v>
      </c>
      <c r="K312" s="1">
        <v>10</v>
      </c>
      <c r="L312" s="1">
        <v>122003</v>
      </c>
      <c r="M312" s="1" t="s">
        <v>1774</v>
      </c>
      <c r="N312" s="1">
        <v>1</v>
      </c>
      <c r="O312" s="1" t="s">
        <v>53</v>
      </c>
      <c r="R312" s="1" t="s">
        <v>1775</v>
      </c>
      <c r="S312" s="1">
        <v>1</v>
      </c>
      <c r="T312" s="1" t="s">
        <v>5</v>
      </c>
      <c r="V312" s="1" t="s">
        <v>90</v>
      </c>
      <c r="X312" s="1" t="s">
        <v>81</v>
      </c>
      <c r="Z312" s="1">
        <v>11</v>
      </c>
      <c r="AA312" s="1" t="s">
        <v>1776</v>
      </c>
      <c r="AB312" s="1" t="s">
        <v>59</v>
      </c>
      <c r="AH312" s="1" t="s">
        <v>33</v>
      </c>
      <c r="AM312" s="1" t="s">
        <v>60</v>
      </c>
      <c r="AP312" s="1">
        <v>15</v>
      </c>
      <c r="AQ312" s="1">
        <v>6</v>
      </c>
      <c r="AS312" s="1">
        <v>20</v>
      </c>
      <c r="AT312" s="1" t="s">
        <v>1777</v>
      </c>
      <c r="AU312" s="1" t="s">
        <v>64</v>
      </c>
      <c r="AW312" s="1">
        <v>10</v>
      </c>
      <c r="AX312" s="1" t="s">
        <v>1778</v>
      </c>
      <c r="AY312" s="1" t="s">
        <v>1779</v>
      </c>
      <c r="AZ312" s="1" t="s">
        <v>1780</v>
      </c>
    </row>
    <row r="313" spans="1:52" ht="12.75">
      <c r="E313" s="1" t="s">
        <v>4</v>
      </c>
      <c r="G313" s="2">
        <v>27169</v>
      </c>
      <c r="H313" s="1">
        <v>8</v>
      </c>
      <c r="I313" s="1">
        <v>15</v>
      </c>
      <c r="J313" s="1">
        <v>12</v>
      </c>
      <c r="K313" s="1">
        <v>2</v>
      </c>
      <c r="M313" s="1" t="s">
        <v>1781</v>
      </c>
      <c r="N313" s="1">
        <v>1</v>
      </c>
      <c r="O313" s="1" t="s">
        <v>67</v>
      </c>
      <c r="Q313" s="1" t="s">
        <v>98</v>
      </c>
      <c r="S313" s="1">
        <v>1</v>
      </c>
      <c r="T313" s="1" t="s">
        <v>582</v>
      </c>
      <c r="V313" s="1" t="s">
        <v>80</v>
      </c>
      <c r="X313" s="1" t="s">
        <v>91</v>
      </c>
      <c r="Z313" s="1">
        <v>13</v>
      </c>
      <c r="AA313" s="1" t="s">
        <v>1782</v>
      </c>
      <c r="AB313" s="1" t="s">
        <v>59</v>
      </c>
      <c r="AH313" s="1" t="s">
        <v>33</v>
      </c>
      <c r="AM313" s="1" t="s">
        <v>60</v>
      </c>
      <c r="AP313" s="1">
        <v>12</v>
      </c>
      <c r="AQ313" s="1">
        <v>2</v>
      </c>
      <c r="AS313" s="1">
        <v>8</v>
      </c>
      <c r="AT313" s="1" t="s">
        <v>1783</v>
      </c>
      <c r="AU313" s="1" t="s">
        <v>200</v>
      </c>
      <c r="AW313" s="1">
        <v>10</v>
      </c>
      <c r="AX313" s="1" t="s">
        <v>1784</v>
      </c>
      <c r="AY313" s="1" t="s">
        <v>1785</v>
      </c>
      <c r="AZ313" s="1" t="s">
        <v>1786</v>
      </c>
    </row>
    <row r="314" spans="1:52" ht="12.75">
      <c r="A314" s="1" t="s">
        <v>0</v>
      </c>
      <c r="G314" s="2" t="s">
        <v>1787</v>
      </c>
      <c r="H314" s="1">
        <v>6</v>
      </c>
      <c r="I314" s="1">
        <v>0</v>
      </c>
      <c r="J314" s="1">
        <v>10</v>
      </c>
      <c r="K314" s="1">
        <v>20</v>
      </c>
      <c r="L314" s="1">
        <v>20148</v>
      </c>
      <c r="M314" s="1" t="s">
        <v>1788</v>
      </c>
      <c r="N314" s="1">
        <v>0</v>
      </c>
      <c r="O314" s="1" t="s">
        <v>97</v>
      </c>
      <c r="Q314" s="1" t="s">
        <v>98</v>
      </c>
      <c r="S314" s="1">
        <v>0</v>
      </c>
      <c r="AB314" s="1" t="s">
        <v>59</v>
      </c>
      <c r="AF314" s="1" t="s">
        <v>31</v>
      </c>
      <c r="AM314" s="1" t="s">
        <v>60</v>
      </c>
      <c r="AO314" s="1">
        <v>4</v>
      </c>
      <c r="AQ314" s="1">
        <v>6</v>
      </c>
      <c r="AS314" s="1">
        <v>20</v>
      </c>
      <c r="AT314" s="1" t="s">
        <v>1789</v>
      </c>
      <c r="AU314" s="1" t="s">
        <v>64</v>
      </c>
      <c r="AW314" s="1">
        <v>10</v>
      </c>
      <c r="AX314" s="1" t="s">
        <v>1790</v>
      </c>
      <c r="AY314" s="1" t="s">
        <v>1791</v>
      </c>
      <c r="AZ314" s="1" t="s">
        <v>1792</v>
      </c>
    </row>
    <row r="315" spans="1:52" ht="12.75">
      <c r="A315" s="1" t="s">
        <v>0</v>
      </c>
      <c r="G315" s="2">
        <v>26668</v>
      </c>
      <c r="H315" s="1">
        <v>7</v>
      </c>
      <c r="I315" s="1">
        <v>30</v>
      </c>
      <c r="J315" s="1">
        <v>6</v>
      </c>
      <c r="K315" s="1">
        <v>20</v>
      </c>
      <c r="L315" s="1">
        <v>11238</v>
      </c>
      <c r="M315" s="1" t="s">
        <v>1793</v>
      </c>
      <c r="N315" s="1">
        <v>1</v>
      </c>
      <c r="O315" s="1" t="s">
        <v>67</v>
      </c>
      <c r="Q315" s="1" t="s">
        <v>98</v>
      </c>
      <c r="S315" s="1">
        <v>1</v>
      </c>
      <c r="T315" s="1" t="s">
        <v>225</v>
      </c>
      <c r="V315" s="1" t="s">
        <v>80</v>
      </c>
      <c r="X315" s="1" t="s">
        <v>91</v>
      </c>
      <c r="Z315" s="1">
        <v>20</v>
      </c>
      <c r="AA315" s="1" t="s">
        <v>1794</v>
      </c>
      <c r="AB315" s="1" t="s">
        <v>59</v>
      </c>
      <c r="AK315" s="1" t="s">
        <v>36</v>
      </c>
      <c r="AV315" s="1" t="s">
        <v>1795</v>
      </c>
      <c r="AW315" s="1">
        <v>10</v>
      </c>
      <c r="AX315" s="1" t="s">
        <v>1796</v>
      </c>
      <c r="AY315" s="1" t="s">
        <v>1797</v>
      </c>
      <c r="AZ315" s="1" t="s">
        <v>1798</v>
      </c>
    </row>
    <row r="316" spans="1:52" ht="12.75">
      <c r="A316" s="1" t="s">
        <v>0</v>
      </c>
      <c r="B316" s="11" t="s">
        <v>1</v>
      </c>
      <c r="E316" s="1" t="s">
        <v>4</v>
      </c>
      <c r="G316" s="2">
        <v>33626</v>
      </c>
      <c r="H316" s="1">
        <v>8</v>
      </c>
      <c r="I316" s="1">
        <v>40</v>
      </c>
      <c r="J316" s="1">
        <v>13</v>
      </c>
      <c r="K316" s="1">
        <v>6</v>
      </c>
      <c r="L316" s="1">
        <v>1127</v>
      </c>
      <c r="M316" s="1" t="s">
        <v>1799</v>
      </c>
      <c r="N316" s="1">
        <v>1</v>
      </c>
      <c r="O316" s="1" t="s">
        <v>143</v>
      </c>
      <c r="Q316" s="1" t="s">
        <v>98</v>
      </c>
      <c r="S316" s="1">
        <v>1</v>
      </c>
      <c r="T316" s="1" t="s">
        <v>453</v>
      </c>
      <c r="V316" s="1" t="s">
        <v>80</v>
      </c>
      <c r="X316" s="1" t="s">
        <v>57</v>
      </c>
      <c r="Z316" s="1">
        <v>2</v>
      </c>
      <c r="AA316" s="1" t="s">
        <v>1800</v>
      </c>
      <c r="AB316" s="1" t="s">
        <v>83</v>
      </c>
      <c r="AK316" s="1" t="s">
        <v>36</v>
      </c>
      <c r="AU316" s="1" t="s">
        <v>198</v>
      </c>
      <c r="AW316" s="1">
        <v>5</v>
      </c>
      <c r="AX316" s="1" t="s">
        <v>1801</v>
      </c>
      <c r="AY316" s="1" t="s">
        <v>1802</v>
      </c>
    </row>
    <row r="317" spans="1:52" ht="12.75">
      <c r="A317" s="1" t="s">
        <v>0</v>
      </c>
      <c r="B317" s="11" t="s">
        <v>1</v>
      </c>
      <c r="E317" s="1" t="s">
        <v>4</v>
      </c>
      <c r="G317" s="2">
        <v>26395</v>
      </c>
      <c r="H317" s="1">
        <v>6</v>
      </c>
      <c r="I317" s="1">
        <v>35</v>
      </c>
      <c r="J317" s="1">
        <v>8</v>
      </c>
      <c r="K317" s="1">
        <v>7</v>
      </c>
      <c r="L317" s="1">
        <v>20117</v>
      </c>
      <c r="M317" s="1" t="s">
        <v>1803</v>
      </c>
      <c r="N317" s="1">
        <v>1</v>
      </c>
      <c r="O317" s="1" t="s">
        <v>123</v>
      </c>
      <c r="Q317" s="1" t="s">
        <v>103</v>
      </c>
      <c r="S317" s="1">
        <v>1</v>
      </c>
      <c r="T317" s="1" t="s">
        <v>55</v>
      </c>
      <c r="V317" s="1" t="s">
        <v>56</v>
      </c>
      <c r="X317" s="1" t="s">
        <v>91</v>
      </c>
      <c r="Z317" s="1">
        <v>23</v>
      </c>
      <c r="AA317" s="1" t="s">
        <v>1804</v>
      </c>
      <c r="AB317" s="1" t="s">
        <v>83</v>
      </c>
      <c r="AF317" s="1" t="s">
        <v>31</v>
      </c>
      <c r="AM317" s="1" t="s">
        <v>72</v>
      </c>
      <c r="AP317" s="1">
        <v>10</v>
      </c>
      <c r="AQ317" s="1">
        <v>3</v>
      </c>
      <c r="AS317" s="1">
        <v>8</v>
      </c>
      <c r="AT317" s="1" t="s">
        <v>1805</v>
      </c>
      <c r="AU317" s="1" t="s">
        <v>74</v>
      </c>
      <c r="AW317" s="1">
        <v>7</v>
      </c>
      <c r="AX317" s="1" t="s">
        <v>1806</v>
      </c>
      <c r="AY317" s="1" t="s">
        <v>1807</v>
      </c>
    </row>
    <row r="318" spans="1:52" ht="12.75">
      <c r="A318" s="1" t="s">
        <v>0</v>
      </c>
      <c r="D318" s="1" t="s">
        <v>3</v>
      </c>
      <c r="E318" s="1" t="s">
        <v>4</v>
      </c>
      <c r="G318" s="2">
        <v>32544</v>
      </c>
      <c r="H318" s="1">
        <v>7</v>
      </c>
      <c r="I318" s="1">
        <v>40</v>
      </c>
      <c r="J318" s="1">
        <v>12</v>
      </c>
      <c r="K318" s="1">
        <v>25</v>
      </c>
      <c r="L318" s="1">
        <v>95051</v>
      </c>
      <c r="M318" s="1" t="s">
        <v>1808</v>
      </c>
      <c r="N318" s="1">
        <v>0</v>
      </c>
      <c r="O318" s="1" t="s">
        <v>67</v>
      </c>
      <c r="Q318" s="1" t="s">
        <v>98</v>
      </c>
      <c r="S318" s="1">
        <v>1</v>
      </c>
      <c r="T318" s="1" t="s">
        <v>582</v>
      </c>
      <c r="V318" s="1" t="s">
        <v>80</v>
      </c>
      <c r="X318" s="1" t="s">
        <v>91</v>
      </c>
      <c r="Z318" s="1">
        <v>1</v>
      </c>
      <c r="AA318" s="1" t="s">
        <v>1809</v>
      </c>
      <c r="AB318" s="1" t="s">
        <v>83</v>
      </c>
      <c r="AF318" s="1" t="s">
        <v>31</v>
      </c>
      <c r="AM318" s="1" t="s">
        <v>167</v>
      </c>
      <c r="AO318" s="1">
        <v>6</v>
      </c>
      <c r="AQ318" s="1">
        <v>2</v>
      </c>
      <c r="AS318" s="1">
        <v>15</v>
      </c>
      <c r="AT318" s="1" t="s">
        <v>1810</v>
      </c>
      <c r="AU318" s="1" t="s">
        <v>74</v>
      </c>
      <c r="AW318" s="1">
        <v>10</v>
      </c>
      <c r="AX318" s="1" t="s">
        <v>1811</v>
      </c>
    </row>
    <row r="319" spans="1:52" ht="12.75">
      <c r="A319" s="1" t="s">
        <v>0</v>
      </c>
      <c r="G319" s="2">
        <v>33697</v>
      </c>
      <c r="H319" s="1">
        <v>6</v>
      </c>
      <c r="I319" s="1">
        <v>30</v>
      </c>
      <c r="J319" s="1">
        <v>10</v>
      </c>
      <c r="K319" s="1">
        <v>20</v>
      </c>
      <c r="M319" s="1" t="s">
        <v>1812</v>
      </c>
      <c r="N319" s="1">
        <v>1</v>
      </c>
      <c r="O319" s="1" t="s">
        <v>67</v>
      </c>
      <c r="Q319" s="1" t="s">
        <v>98</v>
      </c>
      <c r="S319" s="1">
        <v>1</v>
      </c>
      <c r="T319" s="1" t="s">
        <v>225</v>
      </c>
      <c r="V319" s="1" t="s">
        <v>80</v>
      </c>
      <c r="X319" s="1" t="s">
        <v>91</v>
      </c>
      <c r="Z319" s="1">
        <v>3</v>
      </c>
      <c r="AA319" s="1" t="s">
        <v>1813</v>
      </c>
      <c r="AB319" s="1" t="s">
        <v>59</v>
      </c>
      <c r="AK319" s="1" t="s">
        <v>36</v>
      </c>
      <c r="AU319" s="1" t="s">
        <v>74</v>
      </c>
      <c r="AW319" s="1">
        <v>10</v>
      </c>
      <c r="AX319" s="1" t="s">
        <v>1814</v>
      </c>
      <c r="AY319" s="1" t="s">
        <v>1815</v>
      </c>
      <c r="AZ319" s="1" t="s">
        <v>1816</v>
      </c>
    </row>
    <row r="320" spans="1:52" ht="12.75">
      <c r="A320" s="1" t="s">
        <v>0</v>
      </c>
      <c r="C320" s="1" t="s">
        <v>2</v>
      </c>
      <c r="G320" s="2">
        <v>33609</v>
      </c>
      <c r="H320" s="1">
        <v>7</v>
      </c>
      <c r="I320" s="1">
        <v>0</v>
      </c>
      <c r="J320" s="1">
        <v>6</v>
      </c>
      <c r="K320" s="1">
        <v>15</v>
      </c>
      <c r="L320" s="1">
        <v>402160</v>
      </c>
      <c r="M320" s="1" t="s">
        <v>1817</v>
      </c>
      <c r="N320" s="1">
        <v>1</v>
      </c>
      <c r="O320" s="1" t="s">
        <v>97</v>
      </c>
      <c r="R320" s="1" t="s">
        <v>1818</v>
      </c>
      <c r="S320" s="1">
        <v>0</v>
      </c>
      <c r="AB320" s="1" t="s">
        <v>59</v>
      </c>
      <c r="AF320" s="1" t="s">
        <v>31</v>
      </c>
      <c r="AH320" s="1" t="s">
        <v>33</v>
      </c>
      <c r="AM320" s="1" t="s">
        <v>72</v>
      </c>
      <c r="AO320" s="1">
        <v>6</v>
      </c>
      <c r="AQ320" s="1">
        <v>6</v>
      </c>
      <c r="AS320" s="1">
        <v>20</v>
      </c>
      <c r="AT320" s="1" t="s">
        <v>1819</v>
      </c>
      <c r="AU320" s="1" t="s">
        <v>74</v>
      </c>
      <c r="AW320" s="1">
        <v>6</v>
      </c>
      <c r="AX320" s="1" t="s">
        <v>1820</v>
      </c>
      <c r="AY320" s="1" t="s">
        <v>213</v>
      </c>
      <c r="AZ320" s="1" t="s">
        <v>1821</v>
      </c>
    </row>
    <row r="321" spans="1:52" ht="12.75">
      <c r="C321" s="1" t="s">
        <v>2</v>
      </c>
      <c r="E321" s="1" t="s">
        <v>4</v>
      </c>
      <c r="G321" s="2">
        <v>33386</v>
      </c>
      <c r="H321" s="1">
        <v>5</v>
      </c>
      <c r="I321" s="1">
        <v>45</v>
      </c>
      <c r="J321" s="1">
        <v>12</v>
      </c>
      <c r="K321" s="1">
        <v>30</v>
      </c>
      <c r="L321" s="1">
        <v>2130033</v>
      </c>
      <c r="M321" s="1" t="s">
        <v>1822</v>
      </c>
      <c r="N321" s="1">
        <v>1</v>
      </c>
      <c r="O321" s="1" t="s">
        <v>78</v>
      </c>
      <c r="R321" s="1" t="s">
        <v>1823</v>
      </c>
      <c r="S321" s="1">
        <v>0</v>
      </c>
      <c r="AB321" s="1" t="s">
        <v>83</v>
      </c>
      <c r="AH321" s="1" t="s">
        <v>33</v>
      </c>
      <c r="AM321" s="1" t="s">
        <v>60</v>
      </c>
      <c r="AO321" s="1">
        <v>3</v>
      </c>
      <c r="AQ321" s="1">
        <v>4</v>
      </c>
      <c r="AS321" s="1">
        <v>6</v>
      </c>
      <c r="AT321" s="1" t="s">
        <v>1824</v>
      </c>
      <c r="AU321" s="1" t="s">
        <v>64</v>
      </c>
      <c r="AW321" s="1">
        <v>8</v>
      </c>
      <c r="AX321" s="1" t="s">
        <v>1825</v>
      </c>
      <c r="AY321" s="1" t="s">
        <v>1826</v>
      </c>
      <c r="AZ321" s="1" t="s">
        <v>1827</v>
      </c>
    </row>
    <row r="322" spans="1:52" ht="12.75">
      <c r="A322" s="1" t="s">
        <v>0</v>
      </c>
      <c r="G322" s="2">
        <v>27200</v>
      </c>
      <c r="H322" s="1">
        <v>7</v>
      </c>
      <c r="I322" s="1">
        <v>0</v>
      </c>
      <c r="J322" s="1">
        <v>14</v>
      </c>
      <c r="K322" s="1">
        <v>2</v>
      </c>
      <c r="L322" s="1">
        <v>94087</v>
      </c>
      <c r="M322" s="1" t="s">
        <v>1828</v>
      </c>
      <c r="N322" s="1">
        <v>0</v>
      </c>
      <c r="O322" s="1" t="s">
        <v>67</v>
      </c>
      <c r="Q322" s="1" t="s">
        <v>54</v>
      </c>
      <c r="S322" s="1">
        <v>0</v>
      </c>
      <c r="AB322" s="1" t="s">
        <v>59</v>
      </c>
      <c r="AC322" s="1" t="s">
        <v>28</v>
      </c>
      <c r="AE322" s="1" t="s">
        <v>30</v>
      </c>
      <c r="AM322" s="1" t="s">
        <v>72</v>
      </c>
      <c r="AP322" s="1">
        <v>10</v>
      </c>
      <c r="AQ322" s="1">
        <v>2</v>
      </c>
      <c r="AS322" s="1">
        <v>14</v>
      </c>
      <c r="AT322" s="1" t="s">
        <v>1829</v>
      </c>
      <c r="AU322" s="1" t="s">
        <v>198</v>
      </c>
      <c r="AW322" s="1">
        <v>7</v>
      </c>
      <c r="AX322" s="1" t="s">
        <v>1830</v>
      </c>
      <c r="AY322" s="1" t="s">
        <v>1831</v>
      </c>
      <c r="AZ322" s="1" t="s">
        <v>1832</v>
      </c>
    </row>
    <row r="323" spans="1:52" ht="12.75">
      <c r="B323" s="11" t="s">
        <v>1</v>
      </c>
      <c r="E323" s="1" t="s">
        <v>4</v>
      </c>
      <c r="G323" s="2">
        <v>33989</v>
      </c>
      <c r="H323" s="1">
        <v>8</v>
      </c>
      <c r="I323" s="1">
        <v>0</v>
      </c>
      <c r="J323" s="1">
        <v>10</v>
      </c>
      <c r="K323" s="1">
        <v>30</v>
      </c>
      <c r="L323" s="1">
        <v>80301</v>
      </c>
      <c r="M323" s="1" t="s">
        <v>1833</v>
      </c>
      <c r="N323" s="1">
        <v>0</v>
      </c>
      <c r="O323" s="1" t="s">
        <v>67</v>
      </c>
      <c r="Q323" s="1" t="s">
        <v>98</v>
      </c>
      <c r="S323" s="1">
        <v>1</v>
      </c>
      <c r="T323" s="1" t="s">
        <v>225</v>
      </c>
      <c r="W323" s="1" t="s">
        <v>1834</v>
      </c>
      <c r="X323" s="1" t="s">
        <v>295</v>
      </c>
      <c r="Z323" s="1">
        <v>2</v>
      </c>
      <c r="AA323" s="1" t="s">
        <v>1835</v>
      </c>
      <c r="AB323" s="1" t="s">
        <v>59</v>
      </c>
      <c r="AF323" s="1" t="s">
        <v>31</v>
      </c>
      <c r="AH323" s="1" t="s">
        <v>33</v>
      </c>
      <c r="AM323" s="1" t="s">
        <v>60</v>
      </c>
      <c r="AO323" s="1">
        <v>4</v>
      </c>
      <c r="AQ323" s="1">
        <v>4</v>
      </c>
      <c r="AS323" s="1">
        <v>3</v>
      </c>
      <c r="AT323" s="1" t="s">
        <v>1836</v>
      </c>
      <c r="AU323" s="1" t="s">
        <v>74</v>
      </c>
      <c r="AW323" s="1">
        <v>8</v>
      </c>
      <c r="AX323" s="1" t="s">
        <v>1837</v>
      </c>
      <c r="AY323" s="1" t="s">
        <v>1838</v>
      </c>
    </row>
    <row r="324" spans="1:52" ht="12.75">
      <c r="A324" s="1" t="s">
        <v>0</v>
      </c>
      <c r="D324" s="1" t="s">
        <v>3</v>
      </c>
      <c r="E324" s="1" t="s">
        <v>4</v>
      </c>
      <c r="G324" s="2">
        <v>33399</v>
      </c>
      <c r="H324" s="1">
        <v>8</v>
      </c>
      <c r="I324" s="1">
        <v>0</v>
      </c>
      <c r="J324" s="1">
        <v>7</v>
      </c>
      <c r="K324" s="1">
        <v>1</v>
      </c>
      <c r="L324" s="1">
        <v>0</v>
      </c>
      <c r="M324" s="1" t="s">
        <v>397</v>
      </c>
      <c r="N324" s="1">
        <v>1</v>
      </c>
      <c r="O324" s="1" t="s">
        <v>67</v>
      </c>
      <c r="Q324" s="1" t="s">
        <v>54</v>
      </c>
      <c r="S324" s="1">
        <v>0</v>
      </c>
      <c r="AB324" s="1" t="s">
        <v>59</v>
      </c>
      <c r="AK324" s="1" t="s">
        <v>36</v>
      </c>
      <c r="AU324" s="1" t="s">
        <v>74</v>
      </c>
      <c r="AW324" s="1">
        <v>9</v>
      </c>
      <c r="AX324" s="1" t="s">
        <v>1839</v>
      </c>
      <c r="AY324" s="1" t="s">
        <v>1840</v>
      </c>
      <c r="AZ324" s="1" t="s">
        <v>1841</v>
      </c>
    </row>
    <row r="325" spans="1:52" ht="12.75">
      <c r="A325" s="1" t="s">
        <v>0</v>
      </c>
      <c r="B325" s="11" t="s">
        <v>1</v>
      </c>
      <c r="E325" s="1" t="s">
        <v>4</v>
      </c>
      <c r="G325" s="2">
        <v>28993</v>
      </c>
      <c r="H325" s="1">
        <v>6</v>
      </c>
      <c r="I325" s="1">
        <v>0</v>
      </c>
      <c r="J325" s="1">
        <v>12</v>
      </c>
      <c r="K325" s="1">
        <v>12</v>
      </c>
      <c r="L325" s="1">
        <v>15025</v>
      </c>
      <c r="M325" s="1" t="s">
        <v>1842</v>
      </c>
      <c r="N325" s="1">
        <v>1</v>
      </c>
      <c r="O325" s="1" t="s">
        <v>53</v>
      </c>
      <c r="Q325" s="1" t="s">
        <v>68</v>
      </c>
      <c r="S325" s="1">
        <v>1</v>
      </c>
      <c r="T325" s="1" t="s">
        <v>225</v>
      </c>
      <c r="V325" s="1" t="s">
        <v>80</v>
      </c>
      <c r="X325" s="1" t="s">
        <v>91</v>
      </c>
      <c r="Z325" s="1">
        <v>15</v>
      </c>
      <c r="AA325" s="1" t="s">
        <v>207</v>
      </c>
      <c r="AB325" s="1" t="s">
        <v>83</v>
      </c>
      <c r="AG325" s="1" t="s">
        <v>32</v>
      </c>
      <c r="AM325" s="1" t="s">
        <v>167</v>
      </c>
      <c r="AO325" s="1">
        <v>6</v>
      </c>
      <c r="AQ325" s="1">
        <v>6</v>
      </c>
      <c r="AS325" s="1">
        <v>30</v>
      </c>
      <c r="AT325" s="1" t="s">
        <v>1843</v>
      </c>
      <c r="AU325" s="1" t="s">
        <v>64</v>
      </c>
      <c r="AW325" s="1">
        <v>9</v>
      </c>
      <c r="AX325" s="1" t="s">
        <v>1844</v>
      </c>
      <c r="AY325" s="1" t="s">
        <v>1845</v>
      </c>
      <c r="AZ325" s="1" t="s">
        <v>316</v>
      </c>
    </row>
    <row r="326" spans="1:52" ht="12.75">
      <c r="B326" s="11" t="s">
        <v>1</v>
      </c>
      <c r="G326" s="2">
        <v>29439</v>
      </c>
      <c r="H326" s="1">
        <v>7</v>
      </c>
      <c r="I326" s="1">
        <v>120</v>
      </c>
      <c r="J326" s="1">
        <v>12</v>
      </c>
      <c r="K326" s="1">
        <v>12</v>
      </c>
      <c r="L326" s="1">
        <v>600061</v>
      </c>
      <c r="M326" s="1" t="s">
        <v>1846</v>
      </c>
      <c r="N326" s="1">
        <v>1</v>
      </c>
      <c r="O326" s="1" t="s">
        <v>136</v>
      </c>
      <c r="Q326" s="1" t="s">
        <v>98</v>
      </c>
      <c r="S326" s="1">
        <v>1</v>
      </c>
      <c r="T326" s="1" t="s">
        <v>159</v>
      </c>
      <c r="V326" s="1" t="s">
        <v>80</v>
      </c>
      <c r="X326" s="1" t="s">
        <v>91</v>
      </c>
      <c r="Z326" s="1">
        <v>14</v>
      </c>
      <c r="AA326" s="1" t="s">
        <v>1847</v>
      </c>
      <c r="AB326" s="1" t="s">
        <v>83</v>
      </c>
      <c r="AF326" s="1" t="s">
        <v>31</v>
      </c>
      <c r="AH326" s="1" t="s">
        <v>33</v>
      </c>
      <c r="AM326" s="1" t="s">
        <v>72</v>
      </c>
      <c r="AP326" s="1">
        <v>10</v>
      </c>
      <c r="AR326" s="1">
        <v>8</v>
      </c>
      <c r="AS326" s="1">
        <v>24</v>
      </c>
      <c r="AT326" s="1" t="s">
        <v>1848</v>
      </c>
      <c r="AU326" s="1" t="s">
        <v>74</v>
      </c>
      <c r="AW326" s="1">
        <v>9</v>
      </c>
      <c r="AX326" s="1" t="s">
        <v>1849</v>
      </c>
      <c r="AY326" s="1" t="s">
        <v>1850</v>
      </c>
      <c r="AZ326" s="1" t="s">
        <v>1851</v>
      </c>
    </row>
    <row r="327" spans="1:52" ht="12.75">
      <c r="A327" s="1" t="s">
        <v>0</v>
      </c>
      <c r="B327" s="11" t="s">
        <v>1</v>
      </c>
      <c r="C327" s="1" t="s">
        <v>2</v>
      </c>
      <c r="G327" s="2">
        <v>28859</v>
      </c>
      <c r="H327" s="1">
        <v>8</v>
      </c>
      <c r="I327" s="1">
        <v>15</v>
      </c>
      <c r="J327" s="1">
        <v>5</v>
      </c>
      <c r="K327" s="1">
        <v>10</v>
      </c>
      <c r="L327" s="1">
        <v>16506</v>
      </c>
      <c r="M327" s="1" t="s">
        <v>1852</v>
      </c>
      <c r="N327" s="1">
        <v>0</v>
      </c>
      <c r="O327" s="1" t="s">
        <v>143</v>
      </c>
      <c r="R327" s="1" t="s">
        <v>1853</v>
      </c>
      <c r="S327" s="1">
        <v>1</v>
      </c>
      <c r="T327" s="1" t="s">
        <v>69</v>
      </c>
      <c r="W327" s="1" t="s">
        <v>442</v>
      </c>
      <c r="X327" s="1" t="s">
        <v>57</v>
      </c>
      <c r="Z327" s="1">
        <v>6</v>
      </c>
      <c r="AA327" s="1" t="s">
        <v>1854</v>
      </c>
      <c r="AB327" s="1" t="s">
        <v>71</v>
      </c>
      <c r="AF327" s="1" t="s">
        <v>31</v>
      </c>
      <c r="AM327" s="1" t="s">
        <v>72</v>
      </c>
      <c r="AO327" s="1">
        <v>6</v>
      </c>
      <c r="AQ327" s="1">
        <v>6</v>
      </c>
      <c r="AS327" s="1">
        <v>40</v>
      </c>
      <c r="AT327" s="1" t="s">
        <v>1855</v>
      </c>
      <c r="AV327" s="1" t="s">
        <v>1856</v>
      </c>
      <c r="AW327" s="1">
        <v>10</v>
      </c>
      <c r="AX327" s="1" t="s">
        <v>1857</v>
      </c>
      <c r="AY327" s="1" t="s">
        <v>1858</v>
      </c>
      <c r="AZ327" s="1" t="s">
        <v>1859</v>
      </c>
    </row>
    <row r="328" spans="1:52" ht="12.75">
      <c r="A328" s="1" t="s">
        <v>0</v>
      </c>
      <c r="G328" s="2">
        <v>33643</v>
      </c>
      <c r="H328" s="1">
        <v>7</v>
      </c>
      <c r="I328" s="1">
        <v>180</v>
      </c>
      <c r="J328" s="1">
        <v>9</v>
      </c>
      <c r="K328" s="1">
        <v>20</v>
      </c>
      <c r="L328" s="1">
        <v>110085</v>
      </c>
      <c r="M328" s="1" t="s">
        <v>376</v>
      </c>
      <c r="N328" s="1">
        <v>1</v>
      </c>
      <c r="O328" s="1" t="s">
        <v>53</v>
      </c>
      <c r="Q328" s="1" t="s">
        <v>103</v>
      </c>
      <c r="S328" s="1">
        <v>1</v>
      </c>
      <c r="T328" s="1" t="s">
        <v>89</v>
      </c>
      <c r="V328" s="1" t="s">
        <v>80</v>
      </c>
      <c r="X328" s="1" t="s">
        <v>91</v>
      </c>
      <c r="Z328" s="1">
        <v>2</v>
      </c>
      <c r="AA328" s="1" t="s">
        <v>1860</v>
      </c>
      <c r="AB328" s="1" t="s">
        <v>83</v>
      </c>
      <c r="AF328" s="1" t="s">
        <v>31</v>
      </c>
      <c r="AI328" s="1" t="s">
        <v>34</v>
      </c>
      <c r="AM328" s="1" t="s">
        <v>167</v>
      </c>
      <c r="AO328" s="1">
        <v>4</v>
      </c>
      <c r="AQ328" s="1">
        <v>4</v>
      </c>
      <c r="AS328" s="1">
        <v>10</v>
      </c>
      <c r="AT328" s="1" t="s">
        <v>1861</v>
      </c>
      <c r="AU328" s="1" t="s">
        <v>74</v>
      </c>
      <c r="AW328" s="1">
        <v>6</v>
      </c>
      <c r="AX328" s="1" t="s">
        <v>1862</v>
      </c>
      <c r="AY328" s="1" t="s">
        <v>1863</v>
      </c>
      <c r="AZ328" s="1" t="s">
        <v>1864</v>
      </c>
    </row>
    <row r="329" spans="1:52" ht="12.75">
      <c r="A329" s="1" t="s">
        <v>0</v>
      </c>
      <c r="G329" s="2">
        <v>33513</v>
      </c>
      <c r="H329" s="1">
        <v>9</v>
      </c>
      <c r="I329" s="1">
        <v>2</v>
      </c>
      <c r="J329" s="1">
        <v>10</v>
      </c>
      <c r="K329" s="1">
        <v>5</v>
      </c>
      <c r="L329" s="1">
        <v>560032</v>
      </c>
      <c r="M329" s="1" t="s">
        <v>472</v>
      </c>
      <c r="N329" s="1">
        <v>1</v>
      </c>
      <c r="O329" s="1" t="s">
        <v>53</v>
      </c>
      <c r="Q329" s="1" t="s">
        <v>98</v>
      </c>
      <c r="S329" s="1">
        <v>1</v>
      </c>
      <c r="T329" s="1" t="s">
        <v>225</v>
      </c>
      <c r="V329" s="1" t="s">
        <v>80</v>
      </c>
      <c r="X329" s="1" t="s">
        <v>91</v>
      </c>
      <c r="Z329" s="1">
        <v>4</v>
      </c>
      <c r="AA329" s="1" t="s">
        <v>1360</v>
      </c>
      <c r="AB329" s="1" t="s">
        <v>59</v>
      </c>
      <c r="AH329" s="1" t="s">
        <v>33</v>
      </c>
      <c r="AK329" s="1" t="s">
        <v>36</v>
      </c>
      <c r="AL329" s="1" t="s">
        <v>1865</v>
      </c>
      <c r="AU329" s="1" t="s">
        <v>64</v>
      </c>
      <c r="AW329" s="1">
        <v>10</v>
      </c>
      <c r="AX329" s="1" t="s">
        <v>1866</v>
      </c>
      <c r="AY329" s="1" t="s">
        <v>1867</v>
      </c>
      <c r="AZ329" s="1" t="s">
        <v>1868</v>
      </c>
    </row>
    <row r="330" spans="1:52" ht="12.75">
      <c r="B330" s="11" t="s">
        <v>1</v>
      </c>
      <c r="D330" s="1" t="s">
        <v>3</v>
      </c>
      <c r="E330" s="1" t="s">
        <v>4</v>
      </c>
      <c r="G330" s="2">
        <v>26619</v>
      </c>
      <c r="H330" s="1">
        <v>8</v>
      </c>
      <c r="I330" s="1">
        <v>0</v>
      </c>
      <c r="J330" s="1">
        <v>10</v>
      </c>
      <c r="K330" s="1">
        <v>50</v>
      </c>
      <c r="L330" s="1">
        <v>90409</v>
      </c>
      <c r="M330" s="1" t="s">
        <v>1869</v>
      </c>
      <c r="N330" s="1">
        <v>1</v>
      </c>
      <c r="O330" s="1" t="s">
        <v>78</v>
      </c>
      <c r="Q330" s="1" t="s">
        <v>103</v>
      </c>
      <c r="S330" s="1">
        <v>1</v>
      </c>
      <c r="T330" s="1" t="s">
        <v>225</v>
      </c>
      <c r="V330" s="1" t="s">
        <v>56</v>
      </c>
      <c r="X330" s="1" t="s">
        <v>91</v>
      </c>
      <c r="Z330" s="1">
        <v>5</v>
      </c>
      <c r="AA330" s="1" t="s">
        <v>1870</v>
      </c>
      <c r="AB330" s="1" t="s">
        <v>399</v>
      </c>
      <c r="AH330" s="1" t="s">
        <v>33</v>
      </c>
      <c r="AL330" s="1" t="s">
        <v>1871</v>
      </c>
      <c r="AM330" s="1" t="s">
        <v>60</v>
      </c>
      <c r="AO330" s="1">
        <v>5</v>
      </c>
      <c r="AQ330" s="1">
        <v>5</v>
      </c>
      <c r="AS330" s="1">
        <v>8</v>
      </c>
      <c r="AT330" s="1" t="s">
        <v>1872</v>
      </c>
      <c r="AU330" s="1" t="s">
        <v>74</v>
      </c>
      <c r="AW330" s="1">
        <v>8</v>
      </c>
      <c r="AX330" s="1" t="s">
        <v>1873</v>
      </c>
      <c r="AY330" s="1" t="s">
        <v>1874</v>
      </c>
      <c r="AZ330" s="1" t="s">
        <v>1875</v>
      </c>
    </row>
    <row r="331" spans="1:52" ht="12.75">
      <c r="A331" s="1" t="s">
        <v>0</v>
      </c>
      <c r="B331" s="11" t="s">
        <v>1</v>
      </c>
      <c r="C331" s="1" t="s">
        <v>2</v>
      </c>
      <c r="G331" s="2">
        <v>31218</v>
      </c>
      <c r="H331" s="1">
        <v>7</v>
      </c>
      <c r="I331" s="1">
        <v>30</v>
      </c>
      <c r="J331" s="1">
        <v>8</v>
      </c>
      <c r="K331" s="1">
        <v>2</v>
      </c>
      <c r="L331" s="1">
        <v>65075</v>
      </c>
      <c r="M331" s="1" t="s">
        <v>1876</v>
      </c>
      <c r="N331" s="1">
        <v>0</v>
      </c>
      <c r="O331" s="1" t="s">
        <v>97</v>
      </c>
      <c r="Q331" s="1" t="s">
        <v>103</v>
      </c>
      <c r="S331" s="1">
        <v>1</v>
      </c>
      <c r="T331" s="1" t="s">
        <v>225</v>
      </c>
      <c r="V331" s="1" t="s">
        <v>80</v>
      </c>
      <c r="X331" s="1" t="s">
        <v>466</v>
      </c>
      <c r="Z331" s="1">
        <v>10</v>
      </c>
      <c r="AA331" s="1" t="s">
        <v>1877</v>
      </c>
      <c r="AB331" s="1" t="s">
        <v>83</v>
      </c>
      <c r="AD331" s="1" t="s">
        <v>29</v>
      </c>
      <c r="AM331" s="1" t="s">
        <v>60</v>
      </c>
      <c r="AO331" s="1">
        <v>4</v>
      </c>
      <c r="AQ331" s="1">
        <v>4</v>
      </c>
      <c r="AS331" s="1">
        <v>6</v>
      </c>
      <c r="AT331" s="1" t="s">
        <v>1878</v>
      </c>
      <c r="AU331" s="1" t="s">
        <v>64</v>
      </c>
      <c r="AW331" s="1">
        <v>9</v>
      </c>
      <c r="AX331" s="1" t="s">
        <v>1879</v>
      </c>
    </row>
    <row r="332" spans="1:52" ht="12.75">
      <c r="A332" s="1" t="s">
        <v>0</v>
      </c>
      <c r="G332" s="2" t="s">
        <v>1412</v>
      </c>
      <c r="H332" s="1">
        <v>8</v>
      </c>
      <c r="I332" s="1">
        <v>0</v>
      </c>
      <c r="J332" s="1">
        <v>14</v>
      </c>
      <c r="K332" s="1">
        <v>2</v>
      </c>
      <c r="L332" s="1">
        <v>78759</v>
      </c>
      <c r="M332" s="1" t="s">
        <v>1710</v>
      </c>
      <c r="N332" s="1">
        <v>1</v>
      </c>
      <c r="S332" s="1">
        <v>0</v>
      </c>
      <c r="AB332" s="1" t="s">
        <v>59</v>
      </c>
      <c r="AF332" s="1" t="s">
        <v>31</v>
      </c>
      <c r="AM332" s="1" t="s">
        <v>72</v>
      </c>
      <c r="AO332" s="1">
        <v>6</v>
      </c>
      <c r="AQ332" s="1">
        <v>6</v>
      </c>
      <c r="AS332" s="1">
        <v>16</v>
      </c>
      <c r="AT332" s="1" t="s">
        <v>1880</v>
      </c>
      <c r="AU332" s="1" t="s">
        <v>74</v>
      </c>
      <c r="AW332" s="1">
        <v>9</v>
      </c>
      <c r="AX332" s="1" t="s">
        <v>1881</v>
      </c>
      <c r="AZ332" s="1" t="s">
        <v>1882</v>
      </c>
    </row>
    <row r="333" spans="1:52" ht="12.75">
      <c r="D333" s="1" t="s">
        <v>3</v>
      </c>
      <c r="G333" s="2">
        <v>32523</v>
      </c>
      <c r="H333" s="1">
        <v>7</v>
      </c>
      <c r="I333" s="1">
        <v>10</v>
      </c>
      <c r="J333" s="1">
        <v>7</v>
      </c>
      <c r="K333" s="1">
        <v>10</v>
      </c>
      <c r="L333" s="1">
        <v>4755066</v>
      </c>
      <c r="M333" s="1" t="s">
        <v>1883</v>
      </c>
      <c r="N333" s="1">
        <v>0</v>
      </c>
      <c r="O333" s="1" t="s">
        <v>53</v>
      </c>
      <c r="Q333" s="1" t="s">
        <v>54</v>
      </c>
      <c r="S333" s="1">
        <v>1</v>
      </c>
      <c r="T333" s="1" t="s">
        <v>225</v>
      </c>
      <c r="V333" s="1" t="s">
        <v>111</v>
      </c>
      <c r="X333" s="1" t="s">
        <v>57</v>
      </c>
      <c r="Z333" s="1">
        <v>4</v>
      </c>
      <c r="AA333" s="1" t="s">
        <v>1884</v>
      </c>
      <c r="AB333" s="1" t="s">
        <v>83</v>
      </c>
      <c r="AE333" s="1" t="s">
        <v>30</v>
      </c>
      <c r="AM333" s="1" t="s">
        <v>72</v>
      </c>
      <c r="AO333" s="1">
        <v>5</v>
      </c>
      <c r="AQ333" s="1">
        <v>5</v>
      </c>
      <c r="AS333" s="1">
        <v>180</v>
      </c>
      <c r="AT333" s="1" t="s">
        <v>1885</v>
      </c>
      <c r="AU333" s="1" t="s">
        <v>64</v>
      </c>
      <c r="AW333" s="1">
        <v>10</v>
      </c>
      <c r="AX333" s="1" t="s">
        <v>1886</v>
      </c>
      <c r="AY333" s="1" t="s">
        <v>1887</v>
      </c>
      <c r="AZ333" s="1" t="s">
        <v>1888</v>
      </c>
    </row>
    <row r="334" spans="1:52" ht="12.75">
      <c r="A334" s="1" t="s">
        <v>0</v>
      </c>
      <c r="E334" s="1" t="s">
        <v>4</v>
      </c>
      <c r="G334" s="2">
        <v>33568</v>
      </c>
      <c r="H334" s="1">
        <v>8</v>
      </c>
      <c r="I334" s="1">
        <v>110</v>
      </c>
      <c r="J334" s="1">
        <v>10</v>
      </c>
      <c r="K334" s="1">
        <v>0</v>
      </c>
      <c r="L334" s="1">
        <v>560008</v>
      </c>
      <c r="M334" s="1" t="s">
        <v>891</v>
      </c>
      <c r="N334" s="1">
        <v>0</v>
      </c>
      <c r="O334" s="1" t="s">
        <v>97</v>
      </c>
      <c r="Q334" s="1" t="s">
        <v>103</v>
      </c>
      <c r="S334" s="1">
        <v>1</v>
      </c>
      <c r="T334" s="1" t="s">
        <v>225</v>
      </c>
      <c r="V334" s="1" t="s">
        <v>80</v>
      </c>
      <c r="X334" s="1" t="s">
        <v>91</v>
      </c>
      <c r="Z334" s="1">
        <v>3</v>
      </c>
      <c r="AA334" s="1" t="s">
        <v>1889</v>
      </c>
      <c r="AB334" s="1" t="s">
        <v>59</v>
      </c>
      <c r="AH334" s="1" t="s">
        <v>33</v>
      </c>
      <c r="AM334" s="1" t="s">
        <v>72</v>
      </c>
      <c r="AO334" s="1">
        <v>6</v>
      </c>
      <c r="AQ334" s="1">
        <v>6</v>
      </c>
      <c r="AS334" s="1">
        <v>6</v>
      </c>
      <c r="AT334" s="1" t="s">
        <v>1890</v>
      </c>
      <c r="AU334" s="1" t="s">
        <v>74</v>
      </c>
      <c r="AW334" s="1">
        <v>9</v>
      </c>
      <c r="AX334" s="1" t="s">
        <v>1891</v>
      </c>
      <c r="AY334" s="1" t="s">
        <v>692</v>
      </c>
      <c r="AZ334" s="1" t="s">
        <v>1892</v>
      </c>
    </row>
    <row r="335" spans="1:52" ht="12.75">
      <c r="B335" s="11" t="s">
        <v>1</v>
      </c>
      <c r="E335" s="1" t="s">
        <v>4</v>
      </c>
      <c r="G335" s="2">
        <v>26479</v>
      </c>
      <c r="H335" s="1">
        <v>7</v>
      </c>
      <c r="I335" s="1">
        <v>60</v>
      </c>
      <c r="J335" s="1">
        <v>11</v>
      </c>
      <c r="K335" s="1">
        <v>20</v>
      </c>
      <c r="L335" s="1">
        <v>28039</v>
      </c>
      <c r="M335" s="1" t="s">
        <v>170</v>
      </c>
      <c r="N335" s="1">
        <v>0</v>
      </c>
      <c r="O335" s="1" t="s">
        <v>143</v>
      </c>
      <c r="Q335" s="1" t="s">
        <v>98</v>
      </c>
      <c r="S335" s="1">
        <v>1</v>
      </c>
      <c r="T335" s="1" t="s">
        <v>110</v>
      </c>
      <c r="V335" s="1" t="s">
        <v>80</v>
      </c>
      <c r="X335" s="1" t="s">
        <v>91</v>
      </c>
      <c r="Z335" s="1">
        <v>15</v>
      </c>
      <c r="AA335" s="1" t="s">
        <v>1893</v>
      </c>
      <c r="AB335" s="1" t="s">
        <v>83</v>
      </c>
      <c r="AG335" s="1" t="s">
        <v>32</v>
      </c>
      <c r="AM335" s="1" t="s">
        <v>72</v>
      </c>
      <c r="AO335" s="1">
        <v>4</v>
      </c>
      <c r="AQ335" s="1">
        <v>6</v>
      </c>
      <c r="AS335" s="1">
        <v>25</v>
      </c>
      <c r="AT335" s="1" t="s">
        <v>1894</v>
      </c>
      <c r="AU335" s="1" t="s">
        <v>74</v>
      </c>
      <c r="AW335" s="1">
        <v>9</v>
      </c>
      <c r="AX335" s="1" t="s">
        <v>1895</v>
      </c>
      <c r="AY335" s="1" t="s">
        <v>1896</v>
      </c>
      <c r="AZ335" s="1" t="s">
        <v>1897</v>
      </c>
    </row>
    <row r="336" spans="1:52" ht="12.75">
      <c r="B336" s="11" t="s">
        <v>1</v>
      </c>
      <c r="E336" s="1" t="s">
        <v>4</v>
      </c>
      <c r="G336" s="2">
        <v>30461</v>
      </c>
      <c r="H336" s="1">
        <v>8</v>
      </c>
      <c r="I336" s="1">
        <v>0</v>
      </c>
      <c r="J336" s="1">
        <v>16</v>
      </c>
      <c r="K336" s="1">
        <v>2</v>
      </c>
      <c r="L336" s="1">
        <v>200080</v>
      </c>
      <c r="M336" s="1" t="s">
        <v>1898</v>
      </c>
      <c r="N336" s="1">
        <v>0</v>
      </c>
      <c r="O336" s="1" t="s">
        <v>67</v>
      </c>
      <c r="Q336" s="1" t="s">
        <v>98</v>
      </c>
      <c r="S336" s="1">
        <v>1</v>
      </c>
      <c r="T336" s="1" t="s">
        <v>225</v>
      </c>
      <c r="V336" s="1" t="s">
        <v>80</v>
      </c>
      <c r="X336" s="1" t="s">
        <v>105</v>
      </c>
      <c r="Z336" s="1">
        <v>12</v>
      </c>
      <c r="AA336" s="1" t="s">
        <v>1899</v>
      </c>
      <c r="AB336" s="1" t="s">
        <v>166</v>
      </c>
      <c r="AF336" s="1" t="s">
        <v>31</v>
      </c>
      <c r="AH336" s="1" t="s">
        <v>33</v>
      </c>
      <c r="AM336" s="1" t="s">
        <v>72</v>
      </c>
      <c r="AO336" s="1">
        <v>6</v>
      </c>
      <c r="AQ336" s="1">
        <v>6</v>
      </c>
      <c r="AS336" s="1">
        <v>4</v>
      </c>
      <c r="AT336" s="1" t="s">
        <v>1900</v>
      </c>
      <c r="AU336" s="1" t="s">
        <v>74</v>
      </c>
      <c r="AW336" s="1">
        <v>10</v>
      </c>
      <c r="AX336" s="1" t="s">
        <v>1901</v>
      </c>
      <c r="AY336" s="1" t="s">
        <v>1902</v>
      </c>
    </row>
    <row r="337" spans="1:53" ht="12.75">
      <c r="A337" s="1" t="s">
        <v>0</v>
      </c>
      <c r="B337" s="11" t="s">
        <v>1</v>
      </c>
      <c r="C337" s="1" t="s">
        <v>2</v>
      </c>
      <c r="E337" s="1" t="s">
        <v>4</v>
      </c>
      <c r="H337" s="1">
        <v>6</v>
      </c>
      <c r="I337" s="1">
        <v>120</v>
      </c>
      <c r="J337" s="1">
        <v>9</v>
      </c>
      <c r="K337" s="1">
        <v>10</v>
      </c>
      <c r="L337" s="1">
        <v>110063</v>
      </c>
      <c r="M337" s="1" t="s">
        <v>1903</v>
      </c>
      <c r="N337" s="1">
        <v>0</v>
      </c>
      <c r="O337" s="1" t="s">
        <v>136</v>
      </c>
      <c r="Q337" s="1" t="s">
        <v>98</v>
      </c>
      <c r="S337" s="1">
        <v>1</v>
      </c>
      <c r="T337" s="1" t="s">
        <v>225</v>
      </c>
      <c r="V337" s="1" t="s">
        <v>80</v>
      </c>
      <c r="X337" s="1" t="s">
        <v>91</v>
      </c>
      <c r="Z337" s="1">
        <v>2</v>
      </c>
      <c r="AA337" s="1" t="s">
        <v>1904</v>
      </c>
      <c r="AB337" s="1" t="s">
        <v>399</v>
      </c>
      <c r="AF337" s="1" t="s">
        <v>31</v>
      </c>
      <c r="AM337" s="1" t="s">
        <v>167</v>
      </c>
      <c r="AO337" s="1">
        <v>6</v>
      </c>
      <c r="AQ337" s="1">
        <v>4</v>
      </c>
      <c r="AS337" s="1">
        <v>12</v>
      </c>
      <c r="AT337" s="1" t="s">
        <v>1905</v>
      </c>
      <c r="AU337" s="1" t="s">
        <v>74</v>
      </c>
      <c r="AW337" s="1">
        <v>10</v>
      </c>
      <c r="AX337" s="1" t="s">
        <v>1906</v>
      </c>
      <c r="AY337" s="1" t="s">
        <v>1907</v>
      </c>
      <c r="AZ337" s="1" t="s">
        <v>116</v>
      </c>
    </row>
    <row r="338" spans="1:53" ht="12.75">
      <c r="A338" s="1" t="s">
        <v>0</v>
      </c>
      <c r="E338" s="1" t="s">
        <v>4</v>
      </c>
      <c r="G338" s="2">
        <v>32534</v>
      </c>
      <c r="H338" s="1">
        <v>8</v>
      </c>
      <c r="I338" s="1">
        <v>0</v>
      </c>
      <c r="J338" s="1">
        <v>4</v>
      </c>
      <c r="K338" s="1">
        <v>20</v>
      </c>
      <c r="L338" s="1">
        <v>22630</v>
      </c>
      <c r="M338" s="1" t="s">
        <v>1908</v>
      </c>
      <c r="N338" s="1">
        <v>1</v>
      </c>
      <c r="O338" s="1" t="s">
        <v>53</v>
      </c>
      <c r="Q338" s="1" t="s">
        <v>98</v>
      </c>
      <c r="S338" s="1">
        <v>1</v>
      </c>
      <c r="T338" s="1" t="s">
        <v>137</v>
      </c>
      <c r="V338" s="1" t="s">
        <v>145</v>
      </c>
      <c r="X338" s="1" t="s">
        <v>91</v>
      </c>
      <c r="Z338" s="1">
        <v>2</v>
      </c>
      <c r="AB338" s="1" t="s">
        <v>399</v>
      </c>
      <c r="AF338" s="1" t="s">
        <v>31</v>
      </c>
      <c r="AL338" s="1" t="s">
        <v>1909</v>
      </c>
      <c r="AM338" s="1" t="s">
        <v>60</v>
      </c>
      <c r="AO338" s="1">
        <v>6</v>
      </c>
      <c r="AQ338" s="1">
        <v>6</v>
      </c>
      <c r="AS338" s="1">
        <v>20</v>
      </c>
      <c r="AT338" s="1" t="s">
        <v>1910</v>
      </c>
      <c r="AU338" s="1" t="s">
        <v>74</v>
      </c>
      <c r="AW338" s="1">
        <v>10</v>
      </c>
      <c r="AX338" s="1" t="s">
        <v>1307</v>
      </c>
      <c r="AY338" s="1" t="s">
        <v>1911</v>
      </c>
      <c r="AZ338" s="1" t="s">
        <v>1912</v>
      </c>
    </row>
    <row r="339" spans="1:53" ht="12.75">
      <c r="A339" s="1" t="s">
        <v>0</v>
      </c>
      <c r="G339" s="2">
        <v>35711</v>
      </c>
      <c r="H339" s="1">
        <v>7</v>
      </c>
      <c r="I339" s="1">
        <v>120</v>
      </c>
      <c r="J339" s="1">
        <v>12</v>
      </c>
      <c r="K339" s="1">
        <v>3</v>
      </c>
      <c r="L339" s="1">
        <v>8887</v>
      </c>
      <c r="M339" s="1" t="s">
        <v>1913</v>
      </c>
      <c r="N339" s="1">
        <v>1</v>
      </c>
      <c r="S339" s="1">
        <v>1</v>
      </c>
      <c r="T339" s="1" t="s">
        <v>31</v>
      </c>
      <c r="V339" s="1" t="s">
        <v>384</v>
      </c>
      <c r="X339" s="1" t="s">
        <v>91</v>
      </c>
      <c r="Z339" s="1">
        <v>4</v>
      </c>
      <c r="AA339" s="1" t="s">
        <v>1914</v>
      </c>
      <c r="AB339" s="1" t="s">
        <v>1299</v>
      </c>
      <c r="AH339" s="1" t="s">
        <v>33</v>
      </c>
      <c r="AI339" s="1" t="s">
        <v>34</v>
      </c>
      <c r="AM339" s="1" t="s">
        <v>60</v>
      </c>
      <c r="AO339" s="1">
        <v>5</v>
      </c>
      <c r="AR339" s="1" t="s">
        <v>1915</v>
      </c>
      <c r="AS339" s="1">
        <v>6</v>
      </c>
      <c r="AT339" s="1" t="s">
        <v>1916</v>
      </c>
      <c r="AU339" s="1" t="s">
        <v>64</v>
      </c>
      <c r="AW339" s="1">
        <v>10</v>
      </c>
      <c r="AX339" s="1" t="s">
        <v>1917</v>
      </c>
      <c r="AY339" s="1" t="s">
        <v>1918</v>
      </c>
    </row>
    <row r="340" spans="1:53" ht="12.75">
      <c r="D340" s="1" t="s">
        <v>3</v>
      </c>
      <c r="E340" s="1" t="s">
        <v>4</v>
      </c>
      <c r="G340" s="2">
        <v>34628</v>
      </c>
      <c r="H340" s="1">
        <v>6</v>
      </c>
      <c r="I340" s="1">
        <v>40</v>
      </c>
      <c r="J340" s="1">
        <v>12</v>
      </c>
      <c r="K340" s="1">
        <v>5</v>
      </c>
      <c r="L340" s="1">
        <v>110059</v>
      </c>
      <c r="M340" s="1" t="s">
        <v>1903</v>
      </c>
      <c r="N340" s="1">
        <v>1</v>
      </c>
      <c r="O340" s="1" t="s">
        <v>78</v>
      </c>
      <c r="Q340" s="1" t="s">
        <v>103</v>
      </c>
      <c r="S340" s="1">
        <v>1</v>
      </c>
      <c r="T340" s="1" t="s">
        <v>225</v>
      </c>
      <c r="V340" s="1" t="s">
        <v>80</v>
      </c>
      <c r="X340" s="1" t="s">
        <v>81</v>
      </c>
      <c r="Z340" s="1">
        <v>0</v>
      </c>
      <c r="AA340" s="1" t="s">
        <v>1546</v>
      </c>
      <c r="AB340" s="1" t="s">
        <v>59</v>
      </c>
      <c r="AG340" s="1" t="s">
        <v>32</v>
      </c>
      <c r="AM340" s="1" t="s">
        <v>72</v>
      </c>
      <c r="AO340" s="1">
        <v>4</v>
      </c>
      <c r="AQ340" s="1">
        <v>2</v>
      </c>
      <c r="AS340" s="1">
        <v>48</v>
      </c>
      <c r="AT340" s="1" t="s">
        <v>1919</v>
      </c>
      <c r="AU340" s="1" t="s">
        <v>74</v>
      </c>
      <c r="AW340" s="1">
        <v>9</v>
      </c>
      <c r="AX340" s="1" t="s">
        <v>1920</v>
      </c>
      <c r="AY340" s="1" t="s">
        <v>1921</v>
      </c>
    </row>
    <row r="341" spans="1:53" ht="12.75">
      <c r="A341" s="1" t="s">
        <v>0</v>
      </c>
      <c r="B341" s="11" t="s">
        <v>1</v>
      </c>
      <c r="E341" s="1" t="s">
        <v>4</v>
      </c>
      <c r="G341" s="2">
        <v>35373</v>
      </c>
      <c r="H341" s="1">
        <v>6</v>
      </c>
      <c r="I341" s="1">
        <v>0</v>
      </c>
      <c r="J341" s="1">
        <v>12</v>
      </c>
      <c r="K341" s="1">
        <v>4</v>
      </c>
      <c r="L341" s="1">
        <v>100070</v>
      </c>
      <c r="M341" s="1" t="s">
        <v>1922</v>
      </c>
      <c r="N341" s="1">
        <v>1</v>
      </c>
      <c r="O341" s="1" t="s">
        <v>97</v>
      </c>
      <c r="Q341" s="1" t="s">
        <v>68</v>
      </c>
      <c r="S341" s="1">
        <v>0</v>
      </c>
      <c r="AB341" s="1" t="s">
        <v>59</v>
      </c>
      <c r="AH341" s="1" t="s">
        <v>33</v>
      </c>
      <c r="AM341" s="1" t="s">
        <v>60</v>
      </c>
      <c r="AO341" s="1">
        <v>3</v>
      </c>
      <c r="AQ341" s="1">
        <v>6</v>
      </c>
      <c r="AS341" s="1">
        <v>80</v>
      </c>
      <c r="AT341" s="1" t="s">
        <v>1923</v>
      </c>
      <c r="AV341" s="1" t="s">
        <v>1674</v>
      </c>
      <c r="AW341" s="1">
        <v>9</v>
      </c>
      <c r="AX341" s="1" t="s">
        <v>1924</v>
      </c>
      <c r="AY341" s="1" t="s">
        <v>1925</v>
      </c>
      <c r="AZ341" s="1" t="s">
        <v>1926</v>
      </c>
    </row>
    <row r="342" spans="1:53" ht="12.75">
      <c r="E342" s="1" t="s">
        <v>4</v>
      </c>
      <c r="G342" s="2">
        <v>32492</v>
      </c>
      <c r="H342" s="1">
        <v>8</v>
      </c>
      <c r="I342" s="1">
        <v>120</v>
      </c>
      <c r="J342" s="1">
        <v>10</v>
      </c>
      <c r="K342" s="1">
        <v>10</v>
      </c>
      <c r="L342" s="1">
        <v>52030280</v>
      </c>
      <c r="M342" s="1" t="s">
        <v>1927</v>
      </c>
      <c r="N342" s="1">
        <v>0</v>
      </c>
      <c r="O342" s="1" t="s">
        <v>78</v>
      </c>
      <c r="Q342" s="1" t="s">
        <v>54</v>
      </c>
      <c r="S342" s="1">
        <v>1</v>
      </c>
      <c r="T342" s="1" t="s">
        <v>225</v>
      </c>
      <c r="V342" s="1" t="s">
        <v>80</v>
      </c>
      <c r="X342" s="1" t="s">
        <v>91</v>
      </c>
      <c r="Z342" s="1">
        <v>7</v>
      </c>
      <c r="AA342" s="1" t="s">
        <v>1928</v>
      </c>
      <c r="AB342" s="1" t="s">
        <v>59</v>
      </c>
      <c r="AF342" s="1" t="s">
        <v>31</v>
      </c>
      <c r="AM342" s="1" t="s">
        <v>60</v>
      </c>
      <c r="AP342" s="1">
        <v>10</v>
      </c>
      <c r="AQ342" s="1">
        <v>6</v>
      </c>
      <c r="AS342" s="1">
        <v>6</v>
      </c>
      <c r="AT342" s="1" t="s">
        <v>1929</v>
      </c>
      <c r="AU342" s="1" t="s">
        <v>74</v>
      </c>
      <c r="AW342" s="1">
        <v>10</v>
      </c>
      <c r="AX342" s="1" t="s">
        <v>1930</v>
      </c>
      <c r="AY342" s="1" t="s">
        <v>1702</v>
      </c>
    </row>
    <row r="343" spans="1:53" ht="12.75">
      <c r="A343" s="1" t="s">
        <v>0</v>
      </c>
      <c r="G343" s="2">
        <v>32577</v>
      </c>
      <c r="H343" s="1">
        <v>7</v>
      </c>
      <c r="I343" s="1">
        <v>420</v>
      </c>
      <c r="J343" s="1">
        <v>5</v>
      </c>
      <c r="K343" s="1">
        <v>3</v>
      </c>
      <c r="L343" s="1">
        <v>600060</v>
      </c>
      <c r="M343" s="1" t="s">
        <v>1931</v>
      </c>
      <c r="N343" s="1">
        <v>0</v>
      </c>
      <c r="O343" s="1" t="s">
        <v>67</v>
      </c>
      <c r="Q343" s="1" t="s">
        <v>98</v>
      </c>
      <c r="S343" s="1">
        <v>0</v>
      </c>
      <c r="AB343" s="1" t="s">
        <v>59</v>
      </c>
      <c r="AF343" s="1" t="s">
        <v>31</v>
      </c>
      <c r="AM343" s="1" t="s">
        <v>72</v>
      </c>
      <c r="AO343" s="1">
        <v>6</v>
      </c>
      <c r="AQ343" s="1">
        <v>6</v>
      </c>
      <c r="AS343" s="1">
        <v>1</v>
      </c>
      <c r="AT343" s="1" t="s">
        <v>1932</v>
      </c>
      <c r="AU343" s="1" t="s">
        <v>74</v>
      </c>
      <c r="AW343" s="1">
        <v>4</v>
      </c>
      <c r="AX343" s="1" t="s">
        <v>1933</v>
      </c>
    </row>
    <row r="344" spans="1:53" ht="12.75">
      <c r="A344" s="1" t="s">
        <v>0</v>
      </c>
      <c r="D344" s="1" t="s">
        <v>3</v>
      </c>
      <c r="E344" s="1" t="s">
        <v>4</v>
      </c>
      <c r="G344" s="2">
        <v>35261</v>
      </c>
      <c r="H344" s="1">
        <v>7</v>
      </c>
      <c r="I344" s="1">
        <v>0</v>
      </c>
      <c r="J344" s="1">
        <v>10</v>
      </c>
      <c r="K344" s="1">
        <v>45</v>
      </c>
      <c r="L344" s="1">
        <v>41200</v>
      </c>
      <c r="M344" s="1" t="s">
        <v>1934</v>
      </c>
      <c r="N344" s="1">
        <v>1</v>
      </c>
      <c r="O344" s="1" t="s">
        <v>136</v>
      </c>
      <c r="Q344" s="1" t="s">
        <v>98</v>
      </c>
      <c r="S344" s="1">
        <v>0</v>
      </c>
      <c r="AB344" s="1" t="s">
        <v>399</v>
      </c>
      <c r="AC344" s="1" t="s">
        <v>28</v>
      </c>
      <c r="AH344" s="1" t="s">
        <v>33</v>
      </c>
      <c r="AL344" s="1" t="s">
        <v>1935</v>
      </c>
      <c r="AM344" s="1" t="s">
        <v>60</v>
      </c>
      <c r="AP344" s="1">
        <v>18</v>
      </c>
      <c r="AR344" s="1">
        <v>40</v>
      </c>
      <c r="AS344" s="1">
        <v>18</v>
      </c>
      <c r="AT344" s="1" t="s">
        <v>1936</v>
      </c>
      <c r="AU344" s="1" t="s">
        <v>74</v>
      </c>
      <c r="AW344" s="1">
        <v>10</v>
      </c>
      <c r="AX344" s="1" t="s">
        <v>1937</v>
      </c>
      <c r="AY344" s="1" t="s">
        <v>1938</v>
      </c>
    </row>
    <row r="345" spans="1:53" ht="12.75">
      <c r="A345" s="1" t="s">
        <v>0</v>
      </c>
      <c r="G345" s="2">
        <v>32329</v>
      </c>
      <c r="H345" s="1">
        <v>7</v>
      </c>
      <c r="I345" s="1">
        <v>25</v>
      </c>
      <c r="J345" s="1">
        <v>9</v>
      </c>
      <c r="K345" s="1">
        <v>8</v>
      </c>
      <c r="M345" s="1" t="s">
        <v>1939</v>
      </c>
      <c r="N345" s="1">
        <v>0</v>
      </c>
      <c r="O345" s="1" t="s">
        <v>431</v>
      </c>
      <c r="Q345" s="1" t="s">
        <v>98</v>
      </c>
      <c r="S345" s="1">
        <v>1</v>
      </c>
      <c r="T345" s="1" t="s">
        <v>458</v>
      </c>
      <c r="V345" s="1" t="s">
        <v>80</v>
      </c>
      <c r="X345" s="1" t="s">
        <v>404</v>
      </c>
      <c r="Z345" s="1">
        <v>2</v>
      </c>
      <c r="AA345" s="1" t="s">
        <v>280</v>
      </c>
      <c r="AB345" s="1" t="s">
        <v>83</v>
      </c>
      <c r="AH345" s="1" t="s">
        <v>33</v>
      </c>
      <c r="AM345" s="1" t="s">
        <v>84</v>
      </c>
      <c r="AP345" s="1">
        <v>10</v>
      </c>
      <c r="AQ345" s="1">
        <v>6</v>
      </c>
      <c r="AS345" s="1">
        <v>20</v>
      </c>
      <c r="AT345" s="1" t="s">
        <v>1940</v>
      </c>
      <c r="AV345" s="1" t="s">
        <v>1941</v>
      </c>
      <c r="AW345" s="1">
        <v>7</v>
      </c>
      <c r="AX345" s="1" t="s">
        <v>434</v>
      </c>
      <c r="AY345" s="1" t="s">
        <v>1942</v>
      </c>
      <c r="AZ345" s="1" t="s">
        <v>1943</v>
      </c>
      <c r="BA345" s="1">
        <v>0</v>
      </c>
    </row>
    <row r="346" spans="1:53" ht="12.75">
      <c r="E346" s="1" t="s">
        <v>4</v>
      </c>
      <c r="G346" s="2">
        <v>33017</v>
      </c>
      <c r="H346" s="1">
        <v>5</v>
      </c>
      <c r="I346" s="1">
        <v>30</v>
      </c>
      <c r="J346" s="1">
        <v>4</v>
      </c>
      <c r="K346" s="1">
        <v>56</v>
      </c>
      <c r="L346" s="1">
        <v>98001</v>
      </c>
      <c r="M346" s="1" t="s">
        <v>1944</v>
      </c>
      <c r="N346" s="1">
        <v>1</v>
      </c>
      <c r="S346" s="1">
        <v>1</v>
      </c>
      <c r="T346" s="1" t="s">
        <v>225</v>
      </c>
      <c r="V346" s="1" t="s">
        <v>111</v>
      </c>
      <c r="X346" s="1" t="s">
        <v>466</v>
      </c>
      <c r="Z346" s="1">
        <v>4</v>
      </c>
      <c r="AA346" s="1" t="s">
        <v>1945</v>
      </c>
      <c r="AB346" s="1" t="s">
        <v>59</v>
      </c>
      <c r="AH346" s="1" t="s">
        <v>33</v>
      </c>
      <c r="AL346" s="1" t="s">
        <v>1946</v>
      </c>
      <c r="AM346" s="1" t="s">
        <v>72</v>
      </c>
      <c r="AO346" s="1">
        <v>5</v>
      </c>
      <c r="AQ346" s="1">
        <v>4</v>
      </c>
      <c r="AS346" s="1">
        <v>6</v>
      </c>
      <c r="AT346" s="1" t="s">
        <v>1947</v>
      </c>
      <c r="AU346" s="1" t="s">
        <v>74</v>
      </c>
      <c r="AW346" s="1">
        <v>10</v>
      </c>
      <c r="AX346" s="1" t="s">
        <v>1948</v>
      </c>
      <c r="AY346" s="1" t="s">
        <v>1949</v>
      </c>
      <c r="AZ346" s="1" t="s">
        <v>1950</v>
      </c>
    </row>
    <row r="347" spans="1:53" ht="12.75">
      <c r="B347" s="11" t="s">
        <v>1</v>
      </c>
      <c r="C347" s="1" t="s">
        <v>2</v>
      </c>
      <c r="G347" s="2">
        <v>32297</v>
      </c>
      <c r="H347" s="1">
        <v>7</v>
      </c>
      <c r="I347" s="1">
        <v>20</v>
      </c>
      <c r="J347" s="1">
        <v>10</v>
      </c>
      <c r="K347" s="1">
        <v>3</v>
      </c>
      <c r="L347" s="1">
        <v>75006</v>
      </c>
      <c r="M347" s="1" t="s">
        <v>1951</v>
      </c>
      <c r="N347" s="1">
        <v>0</v>
      </c>
      <c r="O347" s="1" t="s">
        <v>97</v>
      </c>
      <c r="Q347" s="1" t="s">
        <v>68</v>
      </c>
      <c r="S347" s="1">
        <v>1</v>
      </c>
      <c r="T347" s="1" t="s">
        <v>159</v>
      </c>
      <c r="V347" s="1" t="s">
        <v>80</v>
      </c>
      <c r="X347" s="1" t="s">
        <v>160</v>
      </c>
      <c r="Z347" s="1">
        <v>3</v>
      </c>
      <c r="AA347" s="1" t="s">
        <v>1952</v>
      </c>
      <c r="AB347" s="1" t="s">
        <v>71</v>
      </c>
      <c r="AE347" s="1" t="s">
        <v>30</v>
      </c>
      <c r="AF347" s="1" t="s">
        <v>31</v>
      </c>
      <c r="AM347" s="1" t="s">
        <v>72</v>
      </c>
      <c r="AO347" s="1">
        <v>6</v>
      </c>
      <c r="AQ347" s="1">
        <v>3</v>
      </c>
      <c r="AS347" s="1">
        <v>8</v>
      </c>
      <c r="AT347" s="1" t="s">
        <v>1953</v>
      </c>
      <c r="AU347" s="1" t="s">
        <v>74</v>
      </c>
      <c r="AW347" s="1">
        <v>10</v>
      </c>
      <c r="AX347" s="1" t="s">
        <v>1954</v>
      </c>
    </row>
    <row r="348" spans="1:53" ht="12.75">
      <c r="B348" s="11" t="s">
        <v>1</v>
      </c>
      <c r="G348" s="2">
        <v>32679</v>
      </c>
      <c r="H348" s="1">
        <v>6</v>
      </c>
      <c r="I348" s="1">
        <v>10</v>
      </c>
      <c r="J348" s="1">
        <v>7</v>
      </c>
      <c r="K348" s="1">
        <v>3</v>
      </c>
      <c r="L348" s="1">
        <v>15203</v>
      </c>
      <c r="M348" s="1" t="s">
        <v>1955</v>
      </c>
      <c r="N348" s="1">
        <v>0</v>
      </c>
      <c r="O348" s="1" t="s">
        <v>78</v>
      </c>
      <c r="Q348" s="1" t="s">
        <v>98</v>
      </c>
      <c r="S348" s="1">
        <v>1</v>
      </c>
      <c r="T348" s="1" t="s">
        <v>150</v>
      </c>
      <c r="V348" s="1" t="s">
        <v>80</v>
      </c>
      <c r="X348" s="1" t="s">
        <v>160</v>
      </c>
      <c r="Z348" s="1">
        <v>3</v>
      </c>
      <c r="AA348" s="1" t="s">
        <v>1956</v>
      </c>
      <c r="AB348" s="1" t="s">
        <v>83</v>
      </c>
      <c r="AC348" s="1" t="s">
        <v>28</v>
      </c>
      <c r="AF348" s="1" t="s">
        <v>31</v>
      </c>
      <c r="AM348" s="1" t="s">
        <v>72</v>
      </c>
      <c r="AO348" s="1">
        <v>6</v>
      </c>
      <c r="AQ348" s="1">
        <v>3</v>
      </c>
      <c r="AS348" s="1">
        <v>9</v>
      </c>
      <c r="AT348" s="1" t="s">
        <v>1957</v>
      </c>
      <c r="AU348" s="1" t="s">
        <v>74</v>
      </c>
      <c r="AW348" s="1">
        <v>9</v>
      </c>
      <c r="AX348" s="1" t="s">
        <v>1958</v>
      </c>
      <c r="AY348" s="1" t="s">
        <v>1959</v>
      </c>
      <c r="AZ348" s="1" t="s">
        <v>1960</v>
      </c>
    </row>
    <row r="349" spans="1:53" ht="12.75">
      <c r="A349" s="1" t="s">
        <v>0</v>
      </c>
      <c r="B349" s="11" t="s">
        <v>1</v>
      </c>
      <c r="D349" s="1" t="s">
        <v>3</v>
      </c>
      <c r="E349" s="1" t="s">
        <v>4</v>
      </c>
      <c r="G349" s="2">
        <v>31625</v>
      </c>
      <c r="H349" s="1">
        <v>7</v>
      </c>
      <c r="I349" s="1">
        <v>25</v>
      </c>
      <c r="J349" s="1">
        <v>10</v>
      </c>
      <c r="K349" s="1">
        <v>8</v>
      </c>
      <c r="L349" s="1">
        <v>28231</v>
      </c>
      <c r="M349" s="1" t="s">
        <v>1961</v>
      </c>
      <c r="N349" s="1">
        <v>0</v>
      </c>
      <c r="O349" s="1" t="s">
        <v>53</v>
      </c>
      <c r="Q349" s="1" t="s">
        <v>54</v>
      </c>
      <c r="S349" s="1">
        <v>1</v>
      </c>
      <c r="U349" s="1" t="s">
        <v>1962</v>
      </c>
      <c r="W349" s="1" t="s">
        <v>279</v>
      </c>
      <c r="X349" s="1" t="s">
        <v>91</v>
      </c>
      <c r="Z349" s="1">
        <v>4</v>
      </c>
      <c r="AA349" s="1" t="s">
        <v>509</v>
      </c>
      <c r="AB349" s="1" t="s">
        <v>83</v>
      </c>
      <c r="AH349" s="1" t="s">
        <v>33</v>
      </c>
      <c r="AM349" s="1" t="s">
        <v>72</v>
      </c>
      <c r="AP349" s="1">
        <v>8</v>
      </c>
      <c r="AQ349" s="1">
        <v>6</v>
      </c>
      <c r="AS349" s="1">
        <v>8</v>
      </c>
      <c r="AT349" s="1" t="s">
        <v>1963</v>
      </c>
      <c r="AV349" s="1" t="s">
        <v>1964</v>
      </c>
      <c r="AW349" s="1">
        <v>10</v>
      </c>
      <c r="AX349" s="1" t="s">
        <v>1965</v>
      </c>
    </row>
    <row r="350" spans="1:53" ht="12.75">
      <c r="C350" s="1" t="s">
        <v>2</v>
      </c>
      <c r="E350" s="1" t="s">
        <v>4</v>
      </c>
      <c r="G350" s="2">
        <v>32591</v>
      </c>
      <c r="H350" s="1">
        <v>7</v>
      </c>
      <c r="I350" s="1">
        <v>30</v>
      </c>
      <c r="J350" s="1">
        <v>8</v>
      </c>
      <c r="K350" s="1">
        <v>12</v>
      </c>
      <c r="L350" s="1">
        <v>560</v>
      </c>
      <c r="M350" s="1" t="s">
        <v>1966</v>
      </c>
      <c r="N350" s="1">
        <v>1</v>
      </c>
      <c r="P350" s="1" t="s">
        <v>1967</v>
      </c>
      <c r="Q350" s="1" t="s">
        <v>98</v>
      </c>
      <c r="S350" s="1">
        <v>1</v>
      </c>
      <c r="T350" s="1" t="s">
        <v>453</v>
      </c>
      <c r="V350" s="1" t="s">
        <v>80</v>
      </c>
      <c r="X350" s="1" t="s">
        <v>91</v>
      </c>
      <c r="Z350" s="1">
        <v>3</v>
      </c>
      <c r="AA350" s="1" t="s">
        <v>1968</v>
      </c>
      <c r="AB350" s="1" t="s">
        <v>83</v>
      </c>
      <c r="AF350" s="1" t="s">
        <v>31</v>
      </c>
      <c r="AM350" s="1" t="s">
        <v>84</v>
      </c>
      <c r="AP350" s="1">
        <v>21</v>
      </c>
      <c r="AR350" s="1">
        <v>16</v>
      </c>
      <c r="AS350" s="1">
        <v>12</v>
      </c>
      <c r="AT350" s="1" t="s">
        <v>1969</v>
      </c>
      <c r="AV350" s="1" t="s">
        <v>1970</v>
      </c>
      <c r="AW350" s="1">
        <v>10</v>
      </c>
      <c r="AX350" s="1" t="s">
        <v>1971</v>
      </c>
      <c r="AY350" s="1" t="s">
        <v>1972</v>
      </c>
      <c r="AZ350" s="1" t="s">
        <v>1973</v>
      </c>
    </row>
    <row r="351" spans="1:53" ht="12.75">
      <c r="A351" s="1" t="s">
        <v>0</v>
      </c>
      <c r="H351" s="1">
        <v>6</v>
      </c>
      <c r="I351" s="1">
        <v>180</v>
      </c>
      <c r="J351" s="1">
        <v>12</v>
      </c>
      <c r="K351" s="1">
        <v>5</v>
      </c>
      <c r="L351" s="1">
        <v>3350005</v>
      </c>
      <c r="M351" s="1" t="s">
        <v>1974</v>
      </c>
      <c r="N351" s="1">
        <v>1</v>
      </c>
      <c r="O351" s="1" t="s">
        <v>67</v>
      </c>
      <c r="Q351" s="1" t="s">
        <v>68</v>
      </c>
      <c r="S351" s="1">
        <v>1</v>
      </c>
      <c r="T351" s="1" t="s">
        <v>5</v>
      </c>
      <c r="V351" s="1" t="s">
        <v>80</v>
      </c>
      <c r="X351" s="1" t="s">
        <v>91</v>
      </c>
      <c r="Z351" s="1">
        <v>13</v>
      </c>
      <c r="AA351" s="1" t="s">
        <v>1975</v>
      </c>
      <c r="AB351" s="1" t="s">
        <v>83</v>
      </c>
      <c r="AH351" s="1" t="s">
        <v>33</v>
      </c>
      <c r="AM351" s="1" t="s">
        <v>60</v>
      </c>
      <c r="AO351" s="1">
        <v>5</v>
      </c>
      <c r="AQ351" s="1">
        <v>5</v>
      </c>
      <c r="AS351" s="1">
        <v>15</v>
      </c>
      <c r="AT351" s="1" t="s">
        <v>1976</v>
      </c>
      <c r="AV351" s="1" t="s">
        <v>1977</v>
      </c>
      <c r="AW351" s="1">
        <v>10</v>
      </c>
      <c r="AX351" s="1" t="s">
        <v>1978</v>
      </c>
      <c r="AY351" s="1" t="s">
        <v>1979</v>
      </c>
      <c r="AZ351" s="1" t="s">
        <v>1980</v>
      </c>
    </row>
    <row r="352" spans="1:53" ht="12.75">
      <c r="E352" s="1" t="s">
        <v>4</v>
      </c>
      <c r="G352" s="2">
        <v>32005</v>
      </c>
      <c r="H352" s="1">
        <v>8</v>
      </c>
      <c r="I352" s="1">
        <v>0</v>
      </c>
      <c r="J352" s="1">
        <v>12</v>
      </c>
      <c r="K352" s="1">
        <v>15</v>
      </c>
      <c r="L352" s="1">
        <v>9320</v>
      </c>
      <c r="M352" s="1" t="s">
        <v>1981</v>
      </c>
      <c r="N352" s="1">
        <v>0</v>
      </c>
      <c r="P352" s="1" t="s">
        <v>1982</v>
      </c>
      <c r="R352" s="1" t="s">
        <v>1983</v>
      </c>
      <c r="S352" s="1">
        <v>1</v>
      </c>
      <c r="T352" s="1" t="s">
        <v>5</v>
      </c>
      <c r="V352" s="1" t="s">
        <v>111</v>
      </c>
      <c r="X352" s="1" t="s">
        <v>91</v>
      </c>
      <c r="Z352" s="1">
        <v>15</v>
      </c>
      <c r="AA352" s="1" t="s">
        <v>1984</v>
      </c>
      <c r="AB352" s="1" t="s">
        <v>59</v>
      </c>
      <c r="AF352" s="1" t="s">
        <v>31</v>
      </c>
      <c r="AN352" s="1" t="s">
        <v>1985</v>
      </c>
      <c r="AP352" s="1" t="s">
        <v>1986</v>
      </c>
      <c r="AR352" s="1">
        <v>100</v>
      </c>
      <c r="AS352" s="1">
        <v>50</v>
      </c>
      <c r="AT352" s="1" t="s">
        <v>1987</v>
      </c>
      <c r="AU352" s="1" t="s">
        <v>64</v>
      </c>
      <c r="AW352" s="1">
        <v>6</v>
      </c>
      <c r="AX352" s="1" t="s">
        <v>1988</v>
      </c>
      <c r="AY352" s="1" t="s">
        <v>1989</v>
      </c>
      <c r="AZ352" s="1" t="s">
        <v>1990</v>
      </c>
    </row>
    <row r="353" spans="1:53" ht="12.75">
      <c r="B353" s="11" t="s">
        <v>1</v>
      </c>
      <c r="C353" s="1" t="s">
        <v>2</v>
      </c>
      <c r="E353" s="1" t="s">
        <v>4</v>
      </c>
      <c r="G353" s="2">
        <v>33740</v>
      </c>
      <c r="H353" s="1">
        <v>6</v>
      </c>
      <c r="I353" s="1">
        <v>2</v>
      </c>
      <c r="J353" s="1">
        <v>12</v>
      </c>
      <c r="K353" s="1">
        <v>2</v>
      </c>
      <c r="M353" s="1" t="s">
        <v>1991</v>
      </c>
      <c r="N353" s="1">
        <v>1</v>
      </c>
      <c r="S353" s="1">
        <v>0</v>
      </c>
      <c r="AB353" s="1" t="s">
        <v>83</v>
      </c>
      <c r="AH353" s="1" t="s">
        <v>33</v>
      </c>
      <c r="AM353" s="1" t="s">
        <v>60</v>
      </c>
      <c r="AO353" s="1">
        <v>3</v>
      </c>
      <c r="AQ353" s="1">
        <v>4</v>
      </c>
      <c r="AS353" s="1">
        <v>5</v>
      </c>
      <c r="AT353" s="1" t="s">
        <v>1992</v>
      </c>
      <c r="AU353" s="1" t="s">
        <v>74</v>
      </c>
      <c r="AW353" s="1">
        <v>10</v>
      </c>
      <c r="AX353" s="1" t="s">
        <v>1993</v>
      </c>
      <c r="AY353" s="1" t="s">
        <v>1994</v>
      </c>
      <c r="BA353" s="1">
        <v>1</v>
      </c>
    </row>
    <row r="354" spans="1:53" ht="12.75">
      <c r="A354" s="1" t="s">
        <v>0</v>
      </c>
      <c r="E354" s="1" t="s">
        <v>4</v>
      </c>
      <c r="G354" s="2">
        <v>28642</v>
      </c>
      <c r="H354" s="1">
        <v>7</v>
      </c>
      <c r="I354" s="1">
        <v>100</v>
      </c>
      <c r="J354" s="1">
        <v>7</v>
      </c>
      <c r="K354" s="1">
        <v>12</v>
      </c>
      <c r="L354" s="1">
        <v>98053</v>
      </c>
      <c r="M354" s="1" t="s">
        <v>1995</v>
      </c>
      <c r="N354" s="1">
        <v>1</v>
      </c>
      <c r="S354" s="1">
        <v>1</v>
      </c>
      <c r="T354" s="1" t="s">
        <v>89</v>
      </c>
      <c r="V354" s="1" t="s">
        <v>80</v>
      </c>
      <c r="X354" s="1" t="s">
        <v>91</v>
      </c>
      <c r="Z354" s="1">
        <v>15</v>
      </c>
      <c r="AA354" s="1" t="s">
        <v>582</v>
      </c>
      <c r="AB354" s="1" t="s">
        <v>83</v>
      </c>
      <c r="AH354" s="1" t="s">
        <v>33</v>
      </c>
      <c r="AM354" s="1" t="s">
        <v>72</v>
      </c>
      <c r="AP354" s="1">
        <v>10</v>
      </c>
      <c r="AQ354" s="1">
        <v>5</v>
      </c>
      <c r="AS354" s="1">
        <v>300</v>
      </c>
      <c r="AT354" s="1" t="s">
        <v>1996</v>
      </c>
      <c r="AU354" s="1" t="s">
        <v>74</v>
      </c>
      <c r="AW354" s="1">
        <v>10</v>
      </c>
      <c r="AX354" s="1" t="s">
        <v>1997</v>
      </c>
      <c r="AY354" s="1" t="s">
        <v>1998</v>
      </c>
      <c r="AZ354" s="1" t="s">
        <v>1999</v>
      </c>
    </row>
    <row r="355" spans="1:53" ht="12.75">
      <c r="B355" s="11" t="s">
        <v>1</v>
      </c>
      <c r="E355" s="1" t="s">
        <v>4</v>
      </c>
      <c r="G355" s="2">
        <v>30223</v>
      </c>
      <c r="H355" s="1">
        <v>7</v>
      </c>
      <c r="I355" s="1">
        <v>15</v>
      </c>
      <c r="J355" s="1">
        <v>5</v>
      </c>
      <c r="K355" s="1">
        <v>1</v>
      </c>
      <c r="L355" s="1">
        <v>93730</v>
      </c>
      <c r="M355" s="1" t="s">
        <v>2000</v>
      </c>
      <c r="N355" s="1">
        <v>1</v>
      </c>
      <c r="S355" s="1">
        <v>1</v>
      </c>
      <c r="T355" s="1" t="s">
        <v>144</v>
      </c>
      <c r="V355" s="1" t="s">
        <v>56</v>
      </c>
      <c r="X355" s="1" t="s">
        <v>332</v>
      </c>
      <c r="Z355" s="1">
        <v>8</v>
      </c>
      <c r="AA355" s="1" t="s">
        <v>2001</v>
      </c>
      <c r="AB355" s="1" t="s">
        <v>59</v>
      </c>
      <c r="AH355" s="1" t="s">
        <v>33</v>
      </c>
      <c r="AM355" s="1" t="s">
        <v>72</v>
      </c>
      <c r="AP355" s="1">
        <v>7</v>
      </c>
      <c r="AR355" s="1">
        <v>7</v>
      </c>
      <c r="AS355" s="1">
        <v>6</v>
      </c>
      <c r="AT355" s="1" t="s">
        <v>2002</v>
      </c>
      <c r="AV355" s="1" t="s">
        <v>462</v>
      </c>
      <c r="AW355" s="1">
        <v>8</v>
      </c>
      <c r="AX355" s="1" t="s">
        <v>2003</v>
      </c>
      <c r="AY355" s="1" t="s">
        <v>2004</v>
      </c>
      <c r="BA355" s="1">
        <v>1</v>
      </c>
    </row>
    <row r="356" spans="1:53" ht="12.75">
      <c r="E356" s="1" t="s">
        <v>4</v>
      </c>
      <c r="G356" s="2">
        <v>26617</v>
      </c>
      <c r="H356" s="1">
        <v>7</v>
      </c>
      <c r="I356" s="1">
        <v>120</v>
      </c>
      <c r="J356" s="1">
        <v>10</v>
      </c>
      <c r="K356" s="1">
        <v>3</v>
      </c>
      <c r="L356" s="1">
        <v>518000</v>
      </c>
      <c r="M356" s="1" t="s">
        <v>1325</v>
      </c>
      <c r="N356" s="1">
        <v>0</v>
      </c>
      <c r="O356" s="1" t="s">
        <v>78</v>
      </c>
      <c r="Q356" s="1" t="s">
        <v>98</v>
      </c>
      <c r="S356" s="1">
        <v>1</v>
      </c>
      <c r="T356" s="1" t="s">
        <v>55</v>
      </c>
      <c r="W356" s="1" t="s">
        <v>2005</v>
      </c>
      <c r="X356" s="1" t="s">
        <v>91</v>
      </c>
      <c r="Z356" s="1">
        <v>20</v>
      </c>
      <c r="AA356" s="1" t="s">
        <v>2006</v>
      </c>
      <c r="AB356" s="1" t="s">
        <v>83</v>
      </c>
      <c r="AE356" s="1" t="s">
        <v>30</v>
      </c>
      <c r="AM356" s="1" t="s">
        <v>72</v>
      </c>
      <c r="AO356" s="1">
        <v>4</v>
      </c>
      <c r="AQ356" s="1">
        <v>6</v>
      </c>
      <c r="AS356" s="1">
        <v>8</v>
      </c>
      <c r="AT356" s="1" t="s">
        <v>2007</v>
      </c>
      <c r="AV356" s="1" t="s">
        <v>2008</v>
      </c>
      <c r="AW356" s="1">
        <v>9</v>
      </c>
      <c r="AX356" s="1" t="s">
        <v>2009</v>
      </c>
      <c r="AY356" s="1" t="s">
        <v>2010</v>
      </c>
      <c r="AZ356" s="1" t="s">
        <v>2011</v>
      </c>
    </row>
    <row r="357" spans="1:53" ht="12.75">
      <c r="E357" s="1" t="s">
        <v>4</v>
      </c>
      <c r="G357" s="2">
        <v>33806</v>
      </c>
      <c r="H357" s="1">
        <v>7</v>
      </c>
      <c r="I357" s="1">
        <v>0</v>
      </c>
      <c r="J357" s="1">
        <v>10</v>
      </c>
      <c r="K357" s="1">
        <v>4</v>
      </c>
      <c r="L357" s="1">
        <v>400076</v>
      </c>
      <c r="M357" s="1" t="s">
        <v>830</v>
      </c>
      <c r="N357" s="1">
        <v>1</v>
      </c>
      <c r="O357" s="1" t="s">
        <v>136</v>
      </c>
      <c r="Q357" s="1" t="s">
        <v>103</v>
      </c>
      <c r="S357" s="1">
        <v>0</v>
      </c>
      <c r="AB357" s="1" t="s">
        <v>83</v>
      </c>
      <c r="AH357" s="1" t="s">
        <v>33</v>
      </c>
      <c r="AM357" s="1" t="s">
        <v>72</v>
      </c>
      <c r="AO357" s="1">
        <v>6</v>
      </c>
      <c r="AQ357" s="1">
        <v>4</v>
      </c>
      <c r="AS357" s="1">
        <v>10</v>
      </c>
      <c r="AT357" s="1" t="s">
        <v>2012</v>
      </c>
      <c r="AU357" s="1" t="s">
        <v>415</v>
      </c>
      <c r="AW357" s="1">
        <v>9</v>
      </c>
      <c r="AX357" s="1" t="s">
        <v>2013</v>
      </c>
      <c r="AY357" s="1" t="s">
        <v>2014</v>
      </c>
      <c r="AZ357" s="1" t="s">
        <v>2015</v>
      </c>
    </row>
    <row r="358" spans="1:53" ht="12.75">
      <c r="C358" s="1" t="s">
        <v>2</v>
      </c>
      <c r="G358" s="2">
        <v>33552</v>
      </c>
      <c r="H358" s="1">
        <v>6</v>
      </c>
      <c r="I358" s="1">
        <v>10</v>
      </c>
      <c r="J358" s="1">
        <v>13</v>
      </c>
      <c r="K358" s="1">
        <v>10</v>
      </c>
      <c r="L358" s="1">
        <v>48201</v>
      </c>
      <c r="M358" s="1" t="s">
        <v>732</v>
      </c>
      <c r="N358" s="1">
        <v>1</v>
      </c>
      <c r="O358" s="1" t="s">
        <v>123</v>
      </c>
      <c r="Q358" s="1" t="s">
        <v>98</v>
      </c>
      <c r="S358" s="1">
        <v>0</v>
      </c>
      <c r="AB358" s="1" t="s">
        <v>83</v>
      </c>
      <c r="AE358" s="1" t="s">
        <v>30</v>
      </c>
      <c r="AM358" s="1" t="s">
        <v>72</v>
      </c>
      <c r="AO358" s="1">
        <v>6</v>
      </c>
      <c r="AQ358" s="1">
        <v>5</v>
      </c>
      <c r="AS358" s="1">
        <v>30</v>
      </c>
      <c r="AT358" s="1" t="s">
        <v>2016</v>
      </c>
      <c r="AU358" s="1" t="s">
        <v>64</v>
      </c>
      <c r="AW358" s="1">
        <v>8</v>
      </c>
      <c r="AX358" s="1" t="s">
        <v>2017</v>
      </c>
      <c r="AY358" s="1" t="s">
        <v>2018</v>
      </c>
      <c r="AZ358" s="1" t="s">
        <v>2019</v>
      </c>
    </row>
    <row r="359" spans="1:53" ht="12.75">
      <c r="A359" s="1" t="s">
        <v>0</v>
      </c>
      <c r="E359" s="1" t="s">
        <v>4</v>
      </c>
      <c r="G359" s="2">
        <v>32063</v>
      </c>
      <c r="H359" s="1">
        <v>7</v>
      </c>
      <c r="I359" s="1">
        <v>0</v>
      </c>
      <c r="J359" s="1">
        <v>12</v>
      </c>
      <c r="K359" s="1">
        <v>2</v>
      </c>
      <c r="L359" s="1">
        <v>50374</v>
      </c>
      <c r="M359" s="1" t="s">
        <v>2020</v>
      </c>
      <c r="N359" s="1">
        <v>1</v>
      </c>
      <c r="S359" s="1">
        <v>1</v>
      </c>
      <c r="T359" s="1" t="s">
        <v>225</v>
      </c>
      <c r="V359" s="1" t="s">
        <v>80</v>
      </c>
      <c r="X359" s="1" t="s">
        <v>81</v>
      </c>
      <c r="Z359" s="1">
        <v>4</v>
      </c>
      <c r="AA359" s="4" t="s">
        <v>2021</v>
      </c>
      <c r="AB359" s="1" t="s">
        <v>59</v>
      </c>
      <c r="AH359" s="1" t="s">
        <v>33</v>
      </c>
      <c r="AM359" s="1" t="s">
        <v>72</v>
      </c>
      <c r="AO359" s="1">
        <v>6</v>
      </c>
      <c r="AR359" s="1">
        <v>10</v>
      </c>
      <c r="AS359" s="1">
        <v>10</v>
      </c>
      <c r="AT359" s="1" t="s">
        <v>2022</v>
      </c>
      <c r="AU359" s="1" t="s">
        <v>74</v>
      </c>
      <c r="AW359" s="1">
        <v>10</v>
      </c>
      <c r="AX359" s="1" t="s">
        <v>421</v>
      </c>
      <c r="AY359" s="1" t="s">
        <v>2023</v>
      </c>
    </row>
    <row r="360" spans="1:53" ht="12.75">
      <c r="B360" s="11" t="s">
        <v>1</v>
      </c>
      <c r="E360" s="1" t="s">
        <v>4</v>
      </c>
      <c r="G360" s="2">
        <v>28821</v>
      </c>
      <c r="H360" s="1">
        <v>7</v>
      </c>
      <c r="I360" s="1">
        <v>20</v>
      </c>
      <c r="J360" s="1">
        <v>9</v>
      </c>
      <c r="K360" s="1">
        <v>3</v>
      </c>
      <c r="L360" s="1">
        <v>170512</v>
      </c>
      <c r="M360" s="1" t="s">
        <v>2024</v>
      </c>
      <c r="N360" s="1">
        <v>1</v>
      </c>
      <c r="S360" s="1">
        <v>1</v>
      </c>
      <c r="T360" s="1" t="s">
        <v>69</v>
      </c>
      <c r="V360" s="1" t="s">
        <v>56</v>
      </c>
      <c r="X360" s="1" t="s">
        <v>57</v>
      </c>
      <c r="Z360" s="1">
        <v>8</v>
      </c>
      <c r="AA360" s="1" t="s">
        <v>2025</v>
      </c>
      <c r="AB360" s="1" t="s">
        <v>71</v>
      </c>
      <c r="AG360" s="1" t="s">
        <v>32</v>
      </c>
      <c r="AH360" s="1" t="s">
        <v>33</v>
      </c>
      <c r="AM360" s="1" t="s">
        <v>84</v>
      </c>
      <c r="AO360" s="1">
        <v>6</v>
      </c>
      <c r="AQ360" s="1">
        <v>6</v>
      </c>
      <c r="AS360" s="1">
        <v>36</v>
      </c>
      <c r="AT360" s="1" t="s">
        <v>2026</v>
      </c>
      <c r="AU360" s="1" t="s">
        <v>74</v>
      </c>
      <c r="AW360" s="1">
        <v>8</v>
      </c>
      <c r="AX360" s="1" t="s">
        <v>2027</v>
      </c>
      <c r="AY360" s="1" t="s">
        <v>2028</v>
      </c>
      <c r="AZ360" s="1" t="s">
        <v>2029</v>
      </c>
      <c r="BA360" s="1">
        <v>1</v>
      </c>
    </row>
    <row r="361" spans="1:53" ht="12.75">
      <c r="A361" s="1" t="s">
        <v>0</v>
      </c>
      <c r="D361" s="1" t="s">
        <v>3</v>
      </c>
      <c r="G361" s="2">
        <v>31621</v>
      </c>
      <c r="H361" s="1">
        <v>7</v>
      </c>
      <c r="I361" s="1">
        <v>13</v>
      </c>
      <c r="J361" s="1">
        <v>7</v>
      </c>
      <c r="K361" s="1">
        <v>5</v>
      </c>
      <c r="L361" s="1">
        <v>66130</v>
      </c>
      <c r="M361" s="1" t="s">
        <v>2030</v>
      </c>
      <c r="N361" s="1">
        <v>1</v>
      </c>
      <c r="O361" s="1" t="s">
        <v>67</v>
      </c>
      <c r="Q361" s="1" t="s">
        <v>98</v>
      </c>
      <c r="S361" s="1">
        <v>1</v>
      </c>
      <c r="T361" s="1" t="s">
        <v>5</v>
      </c>
      <c r="V361" s="1" t="s">
        <v>56</v>
      </c>
      <c r="X361" s="1" t="s">
        <v>1511</v>
      </c>
      <c r="Z361" s="1">
        <v>3</v>
      </c>
      <c r="AA361" s="1" t="s">
        <v>2031</v>
      </c>
      <c r="AB361" s="1" t="s">
        <v>59</v>
      </c>
      <c r="AH361" s="1" t="s">
        <v>33</v>
      </c>
      <c r="AM361" s="1" t="s">
        <v>167</v>
      </c>
      <c r="AO361" s="1">
        <v>5</v>
      </c>
      <c r="AQ361" s="1">
        <v>6</v>
      </c>
      <c r="AS361" s="1">
        <v>3</v>
      </c>
      <c r="AT361" s="1" t="s">
        <v>2032</v>
      </c>
      <c r="AU361" s="1" t="s">
        <v>74</v>
      </c>
      <c r="AW361" s="1">
        <v>10</v>
      </c>
      <c r="AX361" s="1" t="s">
        <v>2033</v>
      </c>
      <c r="AY361" s="1" t="s">
        <v>2034</v>
      </c>
      <c r="AZ361" s="1" t="s">
        <v>2035</v>
      </c>
    </row>
    <row r="362" spans="1:53" ht="12.75">
      <c r="B362" s="11" t="s">
        <v>1</v>
      </c>
      <c r="E362" s="1" t="s">
        <v>4</v>
      </c>
      <c r="G362" s="2">
        <v>26673</v>
      </c>
      <c r="H362" s="1">
        <v>6</v>
      </c>
      <c r="I362" s="1">
        <v>120</v>
      </c>
      <c r="J362" s="1">
        <v>12</v>
      </c>
      <c r="K362" s="1">
        <v>15</v>
      </c>
      <c r="L362" s="1">
        <v>3320</v>
      </c>
      <c r="M362" s="1" t="s">
        <v>2036</v>
      </c>
      <c r="N362" s="1">
        <v>0</v>
      </c>
      <c r="O362" s="1" t="s">
        <v>53</v>
      </c>
      <c r="Q362" s="1" t="s">
        <v>98</v>
      </c>
      <c r="S362" s="1">
        <v>1</v>
      </c>
      <c r="T362" s="1" t="s">
        <v>521</v>
      </c>
      <c r="V362" s="1" t="s">
        <v>145</v>
      </c>
      <c r="X362" s="1" t="s">
        <v>245</v>
      </c>
      <c r="Z362" s="1">
        <v>20</v>
      </c>
      <c r="AA362" s="1" t="s">
        <v>2037</v>
      </c>
      <c r="AB362" s="1" t="s">
        <v>83</v>
      </c>
      <c r="AE362" s="1" t="s">
        <v>30</v>
      </c>
      <c r="AH362" s="1" t="s">
        <v>33</v>
      </c>
      <c r="AM362" s="1" t="s">
        <v>72</v>
      </c>
      <c r="AO362" s="1">
        <v>6</v>
      </c>
      <c r="AQ362" s="1">
        <v>5</v>
      </c>
      <c r="AS362" s="1">
        <v>15</v>
      </c>
      <c r="AT362" s="1" t="s">
        <v>2038</v>
      </c>
      <c r="AU362" s="1" t="s">
        <v>74</v>
      </c>
      <c r="AW362" s="1">
        <v>10</v>
      </c>
      <c r="AX362" s="1" t="s">
        <v>2039</v>
      </c>
      <c r="AY362" s="1" t="s">
        <v>2040</v>
      </c>
      <c r="BA362" s="1">
        <v>0</v>
      </c>
    </row>
    <row r="363" spans="1:53" ht="12.75">
      <c r="B363" s="11" t="s">
        <v>1</v>
      </c>
      <c r="G363" s="2">
        <v>28132</v>
      </c>
      <c r="H363" s="1">
        <v>8</v>
      </c>
      <c r="I363" s="1">
        <v>45</v>
      </c>
      <c r="J363" s="1">
        <v>13</v>
      </c>
      <c r="K363" s="1">
        <v>20</v>
      </c>
      <c r="L363" s="1">
        <v>1338</v>
      </c>
      <c r="M363" s="1" t="s">
        <v>436</v>
      </c>
      <c r="N363" s="1">
        <v>0</v>
      </c>
      <c r="O363" s="1" t="s">
        <v>67</v>
      </c>
      <c r="Q363" s="1" t="s">
        <v>54</v>
      </c>
      <c r="S363" s="1">
        <v>1</v>
      </c>
      <c r="T363" s="1" t="s">
        <v>89</v>
      </c>
      <c r="V363" s="1" t="s">
        <v>56</v>
      </c>
      <c r="X363" s="1" t="s">
        <v>391</v>
      </c>
      <c r="Z363" s="1">
        <v>15</v>
      </c>
      <c r="AA363" s="1" t="s">
        <v>2041</v>
      </c>
      <c r="AB363" s="1" t="s">
        <v>83</v>
      </c>
      <c r="AG363" s="1" t="s">
        <v>32</v>
      </c>
      <c r="AH363" s="1" t="s">
        <v>33</v>
      </c>
      <c r="AM363" s="1" t="s">
        <v>60</v>
      </c>
      <c r="AO363" s="1">
        <v>3</v>
      </c>
      <c r="AQ363" s="1">
        <v>5</v>
      </c>
      <c r="AS363" s="1">
        <v>15</v>
      </c>
      <c r="AT363" s="1" t="s">
        <v>2042</v>
      </c>
      <c r="AU363" s="1" t="s">
        <v>74</v>
      </c>
      <c r="AW363" s="1">
        <v>9</v>
      </c>
      <c r="AX363" s="1" t="s">
        <v>2043</v>
      </c>
    </row>
    <row r="364" spans="1:53" ht="12.75">
      <c r="B364" s="11" t="s">
        <v>1</v>
      </c>
      <c r="E364" s="1" t="s">
        <v>4</v>
      </c>
      <c r="G364" s="2">
        <v>30041</v>
      </c>
      <c r="H364" s="1">
        <v>8</v>
      </c>
      <c r="I364" s="1">
        <v>2</v>
      </c>
      <c r="J364" s="1">
        <v>10</v>
      </c>
      <c r="K364" s="1">
        <v>7</v>
      </c>
      <c r="L364" s="1">
        <v>6767</v>
      </c>
      <c r="M364" s="1" t="s">
        <v>2044</v>
      </c>
      <c r="N364" s="1">
        <v>0</v>
      </c>
      <c r="O364" s="1" t="s">
        <v>67</v>
      </c>
      <c r="Q364" s="1" t="s">
        <v>103</v>
      </c>
      <c r="S364" s="1">
        <v>1</v>
      </c>
      <c r="T364" s="1" t="s">
        <v>79</v>
      </c>
      <c r="V364" s="1" t="s">
        <v>80</v>
      </c>
      <c r="X364" s="1" t="s">
        <v>295</v>
      </c>
      <c r="Z364" s="1">
        <v>11</v>
      </c>
      <c r="AA364" s="1" t="s">
        <v>2045</v>
      </c>
      <c r="AB364" s="1" t="s">
        <v>59</v>
      </c>
      <c r="AE364" s="1" t="s">
        <v>30</v>
      </c>
      <c r="AF364" s="1" t="s">
        <v>31</v>
      </c>
      <c r="AH364" s="1" t="s">
        <v>33</v>
      </c>
      <c r="AM364" s="1" t="s">
        <v>84</v>
      </c>
      <c r="AO364" s="1">
        <v>6</v>
      </c>
      <c r="AQ364" s="1">
        <v>5</v>
      </c>
      <c r="AS364" s="1">
        <v>4</v>
      </c>
      <c r="AT364" s="1" t="s">
        <v>2046</v>
      </c>
      <c r="AU364" s="1" t="s">
        <v>74</v>
      </c>
      <c r="AW364" s="1">
        <v>8</v>
      </c>
      <c r="AX364" s="1" t="s">
        <v>2047</v>
      </c>
      <c r="AY364" s="1" t="s">
        <v>2048</v>
      </c>
      <c r="AZ364" s="1" t="s">
        <v>2049</v>
      </c>
    </row>
    <row r="365" spans="1:53" ht="12.75">
      <c r="A365" s="1" t="s">
        <v>0</v>
      </c>
      <c r="G365" s="2">
        <v>33485</v>
      </c>
      <c r="H365" s="1">
        <v>8</v>
      </c>
      <c r="I365" s="1">
        <v>30</v>
      </c>
      <c r="J365" s="1">
        <v>10</v>
      </c>
      <c r="K365" s="1">
        <v>1</v>
      </c>
      <c r="L365" s="1">
        <v>94085</v>
      </c>
      <c r="M365" s="1" t="s">
        <v>2050</v>
      </c>
      <c r="N365" s="1">
        <v>0</v>
      </c>
      <c r="O365" s="1" t="s">
        <v>67</v>
      </c>
      <c r="Q365" s="1" t="s">
        <v>98</v>
      </c>
      <c r="S365" s="1">
        <v>1</v>
      </c>
      <c r="T365" s="1" t="s">
        <v>5</v>
      </c>
      <c r="V365" s="1" t="s">
        <v>80</v>
      </c>
      <c r="X365" s="1" t="s">
        <v>648</v>
      </c>
      <c r="Z365" s="1">
        <v>3</v>
      </c>
      <c r="AA365" s="1" t="s">
        <v>2051</v>
      </c>
      <c r="AB365" s="1" t="s">
        <v>83</v>
      </c>
      <c r="AH365" s="1" t="s">
        <v>33</v>
      </c>
      <c r="AM365" s="1" t="s">
        <v>72</v>
      </c>
      <c r="AO365" s="1">
        <v>4</v>
      </c>
      <c r="AQ365" s="1">
        <v>3</v>
      </c>
      <c r="AS365" s="1">
        <v>6</v>
      </c>
      <c r="AT365" s="1" t="s">
        <v>2052</v>
      </c>
      <c r="AU365" s="1" t="s">
        <v>74</v>
      </c>
      <c r="AW365" s="1">
        <v>9</v>
      </c>
      <c r="AX365" s="1" t="s">
        <v>2053</v>
      </c>
      <c r="AY365" s="1" t="s">
        <v>2054</v>
      </c>
      <c r="AZ365" s="1" t="s">
        <v>2055</v>
      </c>
    </row>
    <row r="366" spans="1:53" ht="12.75">
      <c r="A366" s="1" t="s">
        <v>0</v>
      </c>
      <c r="B366" s="11" t="s">
        <v>1</v>
      </c>
      <c r="E366" s="1" t="s">
        <v>4</v>
      </c>
      <c r="G366" s="2">
        <v>33430</v>
      </c>
      <c r="H366" s="1">
        <v>6</v>
      </c>
      <c r="I366" s="1">
        <v>90</v>
      </c>
      <c r="J366" s="1">
        <v>8</v>
      </c>
      <c r="K366" s="1">
        <v>12</v>
      </c>
      <c r="L366" s="1">
        <v>560103</v>
      </c>
      <c r="M366" s="1" t="s">
        <v>2056</v>
      </c>
      <c r="N366" s="1">
        <v>1</v>
      </c>
      <c r="S366" s="1">
        <v>1</v>
      </c>
      <c r="T366" s="1" t="s">
        <v>150</v>
      </c>
      <c r="V366" s="1" t="s">
        <v>80</v>
      </c>
      <c r="X366" s="1" t="s">
        <v>91</v>
      </c>
      <c r="Z366" s="1">
        <v>3</v>
      </c>
      <c r="AA366" s="1" t="s">
        <v>2057</v>
      </c>
      <c r="AB366" s="1" t="s">
        <v>59</v>
      </c>
      <c r="AF366" s="1" t="s">
        <v>31</v>
      </c>
      <c r="AH366" s="1" t="s">
        <v>33</v>
      </c>
      <c r="AM366" s="1" t="s">
        <v>72</v>
      </c>
      <c r="AO366" s="1">
        <v>6</v>
      </c>
      <c r="AQ366" s="1">
        <v>6</v>
      </c>
      <c r="AS366" s="1">
        <v>12</v>
      </c>
      <c r="AT366" s="1" t="s">
        <v>2058</v>
      </c>
      <c r="AU366" s="1" t="s">
        <v>64</v>
      </c>
      <c r="AW366" s="1">
        <v>10</v>
      </c>
      <c r="AX366" s="1" t="s">
        <v>2059</v>
      </c>
      <c r="AY366" s="1" t="s">
        <v>2060</v>
      </c>
      <c r="AZ366" s="1" t="s">
        <v>2061</v>
      </c>
      <c r="BA366" s="1">
        <v>1</v>
      </c>
    </row>
    <row r="367" spans="1:53" ht="12.75">
      <c r="A367" s="1" t="s">
        <v>0</v>
      </c>
      <c r="C367" s="1" t="s">
        <v>2</v>
      </c>
      <c r="E367" s="1" t="s">
        <v>4</v>
      </c>
      <c r="G367" s="2">
        <v>33565</v>
      </c>
      <c r="H367" s="1">
        <v>7</v>
      </c>
      <c r="I367" s="1">
        <v>0</v>
      </c>
      <c r="J367" s="1">
        <v>12</v>
      </c>
      <c r="K367" s="1">
        <v>3</v>
      </c>
      <c r="L367" s="1">
        <v>350121</v>
      </c>
      <c r="M367" s="1" t="s">
        <v>2062</v>
      </c>
      <c r="N367" s="1">
        <v>1</v>
      </c>
      <c r="S367" s="1">
        <v>1</v>
      </c>
      <c r="T367" s="1" t="s">
        <v>225</v>
      </c>
      <c r="V367" s="1" t="s">
        <v>111</v>
      </c>
      <c r="X367" s="1" t="s">
        <v>91</v>
      </c>
      <c r="Z367" s="1">
        <v>2</v>
      </c>
      <c r="AA367" s="1" t="s">
        <v>2063</v>
      </c>
      <c r="AB367" s="1" t="s">
        <v>59</v>
      </c>
      <c r="AH367" s="1" t="s">
        <v>33</v>
      </c>
      <c r="AM367" s="1" t="s">
        <v>60</v>
      </c>
      <c r="AO367" s="1">
        <v>3</v>
      </c>
      <c r="AQ367" s="1">
        <v>6</v>
      </c>
      <c r="AS367" s="1">
        <v>200</v>
      </c>
      <c r="AT367" s="1" t="s">
        <v>2064</v>
      </c>
      <c r="AV367" s="1" t="s">
        <v>2065</v>
      </c>
      <c r="AW367" s="1">
        <v>8</v>
      </c>
      <c r="AX367" s="1" t="s">
        <v>2066</v>
      </c>
      <c r="AZ367" s="1" t="s">
        <v>2067</v>
      </c>
    </row>
    <row r="368" spans="1:53" ht="12.75">
      <c r="A368" s="1" t="s">
        <v>0</v>
      </c>
      <c r="E368" s="1" t="s">
        <v>4</v>
      </c>
      <c r="G368" s="2">
        <v>30676</v>
      </c>
      <c r="H368" s="1">
        <v>8</v>
      </c>
      <c r="I368" s="1">
        <v>0</v>
      </c>
      <c r="J368" s="1">
        <v>8</v>
      </c>
      <c r="K368" s="1">
        <v>2</v>
      </c>
      <c r="L368" s="1">
        <v>30320</v>
      </c>
      <c r="M368" s="1" t="s">
        <v>2068</v>
      </c>
      <c r="N368" s="1">
        <v>1</v>
      </c>
      <c r="S368" s="1">
        <v>1</v>
      </c>
      <c r="T368" s="1" t="s">
        <v>137</v>
      </c>
      <c r="V368" s="1" t="s">
        <v>145</v>
      </c>
      <c r="X368" s="1" t="s">
        <v>91</v>
      </c>
      <c r="Z368" s="1">
        <v>12</v>
      </c>
      <c r="AA368" s="1" t="s">
        <v>2069</v>
      </c>
      <c r="AB368" s="1" t="s">
        <v>83</v>
      </c>
      <c r="AF368" s="1" t="s">
        <v>31</v>
      </c>
      <c r="AM368" s="1" t="s">
        <v>72</v>
      </c>
      <c r="AP368" s="1">
        <v>10</v>
      </c>
      <c r="AR368" s="1">
        <v>5</v>
      </c>
      <c r="AS368" s="1">
        <v>8</v>
      </c>
      <c r="AT368" s="1" t="s">
        <v>2070</v>
      </c>
      <c r="AU368" s="1" t="s">
        <v>74</v>
      </c>
      <c r="AW368" s="1">
        <v>10</v>
      </c>
      <c r="AX368" s="1" t="s">
        <v>2071</v>
      </c>
      <c r="AY368" s="1" t="s">
        <v>2072</v>
      </c>
      <c r="AZ368" s="1" t="s">
        <v>2073</v>
      </c>
      <c r="BA368" s="1">
        <v>1</v>
      </c>
    </row>
    <row r="369" spans="1:53" ht="12.75">
      <c r="A369" s="1" t="s">
        <v>0</v>
      </c>
      <c r="E369" s="1" t="s">
        <v>4</v>
      </c>
      <c r="H369" s="1">
        <v>6</v>
      </c>
      <c r="I369" s="1">
        <v>0</v>
      </c>
      <c r="J369" s="1">
        <v>10</v>
      </c>
      <c r="K369" s="1">
        <v>10</v>
      </c>
      <c r="M369" s="1" t="s">
        <v>2074</v>
      </c>
      <c r="N369" s="1">
        <v>0</v>
      </c>
      <c r="O369" s="1" t="s">
        <v>67</v>
      </c>
      <c r="Q369" s="1" t="s">
        <v>98</v>
      </c>
      <c r="S369" s="1">
        <v>1</v>
      </c>
      <c r="T369" s="1" t="s">
        <v>225</v>
      </c>
      <c r="V369" s="1" t="s">
        <v>90</v>
      </c>
      <c r="X369" s="1" t="s">
        <v>91</v>
      </c>
      <c r="Z369" s="1">
        <v>30</v>
      </c>
      <c r="AB369" s="1" t="s">
        <v>59</v>
      </c>
      <c r="AK369" s="1" t="s">
        <v>36</v>
      </c>
      <c r="AU369" s="1" t="s">
        <v>64</v>
      </c>
      <c r="AW369" s="1">
        <v>9</v>
      </c>
      <c r="AX369" s="1" t="s">
        <v>2075</v>
      </c>
      <c r="AY369" s="1" t="s">
        <v>2076</v>
      </c>
      <c r="AZ369" s="1" t="s">
        <v>347</v>
      </c>
      <c r="BA369" s="1">
        <v>0</v>
      </c>
    </row>
    <row r="370" spans="1:53" ht="12.75">
      <c r="B370" s="11" t="s">
        <v>1</v>
      </c>
      <c r="G370" s="2">
        <v>26365</v>
      </c>
      <c r="H370" s="1">
        <v>6</v>
      </c>
      <c r="I370" s="1">
        <v>80</v>
      </c>
      <c r="J370" s="1">
        <v>10</v>
      </c>
      <c r="K370" s="1">
        <v>12</v>
      </c>
      <c r="L370" s="1">
        <v>3079</v>
      </c>
      <c r="M370" s="1" t="s">
        <v>2077</v>
      </c>
      <c r="N370" s="1">
        <v>1</v>
      </c>
      <c r="S370" s="1">
        <v>1</v>
      </c>
      <c r="T370" s="1" t="s">
        <v>225</v>
      </c>
      <c r="W370" s="1" t="s">
        <v>279</v>
      </c>
      <c r="Y370" s="1" t="s">
        <v>1748</v>
      </c>
      <c r="Z370" s="1">
        <v>15</v>
      </c>
      <c r="AA370" s="1" t="s">
        <v>2078</v>
      </c>
      <c r="AB370" s="1" t="s">
        <v>83</v>
      </c>
      <c r="AE370" s="1" t="s">
        <v>30</v>
      </c>
      <c r="AM370" s="1" t="s">
        <v>72</v>
      </c>
      <c r="AO370" s="1">
        <v>4</v>
      </c>
      <c r="AQ370" s="1">
        <v>4</v>
      </c>
      <c r="AS370" s="1">
        <v>10</v>
      </c>
      <c r="AT370" s="1" t="s">
        <v>2079</v>
      </c>
      <c r="AU370" s="1" t="s">
        <v>74</v>
      </c>
      <c r="AW370" s="1">
        <v>9</v>
      </c>
      <c r="AX370" s="1" t="s">
        <v>2080</v>
      </c>
      <c r="AZ370" s="1" t="s">
        <v>2081</v>
      </c>
    </row>
    <row r="371" spans="1:53" ht="12.75">
      <c r="A371" s="1" t="s">
        <v>0</v>
      </c>
      <c r="G371" s="2">
        <v>33162</v>
      </c>
      <c r="H371" s="1">
        <v>7</v>
      </c>
      <c r="I371" s="1">
        <v>30</v>
      </c>
      <c r="J371" s="1">
        <v>8</v>
      </c>
      <c r="K371" s="1">
        <v>8</v>
      </c>
      <c r="L371" s="1">
        <v>41001000</v>
      </c>
      <c r="M371" s="1" t="s">
        <v>2082</v>
      </c>
      <c r="N371" s="1">
        <v>1</v>
      </c>
      <c r="S371" s="1">
        <v>1</v>
      </c>
      <c r="T371" s="1" t="s">
        <v>2083</v>
      </c>
      <c r="W371" s="1" t="s">
        <v>2084</v>
      </c>
      <c r="X371" s="1" t="s">
        <v>57</v>
      </c>
      <c r="Z371" s="1">
        <v>1</v>
      </c>
      <c r="AA371" s="1" t="s">
        <v>58</v>
      </c>
      <c r="AB371" s="1" t="s">
        <v>59</v>
      </c>
      <c r="AF371" s="1" t="s">
        <v>31</v>
      </c>
      <c r="AH371" s="1" t="s">
        <v>33</v>
      </c>
      <c r="AM371" s="1" t="s">
        <v>167</v>
      </c>
      <c r="AP371" s="1">
        <v>18</v>
      </c>
      <c r="AQ371" s="1">
        <v>6</v>
      </c>
      <c r="AS371" s="1">
        <v>10</v>
      </c>
      <c r="AT371" s="1" t="s">
        <v>2085</v>
      </c>
      <c r="AU371" s="1" t="s">
        <v>74</v>
      </c>
      <c r="AW371" s="1">
        <v>10</v>
      </c>
      <c r="AX371" s="1" t="s">
        <v>2086</v>
      </c>
      <c r="AY371" s="1" t="s">
        <v>2087</v>
      </c>
      <c r="AZ371" s="1" t="s">
        <v>2088</v>
      </c>
      <c r="BA371" s="1">
        <v>1</v>
      </c>
    </row>
    <row r="372" spans="1:53" ht="12.75">
      <c r="A372" s="1" t="s">
        <v>0</v>
      </c>
      <c r="G372" s="2">
        <v>32330</v>
      </c>
      <c r="H372" s="1">
        <v>7</v>
      </c>
      <c r="I372" s="1">
        <v>30</v>
      </c>
      <c r="J372" s="1">
        <v>4</v>
      </c>
      <c r="K372" s="1">
        <v>10</v>
      </c>
      <c r="L372" s="1">
        <v>94086</v>
      </c>
      <c r="M372" s="1" t="s">
        <v>1828</v>
      </c>
      <c r="N372" s="1">
        <v>1</v>
      </c>
      <c r="S372" s="1">
        <v>1</v>
      </c>
      <c r="T372" s="1" t="s">
        <v>144</v>
      </c>
      <c r="V372" s="1" t="s">
        <v>80</v>
      </c>
      <c r="X372" s="1" t="s">
        <v>160</v>
      </c>
      <c r="Z372" s="1">
        <v>1</v>
      </c>
      <c r="AA372" s="1" t="s">
        <v>2089</v>
      </c>
      <c r="AB372" s="1" t="s">
        <v>83</v>
      </c>
      <c r="AH372" s="1" t="s">
        <v>33</v>
      </c>
      <c r="AM372" s="1" t="s">
        <v>60</v>
      </c>
      <c r="AO372" s="1">
        <v>6</v>
      </c>
      <c r="AQ372" s="1">
        <v>5</v>
      </c>
      <c r="AS372" s="1">
        <v>8</v>
      </c>
      <c r="AT372" s="1" t="s">
        <v>2090</v>
      </c>
      <c r="AU372" s="1" t="s">
        <v>64</v>
      </c>
      <c r="AW372" s="1">
        <v>10</v>
      </c>
      <c r="AX372" s="1" t="s">
        <v>2091</v>
      </c>
      <c r="AY372" s="1" t="s">
        <v>35</v>
      </c>
      <c r="AZ372" s="1" t="s">
        <v>1943</v>
      </c>
      <c r="BA372" s="1">
        <v>0</v>
      </c>
    </row>
    <row r="373" spans="1:53" ht="12.75">
      <c r="A373" s="1" t="s">
        <v>0</v>
      </c>
      <c r="D373" s="1" t="s">
        <v>3</v>
      </c>
      <c r="E373" s="1" t="s">
        <v>4</v>
      </c>
      <c r="G373" s="2">
        <v>34961</v>
      </c>
      <c r="H373" s="1">
        <v>8</v>
      </c>
      <c r="I373" s="1">
        <v>60</v>
      </c>
      <c r="J373" s="1">
        <v>9</v>
      </c>
      <c r="K373" s="1">
        <v>30</v>
      </c>
      <c r="L373" s="1">
        <v>500062</v>
      </c>
      <c r="M373" s="1" t="s">
        <v>368</v>
      </c>
      <c r="N373" s="1">
        <v>0</v>
      </c>
      <c r="O373" s="1" t="s">
        <v>97</v>
      </c>
      <c r="R373" s="1" t="s">
        <v>2092</v>
      </c>
      <c r="S373" s="1">
        <v>0</v>
      </c>
      <c r="AB373" s="1" t="s">
        <v>59</v>
      </c>
      <c r="AE373" s="1" t="s">
        <v>30</v>
      </c>
      <c r="AM373" s="1" t="s">
        <v>84</v>
      </c>
      <c r="AP373" s="1" t="s">
        <v>2093</v>
      </c>
      <c r="AQ373" s="1">
        <v>5</v>
      </c>
      <c r="AS373" s="1">
        <v>20</v>
      </c>
      <c r="AT373" s="1" t="s">
        <v>2094</v>
      </c>
      <c r="AU373" s="1" t="s">
        <v>74</v>
      </c>
      <c r="AW373" s="1">
        <v>8</v>
      </c>
      <c r="AX373" s="1" t="s">
        <v>2095</v>
      </c>
      <c r="AY373" s="1" t="s">
        <v>2096</v>
      </c>
      <c r="AZ373" s="1" t="s">
        <v>2097</v>
      </c>
    </row>
    <row r="374" spans="1:53" ht="12.75">
      <c r="A374" s="1" t="s">
        <v>0</v>
      </c>
      <c r="D374" s="1" t="s">
        <v>3</v>
      </c>
      <c r="E374" s="1" t="s">
        <v>4</v>
      </c>
      <c r="G374" s="2">
        <v>32050</v>
      </c>
      <c r="H374" s="1">
        <v>6</v>
      </c>
      <c r="I374" s="1">
        <v>60</v>
      </c>
      <c r="J374" s="1">
        <v>12</v>
      </c>
      <c r="K374" s="1">
        <v>5</v>
      </c>
      <c r="L374" s="1">
        <v>0</v>
      </c>
      <c r="M374" s="1" t="s">
        <v>2098</v>
      </c>
      <c r="N374" s="1">
        <v>0</v>
      </c>
      <c r="O374" s="1" t="s">
        <v>53</v>
      </c>
      <c r="Q374" s="1" t="s">
        <v>98</v>
      </c>
      <c r="S374" s="1">
        <v>1</v>
      </c>
      <c r="T374" s="1" t="s">
        <v>225</v>
      </c>
      <c r="W374" s="1" t="s">
        <v>836</v>
      </c>
      <c r="X374" s="1" t="s">
        <v>91</v>
      </c>
      <c r="Z374" s="1">
        <v>1</v>
      </c>
      <c r="AA374" s="1" t="s">
        <v>2099</v>
      </c>
      <c r="AB374" s="1" t="s">
        <v>59</v>
      </c>
      <c r="AH374" s="1" t="s">
        <v>33</v>
      </c>
      <c r="AM374" s="1" t="s">
        <v>60</v>
      </c>
      <c r="AO374" s="1">
        <v>3</v>
      </c>
      <c r="AQ374" s="1">
        <v>4</v>
      </c>
      <c r="AS374" s="1">
        <v>3</v>
      </c>
      <c r="AT374" s="1" t="s">
        <v>2100</v>
      </c>
      <c r="AU374" s="1" t="s">
        <v>74</v>
      </c>
      <c r="AW374" s="1">
        <v>8</v>
      </c>
      <c r="AX374" s="1" t="s">
        <v>2101</v>
      </c>
      <c r="AY374" s="1" t="s">
        <v>2102</v>
      </c>
      <c r="AZ374" s="1" t="s">
        <v>2103</v>
      </c>
      <c r="BA374" s="1">
        <v>1</v>
      </c>
    </row>
    <row r="375" spans="1:53" ht="12.75">
      <c r="A375" s="1" t="s">
        <v>0</v>
      </c>
      <c r="G375" s="2">
        <v>30265</v>
      </c>
      <c r="H375" s="1">
        <v>8</v>
      </c>
      <c r="I375" s="1">
        <v>8</v>
      </c>
      <c r="J375" s="1">
        <v>8</v>
      </c>
      <c r="K375" s="1">
        <v>25</v>
      </c>
      <c r="L375" s="1">
        <v>22408</v>
      </c>
      <c r="M375" s="1" t="s">
        <v>2104</v>
      </c>
      <c r="N375" s="1">
        <v>0</v>
      </c>
      <c r="O375" s="1" t="s">
        <v>78</v>
      </c>
      <c r="Q375" s="1" t="s">
        <v>103</v>
      </c>
      <c r="S375" s="1">
        <v>1</v>
      </c>
      <c r="T375" s="1" t="s">
        <v>582</v>
      </c>
      <c r="V375" s="1" t="s">
        <v>111</v>
      </c>
      <c r="X375" s="1" t="s">
        <v>91</v>
      </c>
      <c r="Z375" s="1">
        <v>2</v>
      </c>
      <c r="AB375" s="1" t="s">
        <v>83</v>
      </c>
      <c r="AC375" s="1" t="s">
        <v>28</v>
      </c>
      <c r="AF375" s="1" t="s">
        <v>31</v>
      </c>
      <c r="AH375" s="1" t="s">
        <v>33</v>
      </c>
      <c r="AN375" s="1" t="s">
        <v>84</v>
      </c>
      <c r="AP375" s="1">
        <v>25</v>
      </c>
      <c r="AR375" s="1">
        <v>10</v>
      </c>
      <c r="AS375" s="1">
        <v>5</v>
      </c>
      <c r="AT375" s="1" t="s">
        <v>2105</v>
      </c>
      <c r="AU375" s="1" t="s">
        <v>74</v>
      </c>
      <c r="AW375" s="1">
        <v>9</v>
      </c>
      <c r="AX375" s="1" t="s">
        <v>2106</v>
      </c>
      <c r="AY375" s="1" t="s">
        <v>1439</v>
      </c>
      <c r="BA375" s="1">
        <v>1</v>
      </c>
    </row>
    <row r="376" spans="1:53" ht="12.75">
      <c r="B376" s="11" t="s">
        <v>1</v>
      </c>
      <c r="G376" s="2">
        <v>27461</v>
      </c>
      <c r="H376" s="1">
        <v>8</v>
      </c>
      <c r="I376" s="1">
        <v>30</v>
      </c>
      <c r="J376" s="1">
        <v>6</v>
      </c>
      <c r="K376" s="1">
        <v>25</v>
      </c>
      <c r="L376" s="1">
        <v>5653</v>
      </c>
      <c r="M376" s="1" t="s">
        <v>2107</v>
      </c>
      <c r="N376" s="1">
        <v>1</v>
      </c>
      <c r="S376" s="1">
        <v>1</v>
      </c>
      <c r="T376" s="1" t="s">
        <v>225</v>
      </c>
      <c r="V376" s="1" t="s">
        <v>80</v>
      </c>
      <c r="X376" s="1" t="s">
        <v>112</v>
      </c>
      <c r="Z376" s="1">
        <v>9</v>
      </c>
      <c r="AA376" s="1" t="s">
        <v>2108</v>
      </c>
      <c r="AB376" s="1" t="s">
        <v>59</v>
      </c>
      <c r="AH376" s="1" t="s">
        <v>33</v>
      </c>
      <c r="AM376" s="1" t="s">
        <v>72</v>
      </c>
      <c r="AO376" s="1">
        <v>4</v>
      </c>
      <c r="AQ376" s="1">
        <v>5</v>
      </c>
      <c r="AS376" s="1">
        <v>20</v>
      </c>
      <c r="AT376" s="1" t="s">
        <v>2109</v>
      </c>
      <c r="AU376" s="1" t="s">
        <v>74</v>
      </c>
      <c r="AW376" s="1">
        <v>8</v>
      </c>
      <c r="AX376" s="1" t="s">
        <v>2110</v>
      </c>
      <c r="AY376" s="1" t="s">
        <v>2111</v>
      </c>
      <c r="AZ376" s="1" t="s">
        <v>2112</v>
      </c>
      <c r="BA376" s="1">
        <v>1</v>
      </c>
    </row>
    <row r="377" spans="1:53" ht="12.75">
      <c r="E377" s="1" t="s">
        <v>4</v>
      </c>
      <c r="G377" s="2">
        <v>29053</v>
      </c>
      <c r="H377" s="1">
        <v>7</v>
      </c>
      <c r="I377" s="1">
        <v>2</v>
      </c>
      <c r="J377" s="1">
        <v>9</v>
      </c>
      <c r="K377" s="1">
        <v>3</v>
      </c>
      <c r="L377" s="1">
        <v>23676</v>
      </c>
      <c r="M377" s="1" t="s">
        <v>2113</v>
      </c>
      <c r="N377" s="1">
        <v>1</v>
      </c>
      <c r="O377" s="1" t="s">
        <v>67</v>
      </c>
      <c r="R377" s="1" t="s">
        <v>2114</v>
      </c>
      <c r="S377" s="1">
        <v>1</v>
      </c>
      <c r="T377" s="1" t="s">
        <v>144</v>
      </c>
      <c r="V377" s="1" t="s">
        <v>80</v>
      </c>
      <c r="X377" s="1" t="s">
        <v>295</v>
      </c>
      <c r="Z377" s="1">
        <v>10</v>
      </c>
      <c r="AA377" s="1" t="s">
        <v>2115</v>
      </c>
      <c r="AB377" s="1" t="s">
        <v>83</v>
      </c>
      <c r="AH377" s="1" t="s">
        <v>33</v>
      </c>
      <c r="AM377" s="1" t="s">
        <v>60</v>
      </c>
      <c r="AO377" s="1">
        <v>3</v>
      </c>
      <c r="AQ377" s="1">
        <v>3</v>
      </c>
      <c r="AS377" s="1">
        <v>24</v>
      </c>
      <c r="AT377" s="1" t="s">
        <v>2116</v>
      </c>
      <c r="AV377" s="1" t="s">
        <v>2117</v>
      </c>
      <c r="AW377" s="1">
        <v>7</v>
      </c>
      <c r="AX377" s="1" t="s">
        <v>2118</v>
      </c>
      <c r="AY377" s="1" t="s">
        <v>2119</v>
      </c>
      <c r="AZ377" s="1" t="s">
        <v>2120</v>
      </c>
    </row>
    <row r="378" spans="1:53" ht="12.75">
      <c r="D378" s="1" t="s">
        <v>3</v>
      </c>
      <c r="G378" s="2">
        <v>31079</v>
      </c>
      <c r="H378" s="1">
        <v>7</v>
      </c>
      <c r="I378" s="1">
        <v>100</v>
      </c>
      <c r="J378" s="1">
        <v>9</v>
      </c>
      <c r="K378" s="1">
        <v>15</v>
      </c>
      <c r="L378" s="1">
        <v>560103</v>
      </c>
      <c r="M378" s="1" t="s">
        <v>2121</v>
      </c>
      <c r="N378" s="1">
        <v>1</v>
      </c>
      <c r="S378" s="1">
        <v>0</v>
      </c>
      <c r="AB378" s="1" t="s">
        <v>59</v>
      </c>
      <c r="AH378" s="1" t="s">
        <v>33</v>
      </c>
      <c r="AM378" s="1" t="s">
        <v>624</v>
      </c>
      <c r="AO378" s="1">
        <v>3</v>
      </c>
      <c r="AQ378" s="1">
        <v>5</v>
      </c>
      <c r="AS378" s="1">
        <v>4</v>
      </c>
      <c r="AT378" s="1" t="s">
        <v>2122</v>
      </c>
      <c r="AU378" s="1" t="s">
        <v>74</v>
      </c>
      <c r="AW378" s="1">
        <v>9</v>
      </c>
      <c r="AX378" s="1" t="s">
        <v>2123</v>
      </c>
      <c r="AY378" s="1" t="s">
        <v>2124</v>
      </c>
      <c r="AZ378" s="1" t="s">
        <v>2125</v>
      </c>
      <c r="BA378" s="1">
        <v>1</v>
      </c>
    </row>
    <row r="379" spans="1:53" ht="12.75">
      <c r="D379" s="1" t="s">
        <v>3</v>
      </c>
      <c r="G379" s="2">
        <v>31048</v>
      </c>
      <c r="H379" s="1">
        <v>7</v>
      </c>
      <c r="I379" s="1">
        <v>90</v>
      </c>
      <c r="J379" s="1">
        <v>14</v>
      </c>
      <c r="K379" s="1">
        <v>12</v>
      </c>
      <c r="L379" s="1">
        <v>92117</v>
      </c>
      <c r="M379" s="1" t="s">
        <v>2126</v>
      </c>
      <c r="N379" s="1">
        <v>1</v>
      </c>
      <c r="S379" s="1">
        <v>1</v>
      </c>
      <c r="T379" s="1" t="s">
        <v>225</v>
      </c>
      <c r="W379" s="1" t="s">
        <v>2127</v>
      </c>
      <c r="X379" s="1" t="s">
        <v>91</v>
      </c>
      <c r="Z379" s="1">
        <v>11</v>
      </c>
      <c r="AA379" s="1" t="s">
        <v>2128</v>
      </c>
      <c r="AB379" s="1" t="s">
        <v>83</v>
      </c>
      <c r="AH379" s="1" t="s">
        <v>33</v>
      </c>
      <c r="AM379" s="1" t="s">
        <v>84</v>
      </c>
      <c r="AO379" s="1">
        <v>6</v>
      </c>
      <c r="AQ379" s="1">
        <v>4</v>
      </c>
      <c r="AS379" s="1">
        <v>24</v>
      </c>
      <c r="AT379" s="1" t="s">
        <v>2129</v>
      </c>
      <c r="AU379" s="1" t="s">
        <v>74</v>
      </c>
      <c r="AW379" s="1">
        <v>8</v>
      </c>
      <c r="BA379" s="1">
        <v>0</v>
      </c>
    </row>
    <row r="380" spans="1:53" ht="12.75">
      <c r="A380" s="1" t="s">
        <v>0</v>
      </c>
      <c r="G380" s="2">
        <v>32442</v>
      </c>
      <c r="H380" s="1">
        <v>7</v>
      </c>
      <c r="I380" s="1">
        <v>45</v>
      </c>
      <c r="J380" s="1">
        <v>6</v>
      </c>
      <c r="K380" s="1">
        <v>3</v>
      </c>
      <c r="L380" s="1">
        <v>49085</v>
      </c>
      <c r="M380" s="1" t="s">
        <v>2130</v>
      </c>
      <c r="N380" s="1">
        <v>1</v>
      </c>
      <c r="S380" s="1">
        <v>1</v>
      </c>
      <c r="T380" s="1" t="s">
        <v>5</v>
      </c>
      <c r="V380" s="1" t="s">
        <v>80</v>
      </c>
      <c r="Y380" s="1" t="s">
        <v>2131</v>
      </c>
      <c r="Z380" s="1">
        <v>0</v>
      </c>
      <c r="AA380" s="1" t="s">
        <v>2132</v>
      </c>
      <c r="AB380" s="1" t="s">
        <v>59</v>
      </c>
      <c r="AF380" s="1" t="s">
        <v>31</v>
      </c>
      <c r="AM380" s="1" t="s">
        <v>72</v>
      </c>
      <c r="AO380" s="1">
        <v>5</v>
      </c>
      <c r="AQ380" s="1">
        <v>5</v>
      </c>
      <c r="AS380" s="1">
        <v>15</v>
      </c>
      <c r="AT380" s="1" t="s">
        <v>2133</v>
      </c>
      <c r="AU380" s="1" t="s">
        <v>74</v>
      </c>
      <c r="AW380" s="1">
        <v>6</v>
      </c>
      <c r="AX380" s="1" t="s">
        <v>2134</v>
      </c>
      <c r="AY380" s="1" t="s">
        <v>2135</v>
      </c>
      <c r="BA380" s="1">
        <v>1</v>
      </c>
    </row>
    <row r="381" spans="1:53" ht="12.75">
      <c r="A381" s="1" t="s">
        <v>0</v>
      </c>
      <c r="G381" s="2">
        <v>29068</v>
      </c>
      <c r="H381" s="1">
        <v>8</v>
      </c>
      <c r="I381" s="1">
        <v>90</v>
      </c>
      <c r="J381" s="1">
        <v>12</v>
      </c>
      <c r="K381" s="1">
        <v>15</v>
      </c>
      <c r="L381" s="1">
        <v>92100</v>
      </c>
      <c r="M381" s="1" t="s">
        <v>1951</v>
      </c>
      <c r="N381" s="1">
        <v>0</v>
      </c>
      <c r="O381" s="1" t="s">
        <v>431</v>
      </c>
      <c r="R381" s="1" t="s">
        <v>2136</v>
      </c>
      <c r="S381" s="1">
        <v>1</v>
      </c>
      <c r="T381" s="1" t="s">
        <v>55</v>
      </c>
      <c r="V381" s="1" t="s">
        <v>56</v>
      </c>
      <c r="X381" s="1" t="s">
        <v>295</v>
      </c>
      <c r="Z381" s="1">
        <v>1</v>
      </c>
      <c r="AA381" s="1" t="s">
        <v>2137</v>
      </c>
      <c r="AB381" s="1" t="s">
        <v>83</v>
      </c>
      <c r="AG381" s="1" t="s">
        <v>32</v>
      </c>
      <c r="AM381" s="1" t="s">
        <v>72</v>
      </c>
      <c r="AP381" s="1">
        <v>10</v>
      </c>
      <c r="AQ381" s="1">
        <v>5</v>
      </c>
      <c r="AS381" s="1">
        <v>16</v>
      </c>
      <c r="AT381" s="1" t="s">
        <v>2138</v>
      </c>
      <c r="AV381" s="1" t="s">
        <v>2139</v>
      </c>
      <c r="AW381" s="1">
        <v>10</v>
      </c>
      <c r="AX381" s="1" t="s">
        <v>2140</v>
      </c>
      <c r="AY381" s="1" t="s">
        <v>2141</v>
      </c>
      <c r="AZ381" s="1" t="s">
        <v>2142</v>
      </c>
      <c r="BA381" s="1">
        <v>0</v>
      </c>
    </row>
    <row r="382" spans="1:53" ht="12.75">
      <c r="E382" s="1" t="s">
        <v>4</v>
      </c>
      <c r="G382" s="2">
        <v>35217</v>
      </c>
      <c r="H382" s="1">
        <v>8</v>
      </c>
      <c r="I382" s="1">
        <v>45</v>
      </c>
      <c r="J382" s="1">
        <v>10</v>
      </c>
      <c r="K382" s="1">
        <v>5</v>
      </c>
      <c r="L382" s="1">
        <v>31048</v>
      </c>
      <c r="M382" s="1" t="s">
        <v>2143</v>
      </c>
      <c r="N382" s="1">
        <v>1</v>
      </c>
      <c r="S382" s="1">
        <v>1</v>
      </c>
      <c r="T382" s="1" t="s">
        <v>225</v>
      </c>
      <c r="V382" s="1" t="s">
        <v>384</v>
      </c>
      <c r="X382" s="1" t="s">
        <v>295</v>
      </c>
      <c r="Z382" s="1">
        <v>1</v>
      </c>
      <c r="AA382" s="1" t="s">
        <v>2144</v>
      </c>
      <c r="AB382" s="1" t="s">
        <v>1299</v>
      </c>
      <c r="AF382" s="1" t="s">
        <v>31</v>
      </c>
      <c r="AM382" s="1" t="s">
        <v>84</v>
      </c>
      <c r="AP382" s="1">
        <v>25</v>
      </c>
      <c r="AQ382" s="1">
        <v>5</v>
      </c>
      <c r="AS382" s="1">
        <v>1</v>
      </c>
      <c r="AT382" s="1" t="s">
        <v>795</v>
      </c>
      <c r="AU382" s="1" t="s">
        <v>74</v>
      </c>
      <c r="AW382" s="1">
        <v>10</v>
      </c>
      <c r="AX382" s="1" t="s">
        <v>2145</v>
      </c>
      <c r="AY382" s="1" t="s">
        <v>2146</v>
      </c>
      <c r="BA382" s="1">
        <v>1</v>
      </c>
    </row>
    <row r="383" spans="1:53" ht="12.75">
      <c r="A383" s="1" t="s">
        <v>0</v>
      </c>
      <c r="B383" s="11" t="s">
        <v>1</v>
      </c>
      <c r="E383" s="1" t="s">
        <v>4</v>
      </c>
      <c r="G383" s="2">
        <v>26635</v>
      </c>
      <c r="H383" s="1">
        <v>8</v>
      </c>
      <c r="I383" s="1">
        <v>15</v>
      </c>
      <c r="J383" s="1">
        <v>12</v>
      </c>
      <c r="K383" s="1">
        <v>24</v>
      </c>
      <c r="L383" s="1">
        <v>28014</v>
      </c>
      <c r="M383" s="1" t="s">
        <v>170</v>
      </c>
      <c r="N383" s="1">
        <v>1</v>
      </c>
      <c r="S383" s="1">
        <v>1</v>
      </c>
      <c r="T383" s="1" t="s">
        <v>5</v>
      </c>
      <c r="V383" s="1" t="s">
        <v>124</v>
      </c>
      <c r="X383" s="1" t="s">
        <v>112</v>
      </c>
      <c r="Z383" s="1">
        <v>20</v>
      </c>
      <c r="AA383" s="1" t="s">
        <v>2147</v>
      </c>
      <c r="AB383" s="1" t="s">
        <v>83</v>
      </c>
      <c r="AF383" s="1" t="s">
        <v>31</v>
      </c>
      <c r="AM383" s="1" t="s">
        <v>72</v>
      </c>
      <c r="AO383" s="1">
        <v>4</v>
      </c>
      <c r="AQ383" s="1">
        <v>6</v>
      </c>
      <c r="AS383" s="1">
        <v>12</v>
      </c>
      <c r="AT383" s="1" t="s">
        <v>2148</v>
      </c>
      <c r="AU383" s="1" t="s">
        <v>74</v>
      </c>
      <c r="AW383" s="1">
        <v>10</v>
      </c>
      <c r="AX383" s="1" t="s">
        <v>2149</v>
      </c>
      <c r="AY383" s="1" t="s">
        <v>2150</v>
      </c>
      <c r="AZ383" s="1" t="s">
        <v>2151</v>
      </c>
      <c r="BA383" s="1">
        <v>1</v>
      </c>
    </row>
    <row r="384" spans="1:53" ht="12.75">
      <c r="A384" s="1" t="s">
        <v>0</v>
      </c>
      <c r="G384" s="2">
        <v>33730</v>
      </c>
      <c r="H384" s="1">
        <v>7</v>
      </c>
      <c r="I384" s="1">
        <v>2</v>
      </c>
      <c r="J384" s="1">
        <v>7</v>
      </c>
      <c r="K384" s="1">
        <v>2</v>
      </c>
      <c r="L384" s="1">
        <v>75074</v>
      </c>
      <c r="M384" s="1" t="s">
        <v>2152</v>
      </c>
      <c r="N384" s="1">
        <v>0</v>
      </c>
      <c r="O384" s="1" t="s">
        <v>136</v>
      </c>
      <c r="R384" s="1" t="s">
        <v>2153</v>
      </c>
      <c r="S384" s="1">
        <v>1</v>
      </c>
      <c r="T384" s="1" t="s">
        <v>225</v>
      </c>
      <c r="V384" s="1" t="s">
        <v>80</v>
      </c>
      <c r="X384" s="1" t="s">
        <v>112</v>
      </c>
      <c r="Z384" s="1">
        <v>2</v>
      </c>
      <c r="AA384" s="1" t="s">
        <v>2154</v>
      </c>
      <c r="AB384" s="1" t="s">
        <v>59</v>
      </c>
      <c r="AH384" s="1" t="s">
        <v>33</v>
      </c>
      <c r="AM384" s="1" t="s">
        <v>60</v>
      </c>
      <c r="AO384" s="1">
        <v>4</v>
      </c>
      <c r="AQ384" s="1">
        <v>3</v>
      </c>
      <c r="AS384" s="1">
        <v>5</v>
      </c>
      <c r="AT384" s="1" t="s">
        <v>2155</v>
      </c>
      <c r="AU384" s="1" t="s">
        <v>198</v>
      </c>
      <c r="AW384" s="1">
        <v>8</v>
      </c>
      <c r="AX384" s="1" t="s">
        <v>2156</v>
      </c>
      <c r="AY384" s="1" t="s">
        <v>2157</v>
      </c>
    </row>
    <row r="385" spans="1:53" ht="12.75">
      <c r="A385" s="1" t="s">
        <v>0</v>
      </c>
      <c r="E385" s="1" t="s">
        <v>4</v>
      </c>
      <c r="G385" s="2">
        <v>31660</v>
      </c>
      <c r="H385" s="1">
        <v>6</v>
      </c>
      <c r="I385" s="1">
        <v>80</v>
      </c>
      <c r="J385" s="1">
        <v>10</v>
      </c>
      <c r="K385" s="1">
        <v>3</v>
      </c>
      <c r="L385" s="1">
        <v>15990</v>
      </c>
      <c r="M385" s="1" t="s">
        <v>2158</v>
      </c>
      <c r="N385" s="1">
        <v>1</v>
      </c>
      <c r="O385" s="1" t="s">
        <v>78</v>
      </c>
      <c r="Q385" s="1" t="s">
        <v>54</v>
      </c>
      <c r="S385" s="1">
        <v>1</v>
      </c>
      <c r="T385" s="1" t="s">
        <v>137</v>
      </c>
      <c r="V385" s="1" t="s">
        <v>111</v>
      </c>
      <c r="X385" s="1" t="s">
        <v>91</v>
      </c>
      <c r="Z385" s="1">
        <v>10</v>
      </c>
      <c r="AA385" s="1" t="s">
        <v>2159</v>
      </c>
      <c r="AB385" s="1" t="s">
        <v>59</v>
      </c>
      <c r="AH385" s="1" t="s">
        <v>33</v>
      </c>
      <c r="AM385" s="1" t="s">
        <v>60</v>
      </c>
      <c r="AP385" s="1">
        <v>18</v>
      </c>
      <c r="AQ385" s="1">
        <v>4</v>
      </c>
      <c r="AS385" s="1">
        <v>20</v>
      </c>
      <c r="AT385" s="1" t="s">
        <v>2160</v>
      </c>
      <c r="AU385" s="1" t="s">
        <v>74</v>
      </c>
      <c r="AW385" s="1">
        <v>10</v>
      </c>
      <c r="AX385" s="1" t="s">
        <v>75</v>
      </c>
      <c r="AY385" s="1" t="s">
        <v>2161</v>
      </c>
      <c r="AZ385" s="1" t="s">
        <v>2162</v>
      </c>
    </row>
    <row r="386" spans="1:53" ht="12.75">
      <c r="A386" s="1" t="s">
        <v>0</v>
      </c>
      <c r="E386" s="1" t="s">
        <v>4</v>
      </c>
      <c r="G386" s="2">
        <v>33340</v>
      </c>
      <c r="H386" s="1">
        <v>7</v>
      </c>
      <c r="I386" s="1">
        <v>0</v>
      </c>
      <c r="J386" s="1">
        <v>8</v>
      </c>
      <c r="K386" s="1">
        <v>12</v>
      </c>
      <c r="L386" s="1">
        <v>236029</v>
      </c>
      <c r="M386" s="1" t="s">
        <v>2163</v>
      </c>
      <c r="N386" s="1">
        <v>0</v>
      </c>
      <c r="O386" s="1" t="s">
        <v>53</v>
      </c>
      <c r="Q386" s="1" t="s">
        <v>68</v>
      </c>
      <c r="S386" s="1">
        <v>1</v>
      </c>
      <c r="T386" s="1" t="s">
        <v>225</v>
      </c>
      <c r="V386" s="1" t="s">
        <v>90</v>
      </c>
      <c r="X386" s="1" t="s">
        <v>160</v>
      </c>
      <c r="Z386" s="1">
        <v>8</v>
      </c>
      <c r="AA386" s="1" t="s">
        <v>2164</v>
      </c>
      <c r="AB386" s="1" t="s">
        <v>59</v>
      </c>
      <c r="AH386" s="1" t="s">
        <v>33</v>
      </c>
      <c r="AL386" s="1" t="s">
        <v>1909</v>
      </c>
      <c r="AM386" s="1" t="s">
        <v>84</v>
      </c>
      <c r="AO386" s="1">
        <v>1</v>
      </c>
      <c r="AQ386" s="1">
        <v>1</v>
      </c>
      <c r="AS386" s="1">
        <v>1</v>
      </c>
      <c r="AT386" s="1" t="s">
        <v>2165</v>
      </c>
      <c r="AU386" s="1" t="s">
        <v>74</v>
      </c>
      <c r="AW386" s="1">
        <v>6</v>
      </c>
      <c r="AX386" s="1" t="s">
        <v>2166</v>
      </c>
      <c r="BA386" s="1">
        <v>0</v>
      </c>
    </row>
    <row r="387" spans="1:53" ht="12.75">
      <c r="B387" s="11" t="s">
        <v>1</v>
      </c>
      <c r="G387" s="2">
        <v>34721</v>
      </c>
      <c r="H387" s="1">
        <v>7</v>
      </c>
      <c r="I387" s="1">
        <v>40</v>
      </c>
      <c r="J387" s="1">
        <v>7</v>
      </c>
      <c r="K387" s="1">
        <v>2</v>
      </c>
      <c r="L387" s="1">
        <v>226010</v>
      </c>
      <c r="M387" s="1" t="s">
        <v>2167</v>
      </c>
      <c r="N387" s="1">
        <v>1</v>
      </c>
      <c r="S387" s="1">
        <v>1</v>
      </c>
      <c r="T387" s="1" t="s">
        <v>144</v>
      </c>
      <c r="V387" s="1" t="s">
        <v>80</v>
      </c>
      <c r="X387" s="1" t="s">
        <v>91</v>
      </c>
      <c r="Z387" s="1">
        <v>1</v>
      </c>
      <c r="AA387" s="1" t="s">
        <v>2168</v>
      </c>
      <c r="AB387" s="1" t="s">
        <v>83</v>
      </c>
      <c r="AH387" s="1" t="s">
        <v>33</v>
      </c>
      <c r="AM387" s="1" t="s">
        <v>60</v>
      </c>
      <c r="AO387" s="1">
        <v>5</v>
      </c>
      <c r="AQ387" s="1">
        <v>3</v>
      </c>
      <c r="AS387" s="1">
        <v>9</v>
      </c>
      <c r="AT387" s="1" t="s">
        <v>2169</v>
      </c>
      <c r="AU387" s="1" t="s">
        <v>64</v>
      </c>
      <c r="AW387" s="1">
        <v>8</v>
      </c>
      <c r="AX387" s="1" t="s">
        <v>2170</v>
      </c>
      <c r="BA387" s="1">
        <v>1</v>
      </c>
    </row>
    <row r="388" spans="1:53" ht="12.75">
      <c r="B388" s="11" t="s">
        <v>1</v>
      </c>
      <c r="G388" s="2">
        <v>42843</v>
      </c>
      <c r="H388" s="1">
        <v>7</v>
      </c>
      <c r="I388" s="1">
        <v>40</v>
      </c>
      <c r="J388" s="1">
        <v>8</v>
      </c>
      <c r="K388" s="1">
        <v>3</v>
      </c>
      <c r="L388" s="1">
        <v>20190</v>
      </c>
      <c r="M388" s="1" t="s">
        <v>2171</v>
      </c>
      <c r="N388" s="1">
        <v>1</v>
      </c>
      <c r="S388" s="1">
        <v>1</v>
      </c>
      <c r="T388" s="1" t="s">
        <v>225</v>
      </c>
      <c r="V388" s="1" t="s">
        <v>80</v>
      </c>
      <c r="X388" s="1" t="s">
        <v>391</v>
      </c>
      <c r="Z388" s="1">
        <v>9</v>
      </c>
      <c r="AA388" s="1" t="s">
        <v>2172</v>
      </c>
      <c r="AB388" s="1" t="s">
        <v>59</v>
      </c>
      <c r="AH388" s="1" t="s">
        <v>33</v>
      </c>
      <c r="AL388" s="1" t="s">
        <v>1244</v>
      </c>
      <c r="AM388" s="1" t="s">
        <v>72</v>
      </c>
      <c r="AO388" s="1">
        <v>6</v>
      </c>
      <c r="AQ388" s="1">
        <v>2</v>
      </c>
      <c r="AS388" s="1">
        <v>10</v>
      </c>
      <c r="AT388" s="1" t="s">
        <v>2173</v>
      </c>
      <c r="AU388" s="1" t="s">
        <v>74</v>
      </c>
      <c r="AW388" s="1">
        <v>10</v>
      </c>
      <c r="AX388" s="1" t="s">
        <v>2174</v>
      </c>
      <c r="AY388" s="1" t="s">
        <v>2175</v>
      </c>
      <c r="AZ388" s="1" t="s">
        <v>2176</v>
      </c>
      <c r="BA388" s="1">
        <v>1</v>
      </c>
    </row>
    <row r="389" spans="1:53" ht="12.75">
      <c r="B389" s="11" t="s">
        <v>1</v>
      </c>
      <c r="G389" s="2">
        <v>30581</v>
      </c>
      <c r="H389" s="1">
        <v>7</v>
      </c>
      <c r="I389" s="1">
        <v>35</v>
      </c>
      <c r="J389" s="1">
        <v>6</v>
      </c>
      <c r="K389" s="1">
        <v>2</v>
      </c>
      <c r="L389" s="1">
        <v>94560</v>
      </c>
      <c r="M389" s="1" t="s">
        <v>2177</v>
      </c>
      <c r="N389" s="1">
        <v>1</v>
      </c>
      <c r="S389" s="1">
        <v>1</v>
      </c>
      <c r="T389" s="1" t="s">
        <v>89</v>
      </c>
      <c r="V389" s="1" t="s">
        <v>90</v>
      </c>
      <c r="X389" s="1" t="s">
        <v>91</v>
      </c>
      <c r="Z389" s="1">
        <v>12</v>
      </c>
      <c r="AA389" s="1" t="s">
        <v>74</v>
      </c>
      <c r="AB389" s="1" t="s">
        <v>59</v>
      </c>
      <c r="AH389" s="1" t="s">
        <v>33</v>
      </c>
      <c r="AM389" s="1" t="s">
        <v>60</v>
      </c>
      <c r="AO389" s="1">
        <v>6</v>
      </c>
      <c r="AQ389" s="1">
        <v>4</v>
      </c>
      <c r="AS389" s="1">
        <v>5</v>
      </c>
      <c r="AT389" s="1" t="s">
        <v>2178</v>
      </c>
      <c r="AU389" s="1" t="s">
        <v>198</v>
      </c>
      <c r="AW389" s="1">
        <v>10</v>
      </c>
      <c r="AX389" s="1" t="s">
        <v>2179</v>
      </c>
      <c r="BA389" s="1">
        <v>1</v>
      </c>
    </row>
    <row r="390" spans="1:53" ht="12.75">
      <c r="A390" s="1" t="s">
        <v>0</v>
      </c>
      <c r="B390" s="11" t="s">
        <v>1</v>
      </c>
      <c r="E390" s="1" t="s">
        <v>4</v>
      </c>
      <c r="G390" s="2">
        <v>32562</v>
      </c>
      <c r="H390" s="1">
        <v>6</v>
      </c>
      <c r="I390" s="1">
        <v>140</v>
      </c>
      <c r="J390" s="1">
        <v>5</v>
      </c>
      <c r="K390" s="1">
        <v>4</v>
      </c>
      <c r="L390" s="1">
        <v>90004</v>
      </c>
      <c r="M390" s="1" t="s">
        <v>658</v>
      </c>
      <c r="N390" s="1">
        <v>1</v>
      </c>
      <c r="S390" s="1">
        <v>1</v>
      </c>
      <c r="T390" s="1" t="s">
        <v>225</v>
      </c>
      <c r="V390" s="1" t="s">
        <v>80</v>
      </c>
      <c r="X390" s="1" t="s">
        <v>1511</v>
      </c>
      <c r="Z390" s="1">
        <v>3</v>
      </c>
      <c r="AA390" s="1" t="s">
        <v>2180</v>
      </c>
      <c r="AB390" s="1" t="s">
        <v>59</v>
      </c>
      <c r="AG390" s="1" t="s">
        <v>32</v>
      </c>
      <c r="AH390" s="1" t="s">
        <v>33</v>
      </c>
      <c r="AM390" s="1" t="s">
        <v>72</v>
      </c>
      <c r="AO390" s="1">
        <v>5</v>
      </c>
      <c r="AQ390" s="1">
        <v>5</v>
      </c>
      <c r="AS390" s="1">
        <v>10</v>
      </c>
      <c r="AT390" s="1" t="s">
        <v>2181</v>
      </c>
      <c r="AU390" s="1" t="s">
        <v>74</v>
      </c>
      <c r="AW390" s="1">
        <v>7</v>
      </c>
      <c r="AX390" s="1" t="s">
        <v>2182</v>
      </c>
      <c r="BA390" s="1">
        <v>1</v>
      </c>
    </row>
    <row r="391" spans="1:53" ht="12.75">
      <c r="B391" s="11" t="s">
        <v>1</v>
      </c>
      <c r="G391" s="2">
        <v>34100</v>
      </c>
      <c r="H391" s="1">
        <v>7</v>
      </c>
      <c r="I391" s="1">
        <v>120</v>
      </c>
      <c r="J391" s="1">
        <v>8</v>
      </c>
      <c r="K391" s="1">
        <v>3</v>
      </c>
      <c r="L391" s="1">
        <v>500038</v>
      </c>
      <c r="M391" s="1" t="s">
        <v>2183</v>
      </c>
      <c r="N391" s="1">
        <v>0</v>
      </c>
      <c r="O391" s="1" t="s">
        <v>136</v>
      </c>
      <c r="Q391" s="1" t="s">
        <v>98</v>
      </c>
      <c r="S391" s="1">
        <v>1</v>
      </c>
      <c r="T391" s="1" t="s">
        <v>225</v>
      </c>
      <c r="V391" s="1" t="s">
        <v>80</v>
      </c>
      <c r="X391" s="1" t="s">
        <v>91</v>
      </c>
      <c r="Z391" s="1">
        <v>2</v>
      </c>
      <c r="AA391" s="1" t="s">
        <v>2184</v>
      </c>
      <c r="AB391" s="1" t="s">
        <v>399</v>
      </c>
      <c r="AF391" s="1" t="s">
        <v>31</v>
      </c>
      <c r="AM391" s="1" t="s">
        <v>72</v>
      </c>
      <c r="AO391" s="1">
        <v>6</v>
      </c>
      <c r="AQ391" s="1">
        <v>5</v>
      </c>
      <c r="AS391" s="1">
        <v>3</v>
      </c>
      <c r="AT391" s="1" t="s">
        <v>2185</v>
      </c>
      <c r="AV391" s="1" t="s">
        <v>2186</v>
      </c>
      <c r="AW391" s="1">
        <v>9</v>
      </c>
      <c r="AX391" s="1" t="s">
        <v>2187</v>
      </c>
      <c r="AY391" s="1" t="s">
        <v>2188</v>
      </c>
      <c r="AZ391" s="1" t="s">
        <v>2189</v>
      </c>
      <c r="BA391" s="1">
        <v>1</v>
      </c>
    </row>
    <row r="392" spans="1:53" ht="12.75">
      <c r="A392" s="1" t="s">
        <v>0</v>
      </c>
      <c r="B392" s="11" t="s">
        <v>1</v>
      </c>
      <c r="E392" s="1" t="s">
        <v>4</v>
      </c>
      <c r="G392" s="2">
        <v>28381</v>
      </c>
      <c r="H392" s="1">
        <v>7</v>
      </c>
      <c r="I392" s="1">
        <v>50</v>
      </c>
      <c r="J392" s="1">
        <v>10</v>
      </c>
      <c r="K392" s="1">
        <v>6</v>
      </c>
      <c r="M392" s="1" t="s">
        <v>1939</v>
      </c>
      <c r="N392" s="1">
        <v>1</v>
      </c>
      <c r="S392" s="1">
        <v>1</v>
      </c>
      <c r="T392" s="1" t="s">
        <v>225</v>
      </c>
      <c r="V392" s="1" t="s">
        <v>424</v>
      </c>
      <c r="X392" s="1" t="s">
        <v>233</v>
      </c>
      <c r="Z392" s="1">
        <v>11</v>
      </c>
      <c r="AA392" s="1" t="s">
        <v>2190</v>
      </c>
      <c r="AB392" s="1" t="s">
        <v>71</v>
      </c>
      <c r="AG392" s="1" t="s">
        <v>32</v>
      </c>
      <c r="AM392" s="1" t="s">
        <v>72</v>
      </c>
      <c r="AO392" s="1">
        <v>4</v>
      </c>
      <c r="AQ392" s="1">
        <v>1</v>
      </c>
      <c r="AS392" s="1">
        <v>40</v>
      </c>
      <c r="AT392" s="1" t="s">
        <v>2191</v>
      </c>
      <c r="AU392" s="1" t="s">
        <v>74</v>
      </c>
      <c r="AW392" s="1">
        <v>7</v>
      </c>
      <c r="AX392" s="1" t="s">
        <v>2192</v>
      </c>
      <c r="BA392" s="1">
        <v>0</v>
      </c>
    </row>
    <row r="393" spans="1:53" ht="12.75">
      <c r="D393" s="1" t="s">
        <v>3</v>
      </c>
      <c r="G393" s="2">
        <v>29632</v>
      </c>
      <c r="H393" s="1">
        <v>8</v>
      </c>
      <c r="I393" s="1">
        <v>60</v>
      </c>
      <c r="J393" s="1">
        <v>10</v>
      </c>
      <c r="K393" s="1">
        <v>5</v>
      </c>
      <c r="L393" s="1">
        <v>73230</v>
      </c>
      <c r="M393" s="1" t="s">
        <v>2193</v>
      </c>
      <c r="N393" s="1">
        <v>0</v>
      </c>
      <c r="O393" s="1" t="s">
        <v>67</v>
      </c>
      <c r="Q393" s="1" t="s">
        <v>103</v>
      </c>
      <c r="S393" s="1">
        <v>1</v>
      </c>
      <c r="T393" s="1" t="s">
        <v>225</v>
      </c>
      <c r="V393" s="1" t="s">
        <v>111</v>
      </c>
      <c r="X393" s="1" t="s">
        <v>324</v>
      </c>
      <c r="Z393" s="1">
        <v>1</v>
      </c>
      <c r="AA393" s="1" t="s">
        <v>2194</v>
      </c>
      <c r="AB393" s="1" t="s">
        <v>1299</v>
      </c>
      <c r="AH393" s="1" t="s">
        <v>33</v>
      </c>
      <c r="AM393" s="1" t="s">
        <v>72</v>
      </c>
      <c r="AO393" s="1">
        <v>5</v>
      </c>
      <c r="AQ393" s="1">
        <v>3</v>
      </c>
      <c r="AS393" s="1">
        <v>14</v>
      </c>
      <c r="AT393" s="1" t="s">
        <v>2195</v>
      </c>
      <c r="AU393" s="1" t="s">
        <v>74</v>
      </c>
      <c r="AW393" s="1">
        <v>7</v>
      </c>
      <c r="AX393" s="1" t="s">
        <v>2196</v>
      </c>
      <c r="AY393" s="1" t="s">
        <v>2197</v>
      </c>
      <c r="AZ393" s="1" t="s">
        <v>2198</v>
      </c>
      <c r="BA393" s="1">
        <v>1</v>
      </c>
    </row>
    <row r="394" spans="1:53" ht="12.75">
      <c r="E394" s="1" t="s">
        <v>4</v>
      </c>
      <c r="G394" s="2">
        <v>27272</v>
      </c>
      <c r="H394" s="1">
        <v>7</v>
      </c>
      <c r="I394" s="1">
        <v>30</v>
      </c>
      <c r="J394" s="1">
        <v>10</v>
      </c>
      <c r="K394" s="1">
        <v>4</v>
      </c>
      <c r="L394" s="1">
        <v>92173</v>
      </c>
      <c r="M394" s="1" t="s">
        <v>2199</v>
      </c>
      <c r="N394" s="1">
        <v>1</v>
      </c>
      <c r="S394" s="1">
        <v>1</v>
      </c>
      <c r="T394" s="1" t="s">
        <v>150</v>
      </c>
      <c r="V394" s="1" t="s">
        <v>56</v>
      </c>
      <c r="X394" s="1" t="s">
        <v>391</v>
      </c>
      <c r="Z394" s="1">
        <v>10</v>
      </c>
      <c r="AA394" s="1" t="s">
        <v>2200</v>
      </c>
      <c r="AB394" s="1" t="s">
        <v>59</v>
      </c>
      <c r="AC394" s="1" t="s">
        <v>28</v>
      </c>
      <c r="AL394" s="1" t="s">
        <v>1662</v>
      </c>
      <c r="AM394" s="1" t="s">
        <v>167</v>
      </c>
      <c r="AP394" s="1">
        <v>10</v>
      </c>
      <c r="AQ394" s="1">
        <v>6</v>
      </c>
      <c r="AS394" s="1">
        <v>40</v>
      </c>
      <c r="AT394" s="1" t="s">
        <v>2201</v>
      </c>
      <c r="AU394" s="1" t="s">
        <v>64</v>
      </c>
      <c r="AW394" s="1">
        <v>10</v>
      </c>
      <c r="AX394" s="1" t="s">
        <v>2202</v>
      </c>
      <c r="AY394" s="1" t="s">
        <v>2203</v>
      </c>
      <c r="AZ394" s="1" t="s">
        <v>2204</v>
      </c>
      <c r="BA394" s="1">
        <v>1</v>
      </c>
    </row>
    <row r="395" spans="1:53" ht="12.75">
      <c r="C395" s="1" t="s">
        <v>2</v>
      </c>
      <c r="E395" s="1" t="s">
        <v>4</v>
      </c>
      <c r="G395" s="2">
        <v>31097</v>
      </c>
      <c r="H395" s="1">
        <v>8</v>
      </c>
      <c r="I395" s="1">
        <v>40</v>
      </c>
      <c r="J395" s="1">
        <v>12</v>
      </c>
      <c r="K395" s="1">
        <v>75</v>
      </c>
      <c r="L395" s="1">
        <v>48098</v>
      </c>
      <c r="M395" s="1" t="s">
        <v>2205</v>
      </c>
      <c r="N395" s="1">
        <v>1</v>
      </c>
      <c r="S395" s="1">
        <v>1</v>
      </c>
      <c r="T395" s="1" t="s">
        <v>159</v>
      </c>
      <c r="V395" s="1" t="s">
        <v>80</v>
      </c>
      <c r="X395" s="1" t="s">
        <v>160</v>
      </c>
      <c r="Z395" s="1">
        <v>2</v>
      </c>
      <c r="AA395" s="1" t="s">
        <v>2206</v>
      </c>
      <c r="AB395" s="1" t="s">
        <v>83</v>
      </c>
      <c r="AF395" s="1" t="s">
        <v>31</v>
      </c>
      <c r="AN395" s="1" t="s">
        <v>2207</v>
      </c>
      <c r="AO395" s="1">
        <v>4</v>
      </c>
      <c r="AR395" s="1">
        <v>12</v>
      </c>
      <c r="AS395" s="1">
        <v>12</v>
      </c>
      <c r="AT395" s="1" t="s">
        <v>2208</v>
      </c>
      <c r="AV395" s="1" t="s">
        <v>2209</v>
      </c>
      <c r="AW395" s="1">
        <v>7</v>
      </c>
      <c r="AX395" s="1" t="s">
        <v>2210</v>
      </c>
      <c r="AY395" s="1" t="s">
        <v>2211</v>
      </c>
      <c r="BA395" s="1">
        <v>1</v>
      </c>
    </row>
    <row r="396" spans="1:53" ht="12.75">
      <c r="E396" s="1" t="s">
        <v>4</v>
      </c>
      <c r="G396" s="2">
        <v>27924</v>
      </c>
      <c r="H396" s="1">
        <v>8</v>
      </c>
      <c r="I396" s="1">
        <v>0</v>
      </c>
      <c r="J396" s="1">
        <v>2</v>
      </c>
      <c r="K396" s="1">
        <v>0</v>
      </c>
      <c r="L396" s="1">
        <v>247</v>
      </c>
      <c r="M396" s="1" t="s">
        <v>2212</v>
      </c>
      <c r="N396" s="1">
        <v>1</v>
      </c>
      <c r="S396" s="1">
        <v>1</v>
      </c>
      <c r="T396" s="1" t="s">
        <v>458</v>
      </c>
      <c r="V396" s="1" t="s">
        <v>80</v>
      </c>
      <c r="X396" s="1" t="s">
        <v>91</v>
      </c>
      <c r="Z396" s="1">
        <v>20</v>
      </c>
      <c r="AA396" s="1" t="s">
        <v>2213</v>
      </c>
      <c r="AB396" s="1" t="s">
        <v>83</v>
      </c>
      <c r="AF396" s="1" t="s">
        <v>31</v>
      </c>
      <c r="AM396" s="1" t="s">
        <v>72</v>
      </c>
      <c r="AO396" s="1">
        <v>2</v>
      </c>
      <c r="AQ396" s="1">
        <v>2</v>
      </c>
      <c r="AS396" s="1">
        <v>80</v>
      </c>
      <c r="AT396" s="1" t="s">
        <v>2214</v>
      </c>
      <c r="AV396" s="1" t="s">
        <v>2215</v>
      </c>
      <c r="AW396" s="1">
        <v>10</v>
      </c>
      <c r="AX396" s="1" t="s">
        <v>1832</v>
      </c>
      <c r="AY396" s="1" t="s">
        <v>1601</v>
      </c>
      <c r="AZ396" s="1" t="s">
        <v>2216</v>
      </c>
      <c r="BA396" s="1">
        <v>1</v>
      </c>
    </row>
    <row r="397" spans="1:53" ht="12.75">
      <c r="A397" s="1" t="s">
        <v>0</v>
      </c>
      <c r="B397" s="11" t="s">
        <v>1</v>
      </c>
      <c r="D397" s="1" t="s">
        <v>3</v>
      </c>
      <c r="E397" s="1" t="s">
        <v>4</v>
      </c>
      <c r="G397" s="2">
        <v>28110</v>
      </c>
      <c r="H397" s="1">
        <v>7</v>
      </c>
      <c r="I397" s="1">
        <v>3</v>
      </c>
      <c r="J397" s="1">
        <v>15</v>
      </c>
      <c r="K397" s="1">
        <v>7</v>
      </c>
      <c r="L397" s="1">
        <v>77160</v>
      </c>
      <c r="M397" s="1" t="s">
        <v>2217</v>
      </c>
      <c r="N397" s="1">
        <v>0</v>
      </c>
      <c r="O397" s="1" t="s">
        <v>97</v>
      </c>
      <c r="R397" s="1" t="s">
        <v>2218</v>
      </c>
      <c r="S397" s="1">
        <v>1</v>
      </c>
      <c r="T397" s="1" t="s">
        <v>458</v>
      </c>
      <c r="V397" s="1" t="s">
        <v>56</v>
      </c>
      <c r="X397" s="1" t="s">
        <v>391</v>
      </c>
      <c r="Z397" s="1">
        <v>20</v>
      </c>
      <c r="AA397" s="1" t="s">
        <v>2219</v>
      </c>
      <c r="AB397" s="1" t="s">
        <v>59</v>
      </c>
      <c r="AH397" s="1" t="s">
        <v>33</v>
      </c>
      <c r="AM397" s="1" t="s">
        <v>60</v>
      </c>
      <c r="AO397" s="1">
        <v>5</v>
      </c>
      <c r="AR397" s="1">
        <v>7</v>
      </c>
      <c r="AS397" s="1">
        <v>16</v>
      </c>
      <c r="AT397" s="1" t="s">
        <v>2220</v>
      </c>
      <c r="AU397" s="1" t="s">
        <v>74</v>
      </c>
      <c r="AW397" s="1">
        <v>10</v>
      </c>
      <c r="AX397" s="1" t="s">
        <v>2221</v>
      </c>
      <c r="AY397" s="1" t="s">
        <v>2222</v>
      </c>
      <c r="AZ397" s="1" t="s">
        <v>2223</v>
      </c>
    </row>
    <row r="398" spans="1:53" ht="12.75">
      <c r="A398" s="1" t="s">
        <v>0</v>
      </c>
      <c r="D398" s="1" t="s">
        <v>3</v>
      </c>
      <c r="E398" s="1" t="s">
        <v>4</v>
      </c>
      <c r="G398" s="2">
        <v>28531</v>
      </c>
      <c r="H398" s="1">
        <v>7</v>
      </c>
      <c r="I398" s="1">
        <v>0</v>
      </c>
      <c r="J398" s="1">
        <v>8</v>
      </c>
      <c r="K398" s="1">
        <v>10</v>
      </c>
      <c r="L398" s="1">
        <v>6324</v>
      </c>
      <c r="M398" s="1" t="s">
        <v>390</v>
      </c>
      <c r="N398" s="1">
        <v>1</v>
      </c>
      <c r="S398" s="1">
        <v>1</v>
      </c>
      <c r="T398" s="1" t="s">
        <v>137</v>
      </c>
      <c r="V398" s="1" t="s">
        <v>90</v>
      </c>
      <c r="X398" s="1" t="s">
        <v>338</v>
      </c>
      <c r="Z398" s="1">
        <v>15</v>
      </c>
      <c r="AA398" s="1" t="s">
        <v>2224</v>
      </c>
      <c r="AB398" s="1" t="s">
        <v>83</v>
      </c>
      <c r="AH398" s="1" t="s">
        <v>33</v>
      </c>
      <c r="AM398" s="1" t="s">
        <v>72</v>
      </c>
      <c r="AO398" s="1">
        <v>6</v>
      </c>
      <c r="AQ398" s="1">
        <v>6</v>
      </c>
      <c r="AS398" s="1">
        <v>8</v>
      </c>
      <c r="AT398" s="1" t="s">
        <v>2225</v>
      </c>
      <c r="AU398" s="1" t="s">
        <v>74</v>
      </c>
      <c r="AW398" s="1">
        <v>10</v>
      </c>
      <c r="AX398" s="1" t="s">
        <v>2226</v>
      </c>
      <c r="BA398" s="1">
        <v>1</v>
      </c>
    </row>
    <row r="399" spans="1:53" ht="12.75">
      <c r="B399" s="11" t="s">
        <v>1</v>
      </c>
      <c r="G399" s="2">
        <v>31647</v>
      </c>
      <c r="H399" s="1">
        <v>8</v>
      </c>
      <c r="I399" s="1">
        <v>20</v>
      </c>
      <c r="J399" s="1">
        <v>6</v>
      </c>
      <c r="K399" s="1">
        <v>0</v>
      </c>
      <c r="L399" s="1">
        <v>94587</v>
      </c>
      <c r="M399" s="1" t="s">
        <v>2227</v>
      </c>
      <c r="N399" s="1">
        <v>0</v>
      </c>
      <c r="O399" s="1" t="s">
        <v>78</v>
      </c>
      <c r="Q399" s="1" t="s">
        <v>103</v>
      </c>
      <c r="S399" s="1">
        <v>1</v>
      </c>
      <c r="T399" s="1" t="s">
        <v>225</v>
      </c>
      <c r="V399" s="1" t="s">
        <v>80</v>
      </c>
      <c r="X399" s="1" t="s">
        <v>91</v>
      </c>
      <c r="Z399" s="1">
        <v>8</v>
      </c>
      <c r="AA399" s="1" t="s">
        <v>198</v>
      </c>
      <c r="AB399" s="1" t="s">
        <v>59</v>
      </c>
      <c r="AG399" s="1" t="s">
        <v>32</v>
      </c>
      <c r="AM399" s="1" t="s">
        <v>60</v>
      </c>
      <c r="AO399" s="1">
        <v>2</v>
      </c>
      <c r="AQ399" s="1">
        <v>2</v>
      </c>
      <c r="AS399" s="1">
        <v>3</v>
      </c>
      <c r="AT399" s="1" t="s">
        <v>2228</v>
      </c>
      <c r="AU399" s="1" t="s">
        <v>198</v>
      </c>
      <c r="AW399" s="1">
        <v>6</v>
      </c>
      <c r="AX399" s="1" t="s">
        <v>2229</v>
      </c>
      <c r="BA399" s="1">
        <v>1</v>
      </c>
    </row>
    <row r="400" spans="1:53" ht="12.75">
      <c r="A400" s="1" t="s">
        <v>0</v>
      </c>
      <c r="E400" s="1" t="s">
        <v>4</v>
      </c>
      <c r="G400" s="2" t="s">
        <v>2230</v>
      </c>
      <c r="H400" s="1">
        <v>7</v>
      </c>
      <c r="I400" s="1">
        <v>90</v>
      </c>
      <c r="J400" s="1">
        <v>13</v>
      </c>
      <c r="K400" s="1">
        <v>20</v>
      </c>
      <c r="L400" s="1">
        <v>33321</v>
      </c>
      <c r="M400" s="1" t="s">
        <v>2231</v>
      </c>
      <c r="N400" s="1">
        <v>1</v>
      </c>
      <c r="O400" s="1" t="s">
        <v>67</v>
      </c>
      <c r="Q400" s="1" t="s">
        <v>98</v>
      </c>
      <c r="S400" s="1">
        <v>1</v>
      </c>
      <c r="T400" s="1" t="s">
        <v>225</v>
      </c>
      <c r="V400" s="1" t="s">
        <v>56</v>
      </c>
      <c r="X400" s="1" t="s">
        <v>91</v>
      </c>
      <c r="Z400" s="1">
        <v>20</v>
      </c>
      <c r="AA400" s="1" t="s">
        <v>2232</v>
      </c>
      <c r="AB400" s="1" t="s">
        <v>83</v>
      </c>
      <c r="AG400" s="1" t="s">
        <v>32</v>
      </c>
      <c r="AH400" s="1" t="s">
        <v>33</v>
      </c>
      <c r="AL400" s="1" t="s">
        <v>1244</v>
      </c>
      <c r="AM400" s="1" t="s">
        <v>84</v>
      </c>
      <c r="AO400" s="1">
        <v>6</v>
      </c>
      <c r="AQ400" s="1">
        <v>3</v>
      </c>
      <c r="AS400" s="1">
        <v>12</v>
      </c>
      <c r="AT400" s="1" t="s">
        <v>2233</v>
      </c>
      <c r="AU400" s="1" t="s">
        <v>74</v>
      </c>
      <c r="AW400" s="1">
        <v>10</v>
      </c>
      <c r="AX400" s="1" t="s">
        <v>2234</v>
      </c>
      <c r="AY400" s="1" t="s">
        <v>2235</v>
      </c>
      <c r="AZ400" s="1" t="s">
        <v>2236</v>
      </c>
    </row>
    <row r="401" spans="1:53" ht="12.75">
      <c r="B401" s="11" t="s">
        <v>1</v>
      </c>
      <c r="C401" s="1" t="s">
        <v>2</v>
      </c>
      <c r="D401" s="1" t="s">
        <v>3</v>
      </c>
      <c r="G401" s="2">
        <v>34906</v>
      </c>
      <c r="H401" s="1">
        <v>5</v>
      </c>
      <c r="I401" s="1">
        <v>0</v>
      </c>
      <c r="J401" s="1">
        <v>8</v>
      </c>
      <c r="K401" s="1">
        <v>10</v>
      </c>
      <c r="L401" s="1">
        <v>77477</v>
      </c>
      <c r="M401" s="1" t="s">
        <v>2237</v>
      </c>
      <c r="N401" s="1">
        <v>1</v>
      </c>
      <c r="S401" s="1">
        <v>0</v>
      </c>
      <c r="AB401" s="1" t="s">
        <v>166</v>
      </c>
      <c r="AE401" s="1" t="s">
        <v>30</v>
      </c>
      <c r="AK401" s="1" t="s">
        <v>36</v>
      </c>
      <c r="AU401" s="1" t="s">
        <v>64</v>
      </c>
      <c r="AW401" s="1">
        <v>8</v>
      </c>
      <c r="AX401" s="1" t="s">
        <v>2238</v>
      </c>
      <c r="AY401" s="1" t="s">
        <v>2239</v>
      </c>
      <c r="AZ401" s="1" t="s">
        <v>2240</v>
      </c>
      <c r="BA401" s="1">
        <v>1</v>
      </c>
    </row>
    <row r="402" spans="1:53" ht="12.75">
      <c r="A402" s="1" t="s">
        <v>0</v>
      </c>
      <c r="B402" s="11" t="s">
        <v>1</v>
      </c>
      <c r="E402" s="1" t="s">
        <v>4</v>
      </c>
      <c r="G402" s="2">
        <v>42940</v>
      </c>
      <c r="H402" s="1">
        <v>7</v>
      </c>
      <c r="I402" s="1">
        <v>30</v>
      </c>
      <c r="J402" s="1">
        <v>12</v>
      </c>
      <c r="K402" s="1">
        <v>25</v>
      </c>
      <c r="L402" s="1">
        <v>10119</v>
      </c>
      <c r="M402" s="1" t="s">
        <v>142</v>
      </c>
      <c r="N402" s="1">
        <v>0</v>
      </c>
      <c r="O402" s="1" t="s">
        <v>431</v>
      </c>
      <c r="Q402" s="1" t="s">
        <v>103</v>
      </c>
      <c r="S402" s="1">
        <v>1</v>
      </c>
      <c r="T402" s="1" t="s">
        <v>521</v>
      </c>
      <c r="V402" s="1" t="s">
        <v>56</v>
      </c>
      <c r="X402" s="1" t="s">
        <v>332</v>
      </c>
      <c r="Z402" s="1">
        <v>6</v>
      </c>
      <c r="AA402" s="1" t="s">
        <v>2241</v>
      </c>
      <c r="AB402" s="1" t="s">
        <v>83</v>
      </c>
      <c r="AE402" s="1" t="s">
        <v>30</v>
      </c>
      <c r="AM402" s="1" t="s">
        <v>84</v>
      </c>
      <c r="AO402" s="1">
        <v>4</v>
      </c>
      <c r="AQ402" s="1">
        <v>4</v>
      </c>
      <c r="AS402" s="1">
        <v>25</v>
      </c>
      <c r="AT402" s="1" t="s">
        <v>2242</v>
      </c>
      <c r="AV402" s="1" t="s">
        <v>1327</v>
      </c>
      <c r="AW402" s="1">
        <v>7</v>
      </c>
      <c r="AX402" s="1" t="s">
        <v>2243</v>
      </c>
      <c r="AZ402" s="1" t="s">
        <v>2244</v>
      </c>
      <c r="BA402" s="1">
        <v>0</v>
      </c>
    </row>
    <row r="403" spans="1:53" ht="12.75">
      <c r="A403" s="1" t="s">
        <v>0</v>
      </c>
      <c r="B403" s="11" t="s">
        <v>1</v>
      </c>
      <c r="E403" s="1" t="s">
        <v>4</v>
      </c>
      <c r="G403" s="2">
        <v>27108</v>
      </c>
      <c r="H403" s="1">
        <v>7</v>
      </c>
      <c r="I403" s="1">
        <v>100</v>
      </c>
      <c r="J403" s="1">
        <v>11</v>
      </c>
      <c r="K403" s="1">
        <v>6</v>
      </c>
      <c r="L403" s="1">
        <v>3311000</v>
      </c>
      <c r="M403" s="1" t="s">
        <v>835</v>
      </c>
      <c r="N403" s="1">
        <v>0</v>
      </c>
      <c r="O403" s="1" t="s">
        <v>123</v>
      </c>
      <c r="Q403" s="1" t="s">
        <v>103</v>
      </c>
      <c r="S403" s="1">
        <v>1</v>
      </c>
      <c r="T403" s="1" t="s">
        <v>5</v>
      </c>
      <c r="W403" s="1" t="s">
        <v>2245</v>
      </c>
      <c r="X403" s="1" t="s">
        <v>466</v>
      </c>
      <c r="Z403" s="1">
        <v>3</v>
      </c>
      <c r="AA403" s="1" t="s">
        <v>2246</v>
      </c>
      <c r="AB403" s="1" t="s">
        <v>59</v>
      </c>
      <c r="AF403" s="1" t="s">
        <v>31</v>
      </c>
      <c r="AM403" s="1" t="s">
        <v>72</v>
      </c>
      <c r="AO403" s="1">
        <v>5</v>
      </c>
      <c r="AQ403" s="1">
        <v>5</v>
      </c>
      <c r="AS403" s="1">
        <v>130</v>
      </c>
      <c r="AT403" s="1" t="s">
        <v>2247</v>
      </c>
      <c r="AU403" s="1" t="s">
        <v>74</v>
      </c>
      <c r="AW403" s="1">
        <v>7</v>
      </c>
      <c r="AX403" s="1" t="s">
        <v>2248</v>
      </c>
      <c r="AY403" s="1" t="s">
        <v>2249</v>
      </c>
      <c r="BA403" s="1">
        <v>1</v>
      </c>
    </row>
    <row r="404" spans="1:53" ht="12.75">
      <c r="B404" s="11" t="s">
        <v>1</v>
      </c>
      <c r="G404" s="2">
        <v>32681</v>
      </c>
      <c r="H404" s="1">
        <v>7</v>
      </c>
      <c r="I404" s="1">
        <v>10</v>
      </c>
      <c r="J404" s="1">
        <v>10</v>
      </c>
      <c r="K404" s="1">
        <v>15</v>
      </c>
      <c r="L404" s="1">
        <v>28008</v>
      </c>
      <c r="M404" s="1" t="s">
        <v>170</v>
      </c>
      <c r="N404" s="1">
        <v>1</v>
      </c>
      <c r="S404" s="1">
        <v>1</v>
      </c>
      <c r="T404" s="1" t="s">
        <v>225</v>
      </c>
      <c r="V404" s="1" t="s">
        <v>111</v>
      </c>
      <c r="X404" s="1" t="s">
        <v>91</v>
      </c>
      <c r="Z404" s="1">
        <v>6</v>
      </c>
      <c r="AA404" s="1" t="s">
        <v>2250</v>
      </c>
      <c r="AB404" s="1" t="s">
        <v>83</v>
      </c>
      <c r="AF404" s="1" t="s">
        <v>31</v>
      </c>
      <c r="AM404" s="1" t="s">
        <v>60</v>
      </c>
      <c r="AO404" s="1">
        <v>4</v>
      </c>
      <c r="AQ404" s="1">
        <v>4</v>
      </c>
      <c r="AS404" s="1">
        <v>10</v>
      </c>
      <c r="AT404" s="1" t="s">
        <v>2251</v>
      </c>
      <c r="AU404" s="1" t="s">
        <v>74</v>
      </c>
      <c r="AW404" s="1">
        <v>10</v>
      </c>
      <c r="AX404" s="1" t="s">
        <v>2252</v>
      </c>
      <c r="AY404" s="1" t="s">
        <v>2253</v>
      </c>
      <c r="BA404" s="1">
        <v>1</v>
      </c>
    </row>
    <row r="405" spans="1:53" ht="12.75">
      <c r="A405" s="1" t="s">
        <v>0</v>
      </c>
      <c r="B405" s="11" t="s">
        <v>1</v>
      </c>
      <c r="E405" s="1" t="s">
        <v>4</v>
      </c>
      <c r="G405" s="2">
        <v>31806</v>
      </c>
      <c r="H405" s="1">
        <v>8</v>
      </c>
      <c r="I405" s="1">
        <v>45</v>
      </c>
      <c r="J405" s="1">
        <v>12</v>
      </c>
      <c r="K405" s="1">
        <v>2</v>
      </c>
      <c r="L405" s="1">
        <v>15106</v>
      </c>
      <c r="M405" s="1" t="s">
        <v>2254</v>
      </c>
      <c r="N405" s="1">
        <v>1</v>
      </c>
      <c r="S405" s="1">
        <v>1</v>
      </c>
      <c r="T405" s="1" t="s">
        <v>150</v>
      </c>
      <c r="V405" s="1" t="s">
        <v>56</v>
      </c>
      <c r="X405" s="1" t="s">
        <v>160</v>
      </c>
      <c r="Z405" s="1">
        <v>2</v>
      </c>
      <c r="AA405" s="1" t="s">
        <v>2255</v>
      </c>
      <c r="AB405" s="1" t="s">
        <v>59</v>
      </c>
      <c r="AE405" s="1" t="s">
        <v>30</v>
      </c>
      <c r="AM405" s="1" t="s">
        <v>72</v>
      </c>
      <c r="AO405" s="1">
        <v>6</v>
      </c>
      <c r="AQ405" s="1">
        <v>4</v>
      </c>
      <c r="AS405" s="1">
        <v>35</v>
      </c>
      <c r="AT405" s="1" t="s">
        <v>2256</v>
      </c>
      <c r="AU405" s="1" t="s">
        <v>74</v>
      </c>
      <c r="AW405" s="1">
        <v>9</v>
      </c>
      <c r="AX405" s="1" t="s">
        <v>75</v>
      </c>
      <c r="AY405" s="1" t="s">
        <v>2257</v>
      </c>
      <c r="BA405" s="1">
        <v>1</v>
      </c>
    </row>
    <row r="406" spans="1:53" ht="12.75">
      <c r="A406" s="1" t="s">
        <v>0</v>
      </c>
      <c r="C406" s="1" t="s">
        <v>2</v>
      </c>
      <c r="D406" s="1" t="s">
        <v>3</v>
      </c>
      <c r="E406" s="1" t="s">
        <v>4</v>
      </c>
      <c r="G406" s="2">
        <v>33365</v>
      </c>
      <c r="H406" s="1">
        <v>7</v>
      </c>
      <c r="I406" s="1">
        <v>60</v>
      </c>
      <c r="J406" s="1">
        <v>8</v>
      </c>
      <c r="K406" s="1">
        <v>2</v>
      </c>
      <c r="L406" s="1">
        <v>4315</v>
      </c>
      <c r="M406" s="1" t="s">
        <v>2258</v>
      </c>
      <c r="N406" s="1">
        <v>0</v>
      </c>
      <c r="O406" s="1" t="s">
        <v>67</v>
      </c>
      <c r="Q406" s="1" t="s">
        <v>54</v>
      </c>
      <c r="S406" s="1">
        <v>1</v>
      </c>
      <c r="T406" s="1" t="s">
        <v>177</v>
      </c>
      <c r="V406" s="1" t="s">
        <v>384</v>
      </c>
      <c r="X406" s="1" t="s">
        <v>554</v>
      </c>
      <c r="Z406" s="1">
        <v>2</v>
      </c>
      <c r="AA406" s="1" t="s">
        <v>2259</v>
      </c>
      <c r="AB406" s="1" t="s">
        <v>59</v>
      </c>
      <c r="AG406" s="1" t="s">
        <v>32</v>
      </c>
      <c r="AM406" s="1" t="s">
        <v>84</v>
      </c>
      <c r="AO406" s="1">
        <v>5</v>
      </c>
      <c r="AQ406" s="1">
        <v>3</v>
      </c>
      <c r="AS406" s="1">
        <v>10</v>
      </c>
      <c r="AT406" s="1" t="s">
        <v>2260</v>
      </c>
      <c r="AU406" s="1" t="s">
        <v>74</v>
      </c>
      <c r="AW406" s="1">
        <v>10</v>
      </c>
      <c r="AX406" s="1" t="s">
        <v>2261</v>
      </c>
      <c r="AY406" s="1" t="s">
        <v>2262</v>
      </c>
      <c r="AZ406" s="1" t="s">
        <v>2263</v>
      </c>
      <c r="BA406" s="1">
        <v>1</v>
      </c>
    </row>
    <row r="407" spans="1:53" ht="12.75">
      <c r="D407" s="1" t="s">
        <v>3</v>
      </c>
      <c r="E407" s="1" t="s">
        <v>4</v>
      </c>
      <c r="G407" s="2">
        <v>35212</v>
      </c>
      <c r="H407" s="1">
        <v>4</v>
      </c>
      <c r="I407" s="1">
        <v>10</v>
      </c>
      <c r="J407" s="1">
        <v>10</v>
      </c>
      <c r="K407" s="1">
        <v>14</v>
      </c>
      <c r="L407" s="1">
        <v>110085</v>
      </c>
      <c r="M407" s="1" t="s">
        <v>1903</v>
      </c>
      <c r="N407" s="1">
        <v>0</v>
      </c>
      <c r="O407" s="1" t="s">
        <v>67</v>
      </c>
      <c r="Q407" s="1" t="s">
        <v>98</v>
      </c>
      <c r="S407" s="1">
        <v>0</v>
      </c>
      <c r="AB407" s="1" t="s">
        <v>59</v>
      </c>
      <c r="AF407" s="1" t="s">
        <v>31</v>
      </c>
      <c r="AM407" s="1" t="s">
        <v>72</v>
      </c>
      <c r="AP407" s="1">
        <v>30</v>
      </c>
      <c r="AQ407" s="1">
        <v>6</v>
      </c>
      <c r="AS407" s="1">
        <v>25</v>
      </c>
      <c r="AT407" s="1" t="s">
        <v>2264</v>
      </c>
      <c r="AU407" s="1" t="s">
        <v>64</v>
      </c>
      <c r="AW407" s="1">
        <v>9</v>
      </c>
      <c r="AX407" s="1" t="s">
        <v>2265</v>
      </c>
      <c r="AY407" s="1" t="s">
        <v>2266</v>
      </c>
      <c r="BA407" s="1">
        <v>1</v>
      </c>
    </row>
    <row r="408" spans="1:53" ht="12.75">
      <c r="A408" s="1" t="s">
        <v>0</v>
      </c>
      <c r="E408" s="1" t="s">
        <v>4</v>
      </c>
      <c r="G408" s="2">
        <v>30925</v>
      </c>
      <c r="H408" s="1">
        <v>8</v>
      </c>
      <c r="I408" s="1">
        <v>60</v>
      </c>
      <c r="J408" s="1">
        <v>10</v>
      </c>
      <c r="K408" s="1">
        <v>20</v>
      </c>
      <c r="L408" s="1">
        <v>80120</v>
      </c>
      <c r="M408" s="1" t="s">
        <v>2267</v>
      </c>
      <c r="N408" s="1">
        <v>0</v>
      </c>
      <c r="O408" s="1" t="s">
        <v>67</v>
      </c>
      <c r="Q408" s="1" t="s">
        <v>68</v>
      </c>
      <c r="S408" s="1">
        <v>1</v>
      </c>
      <c r="T408" s="1" t="s">
        <v>69</v>
      </c>
      <c r="V408" s="1" t="s">
        <v>111</v>
      </c>
      <c r="X408" s="1" t="s">
        <v>57</v>
      </c>
      <c r="Z408" s="1">
        <v>6</v>
      </c>
      <c r="AA408" s="1" t="s">
        <v>2268</v>
      </c>
      <c r="AB408" s="1" t="s">
        <v>83</v>
      </c>
      <c r="AH408" s="1" t="s">
        <v>33</v>
      </c>
      <c r="AM408" s="1" t="s">
        <v>72</v>
      </c>
      <c r="AO408" s="1">
        <v>3</v>
      </c>
      <c r="AQ408" s="1">
        <v>5</v>
      </c>
      <c r="AS408" s="1">
        <v>6</v>
      </c>
      <c r="AT408" s="1" t="s">
        <v>2269</v>
      </c>
      <c r="AU408" s="1" t="s">
        <v>74</v>
      </c>
      <c r="AW408" s="1">
        <v>8</v>
      </c>
      <c r="AX408" s="1" t="s">
        <v>2270</v>
      </c>
      <c r="BA408" s="1">
        <v>0</v>
      </c>
    </row>
    <row r="409" spans="1:53" ht="12.75">
      <c r="B409" s="11" t="s">
        <v>1</v>
      </c>
      <c r="E409" s="1" t="s">
        <v>4</v>
      </c>
      <c r="G409" s="2">
        <v>33438</v>
      </c>
      <c r="H409" s="1">
        <v>6</v>
      </c>
      <c r="I409" s="1">
        <v>50</v>
      </c>
      <c r="J409" s="1">
        <v>12</v>
      </c>
      <c r="K409" s="1">
        <v>2</v>
      </c>
      <c r="L409" s="1">
        <v>13070022</v>
      </c>
      <c r="M409" s="1" t="s">
        <v>835</v>
      </c>
      <c r="N409" s="1">
        <v>0</v>
      </c>
      <c r="O409" s="1" t="s">
        <v>67</v>
      </c>
      <c r="Q409" s="1" t="s">
        <v>54</v>
      </c>
      <c r="S409" s="1">
        <v>1</v>
      </c>
      <c r="T409" s="1" t="s">
        <v>225</v>
      </c>
      <c r="V409" s="1" t="s">
        <v>80</v>
      </c>
      <c r="X409" s="1" t="s">
        <v>738</v>
      </c>
      <c r="Z409" s="1">
        <v>3</v>
      </c>
      <c r="AA409" s="1" t="s">
        <v>2271</v>
      </c>
      <c r="AB409" s="1" t="s">
        <v>59</v>
      </c>
      <c r="AF409" s="1" t="s">
        <v>31</v>
      </c>
      <c r="AM409" s="1" t="s">
        <v>84</v>
      </c>
      <c r="AO409" s="1">
        <v>6</v>
      </c>
      <c r="AQ409" s="1">
        <v>6</v>
      </c>
      <c r="AS409" s="1">
        <v>220</v>
      </c>
      <c r="AT409" s="1" t="s">
        <v>2272</v>
      </c>
      <c r="AU409" s="1" t="s">
        <v>64</v>
      </c>
      <c r="AW409" s="1">
        <v>10</v>
      </c>
      <c r="AX409" s="1" t="s">
        <v>2273</v>
      </c>
      <c r="AY409" s="1" t="s">
        <v>2274</v>
      </c>
      <c r="BA409" s="1">
        <v>0</v>
      </c>
    </row>
    <row r="410" spans="1:53" ht="12.75">
      <c r="C410" s="1" t="s">
        <v>2</v>
      </c>
      <c r="D410" s="1" t="s">
        <v>3</v>
      </c>
      <c r="E410" s="1" t="s">
        <v>4</v>
      </c>
      <c r="G410" s="2">
        <v>32595</v>
      </c>
      <c r="H410" s="1">
        <v>7</v>
      </c>
      <c r="I410" s="1">
        <v>180</v>
      </c>
      <c r="J410" s="1">
        <v>8</v>
      </c>
      <c r="K410" s="1">
        <v>30</v>
      </c>
      <c r="L410" s="1">
        <v>33902200</v>
      </c>
      <c r="M410" s="1" t="s">
        <v>2275</v>
      </c>
      <c r="N410" s="1">
        <v>0</v>
      </c>
      <c r="O410" s="1" t="s">
        <v>53</v>
      </c>
      <c r="Q410" s="1" t="s">
        <v>54</v>
      </c>
      <c r="S410" s="1">
        <v>1</v>
      </c>
      <c r="T410" s="1" t="s">
        <v>177</v>
      </c>
      <c r="V410" s="1" t="s">
        <v>111</v>
      </c>
      <c r="X410" s="1" t="s">
        <v>466</v>
      </c>
      <c r="Z410" s="1">
        <v>2</v>
      </c>
      <c r="AA410" s="1" t="s">
        <v>2276</v>
      </c>
      <c r="AB410" s="1" t="s">
        <v>83</v>
      </c>
      <c r="AH410" s="1" t="s">
        <v>33</v>
      </c>
      <c r="AM410" s="1" t="s">
        <v>72</v>
      </c>
      <c r="AO410" s="1">
        <v>4</v>
      </c>
      <c r="AQ410" s="1">
        <v>3</v>
      </c>
      <c r="AS410" s="1">
        <v>10</v>
      </c>
      <c r="AT410" s="1" t="s">
        <v>2277</v>
      </c>
      <c r="AU410" s="1" t="s">
        <v>74</v>
      </c>
      <c r="AW410" s="1">
        <v>9</v>
      </c>
      <c r="AX410" s="1" t="s">
        <v>2278</v>
      </c>
      <c r="AY410" s="1" t="s">
        <v>2279</v>
      </c>
      <c r="BA410" s="1">
        <v>1</v>
      </c>
    </row>
    <row r="411" spans="1:53" ht="12.75">
      <c r="E411" s="1" t="s">
        <v>4</v>
      </c>
      <c r="H411" s="1">
        <v>45</v>
      </c>
      <c r="I411" s="1">
        <v>180</v>
      </c>
      <c r="J411" s="1">
        <v>6</v>
      </c>
      <c r="K411" s="1">
        <v>5</v>
      </c>
      <c r="M411" s="1" t="s">
        <v>2280</v>
      </c>
      <c r="N411" s="1">
        <v>0</v>
      </c>
      <c r="O411" s="1" t="s">
        <v>431</v>
      </c>
      <c r="Q411" s="1" t="s">
        <v>98</v>
      </c>
      <c r="S411" s="1">
        <v>1</v>
      </c>
      <c r="T411" s="1" t="s">
        <v>159</v>
      </c>
      <c r="V411" s="1" t="s">
        <v>90</v>
      </c>
      <c r="X411" s="1" t="s">
        <v>466</v>
      </c>
      <c r="Z411" s="1">
        <v>27</v>
      </c>
      <c r="AA411" s="1" t="s">
        <v>2280</v>
      </c>
      <c r="AB411" s="1" t="s">
        <v>83</v>
      </c>
      <c r="AF411" s="1" t="s">
        <v>31</v>
      </c>
      <c r="AM411" s="1" t="s">
        <v>72</v>
      </c>
      <c r="AO411" s="1">
        <v>6</v>
      </c>
      <c r="AQ411" s="1">
        <v>6</v>
      </c>
      <c r="AS411" s="1">
        <v>20</v>
      </c>
      <c r="AT411" s="1" t="s">
        <v>2281</v>
      </c>
      <c r="AU411" s="1" t="s">
        <v>74</v>
      </c>
      <c r="AW411" s="1">
        <v>10</v>
      </c>
      <c r="AX411" s="1" t="s">
        <v>2282</v>
      </c>
      <c r="AY411" s="1" t="s">
        <v>2283</v>
      </c>
      <c r="BA411" s="1">
        <v>0</v>
      </c>
    </row>
    <row r="412" spans="1:53" ht="12.75">
      <c r="B412" s="11" t="s">
        <v>1</v>
      </c>
      <c r="E412" s="1" t="s">
        <v>4</v>
      </c>
      <c r="G412" s="2" t="s">
        <v>2284</v>
      </c>
      <c r="H412" s="1">
        <v>7</v>
      </c>
      <c r="I412" s="1">
        <v>90</v>
      </c>
      <c r="J412" s="1">
        <v>9</v>
      </c>
      <c r="K412" s="1">
        <v>5</v>
      </c>
      <c r="M412" s="1" t="s">
        <v>2285</v>
      </c>
      <c r="N412" s="1">
        <v>1</v>
      </c>
      <c r="S412" s="1">
        <v>1</v>
      </c>
      <c r="T412" s="1" t="s">
        <v>225</v>
      </c>
      <c r="V412" s="1" t="s">
        <v>80</v>
      </c>
      <c r="X412" s="1" t="s">
        <v>91</v>
      </c>
      <c r="Z412" s="1">
        <v>21</v>
      </c>
      <c r="AB412" s="1" t="s">
        <v>59</v>
      </c>
      <c r="AH412" s="1" t="s">
        <v>33</v>
      </c>
      <c r="AM412" s="1" t="s">
        <v>72</v>
      </c>
      <c r="AO412" s="1">
        <v>5</v>
      </c>
      <c r="AQ412" s="1">
        <v>5</v>
      </c>
      <c r="AS412" s="1">
        <v>36</v>
      </c>
      <c r="AT412" s="1" t="s">
        <v>2286</v>
      </c>
      <c r="AU412" s="1" t="s">
        <v>74</v>
      </c>
      <c r="AW412" s="1">
        <v>7</v>
      </c>
      <c r="AX412" s="1" t="s">
        <v>2287</v>
      </c>
      <c r="AY412" s="1" t="s">
        <v>2288</v>
      </c>
      <c r="AZ412" s="1" t="s">
        <v>2289</v>
      </c>
      <c r="BA412" s="1">
        <v>0</v>
      </c>
    </row>
    <row r="413" spans="1:53" ht="12.75">
      <c r="B413" s="11" t="s">
        <v>1</v>
      </c>
      <c r="E413" s="1" t="s">
        <v>4</v>
      </c>
      <c r="G413" s="2">
        <v>32166</v>
      </c>
      <c r="H413" s="1">
        <v>7</v>
      </c>
      <c r="I413" s="1">
        <v>40</v>
      </c>
      <c r="J413" s="1">
        <v>10</v>
      </c>
      <c r="K413" s="1">
        <v>12</v>
      </c>
      <c r="L413" s="1">
        <v>596</v>
      </c>
      <c r="M413" s="1" t="s">
        <v>436</v>
      </c>
      <c r="N413" s="1">
        <v>0</v>
      </c>
      <c r="O413" s="1" t="s">
        <v>53</v>
      </c>
      <c r="Q413" s="1" t="s">
        <v>98</v>
      </c>
      <c r="S413" s="1">
        <v>1</v>
      </c>
      <c r="T413" s="1" t="s">
        <v>159</v>
      </c>
      <c r="V413" s="1" t="s">
        <v>56</v>
      </c>
      <c r="X413" s="1" t="s">
        <v>391</v>
      </c>
      <c r="Z413" s="1">
        <v>3</v>
      </c>
      <c r="AA413" s="1" t="s">
        <v>2290</v>
      </c>
      <c r="AB413" s="1" t="s">
        <v>71</v>
      </c>
      <c r="AG413" s="1" t="s">
        <v>32</v>
      </c>
      <c r="AM413" s="1" t="s">
        <v>60</v>
      </c>
      <c r="AO413" s="1">
        <v>4</v>
      </c>
      <c r="AQ413" s="1">
        <v>3</v>
      </c>
      <c r="AS413" s="1">
        <v>5</v>
      </c>
      <c r="AT413" s="1" t="s">
        <v>2291</v>
      </c>
      <c r="AU413" s="1" t="s">
        <v>74</v>
      </c>
      <c r="AW413" s="1">
        <v>10</v>
      </c>
      <c r="AX413" s="1" t="s">
        <v>2292</v>
      </c>
      <c r="AY413" s="1" t="s">
        <v>2293</v>
      </c>
      <c r="BA413" s="1">
        <v>1</v>
      </c>
    </row>
    <row r="414" spans="1:53" ht="12.75">
      <c r="B414" s="11" t="s">
        <v>1</v>
      </c>
      <c r="G414" s="2">
        <v>33916</v>
      </c>
      <c r="H414" s="1">
        <v>7</v>
      </c>
      <c r="I414" s="1">
        <v>40</v>
      </c>
      <c r="J414" s="1">
        <v>10</v>
      </c>
      <c r="K414" s="1">
        <v>10</v>
      </c>
      <c r="L414" s="1">
        <v>11460</v>
      </c>
      <c r="M414" s="1" t="s">
        <v>2294</v>
      </c>
      <c r="N414" s="1">
        <v>0</v>
      </c>
      <c r="O414" s="1" t="s">
        <v>53</v>
      </c>
      <c r="Q414" s="1" t="s">
        <v>103</v>
      </c>
      <c r="S414" s="1">
        <v>1</v>
      </c>
      <c r="T414" s="1" t="s">
        <v>225</v>
      </c>
      <c r="V414" s="1" t="s">
        <v>80</v>
      </c>
      <c r="X414" s="1" t="s">
        <v>91</v>
      </c>
      <c r="Z414" s="1">
        <v>3</v>
      </c>
      <c r="AA414" s="1" t="s">
        <v>2295</v>
      </c>
      <c r="AB414" s="1" t="s">
        <v>59</v>
      </c>
      <c r="AG414" s="1" t="s">
        <v>32</v>
      </c>
      <c r="AM414" s="1" t="s">
        <v>72</v>
      </c>
      <c r="AP414" s="1">
        <v>8</v>
      </c>
      <c r="AQ414" s="1">
        <v>3</v>
      </c>
      <c r="AS414" s="1">
        <v>12</v>
      </c>
      <c r="AT414" s="1" t="s">
        <v>2296</v>
      </c>
      <c r="AU414" s="1" t="s">
        <v>74</v>
      </c>
      <c r="AW414" s="1">
        <v>7</v>
      </c>
      <c r="AX414" s="1" t="s">
        <v>2297</v>
      </c>
      <c r="AY414" s="1" t="s">
        <v>2298</v>
      </c>
      <c r="AZ414" s="1" t="s">
        <v>141</v>
      </c>
      <c r="BA414" s="1">
        <v>1</v>
      </c>
    </row>
    <row r="415" spans="1:53" ht="12.75">
      <c r="B415" s="11" t="s">
        <v>1</v>
      </c>
      <c r="E415" s="1" t="s">
        <v>4</v>
      </c>
      <c r="G415" s="2">
        <v>33630</v>
      </c>
      <c r="H415" s="1">
        <v>7</v>
      </c>
      <c r="I415" s="1">
        <v>30</v>
      </c>
      <c r="J415" s="1">
        <v>10</v>
      </c>
      <c r="K415" s="1">
        <v>20</v>
      </c>
      <c r="L415" s="1">
        <v>94040</v>
      </c>
      <c r="M415" s="1" t="s">
        <v>2299</v>
      </c>
      <c r="N415" s="1">
        <v>0</v>
      </c>
      <c r="O415" s="1" t="s">
        <v>53</v>
      </c>
      <c r="Q415" s="1" t="s">
        <v>98</v>
      </c>
      <c r="S415" s="1">
        <v>1</v>
      </c>
      <c r="T415" s="1" t="s">
        <v>225</v>
      </c>
      <c r="V415" s="1" t="s">
        <v>80</v>
      </c>
      <c r="X415" s="1" t="s">
        <v>91</v>
      </c>
      <c r="Z415" s="1">
        <v>6</v>
      </c>
      <c r="AA415" s="1" t="s">
        <v>1756</v>
      </c>
      <c r="AB415" s="1" t="s">
        <v>83</v>
      </c>
      <c r="AH415" s="1" t="s">
        <v>33</v>
      </c>
      <c r="AM415" s="1" t="s">
        <v>72</v>
      </c>
      <c r="AP415" s="1">
        <v>15</v>
      </c>
      <c r="AQ415" s="1">
        <v>4</v>
      </c>
      <c r="AS415" s="1">
        <v>8</v>
      </c>
      <c r="AT415" s="1" t="s">
        <v>2300</v>
      </c>
      <c r="AU415" s="1" t="s">
        <v>74</v>
      </c>
      <c r="AW415" s="1">
        <v>10</v>
      </c>
      <c r="AX415" s="1" t="s">
        <v>2301</v>
      </c>
      <c r="AY415" s="1" t="s">
        <v>2302</v>
      </c>
      <c r="AZ415" s="1" t="s">
        <v>2303</v>
      </c>
      <c r="BA415" s="1">
        <v>1</v>
      </c>
    </row>
    <row r="416" spans="1:53" ht="12.75">
      <c r="B416" s="11" t="s">
        <v>1</v>
      </c>
      <c r="G416" s="2">
        <v>33369</v>
      </c>
      <c r="H416" s="1">
        <v>7</v>
      </c>
      <c r="I416" s="1">
        <v>60</v>
      </c>
      <c r="J416" s="1">
        <v>12</v>
      </c>
      <c r="K416" s="1">
        <v>10</v>
      </c>
      <c r="L416" s="1">
        <v>122010</v>
      </c>
      <c r="M416" s="1" t="s">
        <v>2304</v>
      </c>
      <c r="N416" s="1">
        <v>0</v>
      </c>
      <c r="O416" s="1" t="s">
        <v>53</v>
      </c>
      <c r="Q416" s="1" t="s">
        <v>54</v>
      </c>
      <c r="S416" s="1">
        <v>1</v>
      </c>
      <c r="T416" s="1" t="s">
        <v>150</v>
      </c>
      <c r="V416" s="1" t="s">
        <v>80</v>
      </c>
      <c r="X416" s="1" t="s">
        <v>245</v>
      </c>
      <c r="Z416" s="1">
        <v>2</v>
      </c>
      <c r="AA416" s="1" t="s">
        <v>509</v>
      </c>
      <c r="AB416" s="1" t="s">
        <v>83</v>
      </c>
      <c r="AF416" s="1" t="s">
        <v>31</v>
      </c>
      <c r="AM416" s="1" t="s">
        <v>84</v>
      </c>
      <c r="AO416" s="1">
        <v>3</v>
      </c>
      <c r="AQ416" s="1">
        <v>2</v>
      </c>
      <c r="AS416" s="1">
        <v>4</v>
      </c>
      <c r="AT416" s="1" t="s">
        <v>2305</v>
      </c>
      <c r="AU416" s="1" t="s">
        <v>64</v>
      </c>
      <c r="AW416" s="1">
        <v>9</v>
      </c>
      <c r="AX416" s="1" t="s">
        <v>2306</v>
      </c>
      <c r="AY416" s="1" t="s">
        <v>2307</v>
      </c>
      <c r="AZ416" s="1" t="s">
        <v>2308</v>
      </c>
      <c r="BA416" s="1">
        <v>0</v>
      </c>
    </row>
    <row r="417" spans="1:53" ht="12.75">
      <c r="A417" s="1" t="s">
        <v>0</v>
      </c>
      <c r="G417" s="2">
        <v>35421</v>
      </c>
      <c r="H417" s="1">
        <v>5</v>
      </c>
      <c r="I417" s="1">
        <v>60</v>
      </c>
      <c r="J417" s="1">
        <v>8</v>
      </c>
      <c r="K417" s="1">
        <v>2</v>
      </c>
      <c r="L417" s="1">
        <v>600119</v>
      </c>
      <c r="M417" s="1" t="s">
        <v>2309</v>
      </c>
      <c r="N417" s="1">
        <v>1</v>
      </c>
      <c r="S417" s="1">
        <v>0</v>
      </c>
      <c r="AB417" s="1" t="s">
        <v>166</v>
      </c>
      <c r="AE417" s="1" t="s">
        <v>30</v>
      </c>
      <c r="AM417" s="1" t="s">
        <v>60</v>
      </c>
      <c r="AO417" s="1">
        <v>5</v>
      </c>
      <c r="AQ417" s="1">
        <v>6</v>
      </c>
      <c r="AS417" s="1">
        <v>72</v>
      </c>
      <c r="AT417" s="1" t="s">
        <v>2310</v>
      </c>
      <c r="AU417" s="1" t="s">
        <v>74</v>
      </c>
      <c r="AW417" s="1">
        <v>10</v>
      </c>
      <c r="AX417" s="1" t="s">
        <v>2311</v>
      </c>
      <c r="AY417" s="1" t="s">
        <v>2312</v>
      </c>
      <c r="AZ417" s="1" t="s">
        <v>2313</v>
      </c>
      <c r="BA417" s="1">
        <v>1</v>
      </c>
    </row>
    <row r="418" spans="1:53" ht="12.75">
      <c r="A418" s="1" t="s">
        <v>0</v>
      </c>
      <c r="B418" s="11" t="s">
        <v>1</v>
      </c>
      <c r="E418" s="1" t="s">
        <v>4</v>
      </c>
      <c r="G418" s="2">
        <v>31277</v>
      </c>
      <c r="H418" s="1">
        <v>8</v>
      </c>
      <c r="I418" s="1">
        <v>30</v>
      </c>
      <c r="J418" s="1">
        <v>8</v>
      </c>
      <c r="K418" s="1">
        <v>3</v>
      </c>
      <c r="L418" s="1">
        <v>10523</v>
      </c>
      <c r="M418" s="1" t="s">
        <v>2314</v>
      </c>
      <c r="N418" s="1">
        <v>1</v>
      </c>
      <c r="S418" s="1">
        <v>1</v>
      </c>
      <c r="T418" s="1" t="s">
        <v>89</v>
      </c>
      <c r="V418" s="1" t="s">
        <v>80</v>
      </c>
      <c r="X418" s="1" t="s">
        <v>91</v>
      </c>
      <c r="Z418" s="1">
        <v>7</v>
      </c>
      <c r="AA418" s="1" t="s">
        <v>207</v>
      </c>
      <c r="AB418" s="1" t="s">
        <v>83</v>
      </c>
      <c r="AG418" s="1" t="s">
        <v>32</v>
      </c>
      <c r="AM418" s="1" t="s">
        <v>72</v>
      </c>
      <c r="AO418" s="1">
        <v>6</v>
      </c>
      <c r="AQ418" s="1">
        <v>6</v>
      </c>
      <c r="AS418" s="1">
        <v>15</v>
      </c>
      <c r="AT418" s="1" t="s">
        <v>2315</v>
      </c>
      <c r="AU418" s="1" t="s">
        <v>74</v>
      </c>
      <c r="AW418" s="1">
        <v>10</v>
      </c>
      <c r="AX418" s="1" t="s">
        <v>2316</v>
      </c>
      <c r="AY418" s="1" t="s">
        <v>2317</v>
      </c>
      <c r="AZ418" s="1" t="s">
        <v>116</v>
      </c>
      <c r="BA418" s="1">
        <v>0</v>
      </c>
    </row>
    <row r="419" spans="1:53" ht="12.75">
      <c r="D419" s="1" t="s">
        <v>3</v>
      </c>
      <c r="G419" s="2">
        <v>35207</v>
      </c>
      <c r="H419" s="1">
        <v>5</v>
      </c>
      <c r="I419" s="1">
        <v>40</v>
      </c>
      <c r="J419" s="1">
        <v>16</v>
      </c>
      <c r="K419" s="1">
        <v>12</v>
      </c>
      <c r="L419" s="1">
        <v>77459</v>
      </c>
      <c r="M419" s="1" t="s">
        <v>1091</v>
      </c>
      <c r="N419" s="1">
        <v>1</v>
      </c>
      <c r="S419" s="1">
        <v>1</v>
      </c>
      <c r="T419" s="1" t="s">
        <v>31</v>
      </c>
      <c r="V419" s="1" t="s">
        <v>384</v>
      </c>
      <c r="X419" s="1" t="s">
        <v>57</v>
      </c>
      <c r="Z419" s="1">
        <v>1</v>
      </c>
      <c r="AA419" s="1" t="s">
        <v>1182</v>
      </c>
      <c r="AB419" s="1" t="s">
        <v>59</v>
      </c>
      <c r="AH419" s="1" t="s">
        <v>33</v>
      </c>
      <c r="AM419" s="1" t="s">
        <v>84</v>
      </c>
      <c r="AO419" s="1">
        <v>5</v>
      </c>
      <c r="AQ419" s="1">
        <v>4</v>
      </c>
      <c r="AS419" s="1">
        <v>3</v>
      </c>
      <c r="AT419" s="1" t="s">
        <v>2318</v>
      </c>
      <c r="AU419" s="1" t="s">
        <v>74</v>
      </c>
      <c r="AW419" s="1">
        <v>10</v>
      </c>
      <c r="AX419" s="1" t="s">
        <v>2319</v>
      </c>
      <c r="AY419" s="1" t="s">
        <v>205</v>
      </c>
      <c r="AZ419" s="1" t="s">
        <v>2320</v>
      </c>
      <c r="BA419" s="1">
        <v>1</v>
      </c>
    </row>
    <row r="420" spans="1:53" ht="12.75">
      <c r="E420" s="1" t="s">
        <v>4</v>
      </c>
      <c r="G420" s="2">
        <v>30898</v>
      </c>
      <c r="H420" s="1">
        <v>8</v>
      </c>
      <c r="I420" s="1">
        <v>180</v>
      </c>
      <c r="J420" s="1">
        <v>6</v>
      </c>
      <c r="K420" s="1">
        <v>200</v>
      </c>
      <c r="L420" s="1">
        <v>94536</v>
      </c>
      <c r="M420" s="1" t="s">
        <v>2321</v>
      </c>
      <c r="N420" s="1">
        <v>0</v>
      </c>
      <c r="O420" s="1" t="s">
        <v>53</v>
      </c>
      <c r="Q420" s="1" t="s">
        <v>68</v>
      </c>
      <c r="S420" s="1">
        <v>1</v>
      </c>
      <c r="T420" s="1" t="s">
        <v>225</v>
      </c>
      <c r="V420" s="1" t="s">
        <v>80</v>
      </c>
      <c r="Y420" s="1" t="s">
        <v>1039</v>
      </c>
      <c r="Z420" s="1">
        <v>9</v>
      </c>
      <c r="AB420" s="1" t="s">
        <v>83</v>
      </c>
      <c r="AE420" s="1" t="s">
        <v>30</v>
      </c>
      <c r="AM420" s="1" t="s">
        <v>72</v>
      </c>
      <c r="AO420" s="1">
        <v>4</v>
      </c>
      <c r="AQ420" s="1">
        <v>2</v>
      </c>
      <c r="AS420" s="1">
        <v>800</v>
      </c>
      <c r="AT420" s="1" t="s">
        <v>2322</v>
      </c>
      <c r="AU420" s="1" t="s">
        <v>74</v>
      </c>
      <c r="AW420" s="1">
        <v>9</v>
      </c>
      <c r="AX420" s="1" t="s">
        <v>1832</v>
      </c>
      <c r="AY420" s="1" t="s">
        <v>1832</v>
      </c>
      <c r="BA420" s="1">
        <v>1</v>
      </c>
    </row>
    <row r="421" spans="1:53" ht="12.75">
      <c r="B421" s="11" t="s">
        <v>1</v>
      </c>
      <c r="D421" s="1" t="s">
        <v>3</v>
      </c>
      <c r="E421" s="1" t="s">
        <v>4</v>
      </c>
      <c r="G421" s="2">
        <v>32560</v>
      </c>
      <c r="H421" s="1">
        <v>7</v>
      </c>
      <c r="I421" s="1">
        <v>60</v>
      </c>
      <c r="J421" s="1">
        <v>540</v>
      </c>
      <c r="K421" s="1">
        <v>12</v>
      </c>
      <c r="L421" s="1">
        <v>92647</v>
      </c>
      <c r="M421" s="1" t="s">
        <v>2323</v>
      </c>
      <c r="N421" s="1">
        <v>0</v>
      </c>
      <c r="O421" s="1" t="s">
        <v>97</v>
      </c>
      <c r="Q421" s="1" t="s">
        <v>68</v>
      </c>
      <c r="S421" s="1">
        <v>1</v>
      </c>
      <c r="T421" s="1" t="s">
        <v>89</v>
      </c>
      <c r="V421" s="1" t="s">
        <v>80</v>
      </c>
      <c r="X421" s="1" t="s">
        <v>738</v>
      </c>
      <c r="Z421" s="1">
        <v>5</v>
      </c>
      <c r="AA421" s="1" t="s">
        <v>2324</v>
      </c>
      <c r="AB421" s="1" t="s">
        <v>83</v>
      </c>
      <c r="AE421" s="1" t="s">
        <v>30</v>
      </c>
      <c r="AG421" s="1" t="s">
        <v>32</v>
      </c>
      <c r="AM421" s="1" t="s">
        <v>72</v>
      </c>
      <c r="AP421" s="1" t="s">
        <v>699</v>
      </c>
      <c r="AQ421" s="1">
        <v>6</v>
      </c>
      <c r="AS421" s="1">
        <v>400</v>
      </c>
      <c r="AT421" s="1" t="s">
        <v>2325</v>
      </c>
      <c r="AU421" s="1" t="s">
        <v>74</v>
      </c>
      <c r="AW421" s="1">
        <v>8</v>
      </c>
      <c r="AX421" s="1" t="s">
        <v>2326</v>
      </c>
      <c r="BA421" s="1">
        <v>1</v>
      </c>
    </row>
    <row r="422" spans="1:53" ht="12.75">
      <c r="C422" s="1" t="s">
        <v>2</v>
      </c>
      <c r="D422" s="1" t="s">
        <v>3</v>
      </c>
      <c r="E422" s="1" t="s">
        <v>4</v>
      </c>
      <c r="G422" s="2">
        <v>34123</v>
      </c>
      <c r="H422" s="1">
        <v>7</v>
      </c>
      <c r="I422" s="1">
        <v>3</v>
      </c>
      <c r="J422" s="1">
        <v>8</v>
      </c>
      <c r="K422" s="1">
        <v>6</v>
      </c>
      <c r="L422" s="1">
        <v>284001</v>
      </c>
      <c r="M422" s="1" t="s">
        <v>2327</v>
      </c>
      <c r="N422" s="1">
        <v>1</v>
      </c>
      <c r="S422" s="1">
        <v>1</v>
      </c>
      <c r="T422" s="1" t="s">
        <v>150</v>
      </c>
      <c r="V422" s="1" t="s">
        <v>80</v>
      </c>
      <c r="X422" s="1" t="s">
        <v>125</v>
      </c>
      <c r="Z422" s="1">
        <v>1</v>
      </c>
      <c r="AB422" s="1" t="s">
        <v>59</v>
      </c>
      <c r="AG422" s="1" t="s">
        <v>32</v>
      </c>
      <c r="AM422" s="1" t="s">
        <v>72</v>
      </c>
      <c r="AO422" s="1">
        <v>3</v>
      </c>
      <c r="AR422" s="1">
        <v>8</v>
      </c>
      <c r="AS422" s="1">
        <v>10</v>
      </c>
      <c r="AT422" s="1" t="s">
        <v>2328</v>
      </c>
      <c r="AU422" s="1" t="s">
        <v>64</v>
      </c>
      <c r="AW422" s="1">
        <v>9</v>
      </c>
      <c r="AX422" s="1" t="s">
        <v>2329</v>
      </c>
      <c r="AY422" s="1" t="s">
        <v>2330</v>
      </c>
      <c r="AZ422" s="1" t="s">
        <v>2331</v>
      </c>
      <c r="BA422" s="1">
        <v>1</v>
      </c>
    </row>
    <row r="423" spans="1:53" ht="12.75">
      <c r="A423" s="1" t="s">
        <v>0</v>
      </c>
      <c r="B423" s="11" t="s">
        <v>1</v>
      </c>
      <c r="C423" s="1" t="s">
        <v>2</v>
      </c>
      <c r="E423" s="1" t="s">
        <v>4</v>
      </c>
      <c r="G423" s="2">
        <v>34931</v>
      </c>
      <c r="H423" s="1">
        <v>8</v>
      </c>
      <c r="I423" s="1">
        <v>0</v>
      </c>
      <c r="J423" s="1">
        <v>10</v>
      </c>
      <c r="K423" s="1">
        <v>2</v>
      </c>
      <c r="L423" s="1">
        <v>110045</v>
      </c>
      <c r="M423" s="1" t="s">
        <v>1903</v>
      </c>
      <c r="N423" s="1">
        <v>0</v>
      </c>
      <c r="O423" s="1" t="s">
        <v>97</v>
      </c>
      <c r="Q423" s="1" t="s">
        <v>103</v>
      </c>
      <c r="S423" s="1">
        <v>0</v>
      </c>
      <c r="AB423" s="1" t="s">
        <v>59</v>
      </c>
      <c r="AF423" s="1" t="s">
        <v>31</v>
      </c>
      <c r="AL423" s="1" t="s">
        <v>1244</v>
      </c>
      <c r="AM423" s="1" t="s">
        <v>72</v>
      </c>
      <c r="AP423" s="1">
        <v>25</v>
      </c>
      <c r="AR423" s="1">
        <v>10</v>
      </c>
      <c r="AS423" s="1">
        <v>12</v>
      </c>
      <c r="AT423" s="1" t="s">
        <v>2332</v>
      </c>
      <c r="AU423" s="1" t="s">
        <v>74</v>
      </c>
      <c r="AW423" s="1">
        <v>10</v>
      </c>
      <c r="AX423" s="1" t="s">
        <v>2333</v>
      </c>
      <c r="AY423" s="1" t="s">
        <v>2334</v>
      </c>
      <c r="AZ423" s="1" t="s">
        <v>2335</v>
      </c>
      <c r="BA423" s="1">
        <v>1</v>
      </c>
    </row>
    <row r="424" spans="1:53" ht="12.75">
      <c r="B424" s="11" t="s">
        <v>1</v>
      </c>
      <c r="E424" s="1" t="s">
        <v>4</v>
      </c>
      <c r="G424" s="2">
        <v>33568</v>
      </c>
      <c r="H424" s="1">
        <v>7</v>
      </c>
      <c r="I424" s="1">
        <v>1</v>
      </c>
      <c r="J424" s="1">
        <v>10</v>
      </c>
      <c r="K424" s="1">
        <v>10</v>
      </c>
      <c r="L424" s="1">
        <v>200120</v>
      </c>
      <c r="M424" s="1" t="s">
        <v>2336</v>
      </c>
      <c r="N424" s="1">
        <v>1</v>
      </c>
      <c r="S424" s="1">
        <v>1</v>
      </c>
      <c r="T424" s="1" t="s">
        <v>30</v>
      </c>
      <c r="V424" s="1" t="s">
        <v>80</v>
      </c>
      <c r="X424" s="1" t="s">
        <v>91</v>
      </c>
      <c r="Z424" s="1">
        <v>3</v>
      </c>
      <c r="AA424" s="1" t="s">
        <v>2337</v>
      </c>
      <c r="AB424" s="1" t="s">
        <v>59</v>
      </c>
      <c r="AH424" s="1" t="s">
        <v>33</v>
      </c>
      <c r="AM424" s="1" t="s">
        <v>72</v>
      </c>
      <c r="AP424" s="1">
        <v>15</v>
      </c>
      <c r="AQ424" s="1">
        <v>3</v>
      </c>
      <c r="AS424" s="1">
        <v>20</v>
      </c>
      <c r="AT424" s="1" t="s">
        <v>2338</v>
      </c>
      <c r="AU424" s="1" t="s">
        <v>74</v>
      </c>
      <c r="AW424" s="1">
        <v>10</v>
      </c>
      <c r="AX424" s="1" t="s">
        <v>2339</v>
      </c>
      <c r="AY424" s="1" t="s">
        <v>2340</v>
      </c>
      <c r="AZ424" s="1" t="s">
        <v>2341</v>
      </c>
      <c r="BA424" s="1">
        <v>0</v>
      </c>
    </row>
    <row r="425" spans="1:53" ht="12.75">
      <c r="B425" s="11" t="s">
        <v>1</v>
      </c>
      <c r="D425" s="1" t="s">
        <v>3</v>
      </c>
      <c r="G425" s="2">
        <v>29795</v>
      </c>
      <c r="H425" s="1">
        <v>6</v>
      </c>
      <c r="I425" s="1">
        <v>60</v>
      </c>
      <c r="J425" s="1">
        <v>7</v>
      </c>
      <c r="K425" s="1">
        <v>10</v>
      </c>
      <c r="L425" s="1">
        <v>80304</v>
      </c>
      <c r="M425" s="1" t="s">
        <v>1833</v>
      </c>
      <c r="N425" s="1">
        <v>1</v>
      </c>
      <c r="S425" s="1">
        <v>1</v>
      </c>
      <c r="T425" s="1" t="s">
        <v>225</v>
      </c>
      <c r="V425" s="1" t="s">
        <v>111</v>
      </c>
      <c r="X425" s="1" t="s">
        <v>91</v>
      </c>
      <c r="Z425" s="1">
        <v>11</v>
      </c>
      <c r="AA425" s="1" t="s">
        <v>2342</v>
      </c>
      <c r="AB425" s="1" t="s">
        <v>83</v>
      </c>
      <c r="AG425" s="1" t="s">
        <v>32</v>
      </c>
      <c r="AM425" s="1" t="s">
        <v>84</v>
      </c>
      <c r="AO425" s="1">
        <v>4</v>
      </c>
      <c r="AQ425" s="1">
        <v>4</v>
      </c>
      <c r="AS425" s="1">
        <v>10</v>
      </c>
      <c r="AT425" s="1" t="s">
        <v>2343</v>
      </c>
      <c r="AU425" s="1" t="s">
        <v>74</v>
      </c>
      <c r="AW425" s="1">
        <v>10</v>
      </c>
      <c r="AX425" s="1" t="s">
        <v>2344</v>
      </c>
      <c r="AY425" s="1" t="s">
        <v>2345</v>
      </c>
      <c r="AZ425" s="1" t="s">
        <v>2346</v>
      </c>
      <c r="BA425" s="1">
        <v>1</v>
      </c>
    </row>
    <row r="426" spans="1:53" ht="12.75">
      <c r="B426" s="11" t="s">
        <v>1</v>
      </c>
      <c r="D426" s="1" t="s">
        <v>3</v>
      </c>
      <c r="G426" s="2">
        <v>34095</v>
      </c>
      <c r="H426" s="1">
        <v>5</v>
      </c>
      <c r="I426" s="1">
        <v>240</v>
      </c>
      <c r="J426" s="1">
        <v>6</v>
      </c>
      <c r="K426" s="1">
        <v>24</v>
      </c>
      <c r="L426" s="1">
        <v>184</v>
      </c>
      <c r="M426" s="1" t="s">
        <v>2347</v>
      </c>
      <c r="N426" s="1">
        <v>1</v>
      </c>
      <c r="S426" s="1">
        <v>1</v>
      </c>
      <c r="T426" s="1" t="s">
        <v>225</v>
      </c>
      <c r="V426" s="1" t="s">
        <v>111</v>
      </c>
      <c r="X426" s="1" t="s">
        <v>91</v>
      </c>
      <c r="Z426" s="1">
        <v>2</v>
      </c>
      <c r="AA426" s="1" t="s">
        <v>2348</v>
      </c>
      <c r="AB426" s="1" t="s">
        <v>399</v>
      </c>
      <c r="AH426" s="1" t="s">
        <v>33</v>
      </c>
      <c r="AM426" s="1" t="s">
        <v>60</v>
      </c>
      <c r="AO426" s="1">
        <v>4</v>
      </c>
      <c r="AQ426" s="1">
        <v>4</v>
      </c>
      <c r="AS426" s="1">
        <v>12</v>
      </c>
      <c r="AT426" s="1" t="s">
        <v>2349</v>
      </c>
      <c r="AU426" s="1" t="s">
        <v>74</v>
      </c>
      <c r="AW426" s="1">
        <v>10</v>
      </c>
      <c r="AX426" s="1" t="s">
        <v>2350</v>
      </c>
      <c r="BA426" s="1">
        <v>0</v>
      </c>
    </row>
    <row r="427" spans="1:53" ht="12.75">
      <c r="A427" s="1" t="s">
        <v>0</v>
      </c>
      <c r="G427" s="2" t="s">
        <v>2351</v>
      </c>
      <c r="H427" s="1">
        <v>7</v>
      </c>
      <c r="I427" s="1">
        <v>0</v>
      </c>
      <c r="J427" s="1">
        <v>8</v>
      </c>
      <c r="K427" s="1">
        <v>15</v>
      </c>
      <c r="L427" s="1">
        <v>6096</v>
      </c>
      <c r="M427" s="1" t="s">
        <v>2352</v>
      </c>
      <c r="N427" s="1">
        <v>0</v>
      </c>
      <c r="O427" s="1" t="s">
        <v>97</v>
      </c>
      <c r="Q427" s="1" t="s">
        <v>98</v>
      </c>
      <c r="S427" s="1">
        <v>1</v>
      </c>
      <c r="T427" s="1" t="s">
        <v>458</v>
      </c>
      <c r="V427" s="1" t="s">
        <v>80</v>
      </c>
      <c r="X427" s="1" t="s">
        <v>91</v>
      </c>
      <c r="Z427" s="1">
        <v>30</v>
      </c>
      <c r="AA427" s="1" t="s">
        <v>110</v>
      </c>
      <c r="AB427" s="1" t="s">
        <v>83</v>
      </c>
      <c r="AF427" s="1" t="s">
        <v>31</v>
      </c>
      <c r="AM427" s="1" t="s">
        <v>72</v>
      </c>
      <c r="AO427" s="1">
        <v>6</v>
      </c>
      <c r="AQ427" s="1">
        <v>6</v>
      </c>
      <c r="AS427" s="1">
        <v>40</v>
      </c>
      <c r="AT427" s="1" t="s">
        <v>2353</v>
      </c>
      <c r="AU427" s="1" t="s">
        <v>74</v>
      </c>
      <c r="AW427" s="1">
        <v>10</v>
      </c>
      <c r="AX427" s="1" t="s">
        <v>2354</v>
      </c>
      <c r="AY427" s="1" t="s">
        <v>2355</v>
      </c>
      <c r="AZ427" s="1" t="s">
        <v>2356</v>
      </c>
      <c r="BA427" s="1">
        <v>1</v>
      </c>
    </row>
    <row r="428" spans="1:53" ht="12.75">
      <c r="C428" s="1" t="s">
        <v>2</v>
      </c>
      <c r="E428" s="1" t="s">
        <v>4</v>
      </c>
      <c r="H428" s="1">
        <v>8</v>
      </c>
      <c r="I428" s="1">
        <v>0</v>
      </c>
      <c r="J428" s="1">
        <v>8</v>
      </c>
      <c r="K428" s="1">
        <v>4</v>
      </c>
      <c r="M428" s="1" t="s">
        <v>2357</v>
      </c>
      <c r="N428" s="1">
        <v>0</v>
      </c>
      <c r="O428" s="1" t="s">
        <v>431</v>
      </c>
      <c r="Q428" s="1" t="s">
        <v>98</v>
      </c>
      <c r="S428" s="1">
        <v>0</v>
      </c>
      <c r="AB428" s="1" t="s">
        <v>83</v>
      </c>
      <c r="AG428" s="1" t="s">
        <v>32</v>
      </c>
      <c r="AL428" s="1" t="s">
        <v>2358</v>
      </c>
      <c r="AM428" s="1" t="s">
        <v>167</v>
      </c>
      <c r="AO428" s="1">
        <v>4</v>
      </c>
      <c r="AQ428" s="1">
        <v>6</v>
      </c>
      <c r="AS428" s="1">
        <v>4</v>
      </c>
      <c r="AT428" s="1" t="s">
        <v>2026</v>
      </c>
      <c r="AU428" s="1" t="s">
        <v>74</v>
      </c>
      <c r="AW428" s="1">
        <v>8</v>
      </c>
      <c r="BA428" s="1">
        <v>0</v>
      </c>
    </row>
    <row r="429" spans="1:53" ht="12.75">
      <c r="A429" s="1" t="s">
        <v>0</v>
      </c>
      <c r="G429" s="2">
        <v>29952</v>
      </c>
      <c r="H429" s="1">
        <v>7</v>
      </c>
      <c r="I429" s="1">
        <v>40</v>
      </c>
      <c r="J429" s="1">
        <v>7</v>
      </c>
      <c r="K429" s="1">
        <v>36</v>
      </c>
      <c r="L429" s="1">
        <v>77072</v>
      </c>
      <c r="M429" s="1" t="s">
        <v>1091</v>
      </c>
      <c r="N429" s="1">
        <v>0</v>
      </c>
      <c r="O429" s="1" t="s">
        <v>67</v>
      </c>
      <c r="Q429" s="1" t="s">
        <v>103</v>
      </c>
      <c r="S429" s="1">
        <v>1</v>
      </c>
      <c r="T429" s="1" t="s">
        <v>5</v>
      </c>
      <c r="V429" s="1" t="s">
        <v>111</v>
      </c>
      <c r="X429" s="1" t="s">
        <v>466</v>
      </c>
      <c r="Z429" s="1">
        <v>6</v>
      </c>
      <c r="AA429" s="1" t="s">
        <v>2359</v>
      </c>
      <c r="AB429" s="1" t="s">
        <v>1299</v>
      </c>
      <c r="AF429" s="1" t="s">
        <v>31</v>
      </c>
      <c r="AM429" s="1" t="s">
        <v>72</v>
      </c>
      <c r="AO429" s="1">
        <v>5</v>
      </c>
      <c r="AQ429" s="1">
        <v>3</v>
      </c>
      <c r="AS429" s="1">
        <v>3</v>
      </c>
      <c r="AT429" s="1" t="s">
        <v>2360</v>
      </c>
      <c r="AU429" s="1" t="s">
        <v>74</v>
      </c>
      <c r="AW429" s="1">
        <v>7</v>
      </c>
      <c r="AX429" s="1" t="s">
        <v>2361</v>
      </c>
      <c r="AY429" s="1" t="s">
        <v>2362</v>
      </c>
      <c r="AZ429" s="1" t="s">
        <v>2363</v>
      </c>
      <c r="BA429" s="1">
        <v>0</v>
      </c>
    </row>
    <row r="430" spans="1:53" ht="12.75">
      <c r="E430" s="1" t="s">
        <v>4</v>
      </c>
      <c r="G430" s="2">
        <v>34689</v>
      </c>
      <c r="H430" s="1">
        <v>7</v>
      </c>
      <c r="I430" s="1">
        <v>120</v>
      </c>
      <c r="J430" s="1">
        <v>8</v>
      </c>
      <c r="K430" s="1">
        <v>8</v>
      </c>
      <c r="L430" s="1">
        <v>560091</v>
      </c>
      <c r="M430" s="1" t="s">
        <v>472</v>
      </c>
      <c r="N430" s="1">
        <v>1</v>
      </c>
      <c r="O430" s="1" t="s">
        <v>53</v>
      </c>
      <c r="Q430" s="1" t="s">
        <v>98</v>
      </c>
      <c r="S430" s="1">
        <v>0</v>
      </c>
      <c r="AB430" s="1" t="s">
        <v>399</v>
      </c>
      <c r="AE430" s="1" t="s">
        <v>30</v>
      </c>
      <c r="AI430" s="1" t="s">
        <v>34</v>
      </c>
      <c r="AM430" s="1" t="s">
        <v>72</v>
      </c>
      <c r="AO430" s="1">
        <v>6</v>
      </c>
      <c r="AQ430" s="1">
        <v>6</v>
      </c>
      <c r="AS430" s="1">
        <v>10</v>
      </c>
      <c r="AT430" s="1" t="s">
        <v>2364</v>
      </c>
      <c r="AU430" s="1" t="s">
        <v>74</v>
      </c>
      <c r="AW430" s="1">
        <v>8</v>
      </c>
      <c r="AX430" s="1" t="s">
        <v>2365</v>
      </c>
      <c r="AY430" s="1" t="s">
        <v>2366</v>
      </c>
      <c r="AZ430" s="1" t="s">
        <v>2367</v>
      </c>
    </row>
    <row r="431" spans="1:53" ht="12.75">
      <c r="A431" s="1" t="s">
        <v>0</v>
      </c>
      <c r="B431" s="11" t="s">
        <v>1</v>
      </c>
      <c r="C431" s="1" t="s">
        <v>2</v>
      </c>
      <c r="G431" s="2">
        <v>29960</v>
      </c>
      <c r="H431" s="1">
        <v>7</v>
      </c>
      <c r="I431" s="1">
        <v>20</v>
      </c>
      <c r="J431" s="1">
        <v>8</v>
      </c>
      <c r="K431" s="1">
        <v>2</v>
      </c>
      <c r="L431" s="1">
        <v>68022</v>
      </c>
      <c r="M431" s="1" t="s">
        <v>2368</v>
      </c>
      <c r="N431" s="1">
        <v>0</v>
      </c>
      <c r="O431" s="1" t="s">
        <v>53</v>
      </c>
      <c r="Q431" s="1" t="s">
        <v>103</v>
      </c>
      <c r="S431" s="1">
        <v>0</v>
      </c>
      <c r="AB431" s="1" t="s">
        <v>71</v>
      </c>
      <c r="AE431" s="1" t="s">
        <v>30</v>
      </c>
      <c r="AM431" s="1" t="s">
        <v>72</v>
      </c>
      <c r="AP431" s="1">
        <v>10</v>
      </c>
      <c r="AR431" s="1">
        <v>10</v>
      </c>
      <c r="AS431" s="1">
        <v>30</v>
      </c>
      <c r="AT431" s="1" t="s">
        <v>2369</v>
      </c>
      <c r="AU431" s="1" t="s">
        <v>74</v>
      </c>
      <c r="AW431" s="1">
        <v>8</v>
      </c>
      <c r="AX431" s="1" t="s">
        <v>2370</v>
      </c>
      <c r="AZ431" s="1" t="s">
        <v>2371</v>
      </c>
      <c r="BA431" s="1">
        <v>0</v>
      </c>
    </row>
    <row r="432" spans="1:53" ht="12.75">
      <c r="A432" s="1" t="s">
        <v>0</v>
      </c>
      <c r="D432" s="1" t="s">
        <v>3</v>
      </c>
      <c r="E432" s="1" t="s">
        <v>4</v>
      </c>
      <c r="G432" s="2">
        <v>33591</v>
      </c>
      <c r="H432" s="1">
        <v>8</v>
      </c>
      <c r="I432" s="1">
        <v>15</v>
      </c>
      <c r="J432" s="1">
        <v>6</v>
      </c>
      <c r="K432" s="1">
        <v>30</v>
      </c>
      <c r="L432" s="1">
        <v>97223</v>
      </c>
      <c r="M432" s="1" t="s">
        <v>2372</v>
      </c>
      <c r="N432" s="1">
        <v>0</v>
      </c>
      <c r="O432" s="1" t="s">
        <v>67</v>
      </c>
      <c r="Q432" s="1" t="s">
        <v>68</v>
      </c>
      <c r="S432" s="1">
        <v>1</v>
      </c>
      <c r="T432" s="1" t="s">
        <v>225</v>
      </c>
      <c r="V432" s="1" t="s">
        <v>80</v>
      </c>
      <c r="X432" s="1" t="s">
        <v>91</v>
      </c>
      <c r="Z432" s="1">
        <v>2</v>
      </c>
      <c r="AA432" s="1" t="s">
        <v>2373</v>
      </c>
      <c r="AB432" s="1" t="s">
        <v>59</v>
      </c>
      <c r="AF432" s="1" t="s">
        <v>31</v>
      </c>
      <c r="AM432" s="1" t="s">
        <v>84</v>
      </c>
      <c r="AO432" s="1">
        <v>3</v>
      </c>
      <c r="AQ432" s="1">
        <v>3</v>
      </c>
      <c r="AS432" s="1">
        <v>5</v>
      </c>
      <c r="AT432" s="1" t="s">
        <v>2374</v>
      </c>
      <c r="AU432" s="1" t="s">
        <v>74</v>
      </c>
      <c r="AW432" s="1">
        <v>9</v>
      </c>
      <c r="AX432" s="1" t="s">
        <v>2375</v>
      </c>
      <c r="BA432" s="1">
        <v>1</v>
      </c>
    </row>
    <row r="433" spans="1:53" ht="12.75">
      <c r="A433" s="1" t="s">
        <v>0</v>
      </c>
      <c r="C433" s="1" t="s">
        <v>2</v>
      </c>
      <c r="E433" s="1" t="s">
        <v>4</v>
      </c>
      <c r="G433" s="2">
        <v>33238</v>
      </c>
      <c r="H433" s="1">
        <v>6</v>
      </c>
      <c r="I433" s="1">
        <v>0</v>
      </c>
      <c r="J433" s="1">
        <v>4</v>
      </c>
      <c r="K433" s="1">
        <v>4</v>
      </c>
      <c r="L433" s="1">
        <v>600053</v>
      </c>
      <c r="M433" s="1" t="s">
        <v>2376</v>
      </c>
      <c r="N433" s="1">
        <v>1</v>
      </c>
      <c r="S433" s="1">
        <v>1</v>
      </c>
      <c r="T433" s="1" t="s">
        <v>159</v>
      </c>
      <c r="V433" s="1" t="s">
        <v>384</v>
      </c>
      <c r="X433" s="1" t="s">
        <v>160</v>
      </c>
      <c r="Z433" s="1">
        <v>0</v>
      </c>
      <c r="AA433" s="1" t="s">
        <v>2377</v>
      </c>
      <c r="AB433" s="1" t="s">
        <v>59</v>
      </c>
      <c r="AE433" s="1" t="s">
        <v>30</v>
      </c>
      <c r="AM433" s="1" t="s">
        <v>72</v>
      </c>
      <c r="AP433" s="1">
        <v>10</v>
      </c>
      <c r="AQ433" s="1">
        <v>2</v>
      </c>
      <c r="AS433" s="1">
        <v>8</v>
      </c>
      <c r="AT433" s="1" t="s">
        <v>2378</v>
      </c>
      <c r="AU433" s="1" t="s">
        <v>74</v>
      </c>
      <c r="AW433" s="1">
        <v>10</v>
      </c>
      <c r="AX433" s="1" t="s">
        <v>2379</v>
      </c>
      <c r="AY433" s="1" t="s">
        <v>2380</v>
      </c>
      <c r="AZ433" s="1" t="s">
        <v>2381</v>
      </c>
      <c r="BA433" s="1">
        <v>1</v>
      </c>
    </row>
    <row r="434" spans="1:53" ht="12.75">
      <c r="A434" s="1" t="s">
        <v>0</v>
      </c>
      <c r="G434" s="2">
        <v>30585</v>
      </c>
      <c r="H434" s="1">
        <v>7</v>
      </c>
      <c r="I434" s="1">
        <v>40</v>
      </c>
      <c r="J434" s="1">
        <v>12</v>
      </c>
      <c r="K434" s="1">
        <v>10</v>
      </c>
      <c r="L434" s="1">
        <v>191180</v>
      </c>
      <c r="M434" s="1" t="s">
        <v>2382</v>
      </c>
      <c r="N434" s="1">
        <v>0</v>
      </c>
      <c r="O434" s="1" t="s">
        <v>53</v>
      </c>
      <c r="Q434" s="1" t="s">
        <v>98</v>
      </c>
      <c r="S434" s="1">
        <v>1</v>
      </c>
      <c r="T434" s="1" t="s">
        <v>79</v>
      </c>
      <c r="V434" s="1" t="s">
        <v>90</v>
      </c>
      <c r="X434" s="1" t="s">
        <v>81</v>
      </c>
      <c r="Z434" s="1">
        <v>13</v>
      </c>
      <c r="AA434" s="1" t="s">
        <v>2383</v>
      </c>
      <c r="AB434" s="1" t="s">
        <v>83</v>
      </c>
      <c r="AF434" s="1" t="s">
        <v>31</v>
      </c>
      <c r="AH434" s="1" t="s">
        <v>33</v>
      </c>
      <c r="AM434" s="1" t="s">
        <v>72</v>
      </c>
      <c r="AO434" s="1">
        <v>6</v>
      </c>
      <c r="AQ434" s="1">
        <v>5</v>
      </c>
      <c r="AS434" s="1">
        <v>6</v>
      </c>
      <c r="AT434" s="1" t="s">
        <v>2384</v>
      </c>
      <c r="AU434" s="1" t="s">
        <v>64</v>
      </c>
      <c r="AW434" s="1">
        <v>8</v>
      </c>
      <c r="AX434" s="1" t="s">
        <v>2385</v>
      </c>
      <c r="AY434" s="1" t="s">
        <v>2386</v>
      </c>
      <c r="BA434" s="1">
        <v>1</v>
      </c>
    </row>
    <row r="435" spans="1:53" ht="12.75">
      <c r="A435" s="1" t="s">
        <v>0</v>
      </c>
      <c r="B435" s="11" t="s">
        <v>1</v>
      </c>
      <c r="G435" s="2">
        <v>31434</v>
      </c>
      <c r="H435" s="1">
        <v>6</v>
      </c>
      <c r="I435" s="1">
        <v>30</v>
      </c>
      <c r="J435" s="1">
        <v>12</v>
      </c>
      <c r="K435" s="1">
        <v>2</v>
      </c>
      <c r="L435" s="1">
        <v>1580039</v>
      </c>
      <c r="M435" s="1" t="s">
        <v>2387</v>
      </c>
      <c r="N435" s="1">
        <v>0</v>
      </c>
      <c r="O435" s="1" t="s">
        <v>53</v>
      </c>
      <c r="R435" s="1" t="s">
        <v>2388</v>
      </c>
      <c r="S435" s="1">
        <v>1</v>
      </c>
      <c r="T435" s="1" t="s">
        <v>225</v>
      </c>
      <c r="W435" s="1" t="s">
        <v>2389</v>
      </c>
      <c r="X435" s="1" t="s">
        <v>105</v>
      </c>
      <c r="Z435" s="1">
        <v>3</v>
      </c>
      <c r="AA435" s="1" t="s">
        <v>2390</v>
      </c>
      <c r="AB435" s="1" t="s">
        <v>83</v>
      </c>
      <c r="AE435" s="1" t="s">
        <v>30</v>
      </c>
      <c r="AM435" s="1" t="s">
        <v>84</v>
      </c>
      <c r="AP435" s="1">
        <v>12</v>
      </c>
      <c r="AQ435" s="1">
        <v>5</v>
      </c>
      <c r="AS435" s="1">
        <v>20</v>
      </c>
      <c r="AT435" s="1" t="s">
        <v>2391</v>
      </c>
      <c r="AU435" s="1" t="s">
        <v>74</v>
      </c>
      <c r="AW435" s="1">
        <v>8</v>
      </c>
      <c r="AX435" s="1" t="s">
        <v>2392</v>
      </c>
      <c r="AY435" s="1" t="s">
        <v>2393</v>
      </c>
      <c r="AZ435" s="1" t="s">
        <v>2394</v>
      </c>
      <c r="BA435" s="1">
        <v>1</v>
      </c>
    </row>
    <row r="436" spans="1:53" ht="12.75">
      <c r="E436" s="1" t="s">
        <v>4</v>
      </c>
      <c r="G436" s="2">
        <v>29930</v>
      </c>
      <c r="H436" s="1">
        <v>4</v>
      </c>
      <c r="I436" s="1">
        <v>0</v>
      </c>
      <c r="J436" s="1">
        <v>10</v>
      </c>
      <c r="K436" s="1">
        <v>120</v>
      </c>
      <c r="L436" s="1">
        <v>80710000</v>
      </c>
      <c r="M436" s="1" t="s">
        <v>2395</v>
      </c>
      <c r="N436" s="1">
        <v>0</v>
      </c>
      <c r="O436" s="1" t="s">
        <v>97</v>
      </c>
      <c r="Q436" s="1" t="s">
        <v>98</v>
      </c>
      <c r="S436" s="1">
        <v>1</v>
      </c>
      <c r="T436" s="1" t="s">
        <v>458</v>
      </c>
      <c r="V436" s="1" t="s">
        <v>111</v>
      </c>
      <c r="X436" s="1" t="s">
        <v>91</v>
      </c>
      <c r="Z436" s="1">
        <v>15</v>
      </c>
      <c r="AB436" s="1" t="s">
        <v>59</v>
      </c>
      <c r="AF436" s="1" t="s">
        <v>31</v>
      </c>
      <c r="AM436" s="1" t="s">
        <v>60</v>
      </c>
      <c r="AO436" s="1">
        <v>5</v>
      </c>
      <c r="AR436" s="1">
        <v>10</v>
      </c>
      <c r="AS436" s="1">
        <v>20</v>
      </c>
      <c r="AT436" s="1" t="s">
        <v>2396</v>
      </c>
      <c r="AU436" s="1" t="s">
        <v>74</v>
      </c>
      <c r="AW436" s="1">
        <v>10</v>
      </c>
      <c r="AX436" s="1" t="s">
        <v>2397</v>
      </c>
      <c r="BA436" s="1">
        <v>0</v>
      </c>
    </row>
    <row r="437" spans="1:53" ht="12.75">
      <c r="A437" s="1" t="s">
        <v>0</v>
      </c>
      <c r="D437" s="1" t="s">
        <v>3</v>
      </c>
      <c r="E437" s="1" t="s">
        <v>4</v>
      </c>
      <c r="G437" s="2">
        <v>31833</v>
      </c>
      <c r="H437" s="1">
        <v>8</v>
      </c>
      <c r="I437" s="1">
        <v>60</v>
      </c>
      <c r="J437" s="1">
        <v>12</v>
      </c>
      <c r="K437" s="1">
        <v>20</v>
      </c>
      <c r="L437" s="1">
        <v>10200</v>
      </c>
      <c r="M437" s="1" t="s">
        <v>2398</v>
      </c>
      <c r="N437" s="1">
        <v>0</v>
      </c>
      <c r="O437" s="1" t="s">
        <v>53</v>
      </c>
      <c r="Q437" s="1" t="s">
        <v>103</v>
      </c>
      <c r="S437" s="1">
        <v>0</v>
      </c>
      <c r="AB437" s="1" t="s">
        <v>83</v>
      </c>
      <c r="AE437" s="1" t="s">
        <v>30</v>
      </c>
      <c r="AM437" s="1" t="s">
        <v>72</v>
      </c>
      <c r="AO437" s="1">
        <v>3</v>
      </c>
      <c r="AQ437" s="1">
        <v>3</v>
      </c>
      <c r="AS437" s="1">
        <v>180</v>
      </c>
      <c r="AT437" s="1" t="s">
        <v>2399</v>
      </c>
      <c r="AU437" s="1" t="s">
        <v>200</v>
      </c>
      <c r="AW437" s="1">
        <v>9</v>
      </c>
      <c r="AX437" s="1" t="s">
        <v>2400</v>
      </c>
      <c r="AY437" s="1" t="s">
        <v>2401</v>
      </c>
      <c r="AZ437" s="1" t="s">
        <v>2402</v>
      </c>
      <c r="BA437" s="1">
        <v>1</v>
      </c>
    </row>
    <row r="438" spans="1:53" ht="12.75">
      <c r="B438" s="11" t="s">
        <v>1</v>
      </c>
      <c r="C438" s="1" t="s">
        <v>2</v>
      </c>
      <c r="E438" s="1" t="s">
        <v>4</v>
      </c>
      <c r="G438" s="2">
        <v>33725</v>
      </c>
      <c r="H438" s="1">
        <v>8</v>
      </c>
      <c r="I438" s="1">
        <v>0</v>
      </c>
      <c r="J438" s="1">
        <v>8</v>
      </c>
      <c r="K438" s="1">
        <v>15</v>
      </c>
      <c r="L438" s="1">
        <v>100044</v>
      </c>
      <c r="M438" s="1" t="s">
        <v>2403</v>
      </c>
      <c r="N438" s="1">
        <v>1</v>
      </c>
      <c r="S438" s="1">
        <v>0</v>
      </c>
      <c r="AB438" s="1" t="s">
        <v>83</v>
      </c>
      <c r="AH438" s="1" t="s">
        <v>33</v>
      </c>
      <c r="AM438" s="1" t="s">
        <v>72</v>
      </c>
      <c r="AO438" s="1">
        <v>3</v>
      </c>
      <c r="AQ438" s="1">
        <v>5</v>
      </c>
      <c r="AS438" s="1">
        <v>5</v>
      </c>
      <c r="AT438" s="1" t="s">
        <v>2404</v>
      </c>
      <c r="AU438" s="1" t="s">
        <v>74</v>
      </c>
      <c r="AW438" s="1">
        <v>8</v>
      </c>
      <c r="AX438" s="1" t="s">
        <v>2405</v>
      </c>
      <c r="AY438" s="1" t="s">
        <v>2406</v>
      </c>
      <c r="AZ438" s="1" t="s">
        <v>2407</v>
      </c>
      <c r="BA438" s="1">
        <v>0</v>
      </c>
    </row>
    <row r="439" spans="1:53" ht="12.75">
      <c r="E439" s="1" t="s">
        <v>4</v>
      </c>
      <c r="G439" s="2">
        <v>29313</v>
      </c>
      <c r="H439" s="1">
        <v>7</v>
      </c>
      <c r="I439" s="1">
        <v>50</v>
      </c>
      <c r="J439" s="1">
        <v>8</v>
      </c>
      <c r="K439" s="1">
        <v>3</v>
      </c>
      <c r="L439" s="1">
        <v>201308</v>
      </c>
      <c r="M439" s="1" t="s">
        <v>2408</v>
      </c>
      <c r="N439" s="1">
        <v>1</v>
      </c>
      <c r="S439" s="1">
        <v>1</v>
      </c>
      <c r="T439" s="1" t="s">
        <v>225</v>
      </c>
      <c r="V439" s="1" t="s">
        <v>80</v>
      </c>
      <c r="X439" s="1" t="s">
        <v>91</v>
      </c>
      <c r="Z439" s="1">
        <v>12</v>
      </c>
      <c r="AB439" s="1" t="s">
        <v>83</v>
      </c>
      <c r="AH439" s="1" t="s">
        <v>33</v>
      </c>
      <c r="AM439" s="1" t="s">
        <v>84</v>
      </c>
      <c r="AO439" s="1">
        <v>3</v>
      </c>
      <c r="AQ439" s="1">
        <v>2</v>
      </c>
      <c r="AS439" s="1">
        <v>5</v>
      </c>
      <c r="AT439" s="1" t="s">
        <v>2409</v>
      </c>
      <c r="AU439" s="1" t="s">
        <v>74</v>
      </c>
      <c r="AW439" s="1">
        <v>7</v>
      </c>
      <c r="AX439" s="1" t="s">
        <v>2410</v>
      </c>
      <c r="BA439" s="1">
        <v>0</v>
      </c>
    </row>
    <row r="440" spans="1:53" ht="12.75">
      <c r="C440" s="1" t="s">
        <v>2</v>
      </c>
      <c r="D440" s="1" t="s">
        <v>3</v>
      </c>
      <c r="G440" s="2">
        <v>34275</v>
      </c>
      <c r="H440" s="1">
        <v>7</v>
      </c>
      <c r="I440" s="1">
        <v>30</v>
      </c>
      <c r="J440" s="1">
        <v>8</v>
      </c>
      <c r="K440" s="1">
        <v>5</v>
      </c>
      <c r="L440" s="1">
        <v>560032</v>
      </c>
      <c r="M440" s="1" t="s">
        <v>2411</v>
      </c>
      <c r="N440" s="1">
        <v>1</v>
      </c>
      <c r="S440" s="1">
        <v>0</v>
      </c>
      <c r="AB440" s="1" t="s">
        <v>59</v>
      </c>
      <c r="AF440" s="1" t="s">
        <v>31</v>
      </c>
      <c r="AM440" s="1" t="s">
        <v>72</v>
      </c>
      <c r="AO440" s="1">
        <v>6</v>
      </c>
      <c r="AQ440" s="1">
        <v>4</v>
      </c>
      <c r="AS440" s="1">
        <v>30</v>
      </c>
      <c r="AT440" s="1" t="s">
        <v>2412</v>
      </c>
      <c r="AU440" s="1" t="s">
        <v>64</v>
      </c>
      <c r="AW440" s="1">
        <v>9</v>
      </c>
      <c r="AX440" s="1" t="s">
        <v>2413</v>
      </c>
      <c r="AY440" s="1" t="s">
        <v>2414</v>
      </c>
      <c r="AZ440" s="1" t="s">
        <v>2415</v>
      </c>
      <c r="BA440" s="1">
        <v>0</v>
      </c>
    </row>
    <row r="441" spans="1:53" ht="12.75">
      <c r="F441" s="1" t="s">
        <v>2416</v>
      </c>
      <c r="G441" s="2" t="s">
        <v>2417</v>
      </c>
      <c r="H441" s="1">
        <v>7</v>
      </c>
      <c r="I441" s="1">
        <v>0</v>
      </c>
      <c r="J441" s="1">
        <v>8</v>
      </c>
      <c r="K441" s="1">
        <v>20</v>
      </c>
      <c r="M441" s="1" t="s">
        <v>2418</v>
      </c>
      <c r="N441" s="1">
        <v>1</v>
      </c>
      <c r="S441" s="1">
        <v>1</v>
      </c>
      <c r="T441" s="1" t="s">
        <v>2419</v>
      </c>
      <c r="V441" s="1" t="s">
        <v>145</v>
      </c>
      <c r="X441" s="1" t="s">
        <v>91</v>
      </c>
      <c r="Z441" s="1">
        <v>25</v>
      </c>
      <c r="AA441" s="1" t="s">
        <v>2420</v>
      </c>
      <c r="AB441" s="1" t="s">
        <v>83</v>
      </c>
      <c r="AG441" s="1" t="s">
        <v>32</v>
      </c>
      <c r="AH441" s="1" t="s">
        <v>33</v>
      </c>
      <c r="AL441" s="1" t="s">
        <v>2421</v>
      </c>
      <c r="AM441" s="1" t="s">
        <v>72</v>
      </c>
      <c r="AO441" s="1">
        <v>6</v>
      </c>
      <c r="AQ441" s="1">
        <v>6</v>
      </c>
      <c r="AS441" s="1">
        <v>6</v>
      </c>
      <c r="AT441" s="1" t="s">
        <v>2422</v>
      </c>
      <c r="AU441" s="1" t="s">
        <v>74</v>
      </c>
      <c r="AW441" s="1">
        <v>9</v>
      </c>
      <c r="AX441" s="1" t="s">
        <v>2423</v>
      </c>
      <c r="AY441" s="1" t="s">
        <v>2424</v>
      </c>
      <c r="AZ441" s="1" t="s">
        <v>2425</v>
      </c>
      <c r="BA441" s="1">
        <v>1</v>
      </c>
    </row>
    <row r="442" spans="1:53" ht="12.75">
      <c r="B442" s="11" t="s">
        <v>1</v>
      </c>
      <c r="G442" s="2" t="s">
        <v>2426</v>
      </c>
      <c r="H442" s="1">
        <v>7</v>
      </c>
      <c r="I442" s="1">
        <v>0</v>
      </c>
      <c r="J442" s="1">
        <v>10</v>
      </c>
      <c r="K442" s="1">
        <v>10</v>
      </c>
      <c r="L442" s="1">
        <v>92024</v>
      </c>
      <c r="M442" s="1" t="s">
        <v>2427</v>
      </c>
      <c r="N442" s="1">
        <v>1</v>
      </c>
      <c r="S442" s="1">
        <v>1</v>
      </c>
      <c r="T442" s="1" t="s">
        <v>225</v>
      </c>
      <c r="W442" s="1" t="s">
        <v>2428</v>
      </c>
      <c r="X442" s="1" t="s">
        <v>648</v>
      </c>
      <c r="Z442" s="1">
        <v>35</v>
      </c>
      <c r="AA442" s="1" t="s">
        <v>2429</v>
      </c>
      <c r="AB442" s="1" t="s">
        <v>71</v>
      </c>
      <c r="AH442" s="1" t="s">
        <v>33</v>
      </c>
      <c r="AM442" s="1" t="s">
        <v>72</v>
      </c>
      <c r="AO442" s="1">
        <v>5</v>
      </c>
      <c r="AQ442" s="1">
        <v>3</v>
      </c>
      <c r="AS442" s="1">
        <v>10</v>
      </c>
      <c r="AT442" s="1" t="s">
        <v>2430</v>
      </c>
      <c r="AU442" s="1" t="s">
        <v>64</v>
      </c>
      <c r="AW442" s="1">
        <v>10</v>
      </c>
      <c r="AX442" s="1" t="s">
        <v>2431</v>
      </c>
      <c r="AY442" s="1" t="s">
        <v>2432</v>
      </c>
      <c r="AZ442" s="1" t="s">
        <v>141</v>
      </c>
      <c r="BA442" s="1">
        <v>1</v>
      </c>
    </row>
    <row r="443" spans="1:53" ht="12.75">
      <c r="A443" s="1" t="s">
        <v>0</v>
      </c>
      <c r="D443" s="1" t="s">
        <v>3</v>
      </c>
      <c r="E443" s="1" t="s">
        <v>4</v>
      </c>
      <c r="G443" s="2">
        <v>29023</v>
      </c>
      <c r="H443" s="1">
        <v>8</v>
      </c>
      <c r="I443" s="1">
        <v>75</v>
      </c>
      <c r="J443" s="1">
        <v>14</v>
      </c>
      <c r="K443" s="1">
        <v>8</v>
      </c>
      <c r="L443" s="1">
        <v>60302</v>
      </c>
      <c r="M443" s="1" t="s">
        <v>2433</v>
      </c>
      <c r="N443" s="1">
        <v>1</v>
      </c>
      <c r="S443" s="1">
        <v>1</v>
      </c>
      <c r="T443" s="1" t="s">
        <v>55</v>
      </c>
      <c r="V443" s="1" t="s">
        <v>80</v>
      </c>
      <c r="X443" s="1" t="s">
        <v>324</v>
      </c>
      <c r="Z443" s="1">
        <v>13</v>
      </c>
      <c r="AA443" s="1" t="s">
        <v>2434</v>
      </c>
      <c r="AB443" s="1" t="s">
        <v>59</v>
      </c>
      <c r="AH443" s="1" t="s">
        <v>33</v>
      </c>
      <c r="AM443" s="1" t="s">
        <v>72</v>
      </c>
      <c r="AP443" s="1" t="s">
        <v>2435</v>
      </c>
      <c r="AQ443" s="1">
        <v>6</v>
      </c>
      <c r="AS443" s="1">
        <v>12</v>
      </c>
      <c r="AT443" s="1" t="s">
        <v>2436</v>
      </c>
      <c r="AU443" s="1" t="s">
        <v>74</v>
      </c>
      <c r="AW443" s="1">
        <v>10</v>
      </c>
      <c r="AX443" s="1" t="s">
        <v>2437</v>
      </c>
      <c r="AY443" s="1" t="s">
        <v>2438</v>
      </c>
      <c r="AZ443" s="1" t="s">
        <v>1618</v>
      </c>
      <c r="BA443" s="1">
        <v>1</v>
      </c>
    </row>
    <row r="444" spans="1:53" ht="12.75">
      <c r="B444" s="11" t="s">
        <v>1</v>
      </c>
      <c r="G444" s="2">
        <v>33732</v>
      </c>
      <c r="H444" s="1">
        <v>7</v>
      </c>
      <c r="I444" s="1">
        <v>0</v>
      </c>
      <c r="J444" s="1">
        <v>12</v>
      </c>
      <c r="K444" s="1">
        <v>20</v>
      </c>
      <c r="L444" s="1">
        <v>44600</v>
      </c>
      <c r="M444" s="1" t="s">
        <v>2439</v>
      </c>
      <c r="N444" s="1">
        <v>1</v>
      </c>
      <c r="S444" s="1">
        <v>1</v>
      </c>
      <c r="T444" s="1" t="s">
        <v>150</v>
      </c>
      <c r="V444" s="1" t="s">
        <v>80</v>
      </c>
      <c r="X444" s="1" t="s">
        <v>245</v>
      </c>
      <c r="Z444" s="1">
        <v>3</v>
      </c>
      <c r="AA444" s="1" t="s">
        <v>2440</v>
      </c>
      <c r="AB444" s="1" t="s">
        <v>59</v>
      </c>
      <c r="AG444" s="1" t="s">
        <v>32</v>
      </c>
      <c r="AM444" s="1" t="s">
        <v>60</v>
      </c>
      <c r="AP444" s="1">
        <v>10</v>
      </c>
      <c r="AR444" s="1">
        <v>8</v>
      </c>
      <c r="AS444" s="1">
        <v>8</v>
      </c>
      <c r="AT444" s="1" t="s">
        <v>2441</v>
      </c>
      <c r="AU444" s="1" t="s">
        <v>74</v>
      </c>
      <c r="AW444" s="1">
        <v>9</v>
      </c>
      <c r="AX444" s="1" t="s">
        <v>2442</v>
      </c>
      <c r="BA444" s="1">
        <v>1</v>
      </c>
    </row>
    <row r="445" spans="1:53" ht="12.75">
      <c r="A445" s="1" t="s">
        <v>0</v>
      </c>
      <c r="B445" s="11" t="s">
        <v>1</v>
      </c>
      <c r="C445" s="1" t="s">
        <v>2</v>
      </c>
      <c r="E445" s="1" t="s">
        <v>4</v>
      </c>
      <c r="G445" s="2">
        <v>32315</v>
      </c>
      <c r="H445" s="1">
        <v>8</v>
      </c>
      <c r="I445" s="1">
        <v>1</v>
      </c>
      <c r="J445" s="1">
        <v>8</v>
      </c>
      <c r="K445" s="1">
        <v>25</v>
      </c>
      <c r="L445" s="1">
        <v>94043</v>
      </c>
      <c r="M445" s="1" t="s">
        <v>1678</v>
      </c>
      <c r="N445" s="1">
        <v>1</v>
      </c>
      <c r="S445" s="1">
        <v>1</v>
      </c>
      <c r="T445" s="1" t="s">
        <v>225</v>
      </c>
      <c r="V445" s="1" t="s">
        <v>80</v>
      </c>
      <c r="X445" s="1" t="s">
        <v>91</v>
      </c>
      <c r="Z445" s="1">
        <v>1</v>
      </c>
      <c r="AA445" s="1" t="s">
        <v>74</v>
      </c>
      <c r="AB445" s="1" t="s">
        <v>71</v>
      </c>
      <c r="AE445" s="1" t="s">
        <v>30</v>
      </c>
      <c r="AF445" s="1" t="s">
        <v>31</v>
      </c>
      <c r="AH445" s="1" t="s">
        <v>33</v>
      </c>
      <c r="AM445" s="1" t="s">
        <v>84</v>
      </c>
      <c r="AO445" s="1">
        <v>1</v>
      </c>
      <c r="AQ445" s="1">
        <v>1</v>
      </c>
      <c r="AS445" s="1">
        <v>30</v>
      </c>
      <c r="AT445" s="1" t="s">
        <v>2443</v>
      </c>
      <c r="AU445" s="1" t="s">
        <v>74</v>
      </c>
      <c r="AW445" s="1">
        <v>10</v>
      </c>
      <c r="AX445" s="1" t="s">
        <v>2444</v>
      </c>
      <c r="AZ445" s="1" t="s">
        <v>2445</v>
      </c>
      <c r="BA445" s="1">
        <v>1</v>
      </c>
    </row>
    <row r="446" spans="1:53" ht="12.75">
      <c r="A446" s="1" t="s">
        <v>0</v>
      </c>
      <c r="G446" s="2" t="s">
        <v>2446</v>
      </c>
      <c r="H446" s="1">
        <v>7</v>
      </c>
      <c r="I446" s="1">
        <v>90</v>
      </c>
      <c r="J446" s="1">
        <v>8</v>
      </c>
      <c r="K446" s="1">
        <v>10</v>
      </c>
      <c r="M446" s="1" t="s">
        <v>2447</v>
      </c>
      <c r="N446" s="1">
        <v>0</v>
      </c>
      <c r="O446" s="1" t="s">
        <v>67</v>
      </c>
      <c r="Q446" s="1" t="s">
        <v>103</v>
      </c>
      <c r="S446" s="1">
        <v>1</v>
      </c>
      <c r="T446" s="1" t="s">
        <v>453</v>
      </c>
      <c r="V446" s="1" t="s">
        <v>80</v>
      </c>
      <c r="X446" s="1" t="s">
        <v>57</v>
      </c>
      <c r="Z446" s="1">
        <v>28</v>
      </c>
      <c r="AA446" s="1" t="s">
        <v>2448</v>
      </c>
      <c r="AB446" s="1" t="s">
        <v>71</v>
      </c>
      <c r="AL446" s="1" t="s">
        <v>2449</v>
      </c>
      <c r="AM446" s="1" t="s">
        <v>72</v>
      </c>
      <c r="AO446" s="1">
        <v>6</v>
      </c>
      <c r="AQ446" s="1">
        <v>6</v>
      </c>
      <c r="AS446" s="1">
        <v>10</v>
      </c>
      <c r="AT446" s="1" t="s">
        <v>2450</v>
      </c>
      <c r="AU446" s="1" t="s">
        <v>74</v>
      </c>
      <c r="AW446" s="1">
        <v>9</v>
      </c>
      <c r="AX446" s="1" t="s">
        <v>2451</v>
      </c>
      <c r="BA446" s="1">
        <v>0</v>
      </c>
    </row>
    <row r="447" spans="1:53" ht="12.75">
      <c r="B447" s="11" t="s">
        <v>1</v>
      </c>
      <c r="D447" s="1" t="s">
        <v>3</v>
      </c>
      <c r="E447" s="1" t="s">
        <v>4</v>
      </c>
      <c r="G447" s="2">
        <v>32727</v>
      </c>
      <c r="H447" s="1">
        <v>5</v>
      </c>
      <c r="I447" s="1">
        <v>0</v>
      </c>
      <c r="J447" s="1">
        <v>16</v>
      </c>
      <c r="K447" s="1">
        <v>2</v>
      </c>
      <c r="L447" s="1">
        <v>71711</v>
      </c>
      <c r="M447" s="1" t="s">
        <v>2452</v>
      </c>
      <c r="N447" s="1">
        <v>0</v>
      </c>
      <c r="O447" s="1" t="s">
        <v>97</v>
      </c>
      <c r="Q447" s="1" t="s">
        <v>98</v>
      </c>
      <c r="S447" s="1">
        <v>1</v>
      </c>
      <c r="T447" s="1" t="s">
        <v>458</v>
      </c>
      <c r="V447" s="1" t="s">
        <v>56</v>
      </c>
      <c r="X447" s="1" t="s">
        <v>91</v>
      </c>
      <c r="Z447" s="1">
        <v>5</v>
      </c>
      <c r="AA447" s="1" t="s">
        <v>2453</v>
      </c>
      <c r="AB447" s="1" t="s">
        <v>59</v>
      </c>
      <c r="AH447" s="1" t="s">
        <v>33</v>
      </c>
      <c r="AM447" s="1" t="s">
        <v>72</v>
      </c>
      <c r="AO447" s="1">
        <v>6</v>
      </c>
      <c r="AQ447" s="1">
        <v>6</v>
      </c>
      <c r="AS447" s="1">
        <v>12</v>
      </c>
      <c r="AT447" s="1" t="s">
        <v>2454</v>
      </c>
      <c r="AU447" s="1" t="s">
        <v>74</v>
      </c>
      <c r="AW447" s="1">
        <v>10</v>
      </c>
      <c r="AX447" s="1" t="s">
        <v>2455</v>
      </c>
      <c r="AY447" s="1" t="s">
        <v>2456</v>
      </c>
      <c r="BA447" s="1">
        <v>1</v>
      </c>
    </row>
    <row r="448" spans="1:53" ht="12.75">
      <c r="A448" s="1" t="s">
        <v>0</v>
      </c>
      <c r="B448" s="11" t="s">
        <v>1</v>
      </c>
      <c r="E448" s="1" t="s">
        <v>4</v>
      </c>
      <c r="G448" s="2">
        <v>33114</v>
      </c>
      <c r="H448" s="1">
        <v>6</v>
      </c>
      <c r="I448" s="1">
        <v>180</v>
      </c>
      <c r="J448" s="1">
        <v>10</v>
      </c>
      <c r="K448" s="1">
        <v>9</v>
      </c>
      <c r="L448" s="1">
        <v>1010</v>
      </c>
      <c r="M448" s="1" t="s">
        <v>2457</v>
      </c>
      <c r="N448" s="1">
        <v>1</v>
      </c>
      <c r="S448" s="1">
        <v>1</v>
      </c>
      <c r="T448" s="1" t="s">
        <v>159</v>
      </c>
      <c r="V448" s="1" t="s">
        <v>80</v>
      </c>
      <c r="Y448" s="1" t="s">
        <v>2458</v>
      </c>
      <c r="Z448" s="1">
        <v>1</v>
      </c>
      <c r="AA448" s="1" t="s">
        <v>2459</v>
      </c>
      <c r="AB448" s="1" t="s">
        <v>83</v>
      </c>
      <c r="AH448" s="1" t="s">
        <v>33</v>
      </c>
      <c r="AM448" s="1" t="s">
        <v>1253</v>
      </c>
      <c r="AP448" s="1">
        <v>10</v>
      </c>
      <c r="AQ448" s="1">
        <v>6</v>
      </c>
      <c r="AS448" s="1">
        <v>6</v>
      </c>
      <c r="AT448" s="1" t="s">
        <v>2460</v>
      </c>
      <c r="AU448" s="1" t="s">
        <v>200</v>
      </c>
      <c r="AW448" s="1">
        <v>9</v>
      </c>
      <c r="AX448" s="1" t="s">
        <v>2461</v>
      </c>
      <c r="AY448" s="1" t="s">
        <v>2462</v>
      </c>
      <c r="AZ448" s="1" t="s">
        <v>2463</v>
      </c>
      <c r="BA448" s="1">
        <v>1</v>
      </c>
    </row>
    <row r="449" spans="1:53" ht="12.75">
      <c r="A449" s="1" t="s">
        <v>0</v>
      </c>
      <c r="G449" s="2">
        <v>34025</v>
      </c>
      <c r="H449" s="1">
        <v>9</v>
      </c>
      <c r="I449" s="1">
        <v>1</v>
      </c>
      <c r="J449" s="1">
        <v>6</v>
      </c>
      <c r="K449" s="1">
        <v>5</v>
      </c>
      <c r="L449" s="1">
        <v>560093</v>
      </c>
      <c r="M449" s="1" t="s">
        <v>1421</v>
      </c>
      <c r="N449" s="1">
        <v>1</v>
      </c>
      <c r="S449" s="1">
        <v>1</v>
      </c>
      <c r="T449" s="1" t="s">
        <v>225</v>
      </c>
      <c r="V449" s="1" t="s">
        <v>80</v>
      </c>
      <c r="X449" s="1" t="s">
        <v>91</v>
      </c>
      <c r="Z449" s="1">
        <v>2</v>
      </c>
      <c r="AA449" s="1" t="s">
        <v>2464</v>
      </c>
      <c r="AB449" s="1" t="s">
        <v>59</v>
      </c>
      <c r="AF449" s="1" t="s">
        <v>31</v>
      </c>
      <c r="AM449" s="1" t="s">
        <v>84</v>
      </c>
      <c r="AO449" s="1">
        <v>6</v>
      </c>
      <c r="AQ449" s="1">
        <v>5</v>
      </c>
      <c r="AS449" s="1">
        <v>100</v>
      </c>
      <c r="AT449" s="1" t="s">
        <v>2465</v>
      </c>
      <c r="AU449" s="1" t="s">
        <v>74</v>
      </c>
      <c r="AW449" s="1">
        <v>9</v>
      </c>
      <c r="AX449" s="1" t="s">
        <v>2466</v>
      </c>
      <c r="AY449" s="1" t="s">
        <v>2467</v>
      </c>
      <c r="BA449" s="1">
        <v>1</v>
      </c>
    </row>
    <row r="450" spans="1:53" ht="12.75">
      <c r="B450" s="11" t="s">
        <v>1</v>
      </c>
      <c r="G450" s="2">
        <v>33077</v>
      </c>
      <c r="H450" s="1">
        <v>8</v>
      </c>
      <c r="I450" s="1">
        <v>6</v>
      </c>
      <c r="J450" s="1">
        <v>14</v>
      </c>
      <c r="K450" s="1">
        <v>6</v>
      </c>
      <c r="M450" s="1" t="s">
        <v>2468</v>
      </c>
      <c r="N450" s="1">
        <v>0</v>
      </c>
      <c r="O450" s="1" t="s">
        <v>67</v>
      </c>
      <c r="Q450" s="1" t="s">
        <v>103</v>
      </c>
      <c r="S450" s="1">
        <v>1</v>
      </c>
      <c r="T450" s="1" t="s">
        <v>225</v>
      </c>
      <c r="V450" s="1" t="s">
        <v>80</v>
      </c>
      <c r="X450" s="1" t="s">
        <v>91</v>
      </c>
      <c r="Z450" s="1">
        <v>5</v>
      </c>
      <c r="AA450" s="1" t="s">
        <v>2469</v>
      </c>
      <c r="AB450" s="1" t="s">
        <v>59</v>
      </c>
      <c r="AF450" s="1" t="s">
        <v>31</v>
      </c>
      <c r="AM450" s="1" t="s">
        <v>84</v>
      </c>
      <c r="AO450" s="1">
        <v>6</v>
      </c>
      <c r="AQ450" s="1">
        <v>4</v>
      </c>
      <c r="AS450" s="1">
        <v>3</v>
      </c>
      <c r="AT450" s="1" t="s">
        <v>2470</v>
      </c>
      <c r="AU450" s="1" t="s">
        <v>64</v>
      </c>
      <c r="AW450" s="1">
        <v>10</v>
      </c>
      <c r="AX450" s="1" t="s">
        <v>2471</v>
      </c>
      <c r="AY450" s="1" t="s">
        <v>2472</v>
      </c>
      <c r="BA450" s="1">
        <v>0</v>
      </c>
    </row>
    <row r="451" spans="1:53" ht="12.75">
      <c r="E451" s="1" t="s">
        <v>4</v>
      </c>
      <c r="G451" s="2">
        <v>27948</v>
      </c>
      <c r="H451" s="1">
        <v>6</v>
      </c>
      <c r="I451" s="1">
        <v>50</v>
      </c>
      <c r="J451" s="1">
        <v>8</v>
      </c>
      <c r="K451" s="1">
        <v>5</v>
      </c>
      <c r="L451" s="1">
        <v>40470</v>
      </c>
      <c r="M451" s="1" t="s">
        <v>2473</v>
      </c>
      <c r="N451" s="1">
        <v>1</v>
      </c>
      <c r="S451" s="1">
        <v>1</v>
      </c>
      <c r="T451" s="1" t="s">
        <v>2083</v>
      </c>
      <c r="V451" s="1" t="s">
        <v>56</v>
      </c>
      <c r="X451" s="1" t="s">
        <v>295</v>
      </c>
      <c r="Z451" s="1">
        <v>5</v>
      </c>
      <c r="AA451" s="1" t="s">
        <v>2474</v>
      </c>
      <c r="AB451" s="1" t="s">
        <v>71</v>
      </c>
      <c r="AF451" s="1" t="s">
        <v>31</v>
      </c>
      <c r="AI451" s="1" t="s">
        <v>34</v>
      </c>
      <c r="AM451" s="1" t="s">
        <v>72</v>
      </c>
      <c r="AO451" s="1">
        <v>5</v>
      </c>
      <c r="AQ451" s="1">
        <v>3</v>
      </c>
      <c r="AS451" s="1">
        <v>20</v>
      </c>
      <c r="AT451" s="1" t="s">
        <v>2475</v>
      </c>
      <c r="AV451" s="1" t="s">
        <v>2476</v>
      </c>
      <c r="AW451" s="1">
        <v>9</v>
      </c>
      <c r="AX451" s="1" t="s">
        <v>2477</v>
      </c>
      <c r="AY451" s="1" t="s">
        <v>1515</v>
      </c>
      <c r="BA451" s="1">
        <v>0</v>
      </c>
    </row>
    <row r="452" spans="1:53" ht="12.75">
      <c r="A452" s="1" t="s">
        <v>0</v>
      </c>
      <c r="E452" s="1" t="s">
        <v>4</v>
      </c>
      <c r="G452" s="2">
        <v>29093</v>
      </c>
      <c r="H452" s="1">
        <v>8</v>
      </c>
      <c r="I452" s="1">
        <v>75</v>
      </c>
      <c r="J452" s="1">
        <v>9</v>
      </c>
      <c r="K452" s="1">
        <v>20</v>
      </c>
      <c r="L452" s="1">
        <v>60439</v>
      </c>
      <c r="M452" s="1" t="s">
        <v>2452</v>
      </c>
      <c r="N452" s="1">
        <v>0</v>
      </c>
      <c r="O452" s="1" t="s">
        <v>67</v>
      </c>
      <c r="Q452" s="1" t="s">
        <v>98</v>
      </c>
      <c r="S452" s="1">
        <v>1</v>
      </c>
      <c r="T452" s="1" t="s">
        <v>110</v>
      </c>
      <c r="V452" s="1" t="s">
        <v>111</v>
      </c>
      <c r="X452" s="1" t="s">
        <v>91</v>
      </c>
      <c r="Z452" s="1">
        <v>14</v>
      </c>
      <c r="AA452" s="1" t="s">
        <v>582</v>
      </c>
      <c r="AB452" s="1" t="s">
        <v>83</v>
      </c>
      <c r="AF452" s="1" t="s">
        <v>31</v>
      </c>
      <c r="AM452" s="1" t="s">
        <v>72</v>
      </c>
      <c r="AO452" s="1">
        <v>6</v>
      </c>
      <c r="AR452" s="1">
        <v>10</v>
      </c>
      <c r="AS452" s="1">
        <v>15</v>
      </c>
      <c r="AT452" s="1" t="s">
        <v>2478</v>
      </c>
      <c r="AV452" s="1" t="s">
        <v>2479</v>
      </c>
      <c r="AW452" s="1">
        <v>10</v>
      </c>
      <c r="AX452" s="1" t="s">
        <v>2480</v>
      </c>
      <c r="AY452" s="1" t="s">
        <v>2481</v>
      </c>
      <c r="AZ452" s="1" t="s">
        <v>116</v>
      </c>
      <c r="BA452" s="1">
        <v>1</v>
      </c>
    </row>
    <row r="453" spans="1:53" ht="12.75">
      <c r="A453" s="1" t="s">
        <v>0</v>
      </c>
      <c r="D453" s="1" t="s">
        <v>3</v>
      </c>
      <c r="E453" s="1" t="s">
        <v>4</v>
      </c>
      <c r="G453" s="2">
        <v>32527</v>
      </c>
      <c r="H453" s="1">
        <v>8</v>
      </c>
      <c r="I453" s="1">
        <v>0</v>
      </c>
      <c r="J453" s="1">
        <v>10</v>
      </c>
      <c r="K453" s="1">
        <v>60</v>
      </c>
      <c r="L453" s="1">
        <v>92649</v>
      </c>
      <c r="M453" s="1" t="s">
        <v>2482</v>
      </c>
      <c r="N453" s="1">
        <v>1</v>
      </c>
      <c r="S453" s="1">
        <v>1</v>
      </c>
      <c r="T453" s="1" t="s">
        <v>177</v>
      </c>
      <c r="V453" s="1" t="s">
        <v>384</v>
      </c>
      <c r="X453" s="1" t="s">
        <v>91</v>
      </c>
      <c r="Z453" s="1">
        <v>1</v>
      </c>
      <c r="AA453" s="1" t="s">
        <v>2483</v>
      </c>
      <c r="AB453" s="1" t="s">
        <v>59</v>
      </c>
      <c r="AF453" s="1" t="s">
        <v>31</v>
      </c>
      <c r="AG453" s="1" t="s">
        <v>32</v>
      </c>
      <c r="AM453" s="1" t="s">
        <v>60</v>
      </c>
      <c r="AO453" s="1">
        <v>5</v>
      </c>
      <c r="AQ453" s="1">
        <v>2</v>
      </c>
      <c r="AS453" s="1">
        <v>6</v>
      </c>
      <c r="AT453" s="1" t="s">
        <v>2484</v>
      </c>
      <c r="AU453" s="1" t="s">
        <v>74</v>
      </c>
      <c r="AW453" s="1">
        <v>7</v>
      </c>
      <c r="AX453" s="1" t="s">
        <v>2485</v>
      </c>
      <c r="AY453" s="1" t="s">
        <v>2486</v>
      </c>
      <c r="AZ453" s="1" t="s">
        <v>2487</v>
      </c>
      <c r="BA453" s="1">
        <v>0</v>
      </c>
    </row>
    <row r="454" spans="1:53" ht="12.75">
      <c r="A454" s="1" t="s">
        <v>0</v>
      </c>
      <c r="G454" s="2">
        <v>27608</v>
      </c>
      <c r="H454" s="1">
        <v>7</v>
      </c>
      <c r="I454" s="1">
        <v>70</v>
      </c>
      <c r="J454" s="1">
        <v>8</v>
      </c>
      <c r="K454" s="1">
        <v>50</v>
      </c>
      <c r="L454" s="1">
        <v>27800</v>
      </c>
      <c r="M454" s="1" t="s">
        <v>2488</v>
      </c>
      <c r="N454" s="1">
        <v>1</v>
      </c>
      <c r="S454" s="1">
        <v>1</v>
      </c>
      <c r="T454" s="1" t="s">
        <v>225</v>
      </c>
      <c r="V454" s="1" t="s">
        <v>80</v>
      </c>
      <c r="X454" s="1" t="s">
        <v>338</v>
      </c>
      <c r="Z454" s="1">
        <v>15</v>
      </c>
      <c r="AA454" s="1" t="s">
        <v>2489</v>
      </c>
      <c r="AB454" s="1" t="s">
        <v>83</v>
      </c>
      <c r="AG454" s="1" t="s">
        <v>32</v>
      </c>
      <c r="AM454" s="1" t="s">
        <v>72</v>
      </c>
      <c r="AO454" s="1">
        <v>6</v>
      </c>
      <c r="AQ454" s="1">
        <v>4</v>
      </c>
      <c r="AS454" s="1">
        <v>25</v>
      </c>
      <c r="AT454" s="1" t="s">
        <v>365</v>
      </c>
      <c r="AU454" s="1" t="s">
        <v>74</v>
      </c>
      <c r="AW454" s="1">
        <v>7</v>
      </c>
      <c r="AX454" s="1" t="s">
        <v>2066</v>
      </c>
      <c r="BA454" s="1">
        <v>0</v>
      </c>
    </row>
    <row r="455" spans="1:53" ht="12.75">
      <c r="B455" s="11" t="s">
        <v>1</v>
      </c>
      <c r="G455" s="2">
        <v>31265</v>
      </c>
      <c r="H455" s="1">
        <v>7</v>
      </c>
      <c r="I455" s="1">
        <v>0</v>
      </c>
      <c r="J455" s="1">
        <v>6</v>
      </c>
      <c r="K455" s="1">
        <v>20</v>
      </c>
      <c r="M455" s="1" t="s">
        <v>720</v>
      </c>
      <c r="N455" s="1">
        <v>0</v>
      </c>
      <c r="O455" s="1" t="s">
        <v>53</v>
      </c>
      <c r="Q455" s="1" t="s">
        <v>54</v>
      </c>
      <c r="S455" s="1">
        <v>1</v>
      </c>
      <c r="T455" s="1" t="s">
        <v>159</v>
      </c>
      <c r="V455" s="1" t="s">
        <v>80</v>
      </c>
      <c r="X455" s="1" t="s">
        <v>91</v>
      </c>
      <c r="Z455" s="1">
        <v>2</v>
      </c>
      <c r="AB455" s="1" t="s">
        <v>83</v>
      </c>
      <c r="AH455" s="1" t="s">
        <v>33</v>
      </c>
      <c r="AM455" s="1" t="s">
        <v>60</v>
      </c>
      <c r="AO455" s="1">
        <v>5</v>
      </c>
      <c r="AQ455" s="1">
        <v>5</v>
      </c>
      <c r="AS455" s="1">
        <v>10</v>
      </c>
      <c r="AT455" s="1" t="s">
        <v>795</v>
      </c>
      <c r="AU455" s="1" t="s">
        <v>64</v>
      </c>
      <c r="AW455" s="1">
        <v>7</v>
      </c>
      <c r="AX455" s="1" t="s">
        <v>2490</v>
      </c>
      <c r="BA455" s="1">
        <v>0</v>
      </c>
    </row>
    <row r="456" spans="1:53" ht="12.75">
      <c r="B456" s="11" t="s">
        <v>1</v>
      </c>
      <c r="G456" s="2">
        <v>30445</v>
      </c>
      <c r="H456" s="1">
        <v>7</v>
      </c>
      <c r="I456" s="1">
        <v>30</v>
      </c>
      <c r="J456" s="1">
        <v>15</v>
      </c>
      <c r="K456" s="1">
        <v>8</v>
      </c>
      <c r="L456" s="1">
        <v>90690300</v>
      </c>
      <c r="M456" s="1" t="s">
        <v>2491</v>
      </c>
      <c r="N456" s="1">
        <v>1</v>
      </c>
      <c r="S456" s="1">
        <v>1</v>
      </c>
      <c r="T456" s="1" t="s">
        <v>225</v>
      </c>
      <c r="V456" s="1" t="s">
        <v>56</v>
      </c>
      <c r="X456" s="1" t="s">
        <v>466</v>
      </c>
      <c r="Z456" s="1">
        <v>14</v>
      </c>
      <c r="AA456" s="1" t="s">
        <v>2492</v>
      </c>
      <c r="AB456" s="1" t="s">
        <v>59</v>
      </c>
      <c r="AH456" s="1" t="s">
        <v>33</v>
      </c>
      <c r="AM456" s="1" t="s">
        <v>60</v>
      </c>
      <c r="AO456" s="1">
        <v>5</v>
      </c>
      <c r="AQ456" s="1">
        <v>4</v>
      </c>
      <c r="AS456" s="1">
        <v>12</v>
      </c>
      <c r="AT456" s="1" t="s">
        <v>2493</v>
      </c>
      <c r="AU456" s="1" t="s">
        <v>74</v>
      </c>
      <c r="AW456" s="1">
        <v>10</v>
      </c>
      <c r="AX456" s="1" t="s">
        <v>2494</v>
      </c>
      <c r="AY456" s="1" t="s">
        <v>2481</v>
      </c>
      <c r="AZ456" s="1" t="s">
        <v>2495</v>
      </c>
      <c r="BA456" s="1">
        <v>1</v>
      </c>
    </row>
    <row r="457" spans="1:53" ht="12.75">
      <c r="A457" s="1" t="s">
        <v>0</v>
      </c>
      <c r="E457" s="1" t="s">
        <v>4</v>
      </c>
      <c r="G457" s="2">
        <v>32097</v>
      </c>
      <c r="H457" s="1">
        <v>7</v>
      </c>
      <c r="I457" s="1">
        <v>0</v>
      </c>
      <c r="J457" s="1">
        <v>8</v>
      </c>
      <c r="K457" s="1">
        <v>50</v>
      </c>
      <c r="L457" s="1">
        <v>6132</v>
      </c>
      <c r="M457" s="1" t="s">
        <v>2496</v>
      </c>
      <c r="N457" s="1">
        <v>1</v>
      </c>
      <c r="S457" s="1">
        <v>0</v>
      </c>
      <c r="AB457" s="1" t="s">
        <v>83</v>
      </c>
      <c r="AC457" s="1" t="s">
        <v>28</v>
      </c>
      <c r="AE457" s="1" t="s">
        <v>30</v>
      </c>
      <c r="AF457" s="1" t="s">
        <v>31</v>
      </c>
      <c r="AM457" s="1" t="s">
        <v>72</v>
      </c>
      <c r="AP457" s="1">
        <v>20</v>
      </c>
      <c r="AR457" s="1">
        <v>10</v>
      </c>
      <c r="AS457" s="1">
        <v>5</v>
      </c>
      <c r="AT457" s="1" t="s">
        <v>2497</v>
      </c>
      <c r="AV457" s="1" t="s">
        <v>2498</v>
      </c>
      <c r="AW457" s="1">
        <v>9</v>
      </c>
      <c r="AX457" s="1" t="s">
        <v>2499</v>
      </c>
      <c r="AY457" s="1" t="s">
        <v>2500</v>
      </c>
      <c r="AZ457" s="1" t="s">
        <v>2501</v>
      </c>
      <c r="BA457" s="1">
        <v>1</v>
      </c>
    </row>
    <row r="458" spans="1:53" ht="12.75">
      <c r="A458" s="1" t="s">
        <v>0</v>
      </c>
      <c r="D458" s="1" t="s">
        <v>3</v>
      </c>
      <c r="E458" s="1" t="s">
        <v>4</v>
      </c>
      <c r="G458" s="2">
        <v>35411</v>
      </c>
      <c r="H458" s="1">
        <v>7</v>
      </c>
      <c r="I458" s="1">
        <v>50</v>
      </c>
      <c r="J458" s="1">
        <v>9</v>
      </c>
      <c r="K458" s="1">
        <v>15</v>
      </c>
      <c r="L458" s="1">
        <v>110027</v>
      </c>
      <c r="M458" s="1" t="s">
        <v>1903</v>
      </c>
      <c r="N458" s="1">
        <v>1</v>
      </c>
      <c r="S458" s="1">
        <v>0</v>
      </c>
      <c r="AB458" s="1" t="s">
        <v>59</v>
      </c>
      <c r="AF458" s="1" t="s">
        <v>31</v>
      </c>
      <c r="AM458" s="1" t="s">
        <v>72</v>
      </c>
      <c r="AO458" s="1">
        <v>5</v>
      </c>
      <c r="AQ458" s="1">
        <v>6</v>
      </c>
      <c r="AS458" s="1">
        <v>14</v>
      </c>
      <c r="AT458" s="1" t="s">
        <v>2502</v>
      </c>
      <c r="AU458" s="1" t="s">
        <v>64</v>
      </c>
      <c r="AW458" s="1">
        <v>10</v>
      </c>
      <c r="AX458" s="1" t="s">
        <v>2503</v>
      </c>
      <c r="AY458" s="1" t="s">
        <v>2504</v>
      </c>
      <c r="AZ458" s="1" t="s">
        <v>2505</v>
      </c>
      <c r="BA458" s="1">
        <v>1</v>
      </c>
    </row>
    <row r="459" spans="1:53" ht="12.75">
      <c r="E459" s="1" t="s">
        <v>4</v>
      </c>
      <c r="G459" s="2">
        <v>28051</v>
      </c>
      <c r="H459" s="1">
        <v>8</v>
      </c>
      <c r="I459" s="1">
        <v>10</v>
      </c>
      <c r="J459" s="1">
        <v>14</v>
      </c>
      <c r="K459" s="1">
        <v>0</v>
      </c>
      <c r="L459" s="1">
        <v>95051</v>
      </c>
      <c r="M459" s="1" t="s">
        <v>2506</v>
      </c>
      <c r="N459" s="1">
        <v>0</v>
      </c>
      <c r="O459" s="1" t="s">
        <v>97</v>
      </c>
      <c r="Q459" s="1" t="s">
        <v>103</v>
      </c>
      <c r="S459" s="1">
        <v>1</v>
      </c>
      <c r="T459" s="1" t="s">
        <v>453</v>
      </c>
      <c r="V459" s="1" t="s">
        <v>80</v>
      </c>
      <c r="X459" s="1" t="s">
        <v>91</v>
      </c>
      <c r="Z459" s="1">
        <v>10</v>
      </c>
      <c r="AB459" s="1" t="s">
        <v>71</v>
      </c>
      <c r="AH459" s="1" t="s">
        <v>33</v>
      </c>
      <c r="AM459" s="1" t="s">
        <v>72</v>
      </c>
      <c r="AO459" s="1">
        <v>5</v>
      </c>
      <c r="AQ459" s="1">
        <v>4</v>
      </c>
      <c r="AS459" s="1">
        <v>12</v>
      </c>
      <c r="AT459" s="1" t="s">
        <v>2507</v>
      </c>
      <c r="AU459" s="1" t="s">
        <v>64</v>
      </c>
      <c r="AW459" s="1">
        <v>9</v>
      </c>
      <c r="AX459" s="1" t="s">
        <v>2508</v>
      </c>
      <c r="AY459" s="1" t="s">
        <v>2509</v>
      </c>
      <c r="AZ459" s="1" t="s">
        <v>2510</v>
      </c>
      <c r="BA459" s="1">
        <v>0</v>
      </c>
    </row>
    <row r="460" spans="1:53" ht="12.75">
      <c r="A460" s="1" t="s">
        <v>0</v>
      </c>
      <c r="C460" s="1" t="s">
        <v>2</v>
      </c>
      <c r="D460" s="1" t="s">
        <v>3</v>
      </c>
      <c r="E460" s="1" t="s">
        <v>4</v>
      </c>
      <c r="G460" s="2">
        <v>35749</v>
      </c>
      <c r="H460" s="1">
        <v>7</v>
      </c>
      <c r="I460" s="1">
        <v>120</v>
      </c>
      <c r="J460" s="1">
        <v>15</v>
      </c>
      <c r="K460" s="1">
        <v>100</v>
      </c>
      <c r="L460" s="1">
        <v>110027</v>
      </c>
      <c r="M460" s="1" t="s">
        <v>1903</v>
      </c>
      <c r="N460" s="1">
        <v>0</v>
      </c>
      <c r="O460" s="1" t="s">
        <v>136</v>
      </c>
      <c r="R460" s="1" t="s">
        <v>2511</v>
      </c>
      <c r="S460" s="1">
        <v>0</v>
      </c>
      <c r="AB460" s="1" t="s">
        <v>59</v>
      </c>
      <c r="AH460" s="1" t="s">
        <v>33</v>
      </c>
      <c r="AM460" s="1" t="s">
        <v>60</v>
      </c>
      <c r="AO460" s="1">
        <v>6</v>
      </c>
      <c r="AQ460" s="1">
        <v>6</v>
      </c>
      <c r="AS460" s="1">
        <v>4</v>
      </c>
      <c r="AT460" s="1" t="s">
        <v>2512</v>
      </c>
      <c r="AU460" s="1" t="s">
        <v>64</v>
      </c>
      <c r="AW460" s="1">
        <v>9</v>
      </c>
      <c r="AX460" s="1" t="s">
        <v>2513</v>
      </c>
      <c r="AY460" s="1" t="s">
        <v>2514</v>
      </c>
      <c r="BA460" s="1">
        <v>1</v>
      </c>
    </row>
    <row r="461" spans="1:53" ht="12.75">
      <c r="A461" s="1" t="s">
        <v>0</v>
      </c>
      <c r="B461" s="11" t="s">
        <v>1</v>
      </c>
      <c r="G461" s="2">
        <v>26900</v>
      </c>
      <c r="H461" s="1">
        <v>6</v>
      </c>
      <c r="I461" s="1">
        <v>60</v>
      </c>
      <c r="J461" s="1">
        <v>16</v>
      </c>
      <c r="K461" s="1">
        <v>10</v>
      </c>
      <c r="M461" s="1" t="s">
        <v>219</v>
      </c>
      <c r="N461" s="1">
        <v>0</v>
      </c>
      <c r="O461" s="1" t="s">
        <v>97</v>
      </c>
      <c r="Q461" s="1" t="s">
        <v>98</v>
      </c>
      <c r="S461" s="1">
        <v>0</v>
      </c>
      <c r="AB461" s="1" t="s">
        <v>83</v>
      </c>
      <c r="AE461" s="1" t="s">
        <v>30</v>
      </c>
      <c r="AM461" s="1" t="s">
        <v>72</v>
      </c>
      <c r="AP461" s="1">
        <v>40</v>
      </c>
      <c r="AR461" s="1">
        <v>20</v>
      </c>
      <c r="AS461" s="1">
        <v>25</v>
      </c>
      <c r="AT461" s="1" t="s">
        <v>2515</v>
      </c>
      <c r="AU461" s="1" t="s">
        <v>74</v>
      </c>
      <c r="AW461" s="1">
        <v>9</v>
      </c>
      <c r="AX461" s="1" t="s">
        <v>2516</v>
      </c>
      <c r="AY461" s="1" t="s">
        <v>2517</v>
      </c>
      <c r="AZ461" s="1" t="s">
        <v>2518</v>
      </c>
      <c r="BA461" s="1">
        <v>1</v>
      </c>
    </row>
    <row r="462" spans="1:53" ht="12.75">
      <c r="A462" s="1" t="s">
        <v>0</v>
      </c>
      <c r="G462" s="2">
        <v>32226</v>
      </c>
      <c r="H462" s="1">
        <v>6</v>
      </c>
      <c r="I462" s="1">
        <v>20</v>
      </c>
      <c r="J462" s="1">
        <v>8</v>
      </c>
      <c r="K462" s="1">
        <v>3</v>
      </c>
      <c r="L462" s="1">
        <v>98007</v>
      </c>
      <c r="M462" s="1" t="s">
        <v>2519</v>
      </c>
      <c r="N462" s="1">
        <v>1</v>
      </c>
      <c r="S462" s="1">
        <v>1</v>
      </c>
      <c r="T462" s="1" t="s">
        <v>225</v>
      </c>
      <c r="V462" s="1" t="s">
        <v>111</v>
      </c>
      <c r="X462" s="1" t="s">
        <v>91</v>
      </c>
      <c r="Z462" s="1">
        <v>2</v>
      </c>
      <c r="AA462" s="1" t="s">
        <v>1975</v>
      </c>
      <c r="AB462" s="1" t="s">
        <v>83</v>
      </c>
      <c r="AF462" s="1" t="s">
        <v>31</v>
      </c>
      <c r="AN462" s="1" t="s">
        <v>2520</v>
      </c>
      <c r="AO462" s="1">
        <v>5</v>
      </c>
      <c r="AQ462" s="1">
        <v>5</v>
      </c>
      <c r="AS462" s="1">
        <v>20</v>
      </c>
      <c r="AT462" s="1" t="s">
        <v>2521</v>
      </c>
      <c r="AU462" s="1" t="s">
        <v>64</v>
      </c>
      <c r="AW462" s="1">
        <v>10</v>
      </c>
      <c r="AX462" s="1" t="s">
        <v>75</v>
      </c>
      <c r="AY462" s="1" t="s">
        <v>75</v>
      </c>
      <c r="AZ462" s="1" t="s">
        <v>316</v>
      </c>
      <c r="BA462" s="1">
        <v>0</v>
      </c>
    </row>
    <row r="463" spans="1:53" ht="12.75">
      <c r="A463" s="1" t="s">
        <v>0</v>
      </c>
      <c r="E463" s="1" t="s">
        <v>4</v>
      </c>
      <c r="G463" s="2">
        <v>27921</v>
      </c>
      <c r="H463" s="1">
        <v>6</v>
      </c>
      <c r="I463" s="1">
        <v>0</v>
      </c>
      <c r="J463" s="1">
        <v>5</v>
      </c>
      <c r="K463" s="1">
        <v>5</v>
      </c>
      <c r="L463" s="1">
        <v>2013</v>
      </c>
      <c r="M463" s="1" t="s">
        <v>2522</v>
      </c>
      <c r="N463" s="1">
        <v>0</v>
      </c>
      <c r="O463" s="1" t="s">
        <v>97</v>
      </c>
      <c r="Q463" s="1" t="s">
        <v>98</v>
      </c>
      <c r="S463" s="1">
        <v>1</v>
      </c>
      <c r="T463" s="1" t="s">
        <v>110</v>
      </c>
      <c r="V463" s="1" t="s">
        <v>111</v>
      </c>
      <c r="X463" s="1" t="s">
        <v>91</v>
      </c>
      <c r="Z463" s="1">
        <v>15</v>
      </c>
      <c r="AB463" s="1" t="s">
        <v>83</v>
      </c>
      <c r="AK463" s="1" t="s">
        <v>36</v>
      </c>
      <c r="AU463" s="1" t="s">
        <v>198</v>
      </c>
      <c r="AW463" s="1">
        <v>8</v>
      </c>
      <c r="AX463" s="1" t="s">
        <v>2523</v>
      </c>
      <c r="AY463" s="1" t="s">
        <v>2524</v>
      </c>
      <c r="AZ463" s="1" t="s">
        <v>2525</v>
      </c>
      <c r="BA463" s="1">
        <v>0</v>
      </c>
    </row>
    <row r="464" spans="1:53" ht="12.75">
      <c r="A464" s="1" t="s">
        <v>0</v>
      </c>
      <c r="G464" s="2">
        <v>33863</v>
      </c>
      <c r="H464" s="1">
        <v>7</v>
      </c>
      <c r="I464" s="1">
        <v>0</v>
      </c>
      <c r="J464" s="1">
        <v>15</v>
      </c>
      <c r="K464" s="1">
        <v>5</v>
      </c>
      <c r="L464" s="1">
        <v>60435</v>
      </c>
      <c r="M464" s="1" t="s">
        <v>2526</v>
      </c>
      <c r="N464" s="1">
        <v>0</v>
      </c>
      <c r="O464" s="1" t="s">
        <v>53</v>
      </c>
      <c r="Q464" s="1" t="s">
        <v>98</v>
      </c>
      <c r="S464" s="1">
        <v>0</v>
      </c>
      <c r="AB464" s="1" t="s">
        <v>83</v>
      </c>
      <c r="AH464" s="1" t="s">
        <v>33</v>
      </c>
      <c r="AM464" s="1" t="s">
        <v>72</v>
      </c>
      <c r="AO464" s="1">
        <v>5</v>
      </c>
      <c r="AQ464" s="1">
        <v>5</v>
      </c>
      <c r="AS464" s="1">
        <v>100</v>
      </c>
      <c r="AT464" s="1" t="s">
        <v>2527</v>
      </c>
      <c r="AU464" s="1" t="s">
        <v>74</v>
      </c>
      <c r="AW464" s="1">
        <v>10</v>
      </c>
      <c r="AX464" s="1" t="s">
        <v>2528</v>
      </c>
      <c r="AY464" s="1" t="s">
        <v>2529</v>
      </c>
      <c r="BA464" s="1">
        <v>1</v>
      </c>
    </row>
    <row r="465" spans="1:53" ht="12.75">
      <c r="A465" s="1" t="s">
        <v>0</v>
      </c>
      <c r="G465" s="2">
        <v>31904</v>
      </c>
      <c r="H465" s="1">
        <v>8</v>
      </c>
      <c r="I465" s="1">
        <v>0</v>
      </c>
      <c r="J465" s="1">
        <v>10</v>
      </c>
      <c r="K465" s="1">
        <v>12</v>
      </c>
      <c r="M465" s="1" t="s">
        <v>1366</v>
      </c>
      <c r="N465" s="1">
        <v>0</v>
      </c>
      <c r="O465" s="1" t="s">
        <v>53</v>
      </c>
      <c r="Q465" s="1" t="s">
        <v>54</v>
      </c>
      <c r="S465" s="1">
        <v>0</v>
      </c>
      <c r="AB465" s="1" t="s">
        <v>59</v>
      </c>
      <c r="AE465" s="1" t="s">
        <v>30</v>
      </c>
      <c r="AM465" s="1" t="s">
        <v>72</v>
      </c>
      <c r="AO465" s="1">
        <v>5</v>
      </c>
      <c r="AQ465" s="1">
        <v>5</v>
      </c>
      <c r="AS465" s="1">
        <v>5</v>
      </c>
      <c r="AT465" s="1" t="s">
        <v>2530</v>
      </c>
      <c r="AU465" s="1" t="s">
        <v>74</v>
      </c>
      <c r="AW465" s="1">
        <v>8</v>
      </c>
      <c r="AX465" s="1" t="s">
        <v>75</v>
      </c>
      <c r="AY465" s="1" t="s">
        <v>2531</v>
      </c>
      <c r="AZ465" s="1" t="s">
        <v>2532</v>
      </c>
      <c r="BA465" s="1">
        <v>1</v>
      </c>
    </row>
    <row r="466" spans="1:53" ht="12.75">
      <c r="A466" s="1" t="s">
        <v>0</v>
      </c>
      <c r="C466" s="1" t="s">
        <v>2</v>
      </c>
      <c r="E466" s="1" t="s">
        <v>4</v>
      </c>
      <c r="G466" s="2">
        <v>29535</v>
      </c>
      <c r="H466" s="1">
        <v>7</v>
      </c>
      <c r="I466" s="1">
        <v>0</v>
      </c>
      <c r="J466" s="1">
        <v>10</v>
      </c>
      <c r="K466" s="1">
        <v>0</v>
      </c>
      <c r="L466" s="1">
        <v>91101</v>
      </c>
      <c r="M466" s="1" t="s">
        <v>2533</v>
      </c>
      <c r="N466" s="1">
        <v>0</v>
      </c>
      <c r="O466" s="1" t="s">
        <v>67</v>
      </c>
      <c r="Q466" s="1" t="s">
        <v>98</v>
      </c>
      <c r="S466" s="1">
        <v>1</v>
      </c>
      <c r="T466" s="1" t="s">
        <v>159</v>
      </c>
      <c r="V466" s="1" t="s">
        <v>80</v>
      </c>
      <c r="X466" s="1" t="s">
        <v>91</v>
      </c>
      <c r="Z466" s="1">
        <v>1</v>
      </c>
      <c r="AA466" s="1" t="s">
        <v>113</v>
      </c>
      <c r="AB466" s="1" t="s">
        <v>83</v>
      </c>
      <c r="AE466" s="1" t="s">
        <v>30</v>
      </c>
      <c r="AM466" s="1" t="s">
        <v>84</v>
      </c>
      <c r="AO466" s="1">
        <v>6</v>
      </c>
      <c r="AQ466" s="1">
        <v>3</v>
      </c>
      <c r="AS466" s="1">
        <v>8</v>
      </c>
      <c r="AT466" s="1" t="s">
        <v>2534</v>
      </c>
      <c r="AV466" s="1" t="s">
        <v>2186</v>
      </c>
      <c r="AW466" s="1">
        <v>6</v>
      </c>
      <c r="AX466" s="1" t="s">
        <v>2535</v>
      </c>
      <c r="AY466" s="1" t="s">
        <v>2536</v>
      </c>
      <c r="BA466" s="1">
        <v>1</v>
      </c>
    </row>
    <row r="467" spans="1:53" ht="12.75">
      <c r="A467" s="1" t="s">
        <v>0</v>
      </c>
      <c r="E467" s="1" t="s">
        <v>4</v>
      </c>
      <c r="G467" s="2">
        <v>31458</v>
      </c>
      <c r="H467" s="1">
        <v>7</v>
      </c>
      <c r="I467" s="1">
        <v>90</v>
      </c>
      <c r="J467" s="1">
        <v>14</v>
      </c>
      <c r="K467" s="1">
        <v>0</v>
      </c>
      <c r="L467" s="1">
        <v>110092</v>
      </c>
      <c r="M467" s="1" t="s">
        <v>376</v>
      </c>
      <c r="N467" s="1">
        <v>0</v>
      </c>
      <c r="O467" s="1" t="s">
        <v>136</v>
      </c>
      <c r="Q467" s="1" t="s">
        <v>98</v>
      </c>
      <c r="S467" s="1">
        <v>1</v>
      </c>
      <c r="U467" s="1" t="s">
        <v>2537</v>
      </c>
      <c r="V467" s="1" t="s">
        <v>111</v>
      </c>
      <c r="X467" s="1" t="s">
        <v>57</v>
      </c>
      <c r="Z467" s="1">
        <v>1</v>
      </c>
      <c r="AA467" s="1" t="s">
        <v>2377</v>
      </c>
      <c r="AB467" s="1" t="s">
        <v>59</v>
      </c>
      <c r="AE467" s="1" t="s">
        <v>30</v>
      </c>
      <c r="AF467" s="1" t="s">
        <v>31</v>
      </c>
      <c r="AG467" s="1" t="s">
        <v>32</v>
      </c>
      <c r="AH467" s="1" t="s">
        <v>33</v>
      </c>
      <c r="AI467" s="1" t="s">
        <v>34</v>
      </c>
      <c r="AM467" s="1" t="s">
        <v>72</v>
      </c>
      <c r="AP467" s="1">
        <v>10</v>
      </c>
      <c r="AR467" s="1">
        <v>8</v>
      </c>
      <c r="AS467" s="1">
        <v>12</v>
      </c>
      <c r="AT467" s="1" t="s">
        <v>2538</v>
      </c>
      <c r="AV467" s="1" t="s">
        <v>2539</v>
      </c>
      <c r="AW467" s="1">
        <v>9</v>
      </c>
      <c r="AX467" s="1" t="s">
        <v>2540</v>
      </c>
      <c r="AY467" s="1" t="s">
        <v>2541</v>
      </c>
      <c r="AZ467" s="1" t="s">
        <v>2542</v>
      </c>
    </row>
    <row r="468" spans="1:53" ht="12.75">
      <c r="B468" s="11" t="s">
        <v>1</v>
      </c>
      <c r="E468" s="1" t="s">
        <v>4</v>
      </c>
      <c r="G468" s="2" t="s">
        <v>2543</v>
      </c>
      <c r="H468" s="1">
        <v>6</v>
      </c>
      <c r="I468" s="1">
        <v>48</v>
      </c>
      <c r="J468" s="1">
        <v>10</v>
      </c>
      <c r="K468" s="1">
        <v>4</v>
      </c>
      <c r="L468" s="1">
        <v>13087</v>
      </c>
      <c r="M468" s="1" t="s">
        <v>754</v>
      </c>
      <c r="N468" s="1">
        <v>0</v>
      </c>
      <c r="O468" s="1" t="s">
        <v>97</v>
      </c>
      <c r="Q468" s="1" t="s">
        <v>98</v>
      </c>
      <c r="S468" s="1">
        <v>1</v>
      </c>
      <c r="T468" s="1" t="s">
        <v>458</v>
      </c>
      <c r="V468" s="1" t="s">
        <v>56</v>
      </c>
      <c r="X468" s="1" t="s">
        <v>91</v>
      </c>
      <c r="Z468" s="1">
        <v>40</v>
      </c>
      <c r="AA468" s="1" t="s">
        <v>2544</v>
      </c>
      <c r="AB468" s="1" t="s">
        <v>83</v>
      </c>
      <c r="AF468" s="1" t="s">
        <v>31</v>
      </c>
      <c r="AM468" s="1" t="s">
        <v>72</v>
      </c>
      <c r="AO468" s="1">
        <v>6</v>
      </c>
      <c r="AQ468" s="1">
        <v>6</v>
      </c>
      <c r="AS468" s="1">
        <v>100</v>
      </c>
      <c r="AT468" s="1" t="s">
        <v>2545</v>
      </c>
      <c r="AU468" s="1" t="s">
        <v>74</v>
      </c>
      <c r="AW468" s="1">
        <v>9</v>
      </c>
      <c r="AX468" s="1" t="s">
        <v>2546</v>
      </c>
      <c r="AY468" s="1" t="s">
        <v>2547</v>
      </c>
      <c r="BA468" s="1">
        <v>1</v>
      </c>
    </row>
    <row r="469" spans="1:53" ht="12.75">
      <c r="A469" s="1" t="s">
        <v>0</v>
      </c>
      <c r="G469" s="2">
        <v>29644</v>
      </c>
      <c r="H469" s="1">
        <v>7</v>
      </c>
      <c r="I469" s="1">
        <v>0</v>
      </c>
      <c r="J469" s="1">
        <v>11</v>
      </c>
      <c r="K469" s="1">
        <v>12</v>
      </c>
      <c r="L469" s="1">
        <v>634034</v>
      </c>
      <c r="M469" s="1" t="s">
        <v>2548</v>
      </c>
      <c r="N469" s="1">
        <v>1</v>
      </c>
      <c r="S469" s="1">
        <v>1</v>
      </c>
      <c r="T469" s="1" t="s">
        <v>137</v>
      </c>
      <c r="V469" s="1" t="s">
        <v>90</v>
      </c>
      <c r="X469" s="1" t="s">
        <v>91</v>
      </c>
      <c r="Z469" s="1">
        <v>18</v>
      </c>
      <c r="AA469" s="1" t="s">
        <v>2549</v>
      </c>
      <c r="AB469" s="1" t="s">
        <v>399</v>
      </c>
      <c r="AH469" s="1" t="s">
        <v>33</v>
      </c>
      <c r="AM469" s="1" t="s">
        <v>60</v>
      </c>
      <c r="AP469" s="1">
        <v>20</v>
      </c>
      <c r="AR469" s="1">
        <v>10</v>
      </c>
      <c r="AS469" s="1">
        <v>30</v>
      </c>
      <c r="AT469" s="1" t="s">
        <v>2550</v>
      </c>
      <c r="AV469" s="4" t="s">
        <v>2551</v>
      </c>
      <c r="AW469" s="1">
        <v>10</v>
      </c>
      <c r="AX469" s="1" t="s">
        <v>2552</v>
      </c>
      <c r="AY469" s="1" t="s">
        <v>2553</v>
      </c>
      <c r="AZ469" s="1" t="s">
        <v>2554</v>
      </c>
      <c r="BA469" s="1">
        <v>0</v>
      </c>
    </row>
    <row r="470" spans="1:53" ht="12.75">
      <c r="A470" s="1" t="s">
        <v>0</v>
      </c>
      <c r="G470" s="2">
        <v>34587</v>
      </c>
      <c r="H470" s="1">
        <v>7</v>
      </c>
      <c r="I470" s="1">
        <v>0</v>
      </c>
      <c r="J470" s="1">
        <v>9</v>
      </c>
      <c r="K470" s="1">
        <v>3</v>
      </c>
      <c r="L470" s="1">
        <v>0</v>
      </c>
      <c r="M470" s="1" t="s">
        <v>2555</v>
      </c>
      <c r="N470" s="1">
        <v>1</v>
      </c>
      <c r="S470" s="1">
        <v>1</v>
      </c>
      <c r="T470" s="1" t="s">
        <v>31</v>
      </c>
      <c r="V470" s="1" t="s">
        <v>111</v>
      </c>
      <c r="X470" s="1" t="s">
        <v>57</v>
      </c>
      <c r="Z470" s="1">
        <v>0</v>
      </c>
      <c r="AA470" s="1" t="s">
        <v>58</v>
      </c>
      <c r="AB470" s="1" t="s">
        <v>59</v>
      </c>
      <c r="AF470" s="1" t="s">
        <v>31</v>
      </c>
      <c r="AM470" s="1" t="s">
        <v>60</v>
      </c>
      <c r="AO470" s="1">
        <v>6</v>
      </c>
      <c r="AQ470" s="1">
        <v>6</v>
      </c>
      <c r="AS470" s="1">
        <v>10</v>
      </c>
      <c r="AT470" s="1" t="s">
        <v>2556</v>
      </c>
      <c r="AU470" s="1" t="s">
        <v>74</v>
      </c>
      <c r="AW470" s="1">
        <v>10</v>
      </c>
      <c r="AX470" s="1" t="s">
        <v>2557</v>
      </c>
      <c r="AY470" s="1" t="s">
        <v>2558</v>
      </c>
      <c r="AZ470" s="1" t="s">
        <v>2559</v>
      </c>
      <c r="BA470" s="1">
        <v>1</v>
      </c>
    </row>
    <row r="471" spans="1:53" ht="12.75">
      <c r="A471" s="1" t="s">
        <v>0</v>
      </c>
      <c r="B471" s="11" t="s">
        <v>1</v>
      </c>
      <c r="E471" s="1" t="s">
        <v>4</v>
      </c>
      <c r="G471" s="2">
        <v>28762</v>
      </c>
      <c r="H471" s="1">
        <v>4</v>
      </c>
      <c r="I471" s="1">
        <v>180</v>
      </c>
      <c r="J471" s="1">
        <v>12</v>
      </c>
      <c r="K471" s="1">
        <v>10</v>
      </c>
      <c r="L471" s="1">
        <v>4032</v>
      </c>
      <c r="M471" s="1" t="s">
        <v>2560</v>
      </c>
      <c r="N471" s="1">
        <v>1</v>
      </c>
      <c r="S471" s="1">
        <v>1</v>
      </c>
      <c r="T471" s="1" t="s">
        <v>453</v>
      </c>
      <c r="W471" s="1" t="s">
        <v>318</v>
      </c>
      <c r="X471" s="1" t="s">
        <v>91</v>
      </c>
      <c r="Z471" s="1">
        <v>14</v>
      </c>
      <c r="AA471" s="1" t="s">
        <v>2561</v>
      </c>
      <c r="AB471" s="1" t="s">
        <v>71</v>
      </c>
      <c r="AF471" s="1" t="s">
        <v>31</v>
      </c>
      <c r="AG471" s="1" t="s">
        <v>32</v>
      </c>
      <c r="AH471" s="1" t="s">
        <v>33</v>
      </c>
      <c r="AI471" s="1" t="s">
        <v>34</v>
      </c>
      <c r="AM471" s="1" t="s">
        <v>60</v>
      </c>
      <c r="AP471" s="1">
        <v>30</v>
      </c>
      <c r="AQ471" s="1">
        <v>6</v>
      </c>
      <c r="AS471" s="1">
        <v>60</v>
      </c>
      <c r="AT471" s="1" t="s">
        <v>2562</v>
      </c>
      <c r="AU471" s="1" t="s">
        <v>64</v>
      </c>
      <c r="AW471" s="1">
        <v>10</v>
      </c>
      <c r="AX471" s="1" t="s">
        <v>2563</v>
      </c>
      <c r="AY471" s="1" t="s">
        <v>2564</v>
      </c>
      <c r="AZ471" s="1" t="s">
        <v>2565</v>
      </c>
      <c r="BA471" s="1">
        <v>0</v>
      </c>
    </row>
    <row r="472" spans="1:53" ht="12.75">
      <c r="E472" s="1" t="s">
        <v>4</v>
      </c>
      <c r="G472" s="2">
        <v>30896</v>
      </c>
      <c r="H472" s="1">
        <v>6</v>
      </c>
      <c r="I472" s="1">
        <v>120</v>
      </c>
      <c r="J472" s="1">
        <v>12</v>
      </c>
      <c r="K472" s="1">
        <v>12</v>
      </c>
      <c r="L472" s="1">
        <v>50059</v>
      </c>
      <c r="M472" s="1" t="s">
        <v>2566</v>
      </c>
      <c r="N472" s="1">
        <v>1</v>
      </c>
      <c r="S472" s="1">
        <v>1</v>
      </c>
      <c r="U472" s="1" t="s">
        <v>2567</v>
      </c>
      <c r="V472" s="1" t="s">
        <v>56</v>
      </c>
      <c r="X472" s="1" t="s">
        <v>391</v>
      </c>
      <c r="Z472" s="1">
        <v>7</v>
      </c>
      <c r="AA472" s="1" t="s">
        <v>2568</v>
      </c>
      <c r="AB472" s="1" t="s">
        <v>83</v>
      </c>
      <c r="AH472" s="1" t="s">
        <v>33</v>
      </c>
      <c r="AM472" s="1" t="s">
        <v>72</v>
      </c>
      <c r="AO472" s="1">
        <v>4</v>
      </c>
      <c r="AQ472" s="1">
        <v>4</v>
      </c>
      <c r="AS472" s="1">
        <v>4</v>
      </c>
      <c r="AT472" s="1" t="s">
        <v>2569</v>
      </c>
      <c r="AU472" s="1" t="s">
        <v>74</v>
      </c>
      <c r="AW472" s="1">
        <v>8</v>
      </c>
      <c r="AX472" s="1" t="s">
        <v>2570</v>
      </c>
      <c r="AY472" s="1" t="s">
        <v>2571</v>
      </c>
      <c r="AZ472" s="1" t="s">
        <v>2572</v>
      </c>
      <c r="BA472" s="1">
        <v>0</v>
      </c>
    </row>
    <row r="473" spans="1:53" ht="12.75">
      <c r="B473" s="11" t="s">
        <v>1</v>
      </c>
      <c r="G473" s="2">
        <v>32413</v>
      </c>
      <c r="H473" s="1">
        <v>6</v>
      </c>
      <c r="I473" s="1">
        <v>120</v>
      </c>
      <c r="J473" s="1">
        <v>14</v>
      </c>
      <c r="K473" s="1">
        <v>50</v>
      </c>
      <c r="L473" s="1">
        <v>12249</v>
      </c>
      <c r="M473" s="1" t="s">
        <v>142</v>
      </c>
      <c r="N473" s="1">
        <v>0</v>
      </c>
      <c r="O473" s="1" t="s">
        <v>53</v>
      </c>
      <c r="Q473" s="1" t="s">
        <v>98</v>
      </c>
      <c r="S473" s="1">
        <v>1</v>
      </c>
      <c r="T473" s="1" t="s">
        <v>137</v>
      </c>
      <c r="V473" s="1" t="s">
        <v>145</v>
      </c>
      <c r="X473" s="1" t="s">
        <v>91</v>
      </c>
      <c r="Z473" s="1">
        <v>1</v>
      </c>
      <c r="AA473" s="1" t="s">
        <v>2573</v>
      </c>
      <c r="AB473" s="1" t="s">
        <v>399</v>
      </c>
      <c r="AF473" s="1" t="s">
        <v>31</v>
      </c>
      <c r="AM473" s="1" t="s">
        <v>84</v>
      </c>
      <c r="AP473" s="1">
        <v>25</v>
      </c>
      <c r="AR473" s="1">
        <v>15</v>
      </c>
      <c r="AS473" s="1">
        <v>5</v>
      </c>
      <c r="AT473" s="1" t="s">
        <v>265</v>
      </c>
      <c r="AU473" s="1" t="s">
        <v>64</v>
      </c>
      <c r="AW473" s="1">
        <v>10</v>
      </c>
      <c r="AX473" s="1" t="s">
        <v>2574</v>
      </c>
      <c r="AY473" s="1" t="s">
        <v>2575</v>
      </c>
      <c r="AZ473" s="1" t="s">
        <v>2576</v>
      </c>
      <c r="BA473" s="1">
        <v>1</v>
      </c>
    </row>
    <row r="474" spans="1:53" ht="12.75">
      <c r="A474" s="1" t="s">
        <v>0</v>
      </c>
      <c r="G474" s="2">
        <v>26816</v>
      </c>
      <c r="H474" s="1">
        <v>7</v>
      </c>
      <c r="I474" s="1">
        <v>0</v>
      </c>
      <c r="J474" s="1">
        <v>6</v>
      </c>
      <c r="K474" s="1">
        <v>10</v>
      </c>
      <c r="L474" s="1">
        <v>94510</v>
      </c>
      <c r="M474" s="1" t="s">
        <v>2577</v>
      </c>
      <c r="N474" s="1">
        <v>1</v>
      </c>
      <c r="S474" s="1">
        <v>1</v>
      </c>
      <c r="T474" s="1" t="s">
        <v>5</v>
      </c>
      <c r="W474" s="1" t="s">
        <v>2578</v>
      </c>
      <c r="X474" s="1" t="s">
        <v>160</v>
      </c>
      <c r="Z474" s="1">
        <v>10</v>
      </c>
      <c r="AA474" s="1" t="s">
        <v>2579</v>
      </c>
      <c r="AB474" s="1" t="s">
        <v>399</v>
      </c>
      <c r="AH474" s="1" t="s">
        <v>33</v>
      </c>
      <c r="AM474" s="1" t="s">
        <v>72</v>
      </c>
      <c r="AO474" s="1">
        <v>5</v>
      </c>
      <c r="AQ474" s="1">
        <v>2</v>
      </c>
      <c r="AS474" s="1">
        <v>10</v>
      </c>
      <c r="AT474" s="1" t="s">
        <v>2580</v>
      </c>
      <c r="AU474" s="1" t="s">
        <v>74</v>
      </c>
      <c r="AW474" s="1">
        <v>10</v>
      </c>
      <c r="AX474" s="1" t="s">
        <v>2581</v>
      </c>
      <c r="AY474" s="1" t="s">
        <v>2582</v>
      </c>
      <c r="AZ474" s="1" t="s">
        <v>2583</v>
      </c>
      <c r="BA474" s="1">
        <v>1</v>
      </c>
    </row>
    <row r="475" spans="1:53" ht="12.75">
      <c r="A475" s="1" t="s">
        <v>0</v>
      </c>
      <c r="G475" s="2">
        <v>29434</v>
      </c>
      <c r="H475" s="1">
        <v>7</v>
      </c>
      <c r="I475" s="1">
        <v>50</v>
      </c>
      <c r="J475" s="1">
        <v>8</v>
      </c>
      <c r="K475" s="1">
        <v>4</v>
      </c>
      <c r="L475" s="1">
        <v>22102</v>
      </c>
      <c r="M475" s="1" t="s">
        <v>2584</v>
      </c>
      <c r="N475" s="1">
        <v>1</v>
      </c>
      <c r="S475" s="1">
        <v>1</v>
      </c>
      <c r="T475" s="1" t="s">
        <v>453</v>
      </c>
      <c r="V475" s="1" t="s">
        <v>80</v>
      </c>
      <c r="X475" s="1" t="s">
        <v>125</v>
      </c>
      <c r="Z475" s="1">
        <v>12</v>
      </c>
      <c r="AA475" s="1" t="s">
        <v>2585</v>
      </c>
      <c r="AB475" s="1" t="s">
        <v>71</v>
      </c>
      <c r="AH475" s="1" t="s">
        <v>33</v>
      </c>
      <c r="AM475" s="1" t="s">
        <v>72</v>
      </c>
      <c r="AO475" s="1">
        <v>3</v>
      </c>
      <c r="AQ475" s="1">
        <v>4</v>
      </c>
      <c r="AS475" s="1">
        <v>7</v>
      </c>
      <c r="AT475" s="1" t="s">
        <v>2586</v>
      </c>
      <c r="AU475" s="1" t="s">
        <v>64</v>
      </c>
      <c r="AW475" s="1">
        <v>10</v>
      </c>
      <c r="AX475" s="1" t="s">
        <v>2587</v>
      </c>
      <c r="AY475" s="1" t="s">
        <v>2588</v>
      </c>
      <c r="AZ475" s="1" t="s">
        <v>2589</v>
      </c>
      <c r="BA475" s="1">
        <v>1</v>
      </c>
    </row>
    <row r="476" spans="1:53" ht="12.75">
      <c r="E476" s="1" t="s">
        <v>4</v>
      </c>
      <c r="G476" s="2">
        <v>30294</v>
      </c>
      <c r="H476" s="1">
        <v>8</v>
      </c>
      <c r="I476" s="1">
        <v>25</v>
      </c>
      <c r="J476" s="1">
        <v>10</v>
      </c>
      <c r="K476" s="1">
        <v>40</v>
      </c>
      <c r="L476" s="1">
        <v>80805</v>
      </c>
      <c r="M476" s="1" t="s">
        <v>231</v>
      </c>
      <c r="N476" s="1">
        <v>1</v>
      </c>
      <c r="S476" s="1">
        <v>1</v>
      </c>
      <c r="T476" s="1" t="s">
        <v>150</v>
      </c>
      <c r="V476" s="1" t="s">
        <v>80</v>
      </c>
      <c r="X476" s="1" t="s">
        <v>160</v>
      </c>
      <c r="Z476" s="1">
        <v>5</v>
      </c>
      <c r="AA476" s="1" t="s">
        <v>1765</v>
      </c>
      <c r="AB476" s="1" t="s">
        <v>71</v>
      </c>
      <c r="AF476" s="1" t="s">
        <v>31</v>
      </c>
      <c r="AM476" s="1" t="s">
        <v>72</v>
      </c>
      <c r="AO476" s="1">
        <v>4</v>
      </c>
      <c r="AQ476" s="1">
        <v>3</v>
      </c>
      <c r="AS476" s="1">
        <v>120</v>
      </c>
      <c r="AT476" s="1" t="s">
        <v>2590</v>
      </c>
      <c r="AV476" s="1" t="s">
        <v>2479</v>
      </c>
      <c r="AW476" s="1">
        <v>9</v>
      </c>
      <c r="AX476" s="1" t="s">
        <v>75</v>
      </c>
      <c r="AY476" s="1" t="s">
        <v>2591</v>
      </c>
      <c r="AZ476" s="1" t="s">
        <v>1943</v>
      </c>
      <c r="BA476" s="1">
        <v>0</v>
      </c>
    </row>
    <row r="477" spans="1:53" ht="12.75">
      <c r="A477" s="1" t="s">
        <v>0</v>
      </c>
      <c r="B477" s="11" t="s">
        <v>1</v>
      </c>
      <c r="E477" s="1" t="s">
        <v>4</v>
      </c>
      <c r="G477" s="2">
        <v>30738</v>
      </c>
      <c r="H477" s="1">
        <v>8</v>
      </c>
      <c r="I477" s="1">
        <v>60</v>
      </c>
      <c r="J477" s="1">
        <v>11</v>
      </c>
      <c r="K477" s="1">
        <v>7</v>
      </c>
      <c r="M477" s="1" t="s">
        <v>142</v>
      </c>
      <c r="N477" s="1">
        <v>1</v>
      </c>
      <c r="S477" s="1">
        <v>1</v>
      </c>
      <c r="T477" s="1" t="s">
        <v>225</v>
      </c>
      <c r="V477" s="1" t="s">
        <v>80</v>
      </c>
      <c r="X477" s="1" t="s">
        <v>91</v>
      </c>
      <c r="Z477" s="1">
        <v>10</v>
      </c>
      <c r="AB477" s="1" t="s">
        <v>83</v>
      </c>
      <c r="AH477" s="1" t="s">
        <v>33</v>
      </c>
      <c r="AM477" s="1" t="s">
        <v>72</v>
      </c>
      <c r="AO477" s="1">
        <v>4</v>
      </c>
      <c r="AR477" s="1">
        <v>16</v>
      </c>
      <c r="AS477" s="1">
        <v>30</v>
      </c>
      <c r="AT477" s="1" t="s">
        <v>2592</v>
      </c>
      <c r="AV477" s="1" t="s">
        <v>2593</v>
      </c>
      <c r="AW477" s="1">
        <v>8</v>
      </c>
      <c r="AX477" s="1" t="s">
        <v>2594</v>
      </c>
      <c r="BA477" s="1">
        <v>0</v>
      </c>
    </row>
    <row r="478" spans="1:53" ht="12.75">
      <c r="B478" s="11" t="s">
        <v>1</v>
      </c>
      <c r="E478" s="1" t="s">
        <v>4</v>
      </c>
      <c r="G478" s="2">
        <v>30659</v>
      </c>
      <c r="H478" s="1">
        <v>6</v>
      </c>
      <c r="I478" s="1">
        <v>30</v>
      </c>
      <c r="J478" s="1">
        <v>12</v>
      </c>
      <c r="K478" s="1">
        <v>25</v>
      </c>
      <c r="L478" s="1">
        <v>8028</v>
      </c>
      <c r="M478" s="1" t="s">
        <v>2595</v>
      </c>
      <c r="N478" s="1">
        <v>0</v>
      </c>
      <c r="O478" s="1" t="s">
        <v>67</v>
      </c>
      <c r="Q478" s="1" t="s">
        <v>98</v>
      </c>
      <c r="S478" s="1">
        <v>1</v>
      </c>
      <c r="T478" s="1" t="s">
        <v>159</v>
      </c>
      <c r="V478" s="1" t="s">
        <v>80</v>
      </c>
      <c r="Y478" s="1" t="s">
        <v>2596</v>
      </c>
      <c r="Z478" s="1">
        <v>5</v>
      </c>
      <c r="AA478" s="1" t="s">
        <v>2597</v>
      </c>
      <c r="AB478" s="1" t="s">
        <v>83</v>
      </c>
      <c r="AH478" s="1" t="s">
        <v>33</v>
      </c>
      <c r="AM478" s="1" t="s">
        <v>72</v>
      </c>
      <c r="AP478" s="1">
        <v>10</v>
      </c>
      <c r="AQ478" s="1">
        <v>6</v>
      </c>
      <c r="AS478" s="1">
        <v>10</v>
      </c>
      <c r="AT478" s="1" t="s">
        <v>2598</v>
      </c>
      <c r="AU478" s="1" t="s">
        <v>74</v>
      </c>
      <c r="AW478" s="1">
        <v>10</v>
      </c>
      <c r="AX478" s="1" t="s">
        <v>2599</v>
      </c>
      <c r="AY478" s="1" t="s">
        <v>2600</v>
      </c>
      <c r="AZ478" s="1" t="s">
        <v>2601</v>
      </c>
      <c r="BA478" s="1">
        <v>0</v>
      </c>
    </row>
    <row r="479" spans="1:53" ht="12.75">
      <c r="A479" s="1" t="s">
        <v>0</v>
      </c>
      <c r="D479" s="1" t="s">
        <v>3</v>
      </c>
      <c r="E479" s="1" t="s">
        <v>4</v>
      </c>
      <c r="G479" s="2">
        <v>34058</v>
      </c>
      <c r="H479" s="1">
        <v>9</v>
      </c>
      <c r="I479" s="1">
        <v>0</v>
      </c>
      <c r="J479" s="1">
        <v>12</v>
      </c>
      <c r="K479" s="1">
        <v>6</v>
      </c>
      <c r="L479" s="1">
        <v>6810</v>
      </c>
      <c r="M479" s="1" t="s">
        <v>2602</v>
      </c>
      <c r="N479" s="1">
        <v>1</v>
      </c>
      <c r="S479" s="1">
        <v>1</v>
      </c>
      <c r="T479" s="1" t="s">
        <v>110</v>
      </c>
      <c r="V479" s="1" t="s">
        <v>80</v>
      </c>
      <c r="X479" s="1" t="s">
        <v>57</v>
      </c>
      <c r="Z479" s="1">
        <v>2</v>
      </c>
      <c r="AA479" s="1" t="s">
        <v>58</v>
      </c>
      <c r="AB479" s="1" t="s">
        <v>59</v>
      </c>
      <c r="AE479" s="1" t="s">
        <v>30</v>
      </c>
      <c r="AM479" s="1" t="s">
        <v>72</v>
      </c>
      <c r="AP479" s="1">
        <v>15</v>
      </c>
      <c r="AR479" s="1">
        <v>30</v>
      </c>
      <c r="AS479" s="1">
        <v>22</v>
      </c>
      <c r="AT479" s="1" t="s">
        <v>2603</v>
      </c>
      <c r="AV479" s="1" t="s">
        <v>2604</v>
      </c>
      <c r="AW479" s="1">
        <v>10</v>
      </c>
      <c r="AX479" s="1" t="s">
        <v>2605</v>
      </c>
      <c r="AY479" s="1" t="s">
        <v>2600</v>
      </c>
      <c r="AZ479" s="1" t="s">
        <v>2606</v>
      </c>
      <c r="BA479" s="1">
        <v>1</v>
      </c>
    </row>
    <row r="480" spans="1:53" ht="12.75">
      <c r="A480" s="1" t="s">
        <v>0</v>
      </c>
      <c r="D480" s="1" t="s">
        <v>3</v>
      </c>
      <c r="E480" s="1" t="s">
        <v>4</v>
      </c>
      <c r="H480" s="1">
        <v>6</v>
      </c>
      <c r="I480" s="1">
        <v>30</v>
      </c>
      <c r="J480" s="1">
        <v>10</v>
      </c>
      <c r="K480" s="1">
        <v>15</v>
      </c>
      <c r="L480" s="1">
        <v>440014</v>
      </c>
      <c r="M480" s="1" t="s">
        <v>2607</v>
      </c>
      <c r="N480" s="1">
        <v>0</v>
      </c>
      <c r="O480" s="1" t="s">
        <v>67</v>
      </c>
      <c r="Q480" s="1" t="s">
        <v>98</v>
      </c>
      <c r="S480" s="1">
        <v>1</v>
      </c>
      <c r="T480" s="1" t="s">
        <v>225</v>
      </c>
      <c r="V480" s="1" t="s">
        <v>80</v>
      </c>
      <c r="X480" s="1" t="s">
        <v>91</v>
      </c>
      <c r="Z480" s="1">
        <v>0</v>
      </c>
      <c r="AA480" s="1" t="s">
        <v>364</v>
      </c>
      <c r="AB480" s="1" t="s">
        <v>59</v>
      </c>
      <c r="AH480" s="1" t="s">
        <v>33</v>
      </c>
      <c r="AM480" s="1" t="s">
        <v>60</v>
      </c>
      <c r="AO480" s="1">
        <v>4</v>
      </c>
      <c r="AQ480" s="1">
        <v>4</v>
      </c>
      <c r="AS480" s="1">
        <v>2</v>
      </c>
      <c r="AT480" s="1" t="s">
        <v>2608</v>
      </c>
      <c r="AU480" s="1" t="s">
        <v>74</v>
      </c>
      <c r="AW480" s="1">
        <v>10</v>
      </c>
      <c r="AX480" s="1" t="s">
        <v>2609</v>
      </c>
      <c r="BA480" s="1">
        <v>1</v>
      </c>
    </row>
    <row r="481" spans="1:53" ht="12.75">
      <c r="A481" s="1" t="s">
        <v>0</v>
      </c>
      <c r="E481" s="1" t="s">
        <v>4</v>
      </c>
      <c r="G481" s="2">
        <v>29964</v>
      </c>
      <c r="H481" s="1">
        <v>7</v>
      </c>
      <c r="I481" s="1">
        <v>40</v>
      </c>
      <c r="J481" s="1">
        <v>8</v>
      </c>
      <c r="K481" s="1">
        <v>15</v>
      </c>
      <c r="L481" s="1">
        <v>71210</v>
      </c>
      <c r="M481" s="1" t="s">
        <v>2610</v>
      </c>
      <c r="N481" s="1">
        <v>1</v>
      </c>
      <c r="S481" s="1">
        <v>1</v>
      </c>
      <c r="T481" s="1" t="s">
        <v>225</v>
      </c>
      <c r="W481" s="1" t="s">
        <v>2611</v>
      </c>
      <c r="X481" s="1" t="s">
        <v>466</v>
      </c>
      <c r="Z481" s="1">
        <v>10</v>
      </c>
      <c r="AA481" s="1" t="s">
        <v>2612</v>
      </c>
      <c r="AB481" s="1" t="s">
        <v>83</v>
      </c>
      <c r="AF481" s="1" t="s">
        <v>31</v>
      </c>
      <c r="AM481" s="1" t="s">
        <v>60</v>
      </c>
      <c r="AO481" s="1">
        <v>2</v>
      </c>
      <c r="AR481" s="1">
        <v>6</v>
      </c>
      <c r="AS481" s="1">
        <v>30</v>
      </c>
      <c r="AT481" s="1" t="s">
        <v>2613</v>
      </c>
      <c r="AU481" s="1" t="s">
        <v>74</v>
      </c>
      <c r="AW481" s="1">
        <v>5</v>
      </c>
      <c r="AX481" s="1" t="s">
        <v>2614</v>
      </c>
      <c r="AY481" s="1" t="s">
        <v>2615</v>
      </c>
      <c r="AZ481" s="1" t="s">
        <v>116</v>
      </c>
      <c r="BA481" s="1">
        <v>1</v>
      </c>
    </row>
    <row r="482" spans="1:53" ht="12.75">
      <c r="A482" s="1" t="s">
        <v>0</v>
      </c>
      <c r="E482" s="1" t="s">
        <v>4</v>
      </c>
      <c r="G482" s="2">
        <v>31940</v>
      </c>
      <c r="H482" s="1">
        <v>6</v>
      </c>
      <c r="I482" s="1">
        <v>80</v>
      </c>
      <c r="J482" s="1">
        <v>4</v>
      </c>
      <c r="K482" s="1">
        <v>10</v>
      </c>
      <c r="L482" s="1">
        <v>460002</v>
      </c>
      <c r="M482" s="1" t="s">
        <v>606</v>
      </c>
      <c r="N482" s="1">
        <v>0</v>
      </c>
      <c r="O482" s="1" t="s">
        <v>67</v>
      </c>
      <c r="Q482" s="1" t="s">
        <v>103</v>
      </c>
      <c r="S482" s="1">
        <v>1</v>
      </c>
      <c r="T482" s="1" t="s">
        <v>150</v>
      </c>
      <c r="V482" s="1" t="s">
        <v>80</v>
      </c>
      <c r="Y482" s="1" t="s">
        <v>2616</v>
      </c>
      <c r="Z482" s="1">
        <v>4</v>
      </c>
      <c r="AB482" s="1" t="s">
        <v>59</v>
      </c>
      <c r="AE482" s="1" t="s">
        <v>30</v>
      </c>
      <c r="AM482" s="1" t="s">
        <v>72</v>
      </c>
      <c r="AP482" s="1">
        <v>10</v>
      </c>
      <c r="AR482" s="1">
        <v>10</v>
      </c>
      <c r="AS482" s="1">
        <v>4</v>
      </c>
      <c r="AT482" s="1" t="s">
        <v>2617</v>
      </c>
      <c r="AU482" s="1" t="s">
        <v>74</v>
      </c>
      <c r="AW482" s="1">
        <v>8</v>
      </c>
      <c r="AX482" s="1" t="s">
        <v>2618</v>
      </c>
      <c r="BA482" s="1">
        <v>1</v>
      </c>
    </row>
    <row r="483" spans="1:53" ht="12.75">
      <c r="D483" s="1" t="s">
        <v>3</v>
      </c>
      <c r="G483" s="2">
        <v>31478</v>
      </c>
      <c r="H483" s="1">
        <v>7</v>
      </c>
      <c r="I483" s="1">
        <v>0</v>
      </c>
      <c r="J483" s="1">
        <v>10</v>
      </c>
      <c r="K483" s="1">
        <v>3</v>
      </c>
      <c r="M483" s="1" t="s">
        <v>2619</v>
      </c>
      <c r="N483" s="1">
        <v>1</v>
      </c>
      <c r="S483" s="1">
        <v>1</v>
      </c>
      <c r="T483" s="1" t="s">
        <v>225</v>
      </c>
      <c r="V483" s="1" t="s">
        <v>80</v>
      </c>
      <c r="X483" s="1" t="s">
        <v>91</v>
      </c>
      <c r="Z483" s="1">
        <v>12</v>
      </c>
      <c r="AA483" s="1" t="s">
        <v>2620</v>
      </c>
      <c r="AB483" s="1" t="s">
        <v>59</v>
      </c>
      <c r="AH483" s="1" t="s">
        <v>33</v>
      </c>
      <c r="AM483" s="1" t="s">
        <v>167</v>
      </c>
      <c r="AO483" s="1">
        <v>6</v>
      </c>
      <c r="AQ483" s="1">
        <v>2</v>
      </c>
      <c r="AS483" s="1">
        <v>48</v>
      </c>
      <c r="AT483" s="1" t="s">
        <v>2621</v>
      </c>
      <c r="AU483" s="1" t="s">
        <v>74</v>
      </c>
      <c r="AW483" s="1">
        <v>10</v>
      </c>
      <c r="AX483" s="1" t="s">
        <v>2622</v>
      </c>
      <c r="AY483" s="1" t="s">
        <v>205</v>
      </c>
      <c r="AZ483" s="1" t="s">
        <v>2623</v>
      </c>
      <c r="BA483" s="1">
        <v>1</v>
      </c>
    </row>
    <row r="484" spans="1:53" ht="12.75">
      <c r="A484" s="1" t="s">
        <v>0</v>
      </c>
      <c r="G484" s="2">
        <v>31912</v>
      </c>
      <c r="H484" s="1">
        <v>8</v>
      </c>
      <c r="I484" s="1">
        <v>30</v>
      </c>
      <c r="J484" s="1">
        <v>12</v>
      </c>
      <c r="K484" s="1">
        <v>5</v>
      </c>
      <c r="L484" s="1">
        <v>94102</v>
      </c>
      <c r="M484" s="1" t="s">
        <v>2624</v>
      </c>
      <c r="N484" s="1">
        <v>0</v>
      </c>
      <c r="O484" s="1" t="s">
        <v>53</v>
      </c>
      <c r="Q484" s="1" t="s">
        <v>54</v>
      </c>
      <c r="S484" s="1">
        <v>1</v>
      </c>
      <c r="T484" s="1" t="s">
        <v>30</v>
      </c>
      <c r="V484" s="1" t="s">
        <v>56</v>
      </c>
      <c r="X484" s="1" t="s">
        <v>112</v>
      </c>
      <c r="Z484" s="1">
        <v>7</v>
      </c>
      <c r="AA484" s="1" t="s">
        <v>280</v>
      </c>
      <c r="AB484" s="1" t="s">
        <v>83</v>
      </c>
      <c r="AE484" s="1" t="s">
        <v>30</v>
      </c>
      <c r="AF484" s="1" t="s">
        <v>31</v>
      </c>
      <c r="AH484" s="1" t="s">
        <v>33</v>
      </c>
      <c r="AM484" s="1" t="s">
        <v>72</v>
      </c>
      <c r="AO484" s="1">
        <v>4</v>
      </c>
      <c r="AQ484" s="1">
        <v>6</v>
      </c>
      <c r="AS484" s="1">
        <v>20</v>
      </c>
      <c r="AT484" s="1" t="s">
        <v>2625</v>
      </c>
      <c r="AU484" s="1" t="s">
        <v>74</v>
      </c>
      <c r="AW484" s="1">
        <v>9</v>
      </c>
      <c r="AX484" s="1" t="s">
        <v>2626</v>
      </c>
      <c r="AY484" s="1" t="s">
        <v>2627</v>
      </c>
      <c r="BA484" s="1">
        <v>1</v>
      </c>
    </row>
    <row r="485" spans="1:53" ht="12.75">
      <c r="E485" s="1" t="s">
        <v>4</v>
      </c>
      <c r="G485" s="2">
        <v>30050</v>
      </c>
      <c r="H485" s="1">
        <v>6</v>
      </c>
      <c r="I485" s="1">
        <v>100</v>
      </c>
      <c r="J485" s="1">
        <v>10</v>
      </c>
      <c r="K485" s="1">
        <v>8</v>
      </c>
      <c r="L485" s="1">
        <v>80541</v>
      </c>
      <c r="M485" s="1" t="s">
        <v>2628</v>
      </c>
      <c r="N485" s="1">
        <v>1</v>
      </c>
      <c r="S485" s="1">
        <v>1</v>
      </c>
      <c r="T485" s="1" t="s">
        <v>225</v>
      </c>
      <c r="V485" s="1" t="s">
        <v>80</v>
      </c>
      <c r="X485" s="1" t="s">
        <v>91</v>
      </c>
      <c r="Z485" s="1">
        <v>6</v>
      </c>
      <c r="AA485" s="1" t="s">
        <v>2629</v>
      </c>
      <c r="AB485" s="1" t="s">
        <v>83</v>
      </c>
      <c r="AH485" s="1" t="s">
        <v>33</v>
      </c>
      <c r="AM485" s="1" t="s">
        <v>72</v>
      </c>
      <c r="AO485" s="1">
        <v>1</v>
      </c>
      <c r="AQ485" s="1">
        <v>4</v>
      </c>
      <c r="AS485" s="1">
        <v>12</v>
      </c>
      <c r="AT485" s="1" t="s">
        <v>2630</v>
      </c>
      <c r="AU485" s="1" t="s">
        <v>64</v>
      </c>
      <c r="AW485" s="1">
        <v>10</v>
      </c>
      <c r="AX485" s="1" t="s">
        <v>2631</v>
      </c>
      <c r="AY485" s="1" t="s">
        <v>2632</v>
      </c>
      <c r="BA485" s="1">
        <v>0</v>
      </c>
    </row>
    <row r="486" spans="1:53" ht="12.75">
      <c r="A486" s="1" t="s">
        <v>0</v>
      </c>
      <c r="G486" s="2">
        <v>26115</v>
      </c>
      <c r="H486" s="1">
        <v>6</v>
      </c>
      <c r="I486" s="1">
        <v>30</v>
      </c>
      <c r="J486" s="1">
        <v>8</v>
      </c>
      <c r="K486" s="1">
        <v>30</v>
      </c>
      <c r="L486" s="1">
        <v>2600</v>
      </c>
      <c r="M486" s="1" t="s">
        <v>2633</v>
      </c>
      <c r="N486" s="1">
        <v>1</v>
      </c>
      <c r="S486" s="1">
        <v>1</v>
      </c>
      <c r="T486" s="1" t="s">
        <v>79</v>
      </c>
      <c r="V486" s="1" t="s">
        <v>90</v>
      </c>
      <c r="Y486" s="1" t="s">
        <v>2634</v>
      </c>
      <c r="Z486" s="1">
        <v>15</v>
      </c>
      <c r="AA486" s="1" t="s">
        <v>2635</v>
      </c>
      <c r="AB486" s="1" t="s">
        <v>59</v>
      </c>
      <c r="AH486" s="1" t="s">
        <v>33</v>
      </c>
      <c r="AM486" s="1" t="s">
        <v>60</v>
      </c>
      <c r="AO486" s="1">
        <v>6</v>
      </c>
      <c r="AQ486" s="1">
        <v>5</v>
      </c>
      <c r="AS486" s="1">
        <v>400</v>
      </c>
      <c r="AT486" s="1" t="s">
        <v>2636</v>
      </c>
      <c r="AU486" s="1" t="s">
        <v>74</v>
      </c>
      <c r="AW486" s="1">
        <v>10</v>
      </c>
      <c r="AX486" s="1" t="s">
        <v>2637</v>
      </c>
      <c r="AY486" s="1" t="s">
        <v>2638</v>
      </c>
      <c r="BA486" s="1">
        <v>1</v>
      </c>
    </row>
    <row r="487" spans="1:53" ht="12.75">
      <c r="A487" s="1" t="s">
        <v>0</v>
      </c>
      <c r="D487" s="1" t="s">
        <v>3</v>
      </c>
      <c r="E487" s="1" t="s">
        <v>4</v>
      </c>
      <c r="G487" s="2">
        <v>30433</v>
      </c>
      <c r="H487" s="1">
        <v>7</v>
      </c>
      <c r="I487" s="1">
        <v>0</v>
      </c>
      <c r="J487" s="1">
        <v>8</v>
      </c>
      <c r="K487" s="1">
        <v>2</v>
      </c>
      <c r="L487" s="1">
        <v>90012</v>
      </c>
      <c r="M487" s="1" t="s">
        <v>658</v>
      </c>
      <c r="N487" s="1">
        <v>1</v>
      </c>
      <c r="S487" s="1">
        <v>1</v>
      </c>
      <c r="T487" s="1" t="s">
        <v>582</v>
      </c>
      <c r="W487" s="1" t="s">
        <v>2639</v>
      </c>
      <c r="X487" s="1" t="s">
        <v>57</v>
      </c>
      <c r="Z487" s="1">
        <v>1</v>
      </c>
      <c r="AA487" s="1" t="s">
        <v>58</v>
      </c>
      <c r="AB487" s="1" t="s">
        <v>59</v>
      </c>
      <c r="AC487" s="1" t="s">
        <v>28</v>
      </c>
      <c r="AE487" s="1" t="s">
        <v>30</v>
      </c>
      <c r="AH487" s="1" t="s">
        <v>33</v>
      </c>
      <c r="AM487" s="1" t="s">
        <v>72</v>
      </c>
      <c r="AO487" s="1">
        <v>6</v>
      </c>
      <c r="AQ487" s="1">
        <v>6</v>
      </c>
      <c r="AS487" s="1">
        <v>6</v>
      </c>
      <c r="AT487" s="1" t="s">
        <v>2640</v>
      </c>
      <c r="AU487" s="1" t="s">
        <v>74</v>
      </c>
      <c r="AW487" s="1">
        <v>10</v>
      </c>
      <c r="AX487" s="1" t="s">
        <v>2641</v>
      </c>
      <c r="AY487" s="1" t="s">
        <v>2642</v>
      </c>
      <c r="AZ487" s="1" t="s">
        <v>2643</v>
      </c>
      <c r="BA487" s="1">
        <v>0</v>
      </c>
    </row>
    <row r="488" spans="1:53" ht="12.75">
      <c r="A488" s="1" t="s">
        <v>0</v>
      </c>
      <c r="G488" s="2">
        <v>31192</v>
      </c>
      <c r="H488" s="1">
        <v>6</v>
      </c>
      <c r="I488" s="1">
        <v>60</v>
      </c>
      <c r="J488" s="1">
        <v>14</v>
      </c>
      <c r="K488" s="1">
        <v>6</v>
      </c>
      <c r="L488" s="1">
        <v>600100</v>
      </c>
      <c r="M488" s="1" t="s">
        <v>2644</v>
      </c>
      <c r="N488" s="1">
        <v>1</v>
      </c>
      <c r="S488" s="1">
        <v>1</v>
      </c>
      <c r="T488" s="1" t="s">
        <v>225</v>
      </c>
      <c r="V488" s="1" t="s">
        <v>80</v>
      </c>
      <c r="Y488" s="1" t="s">
        <v>2645</v>
      </c>
      <c r="Z488" s="1">
        <v>10</v>
      </c>
      <c r="AA488" s="1" t="s">
        <v>2646</v>
      </c>
      <c r="AB488" s="1" t="s">
        <v>59</v>
      </c>
      <c r="AF488" s="1" t="s">
        <v>31</v>
      </c>
      <c r="AH488" s="1" t="s">
        <v>33</v>
      </c>
      <c r="AM488" s="1" t="s">
        <v>60</v>
      </c>
      <c r="AP488" s="1">
        <v>10</v>
      </c>
      <c r="AR488" s="1">
        <v>26</v>
      </c>
      <c r="AS488" s="1">
        <v>22</v>
      </c>
      <c r="AT488" s="1" t="s">
        <v>2647</v>
      </c>
      <c r="AU488" s="1" t="s">
        <v>64</v>
      </c>
      <c r="AW488" s="1">
        <v>10</v>
      </c>
      <c r="AX488" s="1" t="s">
        <v>2648</v>
      </c>
      <c r="AY488" s="1" t="s">
        <v>133</v>
      </c>
      <c r="BA488" s="1">
        <v>0</v>
      </c>
    </row>
    <row r="489" spans="1:53" ht="12.75">
      <c r="A489" s="1" t="s">
        <v>0</v>
      </c>
      <c r="G489" s="2" t="s">
        <v>2649</v>
      </c>
      <c r="H489" s="1">
        <v>8</v>
      </c>
      <c r="I489" s="1">
        <v>0</v>
      </c>
      <c r="J489" s="1">
        <v>8</v>
      </c>
      <c r="K489" s="1">
        <v>10</v>
      </c>
      <c r="L489" s="1">
        <v>14055</v>
      </c>
      <c r="M489" s="1" t="s">
        <v>2650</v>
      </c>
      <c r="N489" s="1">
        <v>0</v>
      </c>
      <c r="P489" s="1" t="s">
        <v>2651</v>
      </c>
      <c r="R489" s="1" t="s">
        <v>2652</v>
      </c>
      <c r="S489" s="1">
        <v>0</v>
      </c>
      <c r="AB489" s="1" t="s">
        <v>83</v>
      </c>
      <c r="AF489" s="1" t="s">
        <v>31</v>
      </c>
      <c r="AM489" s="1" t="s">
        <v>84</v>
      </c>
      <c r="AP489" s="1">
        <v>14</v>
      </c>
      <c r="AQ489" s="1">
        <v>6</v>
      </c>
      <c r="AS489" s="1">
        <v>20</v>
      </c>
      <c r="AT489" s="1" t="s">
        <v>2653</v>
      </c>
      <c r="AU489" s="1" t="s">
        <v>64</v>
      </c>
      <c r="AW489" s="1">
        <v>9</v>
      </c>
      <c r="AX489" s="1" t="s">
        <v>2654</v>
      </c>
      <c r="AY489" s="1" t="s">
        <v>2655</v>
      </c>
      <c r="AZ489" s="1" t="s">
        <v>2656</v>
      </c>
      <c r="BA489" s="1">
        <v>1</v>
      </c>
    </row>
    <row r="490" spans="1:53" ht="12.75">
      <c r="A490" s="1" t="s">
        <v>0</v>
      </c>
      <c r="B490" s="11" t="s">
        <v>1</v>
      </c>
      <c r="E490" s="1" t="s">
        <v>4</v>
      </c>
      <c r="G490" s="2">
        <v>30169</v>
      </c>
      <c r="H490" s="1">
        <v>6</v>
      </c>
      <c r="I490" s="1">
        <v>0</v>
      </c>
      <c r="J490" s="1">
        <v>12</v>
      </c>
      <c r="K490" s="1">
        <v>12</v>
      </c>
      <c r="L490" s="1">
        <v>4000</v>
      </c>
      <c r="M490" s="1" t="s">
        <v>88</v>
      </c>
      <c r="N490" s="1">
        <v>0</v>
      </c>
      <c r="O490" s="1" t="s">
        <v>53</v>
      </c>
      <c r="Q490" s="1" t="s">
        <v>68</v>
      </c>
      <c r="S490" s="1">
        <v>1</v>
      </c>
      <c r="T490" s="1" t="s">
        <v>110</v>
      </c>
      <c r="V490" s="1" t="s">
        <v>80</v>
      </c>
      <c r="X490" s="1" t="s">
        <v>91</v>
      </c>
      <c r="Z490" s="1">
        <v>10</v>
      </c>
      <c r="AA490" s="1" t="s">
        <v>2657</v>
      </c>
      <c r="AB490" s="1" t="s">
        <v>59</v>
      </c>
      <c r="AH490" s="1" t="s">
        <v>33</v>
      </c>
      <c r="AM490" s="1" t="s">
        <v>72</v>
      </c>
      <c r="AP490" s="1">
        <v>15</v>
      </c>
      <c r="AQ490" s="1">
        <v>5</v>
      </c>
      <c r="AS490" s="1">
        <v>10</v>
      </c>
      <c r="AT490" s="1" t="s">
        <v>2658</v>
      </c>
      <c r="AU490" s="1" t="s">
        <v>74</v>
      </c>
      <c r="AW490" s="1">
        <v>10</v>
      </c>
      <c r="AX490" s="1" t="s">
        <v>2659</v>
      </c>
      <c r="AY490" s="1" t="s">
        <v>2660</v>
      </c>
      <c r="AZ490" s="1" t="s">
        <v>2661</v>
      </c>
      <c r="BA490" s="1">
        <v>1</v>
      </c>
    </row>
    <row r="491" spans="1:53" ht="12.75">
      <c r="B491" s="11" t="s">
        <v>1</v>
      </c>
      <c r="E491" s="1" t="s">
        <v>4</v>
      </c>
      <c r="G491" s="2">
        <v>30185</v>
      </c>
      <c r="H491" s="1">
        <v>7</v>
      </c>
      <c r="I491" s="1">
        <v>45</v>
      </c>
      <c r="J491" s="1">
        <v>16</v>
      </c>
      <c r="K491" s="1">
        <v>6</v>
      </c>
      <c r="L491" s="1">
        <v>16833</v>
      </c>
      <c r="M491" s="1" t="s">
        <v>2662</v>
      </c>
      <c r="N491" s="1">
        <v>1</v>
      </c>
      <c r="S491" s="1">
        <v>1</v>
      </c>
      <c r="T491" s="1" t="s">
        <v>225</v>
      </c>
      <c r="V491" s="1" t="s">
        <v>80</v>
      </c>
      <c r="X491" s="1" t="s">
        <v>91</v>
      </c>
      <c r="Z491" s="1">
        <v>13</v>
      </c>
      <c r="AA491" s="1" t="s">
        <v>2663</v>
      </c>
      <c r="AB491" s="1" t="s">
        <v>83</v>
      </c>
      <c r="AH491" s="1" t="s">
        <v>33</v>
      </c>
      <c r="AM491" s="1" t="s">
        <v>60</v>
      </c>
      <c r="AO491" s="1">
        <v>3</v>
      </c>
      <c r="AQ491" s="1">
        <v>6</v>
      </c>
      <c r="AS491" s="1">
        <v>6</v>
      </c>
      <c r="AT491" s="1" t="s">
        <v>2664</v>
      </c>
      <c r="AU491" s="1" t="s">
        <v>74</v>
      </c>
      <c r="AW491" s="1">
        <v>7</v>
      </c>
      <c r="AX491" s="1" t="s">
        <v>2665</v>
      </c>
      <c r="AZ491" s="1" t="s">
        <v>2666</v>
      </c>
      <c r="BA491" s="1">
        <v>1</v>
      </c>
    </row>
    <row r="492" spans="1:53" ht="12.75">
      <c r="A492" s="1" t="s">
        <v>0</v>
      </c>
      <c r="B492" s="11" t="s">
        <v>1</v>
      </c>
      <c r="C492" s="1" t="s">
        <v>2</v>
      </c>
      <c r="D492" s="1" t="s">
        <v>3</v>
      </c>
      <c r="E492" s="1" t="s">
        <v>4</v>
      </c>
      <c r="G492" s="2">
        <v>32976</v>
      </c>
      <c r="H492" s="1">
        <v>7</v>
      </c>
      <c r="I492" s="1">
        <v>80</v>
      </c>
      <c r="J492" s="1">
        <v>8</v>
      </c>
      <c r="K492" s="1">
        <v>8</v>
      </c>
      <c r="L492" s="1">
        <v>0</v>
      </c>
      <c r="M492" s="1" t="s">
        <v>2667</v>
      </c>
      <c r="N492" s="1">
        <v>1</v>
      </c>
      <c r="S492" s="1">
        <v>1</v>
      </c>
      <c r="T492" s="1" t="s">
        <v>453</v>
      </c>
      <c r="V492" s="1" t="s">
        <v>80</v>
      </c>
      <c r="Y492" s="1" t="s">
        <v>2668</v>
      </c>
      <c r="Z492" s="1">
        <v>5</v>
      </c>
      <c r="AA492" s="1" t="s">
        <v>2669</v>
      </c>
      <c r="AB492" s="1" t="s">
        <v>83</v>
      </c>
      <c r="AG492" s="1" t="s">
        <v>32</v>
      </c>
      <c r="AM492" s="1" t="s">
        <v>72</v>
      </c>
      <c r="AO492" s="1">
        <v>4</v>
      </c>
      <c r="AQ492" s="1">
        <v>6</v>
      </c>
      <c r="AS492" s="1">
        <v>66</v>
      </c>
      <c r="AT492" s="1" t="s">
        <v>2670</v>
      </c>
      <c r="AU492" s="1" t="s">
        <v>74</v>
      </c>
      <c r="AW492" s="1">
        <v>9</v>
      </c>
      <c r="AX492" s="1" t="s">
        <v>2671</v>
      </c>
      <c r="AY492" s="1" t="s">
        <v>2672</v>
      </c>
      <c r="AZ492" s="1" t="s">
        <v>2673</v>
      </c>
      <c r="BA492" s="1">
        <v>1</v>
      </c>
    </row>
    <row r="493" spans="1:53" ht="12.75">
      <c r="A493" s="1" t="s">
        <v>0</v>
      </c>
      <c r="B493" s="11" t="s">
        <v>1</v>
      </c>
      <c r="E493" s="1" t="s">
        <v>4</v>
      </c>
      <c r="G493" s="2" t="s">
        <v>2674</v>
      </c>
      <c r="H493" s="1">
        <v>5</v>
      </c>
      <c r="I493" s="1">
        <v>60</v>
      </c>
      <c r="J493" s="1">
        <v>8</v>
      </c>
      <c r="K493" s="1">
        <v>4</v>
      </c>
      <c r="L493" s="1">
        <v>20110</v>
      </c>
      <c r="M493" s="1" t="s">
        <v>2675</v>
      </c>
      <c r="N493" s="1">
        <v>0</v>
      </c>
      <c r="O493" s="1" t="s">
        <v>78</v>
      </c>
      <c r="Q493" s="1" t="s">
        <v>103</v>
      </c>
      <c r="S493" s="1">
        <v>1</v>
      </c>
      <c r="T493" s="1" t="s">
        <v>31</v>
      </c>
      <c r="V493" s="1" t="s">
        <v>80</v>
      </c>
      <c r="X493" s="1" t="s">
        <v>738</v>
      </c>
      <c r="Z493" s="1">
        <v>6</v>
      </c>
      <c r="AA493" s="1" t="s">
        <v>2676</v>
      </c>
      <c r="AB493" s="1" t="s">
        <v>83</v>
      </c>
      <c r="AF493" s="1" t="s">
        <v>31</v>
      </c>
      <c r="AM493" s="1" t="s">
        <v>624</v>
      </c>
      <c r="AO493" s="1">
        <v>4</v>
      </c>
      <c r="AR493" s="1">
        <v>30</v>
      </c>
      <c r="AS493" s="1">
        <v>60</v>
      </c>
      <c r="AT493" s="1" t="s">
        <v>2677</v>
      </c>
      <c r="AV493" s="1" t="s">
        <v>2678</v>
      </c>
      <c r="AW493" s="1">
        <v>8</v>
      </c>
      <c r="AX493" s="1" t="s">
        <v>2679</v>
      </c>
      <c r="AY493" s="1" t="s">
        <v>2680</v>
      </c>
      <c r="AZ493" s="1" t="s">
        <v>141</v>
      </c>
      <c r="BA493" s="1">
        <v>1</v>
      </c>
    </row>
    <row r="494" spans="1:53" ht="12.75">
      <c r="A494" s="1" t="s">
        <v>0</v>
      </c>
      <c r="G494" s="2">
        <v>28928</v>
      </c>
      <c r="H494" s="1">
        <v>8</v>
      </c>
      <c r="I494" s="1">
        <v>35</v>
      </c>
      <c r="J494" s="1">
        <v>9</v>
      </c>
      <c r="K494" s="1">
        <v>10</v>
      </c>
      <c r="L494" s="1">
        <v>12012</v>
      </c>
      <c r="M494" s="1" t="s">
        <v>2681</v>
      </c>
      <c r="N494" s="1">
        <v>1</v>
      </c>
      <c r="S494" s="1">
        <v>1</v>
      </c>
      <c r="T494" s="1" t="s">
        <v>5</v>
      </c>
      <c r="V494" s="1" t="s">
        <v>90</v>
      </c>
      <c r="X494" s="1" t="s">
        <v>91</v>
      </c>
      <c r="Z494" s="1">
        <v>23</v>
      </c>
      <c r="AA494" s="1" t="s">
        <v>2682</v>
      </c>
      <c r="AB494" s="1" t="s">
        <v>59</v>
      </c>
      <c r="AH494" s="1" t="s">
        <v>33</v>
      </c>
      <c r="AM494" s="1" t="s">
        <v>60</v>
      </c>
      <c r="AP494" s="1">
        <v>10</v>
      </c>
      <c r="AQ494" s="1">
        <v>2</v>
      </c>
      <c r="AS494" s="1">
        <v>8</v>
      </c>
      <c r="AT494" s="1" t="s">
        <v>2683</v>
      </c>
      <c r="AU494" s="1" t="s">
        <v>64</v>
      </c>
      <c r="AW494" s="1">
        <v>8</v>
      </c>
      <c r="AX494" s="1" t="s">
        <v>2684</v>
      </c>
      <c r="AY494" s="1" t="s">
        <v>2685</v>
      </c>
      <c r="AZ494" s="1" t="s">
        <v>2686</v>
      </c>
      <c r="BA494" s="1">
        <v>1</v>
      </c>
    </row>
    <row r="495" spans="1:53" ht="12.75">
      <c r="E495" s="1" t="s">
        <v>4</v>
      </c>
      <c r="G495" s="2">
        <v>25883</v>
      </c>
      <c r="H495" s="1">
        <v>7</v>
      </c>
      <c r="I495" s="1">
        <v>0</v>
      </c>
      <c r="J495" s="1">
        <v>10</v>
      </c>
      <c r="K495" s="1">
        <v>30</v>
      </c>
      <c r="L495" s="1">
        <v>89138</v>
      </c>
      <c r="M495" s="1" t="s">
        <v>2687</v>
      </c>
      <c r="N495" s="1">
        <v>1</v>
      </c>
      <c r="S495" s="1">
        <v>1</v>
      </c>
      <c r="T495" s="1" t="s">
        <v>137</v>
      </c>
      <c r="V495" s="1" t="s">
        <v>145</v>
      </c>
      <c r="X495" s="1" t="s">
        <v>105</v>
      </c>
      <c r="Z495" s="1">
        <v>20</v>
      </c>
      <c r="AA495" s="1" t="s">
        <v>2688</v>
      </c>
      <c r="AB495" s="1" t="s">
        <v>166</v>
      </c>
      <c r="AE495" s="1" t="s">
        <v>30</v>
      </c>
      <c r="AM495" s="1" t="s">
        <v>84</v>
      </c>
      <c r="AO495" s="1">
        <v>6</v>
      </c>
      <c r="AQ495" s="1">
        <v>2</v>
      </c>
      <c r="AS495" s="1">
        <v>16</v>
      </c>
      <c r="AT495" s="1" t="s">
        <v>2689</v>
      </c>
      <c r="AU495" s="1" t="s">
        <v>74</v>
      </c>
      <c r="AW495" s="1">
        <v>9</v>
      </c>
      <c r="AX495" s="1" t="s">
        <v>2690</v>
      </c>
      <c r="AY495" s="1" t="s">
        <v>2691</v>
      </c>
      <c r="AZ495" s="1" t="s">
        <v>2692</v>
      </c>
      <c r="BA495" s="1">
        <v>0</v>
      </c>
    </row>
    <row r="496" spans="1:53" ht="12.75">
      <c r="A496" s="1" t="s">
        <v>0</v>
      </c>
      <c r="G496" s="2">
        <v>32718</v>
      </c>
      <c r="H496" s="1">
        <v>7</v>
      </c>
      <c r="I496" s="1">
        <v>0</v>
      </c>
      <c r="J496" s="1">
        <v>13</v>
      </c>
      <c r="K496" s="1">
        <v>6</v>
      </c>
      <c r="L496" s="1">
        <v>33068</v>
      </c>
      <c r="M496" s="1" t="s">
        <v>2693</v>
      </c>
      <c r="N496" s="1">
        <v>0</v>
      </c>
      <c r="O496" s="1" t="s">
        <v>123</v>
      </c>
      <c r="Q496" s="1" t="s">
        <v>68</v>
      </c>
      <c r="S496" s="1">
        <v>0</v>
      </c>
      <c r="AB496" s="1" t="s">
        <v>59</v>
      </c>
      <c r="AF496" s="1" t="s">
        <v>31</v>
      </c>
      <c r="AM496" s="1" t="s">
        <v>84</v>
      </c>
      <c r="AO496" s="1">
        <v>5</v>
      </c>
      <c r="AQ496" s="1">
        <v>2</v>
      </c>
      <c r="AS496" s="1">
        <v>6</v>
      </c>
      <c r="AT496" s="1" t="s">
        <v>2694</v>
      </c>
      <c r="AU496" s="1" t="s">
        <v>64</v>
      </c>
      <c r="AW496" s="1">
        <v>6</v>
      </c>
      <c r="AX496" s="1" t="s">
        <v>2695</v>
      </c>
      <c r="AY496" s="1" t="s">
        <v>2696</v>
      </c>
      <c r="AZ496" s="1" t="s">
        <v>2697</v>
      </c>
      <c r="BA496" s="1">
        <v>1</v>
      </c>
    </row>
    <row r="497" spans="1:53" ht="12.75">
      <c r="A497" s="1" t="s">
        <v>0</v>
      </c>
      <c r="B497" s="11" t="s">
        <v>1</v>
      </c>
      <c r="D497" s="1" t="s">
        <v>3</v>
      </c>
      <c r="G497" s="2">
        <v>30053</v>
      </c>
      <c r="H497" s="1">
        <v>6</v>
      </c>
      <c r="I497" s="1">
        <v>30</v>
      </c>
      <c r="J497" s="1">
        <v>10</v>
      </c>
      <c r="K497" s="1">
        <v>20</v>
      </c>
      <c r="L497" s="1">
        <v>49534</v>
      </c>
      <c r="M497" s="1" t="s">
        <v>2698</v>
      </c>
      <c r="N497" s="1">
        <v>1</v>
      </c>
      <c r="S497" s="1">
        <v>1</v>
      </c>
      <c r="T497" s="1" t="s">
        <v>5</v>
      </c>
      <c r="V497" s="1" t="s">
        <v>111</v>
      </c>
      <c r="X497" s="1" t="s">
        <v>160</v>
      </c>
      <c r="Z497" s="1">
        <v>5</v>
      </c>
      <c r="AA497" s="1" t="s">
        <v>2699</v>
      </c>
      <c r="AB497" s="1" t="s">
        <v>59</v>
      </c>
      <c r="AE497" s="1" t="s">
        <v>30</v>
      </c>
      <c r="AM497" s="1" t="s">
        <v>72</v>
      </c>
      <c r="AP497" s="3">
        <v>43023</v>
      </c>
      <c r="AR497" s="3">
        <v>43023</v>
      </c>
      <c r="AS497" s="1">
        <v>500</v>
      </c>
      <c r="AT497" s="1" t="s">
        <v>2700</v>
      </c>
      <c r="AU497" s="1" t="s">
        <v>64</v>
      </c>
      <c r="AW497" s="1">
        <v>8</v>
      </c>
      <c r="AX497" s="1" t="s">
        <v>2701</v>
      </c>
      <c r="AY497" s="1" t="s">
        <v>2702</v>
      </c>
      <c r="AZ497" s="1" t="s">
        <v>2703</v>
      </c>
      <c r="BA497" s="1">
        <v>1</v>
      </c>
    </row>
    <row r="498" spans="1:53" ht="12.75">
      <c r="A498" s="1" t="s">
        <v>0</v>
      </c>
      <c r="G498" s="2" t="s">
        <v>2704</v>
      </c>
      <c r="H498" s="1">
        <v>8</v>
      </c>
      <c r="I498" s="1">
        <v>60</v>
      </c>
      <c r="J498" s="1">
        <v>8</v>
      </c>
      <c r="K498" s="1">
        <v>5</v>
      </c>
      <c r="L498" s="1">
        <v>93063</v>
      </c>
      <c r="M498" s="1" t="s">
        <v>2705</v>
      </c>
      <c r="N498" s="1">
        <v>1</v>
      </c>
      <c r="S498" s="1">
        <v>1</v>
      </c>
      <c r="T498" s="1" t="s">
        <v>150</v>
      </c>
      <c r="V498" s="1" t="s">
        <v>56</v>
      </c>
      <c r="X498" s="1" t="s">
        <v>91</v>
      </c>
      <c r="Z498" s="1">
        <v>25</v>
      </c>
      <c r="AA498" s="1" t="s">
        <v>2706</v>
      </c>
      <c r="AB498" s="1" t="s">
        <v>83</v>
      </c>
      <c r="AF498" s="1" t="s">
        <v>31</v>
      </c>
      <c r="AM498" s="1" t="s">
        <v>72</v>
      </c>
      <c r="AP498" s="1">
        <v>21</v>
      </c>
      <c r="AS498" s="1">
        <v>8</v>
      </c>
      <c r="AT498" s="1" t="s">
        <v>2707</v>
      </c>
      <c r="AU498" s="1" t="s">
        <v>74</v>
      </c>
      <c r="AW498" s="1">
        <v>10</v>
      </c>
      <c r="AX498" s="1" t="s">
        <v>2708</v>
      </c>
      <c r="AY498" s="1" t="s">
        <v>2709</v>
      </c>
      <c r="AZ498" s="1" t="s">
        <v>2710</v>
      </c>
      <c r="BA498" s="1">
        <v>1</v>
      </c>
    </row>
    <row r="499" spans="1:53" ht="12.75">
      <c r="E499" s="1" t="s">
        <v>4</v>
      </c>
      <c r="G499" s="2">
        <v>31540</v>
      </c>
      <c r="H499" s="1">
        <v>5</v>
      </c>
      <c r="I499" s="1">
        <v>20</v>
      </c>
      <c r="J499" s="1">
        <v>12</v>
      </c>
      <c r="K499" s="1">
        <v>20</v>
      </c>
      <c r="L499" s="1">
        <v>90045</v>
      </c>
      <c r="M499" s="1" t="s">
        <v>2711</v>
      </c>
      <c r="N499" s="1">
        <v>0</v>
      </c>
      <c r="P499" s="1" t="s">
        <v>2712</v>
      </c>
      <c r="Q499" s="1" t="s">
        <v>54</v>
      </c>
      <c r="S499" s="1">
        <v>1</v>
      </c>
      <c r="T499" s="1" t="s">
        <v>225</v>
      </c>
      <c r="W499" s="1" t="s">
        <v>2713</v>
      </c>
      <c r="X499" s="1" t="s">
        <v>391</v>
      </c>
      <c r="Z499" s="1">
        <v>6</v>
      </c>
      <c r="AA499" s="1" t="s">
        <v>1147</v>
      </c>
      <c r="AB499" s="1" t="s">
        <v>83</v>
      </c>
      <c r="AC499" s="1" t="s">
        <v>28</v>
      </c>
      <c r="AF499" s="1" t="s">
        <v>31</v>
      </c>
      <c r="AM499" s="1" t="s">
        <v>60</v>
      </c>
      <c r="AP499" s="1">
        <v>10</v>
      </c>
      <c r="AQ499" s="1">
        <v>2</v>
      </c>
      <c r="AS499" s="1">
        <v>10</v>
      </c>
      <c r="AT499" s="1" t="s">
        <v>2714</v>
      </c>
      <c r="AU499" s="1" t="s">
        <v>74</v>
      </c>
      <c r="AW499" s="1">
        <v>10</v>
      </c>
      <c r="AX499" s="1" t="s">
        <v>2715</v>
      </c>
      <c r="AY499" s="1" t="s">
        <v>2716</v>
      </c>
      <c r="AZ499" s="1" t="s">
        <v>2717</v>
      </c>
    </row>
    <row r="500" spans="1:53" ht="12.75">
      <c r="A500" s="1" t="s">
        <v>0</v>
      </c>
      <c r="G500" s="2">
        <v>30081</v>
      </c>
      <c r="H500" s="1">
        <v>9</v>
      </c>
      <c r="I500" s="1">
        <v>15</v>
      </c>
      <c r="J500" s="1">
        <v>8</v>
      </c>
      <c r="K500" s="1">
        <v>20</v>
      </c>
      <c r="L500" s="1">
        <v>94086</v>
      </c>
      <c r="M500" s="1" t="s">
        <v>2718</v>
      </c>
      <c r="N500" s="1">
        <v>1</v>
      </c>
      <c r="S500" s="1">
        <v>1</v>
      </c>
      <c r="T500" s="1" t="s">
        <v>5</v>
      </c>
      <c r="V500" s="1" t="s">
        <v>80</v>
      </c>
      <c r="Y500" s="1" t="s">
        <v>319</v>
      </c>
      <c r="Z500" s="1">
        <v>7</v>
      </c>
      <c r="AA500" s="1" t="s">
        <v>2719</v>
      </c>
      <c r="AB500" s="1" t="s">
        <v>83</v>
      </c>
      <c r="AF500" s="1" t="s">
        <v>31</v>
      </c>
      <c r="AM500" s="1" t="s">
        <v>84</v>
      </c>
      <c r="AO500" s="1">
        <v>6</v>
      </c>
      <c r="AQ500" s="1">
        <v>6</v>
      </c>
      <c r="AS500" s="1">
        <v>20</v>
      </c>
      <c r="AT500" s="1" t="s">
        <v>2720</v>
      </c>
      <c r="AU500" s="1" t="s">
        <v>64</v>
      </c>
      <c r="AW500" s="1">
        <v>10</v>
      </c>
      <c r="AX500" s="1" t="s">
        <v>2721</v>
      </c>
      <c r="AY500" s="1" t="s">
        <v>451</v>
      </c>
      <c r="AZ500" s="1" t="s">
        <v>2722</v>
      </c>
      <c r="BA500" s="1">
        <v>0</v>
      </c>
    </row>
    <row r="501" spans="1:53" ht="12.75">
      <c r="E501" s="1" t="s">
        <v>4</v>
      </c>
      <c r="G501" s="2">
        <v>32850</v>
      </c>
      <c r="H501" s="1">
        <v>7</v>
      </c>
      <c r="I501" s="1">
        <v>50</v>
      </c>
      <c r="J501" s="1">
        <v>10</v>
      </c>
      <c r="K501" s="1">
        <v>5</v>
      </c>
      <c r="L501" s="1">
        <v>5655030</v>
      </c>
      <c r="M501" s="1" t="s">
        <v>2723</v>
      </c>
      <c r="N501" s="1">
        <v>1</v>
      </c>
      <c r="S501" s="1">
        <v>1</v>
      </c>
      <c r="T501" s="1" t="s">
        <v>159</v>
      </c>
      <c r="V501" s="1" t="s">
        <v>56</v>
      </c>
      <c r="X501" s="1" t="s">
        <v>91</v>
      </c>
      <c r="Z501" s="1">
        <v>5</v>
      </c>
      <c r="AA501" s="1" t="s">
        <v>2724</v>
      </c>
      <c r="AB501" s="1" t="s">
        <v>59</v>
      </c>
      <c r="AH501" s="1" t="s">
        <v>33</v>
      </c>
      <c r="AM501" s="1" t="s">
        <v>72</v>
      </c>
      <c r="AO501" s="1">
        <v>6</v>
      </c>
      <c r="AQ501" s="1">
        <v>6</v>
      </c>
      <c r="AS501" s="1">
        <v>7</v>
      </c>
      <c r="AT501" s="1" t="s">
        <v>2725</v>
      </c>
      <c r="AU501" s="1" t="s">
        <v>198</v>
      </c>
      <c r="AW501" s="1">
        <v>10</v>
      </c>
      <c r="AX501" s="1" t="s">
        <v>2726</v>
      </c>
      <c r="AY501" s="1" t="s">
        <v>2727</v>
      </c>
      <c r="AZ501" s="1" t="s">
        <v>116</v>
      </c>
      <c r="BA501" s="1">
        <v>1</v>
      </c>
    </row>
    <row r="502" spans="1:53" ht="12.75">
      <c r="A502" s="1" t="s">
        <v>0</v>
      </c>
      <c r="B502" s="11" t="s">
        <v>1</v>
      </c>
      <c r="E502" s="1" t="s">
        <v>4</v>
      </c>
      <c r="G502" s="2">
        <v>32964</v>
      </c>
      <c r="H502" s="1">
        <v>6</v>
      </c>
      <c r="I502" s="1">
        <v>15</v>
      </c>
      <c r="J502" s="1">
        <v>8</v>
      </c>
      <c r="K502" s="1">
        <v>1</v>
      </c>
      <c r="L502" s="1">
        <v>48104</v>
      </c>
      <c r="M502" s="1" t="s">
        <v>2728</v>
      </c>
      <c r="N502" s="1">
        <v>0</v>
      </c>
      <c r="O502" s="1" t="s">
        <v>123</v>
      </c>
      <c r="Q502" s="1" t="s">
        <v>98</v>
      </c>
      <c r="S502" s="1">
        <v>1</v>
      </c>
      <c r="T502" s="1" t="s">
        <v>159</v>
      </c>
      <c r="V502" s="1" t="s">
        <v>80</v>
      </c>
      <c r="X502" s="1" t="s">
        <v>160</v>
      </c>
      <c r="Z502" s="1">
        <v>0</v>
      </c>
      <c r="AA502" s="1" t="s">
        <v>207</v>
      </c>
      <c r="AB502" s="1" t="s">
        <v>59</v>
      </c>
      <c r="AF502" s="1" t="s">
        <v>31</v>
      </c>
      <c r="AL502" s="1" t="s">
        <v>2729</v>
      </c>
      <c r="AM502" s="1" t="s">
        <v>72</v>
      </c>
      <c r="AO502" s="1">
        <v>4</v>
      </c>
      <c r="AQ502" s="1">
        <v>6</v>
      </c>
      <c r="AS502" s="1">
        <v>60</v>
      </c>
      <c r="AT502" s="1" t="s">
        <v>2730</v>
      </c>
      <c r="AU502" s="1" t="s">
        <v>74</v>
      </c>
      <c r="AW502" s="1">
        <v>10</v>
      </c>
      <c r="AX502" s="1" t="s">
        <v>2731</v>
      </c>
      <c r="BA502" s="1">
        <v>1</v>
      </c>
    </row>
    <row r="503" spans="1:53" ht="12.75">
      <c r="B503" s="11" t="s">
        <v>1</v>
      </c>
      <c r="E503" s="1" t="s">
        <v>4</v>
      </c>
      <c r="G503" s="2">
        <v>25965</v>
      </c>
      <c r="H503" s="1">
        <v>8</v>
      </c>
      <c r="I503" s="1">
        <v>30</v>
      </c>
      <c r="J503" s="1">
        <v>9</v>
      </c>
      <c r="K503" s="1">
        <v>4</v>
      </c>
      <c r="L503" s="1">
        <v>29617</v>
      </c>
      <c r="M503" s="1" t="s">
        <v>2732</v>
      </c>
      <c r="N503" s="1">
        <v>1</v>
      </c>
      <c r="S503" s="1">
        <v>1</v>
      </c>
      <c r="T503" s="1" t="s">
        <v>458</v>
      </c>
      <c r="V503" s="1" t="s">
        <v>56</v>
      </c>
      <c r="X503" s="1" t="s">
        <v>295</v>
      </c>
      <c r="Z503" s="1">
        <v>23</v>
      </c>
      <c r="AA503" s="1" t="s">
        <v>2733</v>
      </c>
      <c r="AB503" s="1" t="s">
        <v>166</v>
      </c>
      <c r="AH503" s="1" t="s">
        <v>33</v>
      </c>
      <c r="AM503" s="1" t="s">
        <v>60</v>
      </c>
      <c r="AP503" s="1">
        <v>23</v>
      </c>
      <c r="AQ503" s="1">
        <v>2</v>
      </c>
      <c r="AS503" s="1">
        <v>15</v>
      </c>
      <c r="AT503" s="1" t="s">
        <v>2734</v>
      </c>
      <c r="AU503" s="1" t="s">
        <v>64</v>
      </c>
      <c r="AW503" s="1">
        <v>8</v>
      </c>
      <c r="AX503" s="1" t="s">
        <v>2735</v>
      </c>
      <c r="AY503" s="1" t="s">
        <v>2736</v>
      </c>
      <c r="AZ503" s="1" t="s">
        <v>2737</v>
      </c>
      <c r="BA503" s="1">
        <v>0</v>
      </c>
    </row>
    <row r="504" spans="1:53" ht="12.75">
      <c r="B504" s="11" t="s">
        <v>1</v>
      </c>
      <c r="G504" s="2">
        <v>30672</v>
      </c>
      <c r="H504" s="1">
        <v>7</v>
      </c>
      <c r="I504" s="1">
        <v>20</v>
      </c>
      <c r="J504" s="1">
        <v>10</v>
      </c>
      <c r="K504" s="1">
        <v>24</v>
      </c>
      <c r="L504" s="1">
        <v>94066</v>
      </c>
      <c r="M504" s="1" t="s">
        <v>2738</v>
      </c>
      <c r="N504" s="1">
        <v>1</v>
      </c>
      <c r="S504" s="1">
        <v>1</v>
      </c>
      <c r="T504" s="1" t="s">
        <v>225</v>
      </c>
      <c r="V504" s="1" t="s">
        <v>80</v>
      </c>
      <c r="X504" s="1" t="s">
        <v>391</v>
      </c>
      <c r="Z504" s="1">
        <v>10</v>
      </c>
      <c r="AA504" s="1" t="s">
        <v>2739</v>
      </c>
      <c r="AB504" s="1" t="s">
        <v>83</v>
      </c>
      <c r="AF504" s="1" t="s">
        <v>31</v>
      </c>
      <c r="AM504" s="1" t="s">
        <v>72</v>
      </c>
      <c r="AO504" s="1">
        <v>5</v>
      </c>
      <c r="AQ504" s="1">
        <v>1</v>
      </c>
      <c r="AS504" s="1">
        <v>6</v>
      </c>
      <c r="AT504" s="1" t="s">
        <v>2740</v>
      </c>
      <c r="AU504" s="1" t="s">
        <v>74</v>
      </c>
      <c r="AW504" s="1">
        <v>10</v>
      </c>
      <c r="AX504" s="1" t="s">
        <v>2741</v>
      </c>
      <c r="AY504" s="1" t="s">
        <v>2742</v>
      </c>
      <c r="AZ504" s="1" t="s">
        <v>141</v>
      </c>
      <c r="BA504" s="1">
        <v>1</v>
      </c>
    </row>
    <row r="505" spans="1:53" ht="12.75">
      <c r="E505" s="1" t="s">
        <v>4</v>
      </c>
      <c r="G505" s="2">
        <v>28203</v>
      </c>
      <c r="H505" s="1">
        <v>6</v>
      </c>
      <c r="I505" s="1">
        <v>30</v>
      </c>
      <c r="J505" s="1">
        <v>7</v>
      </c>
      <c r="K505" s="1">
        <v>6</v>
      </c>
      <c r="L505" s="1">
        <v>8390</v>
      </c>
      <c r="M505" s="1" t="s">
        <v>2743</v>
      </c>
      <c r="N505" s="1">
        <v>0</v>
      </c>
      <c r="O505" s="1" t="s">
        <v>136</v>
      </c>
      <c r="Q505" s="1" t="s">
        <v>103</v>
      </c>
      <c r="S505" s="1">
        <v>1</v>
      </c>
      <c r="T505" s="1" t="s">
        <v>79</v>
      </c>
      <c r="V505" s="1" t="s">
        <v>56</v>
      </c>
      <c r="Y505" s="1" t="s">
        <v>2744</v>
      </c>
      <c r="Z505" s="1">
        <v>20</v>
      </c>
      <c r="AA505" s="1" t="s">
        <v>2745</v>
      </c>
      <c r="AB505" s="1" t="s">
        <v>399</v>
      </c>
      <c r="AF505" s="1" t="s">
        <v>31</v>
      </c>
      <c r="AM505" s="1" t="s">
        <v>167</v>
      </c>
      <c r="AO505" s="1">
        <v>6</v>
      </c>
      <c r="AQ505" s="1">
        <v>5</v>
      </c>
      <c r="AS505" s="1">
        <v>100</v>
      </c>
      <c r="AT505" s="1" t="s">
        <v>2746</v>
      </c>
      <c r="AU505" s="1" t="s">
        <v>74</v>
      </c>
      <c r="AW505" s="1">
        <v>9</v>
      </c>
      <c r="AX505" s="1" t="s">
        <v>2747</v>
      </c>
      <c r="AY505" s="1" t="s">
        <v>547</v>
      </c>
      <c r="AZ505" s="1" t="s">
        <v>141</v>
      </c>
      <c r="BA505" s="1">
        <v>0</v>
      </c>
    </row>
    <row r="506" spans="1:53" ht="12.75">
      <c r="A506" s="1" t="s">
        <v>0</v>
      </c>
      <c r="E506" s="1" t="s">
        <v>4</v>
      </c>
      <c r="G506" s="2">
        <v>31758</v>
      </c>
      <c r="H506" s="1">
        <v>6</v>
      </c>
      <c r="I506" s="1">
        <v>60</v>
      </c>
      <c r="J506" s="1">
        <v>10</v>
      </c>
      <c r="K506" s="1">
        <v>6</v>
      </c>
      <c r="L506" s="1">
        <v>500018</v>
      </c>
      <c r="M506" s="1" t="s">
        <v>368</v>
      </c>
      <c r="N506" s="1">
        <v>1</v>
      </c>
      <c r="S506" s="1">
        <v>1</v>
      </c>
      <c r="T506" s="1" t="s">
        <v>225</v>
      </c>
      <c r="V506" s="1" t="s">
        <v>80</v>
      </c>
      <c r="X506" s="1" t="s">
        <v>91</v>
      </c>
      <c r="Z506" s="1">
        <v>9</v>
      </c>
      <c r="AA506" s="1" t="s">
        <v>2748</v>
      </c>
      <c r="AB506" s="1" t="s">
        <v>59</v>
      </c>
      <c r="AH506" s="1" t="s">
        <v>33</v>
      </c>
      <c r="AM506" s="1" t="s">
        <v>72</v>
      </c>
      <c r="AO506" s="1">
        <v>5</v>
      </c>
      <c r="AQ506" s="1">
        <v>5</v>
      </c>
      <c r="AS506" s="1">
        <v>5</v>
      </c>
      <c r="AT506" s="1" t="s">
        <v>2749</v>
      </c>
      <c r="AU506" s="1" t="s">
        <v>74</v>
      </c>
      <c r="AW506" s="1">
        <v>10</v>
      </c>
      <c r="AX506" s="1" t="s">
        <v>2750</v>
      </c>
      <c r="AY506" s="1" t="s">
        <v>2751</v>
      </c>
      <c r="AZ506" s="1" t="s">
        <v>2752</v>
      </c>
      <c r="BA506" s="1">
        <v>1</v>
      </c>
    </row>
    <row r="507" spans="1:53" ht="12.75">
      <c r="A507" s="1" t="s">
        <v>0</v>
      </c>
      <c r="G507" s="2">
        <v>32136</v>
      </c>
      <c r="H507" s="1">
        <v>6</v>
      </c>
      <c r="I507" s="1">
        <v>2</v>
      </c>
      <c r="J507" s="1">
        <v>10</v>
      </c>
      <c r="K507" s="1">
        <v>10</v>
      </c>
      <c r="L507" s="1">
        <v>28045</v>
      </c>
      <c r="M507" s="1" t="s">
        <v>170</v>
      </c>
      <c r="N507" s="1">
        <v>1</v>
      </c>
      <c r="S507" s="1">
        <v>1</v>
      </c>
      <c r="T507" s="1" t="s">
        <v>144</v>
      </c>
      <c r="V507" s="1" t="s">
        <v>80</v>
      </c>
      <c r="X507" s="1" t="s">
        <v>91</v>
      </c>
      <c r="Z507" s="1">
        <v>1</v>
      </c>
      <c r="AA507" s="1" t="s">
        <v>509</v>
      </c>
      <c r="AB507" s="1" t="s">
        <v>83</v>
      </c>
      <c r="AH507" s="1" t="s">
        <v>33</v>
      </c>
      <c r="AM507" s="1" t="s">
        <v>60</v>
      </c>
      <c r="AP507" s="1">
        <v>10</v>
      </c>
      <c r="AQ507" s="1">
        <v>3</v>
      </c>
      <c r="AS507" s="1">
        <v>6</v>
      </c>
      <c r="AT507" s="1" t="s">
        <v>2753</v>
      </c>
      <c r="AU507" s="1" t="s">
        <v>74</v>
      </c>
      <c r="AW507" s="1">
        <v>8</v>
      </c>
      <c r="AX507" s="1" t="s">
        <v>2754</v>
      </c>
      <c r="AY507" s="1" t="s">
        <v>2755</v>
      </c>
      <c r="BA507" s="1">
        <v>0</v>
      </c>
    </row>
    <row r="508" spans="1:53" ht="12.75">
      <c r="A508" s="1" t="s">
        <v>0</v>
      </c>
      <c r="G508" s="2">
        <v>32478</v>
      </c>
      <c r="H508" s="1">
        <v>8</v>
      </c>
      <c r="I508" s="1">
        <v>0</v>
      </c>
      <c r="J508" s="1">
        <v>8</v>
      </c>
      <c r="K508" s="1">
        <v>4</v>
      </c>
      <c r="L508" s="1">
        <v>9030400</v>
      </c>
      <c r="M508" s="1" t="s">
        <v>2756</v>
      </c>
      <c r="N508" s="1">
        <v>1</v>
      </c>
      <c r="O508" s="1" t="s">
        <v>53</v>
      </c>
      <c r="Q508" s="1" t="s">
        <v>103</v>
      </c>
      <c r="S508" s="1">
        <v>0</v>
      </c>
      <c r="AB508" s="1" t="s">
        <v>399</v>
      </c>
      <c r="AC508" s="1" t="s">
        <v>28</v>
      </c>
      <c r="AE508" s="1" t="s">
        <v>30</v>
      </c>
      <c r="AM508" s="1" t="s">
        <v>84</v>
      </c>
      <c r="AP508" s="1">
        <v>35</v>
      </c>
      <c r="AR508" s="1">
        <v>56</v>
      </c>
      <c r="AS508" s="1">
        <v>112</v>
      </c>
      <c r="AT508" s="1" t="s">
        <v>2757</v>
      </c>
      <c r="AU508" s="1" t="s">
        <v>74</v>
      </c>
      <c r="AW508" s="1">
        <v>10</v>
      </c>
      <c r="AX508" s="1" t="s">
        <v>2758</v>
      </c>
      <c r="AY508" s="1" t="s">
        <v>2759</v>
      </c>
      <c r="AZ508" s="1" t="s">
        <v>2760</v>
      </c>
    </row>
    <row r="509" spans="1:53" ht="12.75">
      <c r="A509" s="1" t="s">
        <v>0</v>
      </c>
      <c r="G509" s="2">
        <v>29313</v>
      </c>
      <c r="H509" s="1">
        <v>7</v>
      </c>
      <c r="I509" s="1">
        <v>0</v>
      </c>
      <c r="J509" s="1">
        <v>5</v>
      </c>
      <c r="K509" s="1">
        <v>8</v>
      </c>
      <c r="L509" s="1">
        <v>29730</v>
      </c>
      <c r="M509" s="1" t="s">
        <v>2761</v>
      </c>
      <c r="N509" s="1">
        <v>0</v>
      </c>
      <c r="O509" s="1" t="s">
        <v>136</v>
      </c>
      <c r="R509" s="1" t="s">
        <v>2762</v>
      </c>
      <c r="S509" s="1">
        <v>0</v>
      </c>
      <c r="AB509" s="1" t="s">
        <v>83</v>
      </c>
      <c r="AG509" s="1" t="s">
        <v>32</v>
      </c>
      <c r="AH509" s="1" t="s">
        <v>33</v>
      </c>
      <c r="AM509" s="1" t="s">
        <v>72</v>
      </c>
      <c r="AP509" s="1">
        <v>8</v>
      </c>
      <c r="AR509" s="1">
        <v>16</v>
      </c>
      <c r="AS509" s="1">
        <v>8</v>
      </c>
      <c r="AT509" s="1" t="s">
        <v>2763</v>
      </c>
      <c r="AU509" s="1" t="s">
        <v>74</v>
      </c>
      <c r="AW509" s="1">
        <v>9</v>
      </c>
      <c r="AX509" s="1" t="s">
        <v>2764</v>
      </c>
      <c r="AY509" s="1" t="s">
        <v>2765</v>
      </c>
      <c r="AZ509" s="1" t="s">
        <v>2766</v>
      </c>
      <c r="BA509" s="1">
        <v>1</v>
      </c>
    </row>
    <row r="510" spans="1:53" ht="12.75">
      <c r="A510" s="1" t="s">
        <v>0</v>
      </c>
      <c r="G510" s="2">
        <v>33993</v>
      </c>
      <c r="H510" s="1">
        <v>7</v>
      </c>
      <c r="I510" s="1">
        <v>20</v>
      </c>
      <c r="J510" s="1">
        <v>5</v>
      </c>
      <c r="K510" s="1">
        <v>36</v>
      </c>
      <c r="L510" s="1">
        <v>10023</v>
      </c>
      <c r="M510" s="1" t="s">
        <v>2767</v>
      </c>
      <c r="N510" s="1">
        <v>0</v>
      </c>
      <c r="O510" s="1" t="s">
        <v>78</v>
      </c>
      <c r="Q510" s="1" t="s">
        <v>54</v>
      </c>
      <c r="S510" s="1">
        <v>1</v>
      </c>
      <c r="T510" s="1" t="s">
        <v>5</v>
      </c>
      <c r="V510" s="1" t="s">
        <v>111</v>
      </c>
      <c r="X510" s="1" t="s">
        <v>105</v>
      </c>
      <c r="Z510" s="1">
        <v>1</v>
      </c>
      <c r="AA510" s="1" t="s">
        <v>2768</v>
      </c>
      <c r="AB510" s="1" t="s">
        <v>59</v>
      </c>
      <c r="AD510" s="1" t="s">
        <v>29</v>
      </c>
      <c r="AL510" s="1" t="s">
        <v>2769</v>
      </c>
      <c r="AM510" s="1" t="s">
        <v>72</v>
      </c>
      <c r="AP510" s="1">
        <v>15</v>
      </c>
      <c r="AR510" s="1">
        <v>15</v>
      </c>
      <c r="AS510" s="1">
        <v>160</v>
      </c>
      <c r="AT510" s="1" t="s">
        <v>2770</v>
      </c>
      <c r="AU510" s="1" t="s">
        <v>64</v>
      </c>
      <c r="AW510" s="1">
        <v>9</v>
      </c>
      <c r="AX510" s="1" t="s">
        <v>1006</v>
      </c>
      <c r="AY510" s="1" t="s">
        <v>1006</v>
      </c>
      <c r="AZ510" s="1" t="s">
        <v>2771</v>
      </c>
      <c r="BA510" s="1">
        <v>1</v>
      </c>
    </row>
    <row r="511" spans="1:53" ht="12.75">
      <c r="B511" s="11" t="s">
        <v>1</v>
      </c>
      <c r="G511" s="2">
        <v>29614</v>
      </c>
      <c r="H511" s="1">
        <v>7</v>
      </c>
      <c r="I511" s="1">
        <v>200</v>
      </c>
      <c r="J511" s="1">
        <v>12</v>
      </c>
      <c r="K511" s="1">
        <v>10</v>
      </c>
      <c r="L511" s="1">
        <v>88400</v>
      </c>
      <c r="M511" s="1" t="s">
        <v>2772</v>
      </c>
      <c r="N511" s="1">
        <v>1</v>
      </c>
      <c r="S511" s="1">
        <v>1</v>
      </c>
      <c r="T511" s="1" t="s">
        <v>159</v>
      </c>
      <c r="V511" s="1" t="s">
        <v>111</v>
      </c>
      <c r="X511" s="1" t="s">
        <v>295</v>
      </c>
      <c r="Z511" s="1">
        <v>5</v>
      </c>
      <c r="AA511" s="1" t="s">
        <v>2773</v>
      </c>
      <c r="AB511" s="1" t="s">
        <v>71</v>
      </c>
      <c r="AK511" s="1" t="s">
        <v>36</v>
      </c>
      <c r="AU511" s="1" t="s">
        <v>74</v>
      </c>
      <c r="AW511" s="1">
        <v>10</v>
      </c>
      <c r="AX511" s="1" t="s">
        <v>2774</v>
      </c>
      <c r="AY511" s="1" t="s">
        <v>2775</v>
      </c>
      <c r="AZ511" s="1" t="s">
        <v>2776</v>
      </c>
      <c r="BA511" s="1">
        <v>1</v>
      </c>
    </row>
    <row r="512" spans="1:53" ht="12.75">
      <c r="B512" s="11" t="s">
        <v>1</v>
      </c>
      <c r="G512" s="2" t="s">
        <v>2777</v>
      </c>
      <c r="H512" s="1">
        <v>7</v>
      </c>
      <c r="I512" s="1">
        <v>45</v>
      </c>
      <c r="J512" s="1">
        <v>13</v>
      </c>
      <c r="K512" s="1">
        <v>1</v>
      </c>
      <c r="M512" s="1" t="s">
        <v>2778</v>
      </c>
      <c r="N512" s="1">
        <v>0</v>
      </c>
      <c r="O512" s="1" t="s">
        <v>78</v>
      </c>
      <c r="Q512" s="1" t="s">
        <v>103</v>
      </c>
      <c r="S512" s="1">
        <v>0</v>
      </c>
      <c r="AB512" s="1" t="s">
        <v>83</v>
      </c>
      <c r="AD512" s="1" t="s">
        <v>29</v>
      </c>
      <c r="AM512" s="1" t="s">
        <v>72</v>
      </c>
      <c r="AO512" s="1">
        <v>6</v>
      </c>
      <c r="AQ512" s="1">
        <v>6</v>
      </c>
      <c r="AS512" s="1">
        <v>5</v>
      </c>
      <c r="AT512" s="1" t="s">
        <v>2779</v>
      </c>
      <c r="AU512" s="1" t="s">
        <v>74</v>
      </c>
      <c r="AW512" s="1">
        <v>10</v>
      </c>
      <c r="AX512" s="1" t="s">
        <v>2780</v>
      </c>
      <c r="AZ512" s="1" t="s">
        <v>2781</v>
      </c>
      <c r="BA512" s="1">
        <v>0</v>
      </c>
    </row>
    <row r="513" spans="1:53" ht="12.75">
      <c r="F513" s="1" t="s">
        <v>2782</v>
      </c>
      <c r="G513" s="2">
        <v>32916</v>
      </c>
      <c r="H513" s="1">
        <v>6</v>
      </c>
      <c r="I513" s="1">
        <v>25</v>
      </c>
      <c r="J513" s="1">
        <v>15</v>
      </c>
      <c r="K513" s="1">
        <v>5</v>
      </c>
      <c r="L513" s="1">
        <v>88036570</v>
      </c>
      <c r="M513" s="1" t="s">
        <v>2783</v>
      </c>
      <c r="N513" s="1">
        <v>1</v>
      </c>
      <c r="S513" s="1">
        <v>1</v>
      </c>
      <c r="T513" s="1" t="s">
        <v>159</v>
      </c>
      <c r="V513" s="1" t="s">
        <v>80</v>
      </c>
      <c r="X513" s="1" t="s">
        <v>91</v>
      </c>
      <c r="Z513" s="1">
        <v>1</v>
      </c>
      <c r="AA513" s="1" t="s">
        <v>2784</v>
      </c>
      <c r="AB513" s="1" t="s">
        <v>83</v>
      </c>
      <c r="AK513" s="1" t="s">
        <v>36</v>
      </c>
      <c r="AU513" s="1" t="s">
        <v>74</v>
      </c>
      <c r="AW513" s="1">
        <v>10</v>
      </c>
      <c r="AX513" s="1" t="s">
        <v>2785</v>
      </c>
      <c r="AY513" s="1" t="s">
        <v>476</v>
      </c>
      <c r="BA513" s="1">
        <v>1</v>
      </c>
    </row>
    <row r="514" spans="1:53" ht="12.75">
      <c r="A514" s="1" t="s">
        <v>0</v>
      </c>
      <c r="B514" s="11" t="s">
        <v>1</v>
      </c>
      <c r="G514" s="2">
        <v>34931</v>
      </c>
      <c r="H514" s="1">
        <v>7</v>
      </c>
      <c r="I514" s="1">
        <v>70</v>
      </c>
      <c r="J514" s="1">
        <v>6</v>
      </c>
      <c r="K514" s="1">
        <v>6</v>
      </c>
      <c r="L514" s="1">
        <v>62</v>
      </c>
      <c r="M514" s="1" t="s">
        <v>1366</v>
      </c>
      <c r="N514" s="1">
        <v>1</v>
      </c>
      <c r="S514" s="1">
        <v>1</v>
      </c>
      <c r="T514" s="1" t="s">
        <v>521</v>
      </c>
      <c r="V514" s="1" t="s">
        <v>384</v>
      </c>
      <c r="Y514" s="1" t="s">
        <v>1039</v>
      </c>
      <c r="Z514" s="1">
        <v>3</v>
      </c>
      <c r="AA514" s="1" t="s">
        <v>2786</v>
      </c>
      <c r="AB514" s="1" t="s">
        <v>59</v>
      </c>
      <c r="AK514" s="1" t="s">
        <v>36</v>
      </c>
      <c r="AU514" s="1" t="s">
        <v>198</v>
      </c>
      <c r="AW514" s="1">
        <v>10</v>
      </c>
      <c r="AX514" s="1" t="s">
        <v>2787</v>
      </c>
      <c r="AY514" s="1" t="s">
        <v>2788</v>
      </c>
      <c r="AZ514" s="1" t="s">
        <v>994</v>
      </c>
      <c r="BA514" s="1">
        <v>1</v>
      </c>
    </row>
    <row r="515" spans="1:53" ht="12.75">
      <c r="A515" s="1" t="s">
        <v>0</v>
      </c>
      <c r="G515" s="2">
        <v>30351</v>
      </c>
      <c r="H515" s="1">
        <v>8</v>
      </c>
      <c r="I515" s="1">
        <v>0</v>
      </c>
      <c r="J515" s="1">
        <v>8</v>
      </c>
      <c r="K515" s="1">
        <v>4</v>
      </c>
      <c r="L515" s="1">
        <v>94538</v>
      </c>
      <c r="M515" s="1" t="s">
        <v>2789</v>
      </c>
      <c r="N515" s="1">
        <v>0</v>
      </c>
      <c r="O515" s="1" t="s">
        <v>78</v>
      </c>
      <c r="Q515" s="1" t="s">
        <v>98</v>
      </c>
      <c r="S515" s="1">
        <v>0</v>
      </c>
      <c r="AB515" s="1" t="s">
        <v>83</v>
      </c>
      <c r="AE515" s="1" t="s">
        <v>30</v>
      </c>
      <c r="AF515" s="1" t="s">
        <v>31</v>
      </c>
      <c r="AM515" s="1" t="s">
        <v>72</v>
      </c>
      <c r="AP515" s="1">
        <v>30</v>
      </c>
      <c r="AR515" s="1">
        <v>20</v>
      </c>
      <c r="AS515" s="1">
        <v>80</v>
      </c>
      <c r="AT515" s="1" t="s">
        <v>2790</v>
      </c>
      <c r="AV515" s="1" t="s">
        <v>2791</v>
      </c>
      <c r="AW515" s="1">
        <v>10</v>
      </c>
      <c r="AX515" s="1" t="s">
        <v>2792</v>
      </c>
      <c r="BA515" s="1">
        <v>0</v>
      </c>
    </row>
    <row r="516" spans="1:53" ht="12.75">
      <c r="D516" s="1" t="s">
        <v>3</v>
      </c>
      <c r="G516" s="2">
        <v>34335</v>
      </c>
      <c r="H516" s="1">
        <v>6</v>
      </c>
      <c r="I516" s="1">
        <v>2</v>
      </c>
      <c r="J516" s="1">
        <v>17</v>
      </c>
      <c r="K516" s="1">
        <v>50</v>
      </c>
      <c r="L516" s="1">
        <v>81377</v>
      </c>
      <c r="M516" s="1" t="s">
        <v>231</v>
      </c>
      <c r="N516" s="1">
        <v>1</v>
      </c>
      <c r="S516" s="1">
        <v>0</v>
      </c>
      <c r="AB516" s="1" t="s">
        <v>83</v>
      </c>
      <c r="AE516" s="1" t="s">
        <v>30</v>
      </c>
      <c r="AM516" s="1" t="s">
        <v>60</v>
      </c>
      <c r="AO516" s="1">
        <v>5</v>
      </c>
      <c r="AR516" s="1">
        <v>10</v>
      </c>
      <c r="AS516" s="1">
        <v>50</v>
      </c>
      <c r="AT516" s="1" t="s">
        <v>2793</v>
      </c>
      <c r="AU516" s="1" t="s">
        <v>64</v>
      </c>
      <c r="AW516" s="1">
        <v>10</v>
      </c>
      <c r="AX516" s="1" t="s">
        <v>2794</v>
      </c>
      <c r="AY516" s="1" t="s">
        <v>2795</v>
      </c>
      <c r="BA516" s="1">
        <v>1</v>
      </c>
    </row>
    <row r="517" spans="1:53" ht="12.75">
      <c r="A517" s="1" t="s">
        <v>0</v>
      </c>
      <c r="G517" s="2">
        <v>31403</v>
      </c>
      <c r="H517" s="1">
        <v>7</v>
      </c>
      <c r="I517" s="1">
        <v>60</v>
      </c>
      <c r="J517" s="1">
        <v>9</v>
      </c>
      <c r="K517" s="1">
        <v>3</v>
      </c>
      <c r="L517" s="1">
        <v>73072</v>
      </c>
      <c r="M517" s="1" t="s">
        <v>2796</v>
      </c>
      <c r="N517" s="1">
        <v>0</v>
      </c>
      <c r="O517" s="1" t="s">
        <v>136</v>
      </c>
      <c r="Q517" s="1" t="s">
        <v>98</v>
      </c>
      <c r="S517" s="1">
        <v>0</v>
      </c>
      <c r="AB517" s="1" t="s">
        <v>83</v>
      </c>
      <c r="AF517" s="1" t="s">
        <v>31</v>
      </c>
      <c r="AM517" s="1" t="s">
        <v>84</v>
      </c>
      <c r="AO517" s="1">
        <v>6</v>
      </c>
      <c r="AQ517" s="1">
        <v>6</v>
      </c>
      <c r="AS517" s="1">
        <v>20</v>
      </c>
      <c r="AT517" s="1" t="s">
        <v>2797</v>
      </c>
      <c r="AU517" s="1" t="s">
        <v>74</v>
      </c>
      <c r="AW517" s="1">
        <v>8</v>
      </c>
      <c r="AX517" s="1" t="s">
        <v>2798</v>
      </c>
      <c r="AY517" s="1" t="s">
        <v>2799</v>
      </c>
      <c r="AZ517" s="1" t="s">
        <v>2800</v>
      </c>
      <c r="BA517" s="1">
        <v>1</v>
      </c>
    </row>
    <row r="518" spans="1:53" ht="12.75">
      <c r="E518" s="1" t="s">
        <v>4</v>
      </c>
      <c r="G518" s="2">
        <v>31452</v>
      </c>
      <c r="H518" s="1">
        <v>6</v>
      </c>
      <c r="I518" s="1">
        <v>45</v>
      </c>
      <c r="J518" s="1">
        <v>12</v>
      </c>
      <c r="K518" s="1">
        <v>5</v>
      </c>
      <c r="L518" s="1">
        <v>7044</v>
      </c>
      <c r="M518" s="1" t="s">
        <v>2801</v>
      </c>
      <c r="N518" s="1">
        <v>1</v>
      </c>
      <c r="S518" s="1">
        <v>1</v>
      </c>
      <c r="T518" s="1" t="s">
        <v>225</v>
      </c>
      <c r="V518" s="1" t="s">
        <v>80</v>
      </c>
      <c r="Y518" s="1" t="s">
        <v>1039</v>
      </c>
      <c r="Z518" s="1">
        <v>15</v>
      </c>
      <c r="AA518" s="1" t="s">
        <v>2802</v>
      </c>
      <c r="AB518" s="1" t="s">
        <v>166</v>
      </c>
      <c r="AK518" s="1" t="s">
        <v>36</v>
      </c>
      <c r="AU518" s="1" t="s">
        <v>74</v>
      </c>
      <c r="AW518" s="1">
        <v>10</v>
      </c>
      <c r="AX518" s="1" t="s">
        <v>2803</v>
      </c>
      <c r="AY518" s="1" t="s">
        <v>1307</v>
      </c>
      <c r="AZ518" s="1" t="s">
        <v>2804</v>
      </c>
      <c r="BA518" s="1">
        <v>1</v>
      </c>
    </row>
    <row r="519" spans="1:53" ht="12.75">
      <c r="A519" s="1" t="s">
        <v>0</v>
      </c>
      <c r="B519" s="11" t="s">
        <v>1</v>
      </c>
      <c r="E519" s="1" t="s">
        <v>4</v>
      </c>
      <c r="G519" s="2">
        <v>31800</v>
      </c>
      <c r="H519" s="1">
        <v>6</v>
      </c>
      <c r="I519" s="1">
        <v>250</v>
      </c>
      <c r="J519" s="1">
        <v>14</v>
      </c>
      <c r="K519" s="1">
        <v>1</v>
      </c>
      <c r="L519" s="1">
        <v>12508</v>
      </c>
      <c r="M519" s="1" t="s">
        <v>2805</v>
      </c>
      <c r="N519" s="1">
        <v>1</v>
      </c>
      <c r="S519" s="1">
        <v>1</v>
      </c>
      <c r="T519" s="1" t="s">
        <v>225</v>
      </c>
      <c r="V519" s="1" t="s">
        <v>80</v>
      </c>
      <c r="X519" s="1" t="s">
        <v>105</v>
      </c>
      <c r="Z519" s="1">
        <v>10</v>
      </c>
      <c r="AA519" s="1" t="s">
        <v>2806</v>
      </c>
      <c r="AB519" s="1" t="s">
        <v>1299</v>
      </c>
      <c r="AG519" s="1" t="s">
        <v>32</v>
      </c>
      <c r="AM519" s="1" t="s">
        <v>60</v>
      </c>
      <c r="AO519" s="1">
        <v>3</v>
      </c>
      <c r="AQ519" s="1">
        <v>5</v>
      </c>
      <c r="AS519" s="1">
        <v>14</v>
      </c>
      <c r="AT519" s="1" t="s">
        <v>2807</v>
      </c>
      <c r="AV519" s="1" t="s">
        <v>2808</v>
      </c>
      <c r="AW519" s="1">
        <v>10</v>
      </c>
      <c r="AX519" s="1" t="s">
        <v>2809</v>
      </c>
      <c r="BA519" s="1">
        <v>1</v>
      </c>
    </row>
    <row r="520" spans="1:53" ht="12.75">
      <c r="A520" s="1" t="s">
        <v>0</v>
      </c>
      <c r="E520" s="1" t="s">
        <v>4</v>
      </c>
      <c r="G520" s="2">
        <v>30018</v>
      </c>
      <c r="H520" s="1">
        <v>7</v>
      </c>
      <c r="I520" s="1">
        <v>30</v>
      </c>
      <c r="J520" s="1">
        <v>12</v>
      </c>
      <c r="K520" s="1">
        <v>5</v>
      </c>
      <c r="L520" s="1">
        <v>64289</v>
      </c>
      <c r="M520" s="1" t="s">
        <v>2810</v>
      </c>
      <c r="N520" s="1">
        <v>1</v>
      </c>
      <c r="S520" s="1">
        <v>1</v>
      </c>
      <c r="T520" s="1" t="s">
        <v>5</v>
      </c>
      <c r="V520" s="1" t="s">
        <v>80</v>
      </c>
      <c r="X520" s="1" t="s">
        <v>738</v>
      </c>
      <c r="Z520" s="1">
        <v>9</v>
      </c>
      <c r="AA520" s="1" t="s">
        <v>2811</v>
      </c>
      <c r="AB520" s="1" t="s">
        <v>83</v>
      </c>
      <c r="AG520" s="1" t="s">
        <v>32</v>
      </c>
      <c r="AM520" s="1" t="s">
        <v>72</v>
      </c>
      <c r="AO520" s="1">
        <v>4</v>
      </c>
      <c r="AQ520" s="1">
        <v>1</v>
      </c>
      <c r="AS520" s="1">
        <v>6</v>
      </c>
      <c r="AT520" s="1" t="s">
        <v>2812</v>
      </c>
      <c r="AU520" s="1" t="s">
        <v>74</v>
      </c>
      <c r="AW520" s="1">
        <v>6</v>
      </c>
      <c r="AX520" s="1" t="s">
        <v>2813</v>
      </c>
      <c r="BA520" s="1">
        <v>1</v>
      </c>
    </row>
    <row r="521" spans="1:53" ht="12.75">
      <c r="B521" s="11" t="s">
        <v>1</v>
      </c>
      <c r="E521" s="1" t="s">
        <v>4</v>
      </c>
      <c r="G521" s="2">
        <v>31014</v>
      </c>
      <c r="H521" s="1">
        <v>6</v>
      </c>
      <c r="I521" s="1">
        <v>50</v>
      </c>
      <c r="J521" s="1">
        <v>6</v>
      </c>
      <c r="K521" s="1">
        <v>4</v>
      </c>
      <c r="L521" s="1">
        <v>7311</v>
      </c>
      <c r="M521" s="1" t="s">
        <v>2814</v>
      </c>
      <c r="N521" s="1">
        <v>0</v>
      </c>
      <c r="O521" s="1" t="s">
        <v>431</v>
      </c>
      <c r="Q521" s="1" t="s">
        <v>68</v>
      </c>
      <c r="S521" s="1">
        <v>1</v>
      </c>
      <c r="T521" s="1" t="s">
        <v>159</v>
      </c>
      <c r="V521" s="1" t="s">
        <v>90</v>
      </c>
      <c r="X521" s="1" t="s">
        <v>160</v>
      </c>
      <c r="Z521" s="1">
        <v>5</v>
      </c>
      <c r="AA521" s="1" t="s">
        <v>2815</v>
      </c>
      <c r="AB521" s="1" t="s">
        <v>71</v>
      </c>
      <c r="AH521" s="1" t="s">
        <v>33</v>
      </c>
      <c r="AM521" s="1" t="s">
        <v>60</v>
      </c>
      <c r="AO521" s="1">
        <v>2</v>
      </c>
      <c r="AQ521" s="1">
        <v>2</v>
      </c>
      <c r="AS521" s="1">
        <v>2</v>
      </c>
      <c r="AT521" s="1" t="s">
        <v>2816</v>
      </c>
      <c r="AU521" s="1" t="s">
        <v>74</v>
      </c>
      <c r="AW521" s="1">
        <v>8</v>
      </c>
      <c r="AX521" s="1" t="s">
        <v>2817</v>
      </c>
      <c r="AY521" s="1" t="s">
        <v>2818</v>
      </c>
      <c r="AZ521" s="1" t="s">
        <v>2819</v>
      </c>
      <c r="BA521" s="1">
        <v>0</v>
      </c>
    </row>
    <row r="522" spans="1:53" ht="12.75">
      <c r="B522" s="11" t="s">
        <v>1</v>
      </c>
      <c r="E522" s="1" t="s">
        <v>4</v>
      </c>
      <c r="G522" s="2">
        <v>26198</v>
      </c>
      <c r="H522" s="1">
        <v>8</v>
      </c>
      <c r="I522" s="1">
        <v>130</v>
      </c>
      <c r="J522" s="1">
        <v>6</v>
      </c>
      <c r="K522" s="1">
        <v>20</v>
      </c>
      <c r="M522" s="1" t="s">
        <v>2820</v>
      </c>
      <c r="N522" s="1">
        <v>0</v>
      </c>
      <c r="O522" s="1" t="s">
        <v>78</v>
      </c>
      <c r="Q522" s="1" t="s">
        <v>98</v>
      </c>
      <c r="S522" s="1">
        <v>1</v>
      </c>
      <c r="T522" s="1" t="s">
        <v>458</v>
      </c>
      <c r="V522" s="1" t="s">
        <v>90</v>
      </c>
      <c r="X522" s="1" t="s">
        <v>738</v>
      </c>
      <c r="Z522" s="1">
        <v>23</v>
      </c>
      <c r="AA522" s="1" t="s">
        <v>2821</v>
      </c>
      <c r="AB522" s="1" t="s">
        <v>83</v>
      </c>
      <c r="AH522" s="1" t="s">
        <v>33</v>
      </c>
      <c r="AM522" s="1" t="s">
        <v>60</v>
      </c>
      <c r="AO522" s="1">
        <v>3</v>
      </c>
      <c r="AQ522" s="1">
        <v>6</v>
      </c>
      <c r="AS522" s="1">
        <v>10</v>
      </c>
      <c r="AT522" s="1" t="s">
        <v>2822</v>
      </c>
      <c r="AU522" s="1" t="s">
        <v>74</v>
      </c>
      <c r="AW522" s="1">
        <v>8</v>
      </c>
      <c r="AX522" s="1" t="s">
        <v>2823</v>
      </c>
      <c r="BA522" s="1">
        <v>0</v>
      </c>
    </row>
    <row r="523" spans="1:53" ht="12.75">
      <c r="A523" s="1" t="s">
        <v>0</v>
      </c>
      <c r="G523" s="2">
        <v>30945</v>
      </c>
      <c r="H523" s="1">
        <v>7</v>
      </c>
      <c r="I523" s="1">
        <v>30</v>
      </c>
      <c r="J523" s="1">
        <v>1</v>
      </c>
      <c r="K523" s="1">
        <v>15</v>
      </c>
      <c r="L523" s="1">
        <v>1300024</v>
      </c>
      <c r="M523" s="1" t="s">
        <v>2824</v>
      </c>
      <c r="N523" s="1">
        <v>1</v>
      </c>
      <c r="S523" s="1">
        <v>1</v>
      </c>
      <c r="T523" s="1" t="s">
        <v>79</v>
      </c>
      <c r="V523" s="1" t="s">
        <v>56</v>
      </c>
      <c r="X523" s="1" t="s">
        <v>91</v>
      </c>
      <c r="Z523" s="1">
        <v>7</v>
      </c>
      <c r="AA523" s="1" t="s">
        <v>2825</v>
      </c>
      <c r="AB523" s="1" t="s">
        <v>71</v>
      </c>
      <c r="AH523" s="1" t="s">
        <v>33</v>
      </c>
      <c r="AL523" s="1" t="s">
        <v>1219</v>
      </c>
      <c r="AM523" s="1" t="s">
        <v>60</v>
      </c>
      <c r="AO523" s="1">
        <v>3</v>
      </c>
      <c r="AQ523" s="1">
        <v>4</v>
      </c>
      <c r="AS523" s="1">
        <v>10</v>
      </c>
      <c r="AT523" s="1" t="s">
        <v>2826</v>
      </c>
      <c r="AU523" s="1" t="s">
        <v>74</v>
      </c>
      <c r="AW523" s="1">
        <v>9</v>
      </c>
      <c r="AX523" s="1" t="s">
        <v>2827</v>
      </c>
      <c r="AY523" s="1" t="s">
        <v>2828</v>
      </c>
      <c r="AZ523" s="1" t="s">
        <v>2829</v>
      </c>
      <c r="BA523" s="1">
        <v>1</v>
      </c>
    </row>
    <row r="524" spans="1:53" ht="12.75">
      <c r="A524" s="1" t="s">
        <v>0</v>
      </c>
      <c r="G524" s="2">
        <v>32220</v>
      </c>
      <c r="H524" s="1">
        <v>4</v>
      </c>
      <c r="I524" s="1">
        <v>5</v>
      </c>
      <c r="J524" s="1">
        <v>12</v>
      </c>
      <c r="K524" s="1">
        <v>1</v>
      </c>
      <c r="L524" s="1">
        <v>90201</v>
      </c>
      <c r="M524" s="1" t="s">
        <v>2830</v>
      </c>
      <c r="N524" s="1">
        <v>0</v>
      </c>
      <c r="O524" s="1" t="s">
        <v>67</v>
      </c>
      <c r="Q524" s="1" t="s">
        <v>98</v>
      </c>
      <c r="S524" s="1">
        <v>0</v>
      </c>
      <c r="AB524" s="1" t="s">
        <v>399</v>
      </c>
      <c r="AF524" s="1" t="s">
        <v>31</v>
      </c>
      <c r="AM524" s="1" t="s">
        <v>84</v>
      </c>
      <c r="AP524" s="1">
        <v>10</v>
      </c>
      <c r="AQ524" s="1">
        <v>3</v>
      </c>
      <c r="AS524" s="1">
        <v>100</v>
      </c>
      <c r="AT524" s="1" t="s">
        <v>2831</v>
      </c>
      <c r="AV524" s="1" t="s">
        <v>2832</v>
      </c>
      <c r="AW524" s="1">
        <v>0</v>
      </c>
      <c r="AX524" s="1" t="s">
        <v>2833</v>
      </c>
      <c r="AY524" s="1" t="s">
        <v>2834</v>
      </c>
      <c r="BA524" s="1">
        <v>0</v>
      </c>
    </row>
    <row r="525" spans="1:53" ht="12.75">
      <c r="A525" s="1" t="s">
        <v>0</v>
      </c>
      <c r="E525" s="1" t="s">
        <v>4</v>
      </c>
      <c r="G525" s="2">
        <v>31081</v>
      </c>
      <c r="H525" s="1">
        <v>6</v>
      </c>
      <c r="I525" s="1">
        <v>0</v>
      </c>
      <c r="J525" s="1">
        <v>2</v>
      </c>
      <c r="K525" s="1">
        <v>15</v>
      </c>
      <c r="M525" s="1" t="s">
        <v>2835</v>
      </c>
      <c r="N525" s="1">
        <v>0</v>
      </c>
      <c r="O525" s="1" t="s">
        <v>78</v>
      </c>
      <c r="Q525" s="1" t="s">
        <v>103</v>
      </c>
      <c r="S525" s="1">
        <v>1</v>
      </c>
      <c r="T525" s="1" t="s">
        <v>150</v>
      </c>
      <c r="V525" s="1" t="s">
        <v>56</v>
      </c>
      <c r="X525" s="1" t="s">
        <v>233</v>
      </c>
      <c r="Z525" s="1">
        <v>10</v>
      </c>
      <c r="AA525" s="1" t="s">
        <v>2836</v>
      </c>
      <c r="AB525" s="1" t="s">
        <v>59</v>
      </c>
      <c r="AF525" s="1" t="s">
        <v>31</v>
      </c>
      <c r="AI525" s="1" t="s">
        <v>34</v>
      </c>
      <c r="AM525" s="1" t="s">
        <v>72</v>
      </c>
      <c r="AO525" s="1">
        <v>5</v>
      </c>
      <c r="AR525" s="1">
        <v>20</v>
      </c>
      <c r="AS525" s="1">
        <v>20</v>
      </c>
      <c r="AT525" s="1" t="s">
        <v>2837</v>
      </c>
      <c r="AU525" s="1" t="s">
        <v>64</v>
      </c>
      <c r="AW525" s="1">
        <v>9</v>
      </c>
      <c r="AX525" s="1" t="s">
        <v>2838</v>
      </c>
      <c r="AZ525" s="1" t="s">
        <v>2839</v>
      </c>
      <c r="BA525" s="1">
        <v>1</v>
      </c>
    </row>
    <row r="526" spans="1:53" ht="12.75">
      <c r="E526" s="1" t="s">
        <v>4</v>
      </c>
      <c r="G526" s="2">
        <v>29924</v>
      </c>
      <c r="H526" s="1">
        <v>6</v>
      </c>
      <c r="I526" s="1">
        <v>0</v>
      </c>
      <c r="J526" s="1">
        <v>12</v>
      </c>
      <c r="K526" s="1">
        <v>10</v>
      </c>
      <c r="L526" s="1">
        <v>67061</v>
      </c>
      <c r="M526" s="1" t="s">
        <v>2840</v>
      </c>
      <c r="N526" s="1">
        <v>0</v>
      </c>
      <c r="O526" s="1" t="s">
        <v>97</v>
      </c>
      <c r="Q526" s="1" t="s">
        <v>103</v>
      </c>
      <c r="S526" s="1">
        <v>1</v>
      </c>
      <c r="T526" s="1" t="s">
        <v>89</v>
      </c>
      <c r="V526" s="1" t="s">
        <v>80</v>
      </c>
      <c r="X526" s="1" t="s">
        <v>245</v>
      </c>
      <c r="Z526" s="1">
        <v>12</v>
      </c>
      <c r="AA526" s="1" t="s">
        <v>2841</v>
      </c>
      <c r="AB526" s="1" t="s">
        <v>83</v>
      </c>
      <c r="AE526" s="1" t="s">
        <v>30</v>
      </c>
      <c r="AF526" s="1" t="s">
        <v>31</v>
      </c>
      <c r="AM526" s="1" t="s">
        <v>84</v>
      </c>
      <c r="AO526" s="1">
        <v>2</v>
      </c>
      <c r="AQ526" s="1">
        <v>6</v>
      </c>
      <c r="AS526" s="1">
        <v>80</v>
      </c>
      <c r="AT526" s="1" t="s">
        <v>2842</v>
      </c>
      <c r="AU526" s="1" t="s">
        <v>74</v>
      </c>
      <c r="AW526" s="1">
        <v>10</v>
      </c>
      <c r="AX526" s="1" t="s">
        <v>2843</v>
      </c>
      <c r="AY526" s="1" t="s">
        <v>2844</v>
      </c>
      <c r="BA526" s="1">
        <v>0</v>
      </c>
    </row>
    <row r="527" spans="1:53" ht="12.75">
      <c r="A527" s="1" t="s">
        <v>0</v>
      </c>
      <c r="E527" s="1" t="s">
        <v>4</v>
      </c>
      <c r="G527" s="2">
        <v>29448</v>
      </c>
      <c r="H527" s="1">
        <v>7</v>
      </c>
      <c r="I527" s="1">
        <v>45</v>
      </c>
      <c r="J527" s="1">
        <v>5</v>
      </c>
      <c r="K527" s="1">
        <v>6</v>
      </c>
      <c r="L527" s="1">
        <v>2680</v>
      </c>
      <c r="M527" s="1" t="s">
        <v>2845</v>
      </c>
      <c r="N527" s="1">
        <v>0</v>
      </c>
      <c r="O527" s="1" t="s">
        <v>53</v>
      </c>
      <c r="Q527" s="1" t="s">
        <v>103</v>
      </c>
      <c r="S527" s="1">
        <v>1</v>
      </c>
      <c r="T527" s="1" t="s">
        <v>5</v>
      </c>
      <c r="V527" s="1" t="s">
        <v>80</v>
      </c>
      <c r="X527" s="1" t="s">
        <v>57</v>
      </c>
      <c r="Z527" s="1">
        <v>8</v>
      </c>
      <c r="AA527" s="1" t="s">
        <v>2846</v>
      </c>
      <c r="AB527" s="1" t="s">
        <v>83</v>
      </c>
      <c r="AH527" s="1" t="s">
        <v>33</v>
      </c>
      <c r="AM527" s="1" t="s">
        <v>72</v>
      </c>
      <c r="AO527" s="1">
        <v>6</v>
      </c>
      <c r="AQ527" s="1">
        <v>2</v>
      </c>
      <c r="AS527" s="1">
        <v>80</v>
      </c>
      <c r="AT527" s="1" t="s">
        <v>2847</v>
      </c>
      <c r="AU527" s="1" t="s">
        <v>415</v>
      </c>
      <c r="AW527" s="1">
        <v>10</v>
      </c>
      <c r="AX527" s="1" t="s">
        <v>2848</v>
      </c>
      <c r="AY527" s="1" t="s">
        <v>2849</v>
      </c>
      <c r="BA527" s="1">
        <v>1</v>
      </c>
    </row>
    <row r="528" spans="1:53" ht="12.75">
      <c r="A528" s="1" t="s">
        <v>0</v>
      </c>
      <c r="H528" s="1">
        <v>7</v>
      </c>
      <c r="I528" s="1">
        <v>13</v>
      </c>
      <c r="J528" s="1">
        <v>10</v>
      </c>
      <c r="K528" s="1">
        <v>2</v>
      </c>
      <c r="L528" s="1">
        <v>95134</v>
      </c>
      <c r="M528" s="1" t="s">
        <v>943</v>
      </c>
      <c r="N528" s="1">
        <v>1</v>
      </c>
      <c r="S528" s="1">
        <v>1</v>
      </c>
      <c r="T528" s="1" t="s">
        <v>31</v>
      </c>
      <c r="V528" s="1" t="s">
        <v>80</v>
      </c>
      <c r="X528" s="1" t="s">
        <v>91</v>
      </c>
      <c r="Z528" s="1">
        <v>2</v>
      </c>
      <c r="AA528" s="1" t="s">
        <v>2850</v>
      </c>
      <c r="AB528" s="1" t="s">
        <v>59</v>
      </c>
      <c r="AF528" s="1" t="s">
        <v>31</v>
      </c>
      <c r="AM528" s="1" t="s">
        <v>84</v>
      </c>
      <c r="AP528" s="1">
        <v>10</v>
      </c>
      <c r="AR528" s="1">
        <v>15</v>
      </c>
      <c r="AS528" s="1">
        <v>35</v>
      </c>
      <c r="AT528" s="1" t="s">
        <v>2851</v>
      </c>
      <c r="AU528" s="1" t="s">
        <v>74</v>
      </c>
      <c r="AW528" s="1">
        <v>10</v>
      </c>
      <c r="AX528" s="1" t="s">
        <v>2852</v>
      </c>
      <c r="BA528" s="1">
        <v>0</v>
      </c>
    </row>
    <row r="529" spans="1:53" ht="12.75">
      <c r="A529" s="1" t="s">
        <v>0</v>
      </c>
      <c r="B529" s="11" t="s">
        <v>1</v>
      </c>
      <c r="E529" s="1" t="s">
        <v>4</v>
      </c>
      <c r="G529" s="2">
        <v>28843</v>
      </c>
      <c r="H529" s="1">
        <v>7</v>
      </c>
      <c r="I529" s="1">
        <v>0</v>
      </c>
      <c r="J529" s="1">
        <v>8</v>
      </c>
      <c r="K529" s="1">
        <v>2</v>
      </c>
      <c r="L529" s="1">
        <v>93000</v>
      </c>
      <c r="M529" s="1" t="s">
        <v>2853</v>
      </c>
      <c r="N529" s="1">
        <v>1</v>
      </c>
      <c r="S529" s="1">
        <v>1</v>
      </c>
      <c r="T529" s="1" t="s">
        <v>144</v>
      </c>
      <c r="V529" s="1" t="s">
        <v>80</v>
      </c>
      <c r="X529" s="1" t="s">
        <v>160</v>
      </c>
      <c r="Z529" s="1">
        <v>15</v>
      </c>
      <c r="AA529" s="1" t="s">
        <v>2854</v>
      </c>
      <c r="AB529" s="1" t="s">
        <v>399</v>
      </c>
      <c r="AF529" s="1" t="s">
        <v>31</v>
      </c>
      <c r="AH529" s="1" t="s">
        <v>33</v>
      </c>
      <c r="AM529" s="1" t="s">
        <v>72</v>
      </c>
      <c r="AO529" s="1">
        <v>4</v>
      </c>
      <c r="AQ529" s="1">
        <v>4</v>
      </c>
      <c r="AS529" s="1">
        <v>24</v>
      </c>
      <c r="AT529" s="1" t="s">
        <v>2855</v>
      </c>
      <c r="AU529" s="1" t="s">
        <v>74</v>
      </c>
      <c r="AW529" s="1">
        <v>10</v>
      </c>
      <c r="AX529" s="1" t="s">
        <v>2856</v>
      </c>
      <c r="AY529" s="1" t="s">
        <v>2857</v>
      </c>
      <c r="AZ529" s="1" t="s">
        <v>2858</v>
      </c>
      <c r="BA529" s="1">
        <v>1</v>
      </c>
    </row>
    <row r="530" spans="1:53" ht="12.75">
      <c r="A530" s="1" t="s">
        <v>0</v>
      </c>
      <c r="G530" s="2">
        <v>35090</v>
      </c>
      <c r="H530" s="1">
        <v>7</v>
      </c>
      <c r="I530" s="1">
        <v>30</v>
      </c>
      <c r="J530" s="1">
        <v>9</v>
      </c>
      <c r="K530" s="1">
        <v>2</v>
      </c>
      <c r="L530" s="1">
        <v>98006</v>
      </c>
      <c r="M530" s="1" t="s">
        <v>2859</v>
      </c>
      <c r="N530" s="1">
        <v>0</v>
      </c>
      <c r="O530" s="1" t="s">
        <v>143</v>
      </c>
      <c r="Q530" s="1" t="s">
        <v>103</v>
      </c>
      <c r="S530" s="1">
        <v>1</v>
      </c>
      <c r="T530" s="1" t="s">
        <v>225</v>
      </c>
      <c r="V530" s="1" t="s">
        <v>384</v>
      </c>
      <c r="X530" s="1" t="s">
        <v>91</v>
      </c>
      <c r="Z530" s="1">
        <v>1</v>
      </c>
      <c r="AA530" s="1" t="s">
        <v>2860</v>
      </c>
      <c r="AB530" s="1" t="s">
        <v>166</v>
      </c>
      <c r="AH530" s="1" t="s">
        <v>33</v>
      </c>
      <c r="AJ530" s="1" t="s">
        <v>35</v>
      </c>
      <c r="AL530" s="1" t="s">
        <v>2861</v>
      </c>
      <c r="AM530" s="1" t="s">
        <v>72</v>
      </c>
      <c r="AP530" s="1">
        <v>15</v>
      </c>
      <c r="AQ530" s="1">
        <v>6</v>
      </c>
      <c r="AS530" s="1">
        <v>12</v>
      </c>
      <c r="AT530" s="1" t="s">
        <v>2862</v>
      </c>
      <c r="AU530" s="1" t="s">
        <v>74</v>
      </c>
      <c r="AW530" s="1">
        <v>5</v>
      </c>
      <c r="AX530" s="1" t="s">
        <v>2863</v>
      </c>
      <c r="AY530" s="1" t="s">
        <v>2864</v>
      </c>
      <c r="BA530" s="1">
        <v>1</v>
      </c>
    </row>
    <row r="531" spans="1:53" ht="12.75">
      <c r="A531" s="1" t="s">
        <v>0</v>
      </c>
      <c r="E531" s="1" t="s">
        <v>4</v>
      </c>
      <c r="G531" s="2">
        <v>31698</v>
      </c>
      <c r="H531" s="1">
        <v>7</v>
      </c>
      <c r="I531" s="1">
        <v>60</v>
      </c>
      <c r="J531" s="1">
        <v>12</v>
      </c>
      <c r="K531" s="1">
        <v>5</v>
      </c>
      <c r="L531" s="1">
        <v>77006</v>
      </c>
      <c r="M531" s="1" t="s">
        <v>1091</v>
      </c>
      <c r="N531" s="1">
        <v>0</v>
      </c>
      <c r="O531" s="1" t="s">
        <v>67</v>
      </c>
      <c r="Q531" s="1" t="s">
        <v>98</v>
      </c>
      <c r="S531" s="1">
        <v>1</v>
      </c>
      <c r="T531" s="1" t="s">
        <v>458</v>
      </c>
      <c r="V531" s="1" t="s">
        <v>56</v>
      </c>
      <c r="X531" s="1" t="s">
        <v>125</v>
      </c>
      <c r="Z531" s="1">
        <v>7</v>
      </c>
      <c r="AA531" s="1" t="s">
        <v>2865</v>
      </c>
      <c r="AB531" s="1" t="s">
        <v>83</v>
      </c>
      <c r="AK531" s="1" t="s">
        <v>36</v>
      </c>
      <c r="AU531" s="1" t="s">
        <v>74</v>
      </c>
      <c r="AW531" s="1">
        <v>10</v>
      </c>
      <c r="AX531" s="1" t="s">
        <v>2866</v>
      </c>
      <c r="AY531" s="1" t="s">
        <v>2867</v>
      </c>
      <c r="BA531" s="1">
        <v>1</v>
      </c>
    </row>
    <row r="532" spans="1:53" ht="12.75">
      <c r="B532" s="11" t="s">
        <v>1</v>
      </c>
      <c r="E532" s="1" t="s">
        <v>4</v>
      </c>
      <c r="G532" s="2">
        <v>35502</v>
      </c>
      <c r="H532" s="1">
        <v>7</v>
      </c>
      <c r="I532" s="1">
        <v>0</v>
      </c>
      <c r="J532" s="1">
        <v>8</v>
      </c>
      <c r="K532" s="1">
        <v>25</v>
      </c>
      <c r="L532" s="1">
        <v>800016</v>
      </c>
      <c r="M532" s="1" t="s">
        <v>2868</v>
      </c>
      <c r="N532" s="1">
        <v>1</v>
      </c>
      <c r="S532" s="1">
        <v>1</v>
      </c>
      <c r="T532" s="1" t="s">
        <v>110</v>
      </c>
      <c r="V532" s="1" t="s">
        <v>80</v>
      </c>
      <c r="X532" s="1" t="s">
        <v>91</v>
      </c>
      <c r="Z532" s="1">
        <v>2</v>
      </c>
      <c r="AA532" s="4" t="s">
        <v>2869</v>
      </c>
      <c r="AB532" s="1" t="s">
        <v>166</v>
      </c>
      <c r="AL532" s="1" t="s">
        <v>1244</v>
      </c>
      <c r="AM532" s="1" t="s">
        <v>84</v>
      </c>
      <c r="AO532" s="1">
        <v>6</v>
      </c>
      <c r="AQ532" s="1">
        <v>2</v>
      </c>
      <c r="AS532" s="1">
        <v>20</v>
      </c>
      <c r="AT532" s="1" t="s">
        <v>2870</v>
      </c>
      <c r="AU532" s="1" t="s">
        <v>64</v>
      </c>
      <c r="AW532" s="1">
        <v>9</v>
      </c>
      <c r="AX532" s="1" t="s">
        <v>2871</v>
      </c>
      <c r="AY532" s="1" t="s">
        <v>2872</v>
      </c>
      <c r="AZ532" s="1" t="s">
        <v>2873</v>
      </c>
      <c r="BA532" s="1">
        <v>1</v>
      </c>
    </row>
    <row r="533" spans="1:53" ht="12.75">
      <c r="A533" s="1" t="s">
        <v>0</v>
      </c>
      <c r="B533" s="11" t="s">
        <v>1</v>
      </c>
      <c r="E533" s="1" t="s">
        <v>4</v>
      </c>
      <c r="G533" s="2">
        <v>31751</v>
      </c>
      <c r="H533" s="1">
        <v>7</v>
      </c>
      <c r="I533" s="1">
        <v>60</v>
      </c>
      <c r="J533" s="1">
        <v>6</v>
      </c>
      <c r="K533" s="1">
        <v>4</v>
      </c>
      <c r="L533" s="1">
        <v>4120</v>
      </c>
      <c r="M533" s="1" t="s">
        <v>390</v>
      </c>
      <c r="N533" s="1">
        <v>0</v>
      </c>
      <c r="O533" s="1" t="s">
        <v>97</v>
      </c>
      <c r="Q533" s="1" t="s">
        <v>103</v>
      </c>
      <c r="S533" s="1">
        <v>1</v>
      </c>
      <c r="T533" s="1" t="s">
        <v>521</v>
      </c>
      <c r="V533" s="1" t="s">
        <v>56</v>
      </c>
      <c r="X533" s="1" t="s">
        <v>81</v>
      </c>
      <c r="Z533" s="1">
        <v>5</v>
      </c>
      <c r="AA533" s="1" t="s">
        <v>2874</v>
      </c>
      <c r="AB533" s="1" t="s">
        <v>83</v>
      </c>
      <c r="AE533" s="1" t="s">
        <v>30</v>
      </c>
      <c r="AM533" s="1" t="s">
        <v>72</v>
      </c>
      <c r="AP533" s="1">
        <v>14</v>
      </c>
      <c r="AQ533" s="1">
        <v>2</v>
      </c>
      <c r="AS533" s="1">
        <v>32</v>
      </c>
      <c r="AT533" s="1" t="s">
        <v>2875</v>
      </c>
      <c r="AU533" s="1" t="s">
        <v>74</v>
      </c>
      <c r="AW533" s="1">
        <v>8</v>
      </c>
      <c r="AX533" s="1" t="s">
        <v>2876</v>
      </c>
      <c r="AY533" s="1" t="s">
        <v>2877</v>
      </c>
      <c r="AZ533" s="1" t="s">
        <v>2878</v>
      </c>
      <c r="BA533" s="1">
        <v>1</v>
      </c>
    </row>
    <row r="534" spans="1:53" ht="12.75">
      <c r="B534" s="11" t="s">
        <v>1</v>
      </c>
      <c r="E534" s="1" t="s">
        <v>4</v>
      </c>
      <c r="G534" s="2">
        <v>28108</v>
      </c>
      <c r="H534" s="1">
        <v>7</v>
      </c>
      <c r="I534" s="1">
        <v>10</v>
      </c>
      <c r="J534" s="1">
        <v>6</v>
      </c>
      <c r="K534" s="1">
        <v>15</v>
      </c>
      <c r="L534" s="1">
        <v>11529</v>
      </c>
      <c r="M534" s="1" t="s">
        <v>2879</v>
      </c>
      <c r="N534" s="1">
        <v>0</v>
      </c>
      <c r="O534" s="1" t="s">
        <v>97</v>
      </c>
      <c r="Q534" s="1" t="s">
        <v>98</v>
      </c>
      <c r="S534" s="1">
        <v>1</v>
      </c>
      <c r="T534" s="1" t="s">
        <v>458</v>
      </c>
      <c r="V534" s="1" t="s">
        <v>424</v>
      </c>
      <c r="X534" s="1" t="s">
        <v>91</v>
      </c>
      <c r="Z534" s="1">
        <v>17</v>
      </c>
      <c r="AA534" s="1" t="s">
        <v>2880</v>
      </c>
      <c r="AB534" s="1" t="s">
        <v>83</v>
      </c>
      <c r="AG534" s="1" t="s">
        <v>32</v>
      </c>
      <c r="AM534" s="1" t="s">
        <v>72</v>
      </c>
      <c r="AO534" s="1">
        <v>5</v>
      </c>
      <c r="AQ534" s="1">
        <v>5</v>
      </c>
      <c r="AS534" s="1">
        <v>15</v>
      </c>
      <c r="AT534" s="1" t="s">
        <v>2881</v>
      </c>
      <c r="AV534" s="1" t="s">
        <v>2882</v>
      </c>
      <c r="AW534" s="1">
        <v>7</v>
      </c>
      <c r="AX534" s="1" t="s">
        <v>2883</v>
      </c>
      <c r="AY534" s="1" t="s">
        <v>2884</v>
      </c>
      <c r="AZ534" s="1" t="s">
        <v>2885</v>
      </c>
      <c r="BA534" s="1">
        <v>1</v>
      </c>
    </row>
    <row r="535" spans="1:53" ht="12.75">
      <c r="B535" s="11" t="s">
        <v>1</v>
      </c>
      <c r="E535" s="1" t="s">
        <v>4</v>
      </c>
      <c r="G535" s="2">
        <v>25840</v>
      </c>
      <c r="H535" s="1">
        <v>8</v>
      </c>
      <c r="I535" s="1">
        <v>120</v>
      </c>
      <c r="J535" s="1">
        <v>10</v>
      </c>
      <c r="K535" s="1">
        <v>0</v>
      </c>
      <c r="L535" s="1">
        <v>23227</v>
      </c>
      <c r="M535" s="1" t="s">
        <v>2886</v>
      </c>
      <c r="N535" s="1">
        <v>0</v>
      </c>
      <c r="O535" s="1" t="s">
        <v>67</v>
      </c>
      <c r="Q535" s="1" t="s">
        <v>98</v>
      </c>
      <c r="S535" s="1">
        <v>1</v>
      </c>
      <c r="T535" s="1" t="s">
        <v>5</v>
      </c>
      <c r="V535" s="1" t="s">
        <v>56</v>
      </c>
      <c r="X535" s="1" t="s">
        <v>57</v>
      </c>
      <c r="Z535" s="1">
        <v>8</v>
      </c>
      <c r="AA535" s="1" t="s">
        <v>2887</v>
      </c>
      <c r="AB535" s="1" t="s">
        <v>71</v>
      </c>
      <c r="AE535" s="1" t="s">
        <v>30</v>
      </c>
      <c r="AM535" s="1" t="s">
        <v>84</v>
      </c>
      <c r="AO535" s="1">
        <v>5</v>
      </c>
      <c r="AQ535" s="1">
        <v>5</v>
      </c>
      <c r="AS535" s="1">
        <v>40</v>
      </c>
      <c r="AT535" s="1" t="s">
        <v>2888</v>
      </c>
      <c r="AU535" s="1" t="s">
        <v>74</v>
      </c>
      <c r="AW535" s="1">
        <v>10</v>
      </c>
      <c r="AX535" s="1" t="s">
        <v>2889</v>
      </c>
      <c r="AY535" s="1" t="s">
        <v>2890</v>
      </c>
      <c r="BA535" s="1">
        <v>1</v>
      </c>
    </row>
    <row r="536" spans="1:53" ht="12.75">
      <c r="A536" s="1" t="s">
        <v>0</v>
      </c>
      <c r="C536" s="1" t="s">
        <v>2</v>
      </c>
      <c r="E536" s="1" t="s">
        <v>4</v>
      </c>
      <c r="G536" s="2">
        <v>29476</v>
      </c>
      <c r="H536" s="1">
        <v>7</v>
      </c>
      <c r="I536" s="1">
        <v>40</v>
      </c>
      <c r="J536" s="1">
        <v>12</v>
      </c>
      <c r="K536" s="1">
        <v>10</v>
      </c>
      <c r="L536" s="1">
        <v>60637</v>
      </c>
      <c r="M536" s="1" t="s">
        <v>2891</v>
      </c>
      <c r="N536" s="1">
        <v>0</v>
      </c>
      <c r="O536" s="1" t="s">
        <v>53</v>
      </c>
      <c r="Q536" s="1" t="s">
        <v>98</v>
      </c>
      <c r="S536" s="1">
        <v>1</v>
      </c>
      <c r="T536" s="1" t="s">
        <v>453</v>
      </c>
      <c r="V536" s="1" t="s">
        <v>111</v>
      </c>
      <c r="X536" s="1" t="s">
        <v>57</v>
      </c>
      <c r="Z536" s="1">
        <v>8</v>
      </c>
      <c r="AA536" s="1" t="s">
        <v>2892</v>
      </c>
      <c r="AB536" s="1" t="s">
        <v>71</v>
      </c>
      <c r="AF536" s="1" t="s">
        <v>31</v>
      </c>
      <c r="AM536" s="1" t="s">
        <v>72</v>
      </c>
      <c r="AO536" s="1">
        <v>6</v>
      </c>
      <c r="AQ536" s="1">
        <v>5</v>
      </c>
      <c r="AS536" s="1">
        <v>10</v>
      </c>
      <c r="AT536" s="1" t="s">
        <v>2893</v>
      </c>
      <c r="AU536" s="1" t="s">
        <v>74</v>
      </c>
      <c r="AW536" s="1">
        <v>4</v>
      </c>
      <c r="AX536" s="1" t="s">
        <v>2894</v>
      </c>
      <c r="AY536" s="1" t="s">
        <v>2895</v>
      </c>
      <c r="AZ536" s="1" t="s">
        <v>2896</v>
      </c>
      <c r="BA536" s="1">
        <v>0</v>
      </c>
    </row>
    <row r="537" spans="1:53" ht="12.75">
      <c r="A537" s="1" t="s">
        <v>0</v>
      </c>
      <c r="G537" s="2">
        <v>31956</v>
      </c>
      <c r="H537" s="1">
        <v>7</v>
      </c>
      <c r="I537" s="1">
        <v>90</v>
      </c>
      <c r="J537" s="1">
        <v>9</v>
      </c>
      <c r="K537" s="1">
        <v>5</v>
      </c>
      <c r="L537" s="1">
        <v>90027</v>
      </c>
      <c r="M537" s="1" t="s">
        <v>2897</v>
      </c>
      <c r="N537" s="1">
        <v>0</v>
      </c>
      <c r="O537" s="1" t="s">
        <v>53</v>
      </c>
      <c r="Q537" s="1" t="s">
        <v>54</v>
      </c>
      <c r="S537" s="1">
        <v>1</v>
      </c>
      <c r="T537" s="1" t="s">
        <v>159</v>
      </c>
      <c r="V537" s="1" t="s">
        <v>384</v>
      </c>
      <c r="X537" s="1" t="s">
        <v>233</v>
      </c>
      <c r="Z537" s="1">
        <v>10</v>
      </c>
      <c r="AA537" s="1" t="s">
        <v>2898</v>
      </c>
      <c r="AB537" s="1" t="s">
        <v>83</v>
      </c>
      <c r="AK537" s="1" t="s">
        <v>36</v>
      </c>
      <c r="AU537" s="1" t="s">
        <v>74</v>
      </c>
      <c r="AW537" s="1">
        <v>10</v>
      </c>
      <c r="AX537" s="1" t="s">
        <v>2899</v>
      </c>
      <c r="AY537" s="1" t="s">
        <v>2900</v>
      </c>
      <c r="BA537" s="1">
        <v>0</v>
      </c>
    </row>
    <row r="538" spans="1:53" ht="12.75">
      <c r="A538" s="1" t="s">
        <v>0</v>
      </c>
      <c r="B538" s="11" t="s">
        <v>1</v>
      </c>
      <c r="E538" s="1" t="s">
        <v>4</v>
      </c>
      <c r="G538" s="2">
        <v>28333</v>
      </c>
      <c r="H538" s="1">
        <v>6</v>
      </c>
      <c r="I538" s="1">
        <v>120</v>
      </c>
      <c r="J538" s="1">
        <v>9</v>
      </c>
      <c r="K538" s="1">
        <v>7</v>
      </c>
      <c r="M538" s="1" t="s">
        <v>219</v>
      </c>
      <c r="N538" s="1">
        <v>1</v>
      </c>
      <c r="S538" s="1">
        <v>1</v>
      </c>
      <c r="T538" s="1" t="s">
        <v>521</v>
      </c>
      <c r="V538" s="1" t="s">
        <v>145</v>
      </c>
      <c r="Y538" s="1" t="s">
        <v>2616</v>
      </c>
      <c r="Z538" s="1">
        <v>10</v>
      </c>
      <c r="AB538" s="1" t="s">
        <v>83</v>
      </c>
      <c r="AF538" s="1" t="s">
        <v>31</v>
      </c>
      <c r="AM538" s="1" t="s">
        <v>72</v>
      </c>
      <c r="AO538" s="1">
        <v>6</v>
      </c>
      <c r="AQ538" s="1">
        <v>5</v>
      </c>
      <c r="AS538" s="1">
        <v>15</v>
      </c>
      <c r="AT538" s="1" t="s">
        <v>2901</v>
      </c>
      <c r="AU538" s="1" t="s">
        <v>74</v>
      </c>
      <c r="AW538" s="1">
        <v>9</v>
      </c>
      <c r="AX538" s="1" t="s">
        <v>2902</v>
      </c>
      <c r="AY538" s="1" t="s">
        <v>2903</v>
      </c>
      <c r="AZ538" s="1" t="s">
        <v>2904</v>
      </c>
      <c r="BA538" s="1">
        <v>1</v>
      </c>
    </row>
    <row r="539" spans="1:53" ht="12.75">
      <c r="A539" s="1" t="s">
        <v>0</v>
      </c>
      <c r="G539" s="2">
        <v>29407</v>
      </c>
      <c r="H539" s="1">
        <v>7</v>
      </c>
      <c r="I539" s="1">
        <v>60</v>
      </c>
      <c r="J539" s="1">
        <v>7</v>
      </c>
      <c r="K539" s="1">
        <v>0</v>
      </c>
      <c r="L539" s="1">
        <v>92120</v>
      </c>
      <c r="M539" s="1" t="s">
        <v>2905</v>
      </c>
      <c r="N539" s="1">
        <v>1</v>
      </c>
      <c r="S539" s="1">
        <v>1</v>
      </c>
      <c r="T539" s="1" t="s">
        <v>150</v>
      </c>
      <c r="V539" s="1" t="s">
        <v>80</v>
      </c>
      <c r="X539" s="1" t="s">
        <v>233</v>
      </c>
      <c r="Z539" s="1">
        <v>1</v>
      </c>
      <c r="AA539" s="1" t="s">
        <v>2906</v>
      </c>
      <c r="AB539" s="1" t="s">
        <v>71</v>
      </c>
      <c r="AE539" s="1" t="s">
        <v>30</v>
      </c>
      <c r="AM539" s="1" t="s">
        <v>167</v>
      </c>
      <c r="AO539" s="1">
        <v>3</v>
      </c>
      <c r="AQ539" s="1">
        <v>5</v>
      </c>
      <c r="AS539" s="1">
        <v>15</v>
      </c>
      <c r="AT539" s="1" t="s">
        <v>2592</v>
      </c>
      <c r="AU539" s="1" t="s">
        <v>64</v>
      </c>
      <c r="AW539" s="1">
        <v>9</v>
      </c>
      <c r="AX539" s="1" t="s">
        <v>2907</v>
      </c>
      <c r="AY539" s="1" t="s">
        <v>2908</v>
      </c>
      <c r="AZ539" s="1" t="s">
        <v>2909</v>
      </c>
      <c r="BA539" s="1">
        <v>1</v>
      </c>
    </row>
    <row r="540" spans="1:53" ht="12.75">
      <c r="B540" s="11" t="s">
        <v>1</v>
      </c>
      <c r="D540" s="1" t="s">
        <v>3</v>
      </c>
      <c r="E540" s="1" t="s">
        <v>4</v>
      </c>
      <c r="G540" s="2">
        <v>29622</v>
      </c>
      <c r="H540" s="1">
        <v>7</v>
      </c>
      <c r="I540" s="1">
        <v>0</v>
      </c>
      <c r="J540" s="1">
        <v>10</v>
      </c>
      <c r="K540" s="1">
        <v>5</v>
      </c>
      <c r="L540" s="1">
        <v>94041</v>
      </c>
      <c r="M540" s="1" t="s">
        <v>2910</v>
      </c>
      <c r="N540" s="1">
        <v>0</v>
      </c>
      <c r="O540" s="1" t="s">
        <v>67</v>
      </c>
      <c r="Q540" s="1" t="s">
        <v>54</v>
      </c>
      <c r="S540" s="1">
        <v>0</v>
      </c>
      <c r="AB540" s="1" t="s">
        <v>83</v>
      </c>
      <c r="AH540" s="1" t="s">
        <v>33</v>
      </c>
      <c r="AM540" s="1" t="s">
        <v>72</v>
      </c>
      <c r="AO540" s="1">
        <v>6</v>
      </c>
      <c r="AQ540" s="1">
        <v>6</v>
      </c>
      <c r="AS540" s="1">
        <v>15</v>
      </c>
      <c r="AT540" s="1" t="s">
        <v>2911</v>
      </c>
      <c r="AU540" s="1" t="s">
        <v>2912</v>
      </c>
      <c r="AW540" s="1">
        <v>10</v>
      </c>
      <c r="AX540" s="1" t="s">
        <v>2913</v>
      </c>
      <c r="AY540" s="1" t="s">
        <v>1840</v>
      </c>
      <c r="BA540" s="1">
        <v>0</v>
      </c>
    </row>
    <row r="541" spans="1:53" ht="12.75">
      <c r="A541" s="1" t="s">
        <v>0</v>
      </c>
      <c r="G541" s="2">
        <v>34278</v>
      </c>
      <c r="H541" s="1">
        <v>8</v>
      </c>
      <c r="I541" s="1">
        <v>0</v>
      </c>
      <c r="J541" s="1">
        <v>15</v>
      </c>
      <c r="K541" s="1">
        <v>100</v>
      </c>
      <c r="L541" s="1">
        <v>94560</v>
      </c>
      <c r="M541" s="1" t="s">
        <v>2914</v>
      </c>
      <c r="N541" s="1">
        <v>1</v>
      </c>
      <c r="S541" s="1">
        <v>1</v>
      </c>
      <c r="T541" s="1" t="s">
        <v>582</v>
      </c>
      <c r="V541" s="1" t="s">
        <v>80</v>
      </c>
      <c r="X541" s="1" t="s">
        <v>57</v>
      </c>
      <c r="Z541" s="1">
        <v>1</v>
      </c>
      <c r="AA541" s="1" t="s">
        <v>58</v>
      </c>
      <c r="AB541" s="1" t="s">
        <v>59</v>
      </c>
      <c r="AC541" s="1" t="s">
        <v>28</v>
      </c>
      <c r="AE541" s="1" t="s">
        <v>30</v>
      </c>
      <c r="AF541" s="1" t="s">
        <v>31</v>
      </c>
      <c r="AG541" s="1" t="s">
        <v>32</v>
      </c>
      <c r="AH541" s="1" t="s">
        <v>33</v>
      </c>
      <c r="AJ541" s="1" t="s">
        <v>35</v>
      </c>
      <c r="AM541" s="1" t="s">
        <v>60</v>
      </c>
      <c r="AP541" s="1">
        <v>25</v>
      </c>
      <c r="AR541" s="1">
        <v>10</v>
      </c>
      <c r="AS541" s="1">
        <v>4</v>
      </c>
      <c r="AT541" s="1" t="s">
        <v>161</v>
      </c>
      <c r="AU541" s="1" t="s">
        <v>74</v>
      </c>
      <c r="AW541" s="1">
        <v>10</v>
      </c>
      <c r="AX541" s="1" t="s">
        <v>2915</v>
      </c>
      <c r="AY541" s="1" t="s">
        <v>2916</v>
      </c>
      <c r="AZ541" s="1" t="s">
        <v>2917</v>
      </c>
      <c r="BA541" s="1">
        <v>1</v>
      </c>
    </row>
    <row r="542" spans="1:53" ht="12.75">
      <c r="A542" s="1" t="s">
        <v>0</v>
      </c>
      <c r="G542" s="2">
        <v>30548</v>
      </c>
      <c r="H542" s="1">
        <v>7</v>
      </c>
      <c r="I542" s="1">
        <v>0</v>
      </c>
      <c r="J542" s="1">
        <v>10</v>
      </c>
      <c r="K542" s="1">
        <v>1</v>
      </c>
      <c r="L542" s="1">
        <v>92300</v>
      </c>
      <c r="M542" s="1" t="s">
        <v>2918</v>
      </c>
      <c r="N542" s="1">
        <v>1</v>
      </c>
      <c r="S542" s="1">
        <v>1</v>
      </c>
      <c r="T542" s="1" t="s">
        <v>79</v>
      </c>
      <c r="W542" s="1" t="s">
        <v>2919</v>
      </c>
      <c r="X542" s="1" t="s">
        <v>81</v>
      </c>
      <c r="Z542" s="1">
        <v>5</v>
      </c>
      <c r="AA542" s="1" t="s">
        <v>582</v>
      </c>
      <c r="AB542" s="1" t="s">
        <v>83</v>
      </c>
      <c r="AG542" s="1" t="s">
        <v>32</v>
      </c>
      <c r="AM542" s="1" t="s">
        <v>84</v>
      </c>
      <c r="AO542" s="1">
        <v>4</v>
      </c>
      <c r="AR542" s="1">
        <v>10</v>
      </c>
      <c r="AS542" s="1">
        <v>18</v>
      </c>
      <c r="AT542" s="1" t="s">
        <v>2920</v>
      </c>
      <c r="AU542" s="1" t="s">
        <v>198</v>
      </c>
      <c r="AW542" s="1">
        <v>10</v>
      </c>
      <c r="AX542" s="1" t="s">
        <v>2921</v>
      </c>
      <c r="AY542" s="1" t="s">
        <v>2922</v>
      </c>
      <c r="AZ542" s="1" t="s">
        <v>2923</v>
      </c>
      <c r="BA542" s="1">
        <v>1</v>
      </c>
    </row>
    <row r="543" spans="1:53" ht="12.75">
      <c r="A543" s="1" t="s">
        <v>0</v>
      </c>
      <c r="G543" s="2">
        <v>33569</v>
      </c>
      <c r="H543" s="1">
        <v>8</v>
      </c>
      <c r="I543" s="1">
        <v>15</v>
      </c>
      <c r="J543" s="1">
        <v>6</v>
      </c>
      <c r="K543" s="1">
        <v>10</v>
      </c>
      <c r="L543" s="1">
        <v>12345</v>
      </c>
      <c r="M543" s="1" t="s">
        <v>1352</v>
      </c>
      <c r="N543" s="1">
        <v>0</v>
      </c>
      <c r="O543" s="1" t="s">
        <v>78</v>
      </c>
      <c r="Q543" s="1" t="s">
        <v>103</v>
      </c>
      <c r="S543" s="1">
        <v>1</v>
      </c>
      <c r="T543" s="1" t="s">
        <v>159</v>
      </c>
      <c r="V543" s="1" t="s">
        <v>80</v>
      </c>
      <c r="X543" s="1" t="s">
        <v>245</v>
      </c>
      <c r="Z543" s="1">
        <v>1</v>
      </c>
      <c r="AA543" s="1" t="s">
        <v>2924</v>
      </c>
      <c r="AB543" s="1" t="s">
        <v>59</v>
      </c>
      <c r="AF543" s="1" t="s">
        <v>31</v>
      </c>
      <c r="AH543" s="1" t="s">
        <v>33</v>
      </c>
      <c r="AI543" s="1" t="s">
        <v>34</v>
      </c>
      <c r="AM543" s="1" t="s">
        <v>60</v>
      </c>
      <c r="AO543" s="1">
        <v>6</v>
      </c>
      <c r="AR543" s="1">
        <v>20</v>
      </c>
      <c r="AS543" s="1">
        <v>15</v>
      </c>
      <c r="AT543" s="1" t="s">
        <v>2925</v>
      </c>
      <c r="AU543" s="1" t="s">
        <v>64</v>
      </c>
      <c r="AW543" s="1">
        <v>10</v>
      </c>
      <c r="AX543" s="1" t="s">
        <v>2926</v>
      </c>
      <c r="AY543" s="1" t="s">
        <v>2927</v>
      </c>
      <c r="AZ543" s="1" t="s">
        <v>595</v>
      </c>
      <c r="BA543" s="1">
        <v>1</v>
      </c>
    </row>
    <row r="544" spans="1:53" ht="12.75">
      <c r="B544" s="11" t="s">
        <v>1</v>
      </c>
      <c r="G544" s="2">
        <v>32046</v>
      </c>
      <c r="H544" s="1">
        <v>7</v>
      </c>
      <c r="I544" s="1">
        <v>10</v>
      </c>
      <c r="J544" s="1">
        <v>8</v>
      </c>
      <c r="K544" s="1">
        <v>24</v>
      </c>
      <c r="L544" s="1">
        <v>1080023</v>
      </c>
      <c r="M544" s="1" t="s">
        <v>2928</v>
      </c>
      <c r="N544" s="1">
        <v>1</v>
      </c>
      <c r="S544" s="1">
        <v>1</v>
      </c>
      <c r="T544" s="1" t="s">
        <v>5</v>
      </c>
      <c r="V544" s="1" t="s">
        <v>80</v>
      </c>
      <c r="Y544" s="1" t="s">
        <v>2929</v>
      </c>
      <c r="Z544" s="1">
        <v>5</v>
      </c>
      <c r="AA544" s="1" t="s">
        <v>2930</v>
      </c>
      <c r="AB544" s="1" t="s">
        <v>59</v>
      </c>
      <c r="AH544" s="1" t="s">
        <v>33</v>
      </c>
      <c r="AM544" s="1" t="s">
        <v>72</v>
      </c>
      <c r="AO544" s="1">
        <v>1</v>
      </c>
      <c r="AQ544" s="1">
        <v>1</v>
      </c>
      <c r="AS544" s="1">
        <v>10</v>
      </c>
      <c r="AT544" s="1" t="s">
        <v>2931</v>
      </c>
      <c r="AU544" s="1" t="s">
        <v>74</v>
      </c>
      <c r="AW544" s="1">
        <v>8</v>
      </c>
      <c r="AX544" s="1" t="s">
        <v>2932</v>
      </c>
      <c r="AY544" s="1" t="s">
        <v>2933</v>
      </c>
      <c r="AZ544" s="1" t="s">
        <v>2934</v>
      </c>
      <c r="BA544" s="1">
        <v>1</v>
      </c>
    </row>
    <row r="545" spans="1:53" ht="12.75">
      <c r="A545" s="1" t="s">
        <v>0</v>
      </c>
      <c r="E545" s="1" t="s">
        <v>4</v>
      </c>
      <c r="G545" s="2">
        <v>31463</v>
      </c>
      <c r="H545" s="1">
        <v>7</v>
      </c>
      <c r="I545" s="1">
        <v>0</v>
      </c>
      <c r="J545" s="1">
        <v>8</v>
      </c>
      <c r="K545" s="1">
        <v>1</v>
      </c>
      <c r="M545" s="1" t="s">
        <v>2935</v>
      </c>
      <c r="N545" s="1">
        <v>1</v>
      </c>
      <c r="S545" s="1">
        <v>1</v>
      </c>
      <c r="T545" s="1" t="s">
        <v>453</v>
      </c>
      <c r="V545" s="1" t="s">
        <v>111</v>
      </c>
      <c r="Y545" s="1" t="s">
        <v>1039</v>
      </c>
      <c r="Z545" s="1">
        <v>5</v>
      </c>
      <c r="AB545" s="1" t="s">
        <v>83</v>
      </c>
      <c r="AF545" s="1" t="s">
        <v>31</v>
      </c>
      <c r="AH545" s="1" t="s">
        <v>33</v>
      </c>
      <c r="AM545" s="1" t="s">
        <v>72</v>
      </c>
      <c r="AO545" s="1">
        <v>2</v>
      </c>
      <c r="AQ545" s="1">
        <v>3</v>
      </c>
      <c r="AS545" s="1">
        <v>10</v>
      </c>
      <c r="AT545" s="1" t="s">
        <v>2936</v>
      </c>
      <c r="AU545" s="1" t="s">
        <v>74</v>
      </c>
      <c r="AW545" s="1">
        <v>9</v>
      </c>
      <c r="AX545" s="1" t="s">
        <v>2937</v>
      </c>
      <c r="AY545" s="1" t="s">
        <v>2938</v>
      </c>
      <c r="AZ545" s="1" t="s">
        <v>2939</v>
      </c>
      <c r="BA545" s="1">
        <v>0</v>
      </c>
    </row>
    <row r="546" spans="1:53" ht="12.75">
      <c r="B546" s="11" t="s">
        <v>1</v>
      </c>
      <c r="D546" s="1" t="s">
        <v>3</v>
      </c>
      <c r="E546" s="1" t="s">
        <v>4</v>
      </c>
      <c r="G546" s="2">
        <v>32088</v>
      </c>
      <c r="H546" s="1">
        <v>7</v>
      </c>
      <c r="I546" s="1">
        <v>45</v>
      </c>
      <c r="J546" s="1">
        <v>7</v>
      </c>
      <c r="K546" s="1">
        <v>6</v>
      </c>
      <c r="L546" s="1">
        <v>60486</v>
      </c>
      <c r="M546" s="1" t="s">
        <v>2940</v>
      </c>
      <c r="N546" s="1">
        <v>0</v>
      </c>
      <c r="O546" s="1" t="s">
        <v>97</v>
      </c>
      <c r="Q546" s="1" t="s">
        <v>98</v>
      </c>
      <c r="S546" s="1">
        <v>1</v>
      </c>
      <c r="T546" s="1" t="s">
        <v>225</v>
      </c>
      <c r="V546" s="1" t="s">
        <v>56</v>
      </c>
      <c r="Y546" s="1" t="s">
        <v>2941</v>
      </c>
      <c r="Z546" s="1">
        <v>8</v>
      </c>
      <c r="AA546" s="1" t="s">
        <v>2942</v>
      </c>
      <c r="AB546" s="1" t="s">
        <v>83</v>
      </c>
      <c r="AF546" s="1" t="s">
        <v>31</v>
      </c>
      <c r="AM546" s="1" t="s">
        <v>72</v>
      </c>
      <c r="AO546" s="1">
        <v>3</v>
      </c>
      <c r="AQ546" s="1">
        <v>2</v>
      </c>
      <c r="AS546" s="1">
        <v>40</v>
      </c>
      <c r="AT546" s="1" t="s">
        <v>2943</v>
      </c>
      <c r="AU546" s="1" t="s">
        <v>74</v>
      </c>
      <c r="AW546" s="1">
        <v>10</v>
      </c>
      <c r="AX546" s="1" t="s">
        <v>2944</v>
      </c>
      <c r="BA546" s="1">
        <v>0</v>
      </c>
    </row>
    <row r="547" spans="1:53" ht="12.75">
      <c r="A547" s="1" t="s">
        <v>0</v>
      </c>
      <c r="G547" s="2" t="s">
        <v>2945</v>
      </c>
      <c r="H547" s="1">
        <v>8</v>
      </c>
      <c r="I547" s="1">
        <v>120</v>
      </c>
      <c r="J547" s="1">
        <v>2</v>
      </c>
      <c r="K547" s="1">
        <v>25</v>
      </c>
      <c r="L547" s="1">
        <v>90210</v>
      </c>
      <c r="M547" s="1" t="s">
        <v>2946</v>
      </c>
      <c r="N547" s="1">
        <v>1</v>
      </c>
      <c r="S547" s="1">
        <v>1</v>
      </c>
      <c r="T547" s="1" t="s">
        <v>225</v>
      </c>
      <c r="V547" s="1" t="s">
        <v>56</v>
      </c>
      <c r="X547" s="1" t="s">
        <v>391</v>
      </c>
      <c r="Z547" s="1">
        <v>25</v>
      </c>
      <c r="AA547" s="1" t="s">
        <v>309</v>
      </c>
      <c r="AB547" s="1" t="s">
        <v>83</v>
      </c>
      <c r="AC547" s="1" t="s">
        <v>28</v>
      </c>
      <c r="AE547" s="1" t="s">
        <v>30</v>
      </c>
      <c r="AJ547" s="1" t="s">
        <v>35</v>
      </c>
      <c r="AM547" s="1" t="s">
        <v>84</v>
      </c>
      <c r="AP547" s="1">
        <v>20</v>
      </c>
      <c r="AQ547" s="1">
        <v>5</v>
      </c>
      <c r="AS547" s="1">
        <v>15</v>
      </c>
      <c r="AT547" s="1" t="s">
        <v>2947</v>
      </c>
      <c r="AV547" s="1" t="s">
        <v>2948</v>
      </c>
      <c r="AW547" s="1">
        <v>10</v>
      </c>
      <c r="AX547" s="1" t="s">
        <v>75</v>
      </c>
      <c r="AY547" s="1" t="s">
        <v>2949</v>
      </c>
      <c r="AZ547" s="1" t="s">
        <v>116</v>
      </c>
      <c r="BA547" s="1">
        <v>1</v>
      </c>
    </row>
    <row r="548" spans="1:53" ht="12.75">
      <c r="A548" s="1" t="s">
        <v>0</v>
      </c>
      <c r="E548" s="1" t="s">
        <v>4</v>
      </c>
      <c r="G548" s="2">
        <v>29693</v>
      </c>
      <c r="H548" s="1">
        <v>6</v>
      </c>
      <c r="I548" s="1">
        <v>15</v>
      </c>
      <c r="J548" s="1">
        <v>10</v>
      </c>
      <c r="K548" s="1">
        <v>3</v>
      </c>
      <c r="L548" s="1">
        <v>1220</v>
      </c>
      <c r="M548" s="1" t="s">
        <v>149</v>
      </c>
      <c r="N548" s="1">
        <v>1</v>
      </c>
      <c r="S548" s="1">
        <v>1</v>
      </c>
      <c r="T548" s="1" t="s">
        <v>225</v>
      </c>
      <c r="V548" s="1" t="s">
        <v>80</v>
      </c>
      <c r="Y548" s="1" t="s">
        <v>2950</v>
      </c>
      <c r="Z548" s="1">
        <v>10</v>
      </c>
      <c r="AA548" s="1" t="s">
        <v>2951</v>
      </c>
      <c r="AB548" s="1" t="s">
        <v>166</v>
      </c>
      <c r="AK548" s="1" t="s">
        <v>36</v>
      </c>
      <c r="AU548" s="1" t="s">
        <v>198</v>
      </c>
      <c r="AW548" s="1">
        <v>9</v>
      </c>
      <c r="AX548" s="1" t="s">
        <v>2952</v>
      </c>
      <c r="AY548" s="1" t="s">
        <v>2953</v>
      </c>
      <c r="AZ548" s="1" t="s">
        <v>1875</v>
      </c>
      <c r="BA548" s="1">
        <v>0</v>
      </c>
    </row>
    <row r="549" spans="1:53" ht="12.75">
      <c r="A549" s="1" t="s">
        <v>0</v>
      </c>
      <c r="C549" s="1" t="s">
        <v>2</v>
      </c>
      <c r="F549" s="1" t="s">
        <v>2954</v>
      </c>
      <c r="G549" s="2">
        <v>33012</v>
      </c>
      <c r="H549" s="1">
        <v>6</v>
      </c>
      <c r="I549" s="1">
        <v>0</v>
      </c>
      <c r="J549" s="1">
        <v>10</v>
      </c>
      <c r="K549" s="1">
        <v>300</v>
      </c>
      <c r="L549" s="1">
        <v>6408453</v>
      </c>
      <c r="M549" s="1" t="s">
        <v>2955</v>
      </c>
      <c r="N549" s="1">
        <v>1</v>
      </c>
      <c r="S549" s="1">
        <v>1</v>
      </c>
      <c r="T549" s="1" t="s">
        <v>225</v>
      </c>
      <c r="W549" s="1" t="s">
        <v>1640</v>
      </c>
      <c r="X549" s="1" t="s">
        <v>295</v>
      </c>
      <c r="Z549" s="1">
        <v>1</v>
      </c>
      <c r="AA549" s="1" t="s">
        <v>2956</v>
      </c>
      <c r="AB549" s="1" t="s">
        <v>83</v>
      </c>
      <c r="AE549" s="1" t="s">
        <v>30</v>
      </c>
      <c r="AF549" s="1" t="s">
        <v>31</v>
      </c>
      <c r="AM549" s="1" t="s">
        <v>72</v>
      </c>
      <c r="AP549" s="1">
        <v>12</v>
      </c>
      <c r="AR549" s="1">
        <v>10</v>
      </c>
      <c r="AS549" s="1">
        <v>3</v>
      </c>
      <c r="AT549" s="1" t="s">
        <v>2957</v>
      </c>
      <c r="AU549" s="1" t="s">
        <v>74</v>
      </c>
      <c r="AW549" s="1">
        <v>10</v>
      </c>
      <c r="AX549" s="1" t="s">
        <v>2958</v>
      </c>
      <c r="AY549" s="1" t="s">
        <v>2959</v>
      </c>
      <c r="AZ549" s="1" t="s">
        <v>2960</v>
      </c>
      <c r="BA549" s="1">
        <v>1</v>
      </c>
    </row>
    <row r="550" spans="1:53" ht="12.75">
      <c r="A550" s="1" t="s">
        <v>0</v>
      </c>
      <c r="B550" s="11" t="s">
        <v>1</v>
      </c>
      <c r="D550" s="1" t="s">
        <v>3</v>
      </c>
      <c r="G550" s="2">
        <v>32295</v>
      </c>
      <c r="H550" s="1">
        <v>7</v>
      </c>
      <c r="I550" s="1">
        <v>20</v>
      </c>
      <c r="J550" s="1">
        <v>10</v>
      </c>
      <c r="K550" s="1">
        <v>30</v>
      </c>
      <c r="L550" s="1">
        <v>2120026</v>
      </c>
      <c r="M550" s="1" t="s">
        <v>2961</v>
      </c>
      <c r="N550" s="1">
        <v>1</v>
      </c>
      <c r="S550" s="1">
        <v>1</v>
      </c>
      <c r="T550" s="1" t="s">
        <v>225</v>
      </c>
      <c r="V550" s="1" t="s">
        <v>80</v>
      </c>
      <c r="X550" s="1" t="s">
        <v>91</v>
      </c>
      <c r="Z550" s="1">
        <v>2</v>
      </c>
      <c r="AA550" s="1" t="s">
        <v>2962</v>
      </c>
      <c r="AB550" s="1" t="s">
        <v>59</v>
      </c>
      <c r="AK550" s="1" t="s">
        <v>36</v>
      </c>
      <c r="AU550" s="1" t="s">
        <v>74</v>
      </c>
      <c r="AW550" s="1">
        <v>5</v>
      </c>
      <c r="AX550" s="1" t="s">
        <v>2963</v>
      </c>
      <c r="AY550" s="1" t="s">
        <v>2964</v>
      </c>
      <c r="AZ550" s="1" t="s">
        <v>2965</v>
      </c>
      <c r="BA550" s="1">
        <v>0</v>
      </c>
    </row>
    <row r="551" spans="1:53" ht="12.75">
      <c r="B551" s="11" t="s">
        <v>1</v>
      </c>
      <c r="G551" s="2">
        <v>33183</v>
      </c>
      <c r="H551" s="1">
        <v>6</v>
      </c>
      <c r="I551" s="1">
        <v>10</v>
      </c>
      <c r="J551" s="1">
        <v>6</v>
      </c>
      <c r="K551" s="1">
        <v>4</v>
      </c>
      <c r="L551" s="1">
        <v>10405</v>
      </c>
      <c r="M551" s="1" t="s">
        <v>142</v>
      </c>
      <c r="N551" s="1">
        <v>1</v>
      </c>
      <c r="S551" s="1">
        <v>1</v>
      </c>
      <c r="T551" s="1" t="s">
        <v>225</v>
      </c>
      <c r="V551" s="1" t="s">
        <v>90</v>
      </c>
      <c r="X551" s="1" t="s">
        <v>91</v>
      </c>
      <c r="Z551" s="1">
        <v>10</v>
      </c>
      <c r="AA551" s="1" t="s">
        <v>2966</v>
      </c>
      <c r="AB551" s="1" t="s">
        <v>59</v>
      </c>
      <c r="AH551" s="1" t="s">
        <v>33</v>
      </c>
      <c r="AM551" s="1" t="s">
        <v>84</v>
      </c>
      <c r="AO551" s="1">
        <v>2</v>
      </c>
      <c r="AQ551" s="1">
        <v>3</v>
      </c>
      <c r="AS551" s="1">
        <v>4</v>
      </c>
      <c r="AT551" s="1" t="s">
        <v>2967</v>
      </c>
      <c r="AU551" s="1" t="s">
        <v>74</v>
      </c>
      <c r="AW551" s="1">
        <v>9</v>
      </c>
      <c r="AX551" s="1" t="s">
        <v>2968</v>
      </c>
      <c r="AY551" s="1" t="s">
        <v>2969</v>
      </c>
      <c r="AZ551" s="1" t="s">
        <v>116</v>
      </c>
      <c r="BA551" s="1">
        <v>1</v>
      </c>
    </row>
    <row r="552" spans="1:53" ht="12.75">
      <c r="B552" s="11" t="s">
        <v>1</v>
      </c>
      <c r="D552" s="1" t="s">
        <v>3</v>
      </c>
      <c r="G552" s="2">
        <v>30539</v>
      </c>
      <c r="H552" s="1">
        <v>7</v>
      </c>
      <c r="I552" s="1">
        <v>30</v>
      </c>
      <c r="J552" s="1">
        <v>8</v>
      </c>
      <c r="K552" s="1">
        <v>4</v>
      </c>
      <c r="L552" s="1">
        <v>4037</v>
      </c>
      <c r="M552" s="1" t="s">
        <v>2970</v>
      </c>
      <c r="N552" s="1">
        <v>0</v>
      </c>
      <c r="O552" s="1" t="s">
        <v>67</v>
      </c>
      <c r="Q552" s="1" t="s">
        <v>68</v>
      </c>
      <c r="S552" s="1">
        <v>1</v>
      </c>
      <c r="T552" s="1" t="s">
        <v>225</v>
      </c>
      <c r="V552" s="1" t="s">
        <v>80</v>
      </c>
      <c r="X552" s="1" t="s">
        <v>91</v>
      </c>
      <c r="Z552" s="1">
        <v>7</v>
      </c>
      <c r="AA552" s="1" t="s">
        <v>207</v>
      </c>
      <c r="AB552" s="1" t="s">
        <v>83</v>
      </c>
      <c r="AF552" s="1" t="s">
        <v>31</v>
      </c>
      <c r="AH552" s="1" t="s">
        <v>33</v>
      </c>
      <c r="AM552" s="1" t="s">
        <v>60</v>
      </c>
      <c r="AO552" s="1">
        <v>3</v>
      </c>
      <c r="AQ552" s="1">
        <v>2</v>
      </c>
      <c r="AS552" s="1">
        <v>8</v>
      </c>
      <c r="AT552" s="1" t="s">
        <v>2971</v>
      </c>
      <c r="AV552" s="1" t="s">
        <v>2972</v>
      </c>
      <c r="AW552" s="1">
        <v>9</v>
      </c>
      <c r="AX552" s="1" t="s">
        <v>2973</v>
      </c>
      <c r="AY552" s="1" t="s">
        <v>2974</v>
      </c>
      <c r="BA552" s="1">
        <v>0</v>
      </c>
    </row>
    <row r="553" spans="1:53" ht="12.75">
      <c r="B553" s="11" t="s">
        <v>1</v>
      </c>
      <c r="E553" s="1" t="s">
        <v>4</v>
      </c>
      <c r="G553" s="2">
        <v>32693</v>
      </c>
      <c r="H553" s="1">
        <v>6</v>
      </c>
      <c r="I553" s="1">
        <v>60</v>
      </c>
      <c r="J553" s="1">
        <v>5</v>
      </c>
      <c r="K553" s="1">
        <v>30</v>
      </c>
      <c r="L553" s="1">
        <v>30716</v>
      </c>
      <c r="M553" s="1" t="s">
        <v>2975</v>
      </c>
      <c r="N553" s="1">
        <v>1</v>
      </c>
      <c r="S553" s="1">
        <v>1</v>
      </c>
      <c r="T553" s="1" t="s">
        <v>225</v>
      </c>
      <c r="V553" s="1" t="s">
        <v>56</v>
      </c>
      <c r="X553" s="1" t="s">
        <v>91</v>
      </c>
      <c r="Z553" s="1">
        <v>8</v>
      </c>
      <c r="AA553" s="4" t="s">
        <v>2976</v>
      </c>
      <c r="AB553" s="1" t="s">
        <v>59</v>
      </c>
      <c r="AK553" s="1" t="s">
        <v>36</v>
      </c>
      <c r="AU553" s="1" t="s">
        <v>74</v>
      </c>
      <c r="AW553" s="1">
        <v>8</v>
      </c>
      <c r="AX553" s="1" t="s">
        <v>2977</v>
      </c>
      <c r="AY553" s="1" t="s">
        <v>2978</v>
      </c>
      <c r="AZ553" s="1" t="s">
        <v>2979</v>
      </c>
      <c r="BA553" s="1">
        <v>1</v>
      </c>
    </row>
    <row r="554" spans="1:53" ht="12.75">
      <c r="A554" s="1" t="s">
        <v>0</v>
      </c>
      <c r="E554" s="1" t="s">
        <v>4</v>
      </c>
      <c r="G554" s="2">
        <v>28956</v>
      </c>
      <c r="H554" s="1">
        <v>6</v>
      </c>
      <c r="I554" s="1">
        <v>40</v>
      </c>
      <c r="J554" s="1">
        <v>12</v>
      </c>
      <c r="K554" s="1">
        <v>2</v>
      </c>
      <c r="M554" s="1" t="s">
        <v>2980</v>
      </c>
      <c r="N554" s="1">
        <v>0</v>
      </c>
      <c r="O554" s="1" t="s">
        <v>97</v>
      </c>
      <c r="Q554" s="1" t="s">
        <v>98</v>
      </c>
      <c r="S554" s="1">
        <v>1</v>
      </c>
      <c r="T554" s="1" t="s">
        <v>225</v>
      </c>
      <c r="V554" s="1" t="s">
        <v>56</v>
      </c>
      <c r="X554" s="1" t="s">
        <v>91</v>
      </c>
      <c r="Z554" s="1">
        <v>15</v>
      </c>
      <c r="AA554" s="1" t="s">
        <v>2981</v>
      </c>
      <c r="AB554" s="1" t="s">
        <v>71</v>
      </c>
      <c r="AE554" s="1" t="s">
        <v>30</v>
      </c>
      <c r="AM554" s="1" t="s">
        <v>72</v>
      </c>
      <c r="AO554" s="1">
        <v>4</v>
      </c>
      <c r="AQ554" s="1">
        <v>4</v>
      </c>
      <c r="AS554" s="1">
        <v>5</v>
      </c>
      <c r="AT554" s="1" t="s">
        <v>2982</v>
      </c>
      <c r="AU554" s="1" t="s">
        <v>74</v>
      </c>
      <c r="AW554" s="1">
        <v>10</v>
      </c>
      <c r="AX554" s="1" t="s">
        <v>2983</v>
      </c>
      <c r="AY554" s="1" t="s">
        <v>2984</v>
      </c>
      <c r="AZ554" s="1" t="s">
        <v>2985</v>
      </c>
      <c r="BA554" s="1">
        <v>0</v>
      </c>
    </row>
    <row r="555" spans="1:53" ht="12.75">
      <c r="B555" s="11" t="s">
        <v>1</v>
      </c>
      <c r="D555" s="1" t="s">
        <v>3</v>
      </c>
      <c r="E555" s="1" t="s">
        <v>4</v>
      </c>
      <c r="G555" s="2">
        <v>30258</v>
      </c>
      <c r="H555" s="1">
        <v>6</v>
      </c>
      <c r="I555" s="1">
        <v>70</v>
      </c>
      <c r="J555" s="1">
        <v>10</v>
      </c>
      <c r="K555" s="1">
        <v>12</v>
      </c>
      <c r="L555" s="1">
        <v>13825</v>
      </c>
      <c r="M555" s="1" t="s">
        <v>2986</v>
      </c>
      <c r="N555" s="1">
        <v>0</v>
      </c>
      <c r="O555" s="1" t="s">
        <v>97</v>
      </c>
      <c r="Q555" s="1" t="s">
        <v>103</v>
      </c>
      <c r="S555" s="1">
        <v>1</v>
      </c>
      <c r="T555" s="1" t="s">
        <v>225</v>
      </c>
      <c r="V555" s="1" t="s">
        <v>80</v>
      </c>
      <c r="X555" s="1" t="s">
        <v>91</v>
      </c>
      <c r="Z555" s="1">
        <v>10</v>
      </c>
      <c r="AA555" s="1" t="s">
        <v>2987</v>
      </c>
      <c r="AB555" s="1" t="s">
        <v>59</v>
      </c>
      <c r="AF555" s="1" t="s">
        <v>31</v>
      </c>
      <c r="AL555" s="1" t="s">
        <v>1244</v>
      </c>
      <c r="AM555" s="1" t="s">
        <v>72</v>
      </c>
      <c r="AO555" s="1">
        <v>6</v>
      </c>
      <c r="AQ555" s="1">
        <v>4</v>
      </c>
      <c r="AS555" s="1">
        <v>20</v>
      </c>
      <c r="AT555" s="1" t="s">
        <v>2988</v>
      </c>
      <c r="AV555" s="1" t="s">
        <v>2989</v>
      </c>
      <c r="AW555" s="1">
        <v>10</v>
      </c>
      <c r="AX555" s="1" t="s">
        <v>2990</v>
      </c>
      <c r="AY555" s="1" t="s">
        <v>2991</v>
      </c>
      <c r="AZ555" s="1" t="s">
        <v>2992</v>
      </c>
      <c r="BA555" s="1">
        <v>1</v>
      </c>
    </row>
    <row r="556" spans="1:53" ht="12.75">
      <c r="B556" s="11" t="s">
        <v>1</v>
      </c>
      <c r="G556" s="2">
        <v>33056</v>
      </c>
      <c r="H556" s="1">
        <v>8</v>
      </c>
      <c r="I556" s="1">
        <v>0</v>
      </c>
      <c r="J556" s="1">
        <v>12</v>
      </c>
      <c r="K556" s="1">
        <v>15</v>
      </c>
      <c r="L556" s="1">
        <v>80424</v>
      </c>
      <c r="M556" s="1" t="s">
        <v>2993</v>
      </c>
      <c r="N556" s="1">
        <v>0</v>
      </c>
      <c r="O556" s="1" t="s">
        <v>67</v>
      </c>
      <c r="Q556" s="1" t="s">
        <v>98</v>
      </c>
      <c r="S556" s="1">
        <v>1</v>
      </c>
      <c r="T556" s="1" t="s">
        <v>159</v>
      </c>
      <c r="V556" s="1" t="s">
        <v>90</v>
      </c>
      <c r="X556" s="1" t="s">
        <v>332</v>
      </c>
      <c r="Z556" s="1">
        <v>5</v>
      </c>
      <c r="AA556" s="1" t="s">
        <v>2994</v>
      </c>
      <c r="AB556" s="1" t="s">
        <v>83</v>
      </c>
      <c r="AG556" s="1" t="s">
        <v>32</v>
      </c>
      <c r="AM556" s="1" t="s">
        <v>167</v>
      </c>
      <c r="AO556" s="1">
        <v>4</v>
      </c>
      <c r="AQ556" s="1">
        <v>2</v>
      </c>
      <c r="AS556" s="1">
        <v>5</v>
      </c>
      <c r="AT556" s="1" t="s">
        <v>2995</v>
      </c>
      <c r="AU556" s="1" t="s">
        <v>74</v>
      </c>
      <c r="AW556" s="1">
        <v>10</v>
      </c>
      <c r="AX556" s="1" t="s">
        <v>2996</v>
      </c>
      <c r="AY556" s="1" t="s">
        <v>2997</v>
      </c>
      <c r="AZ556" s="1" t="s">
        <v>2998</v>
      </c>
      <c r="BA556" s="1">
        <v>0</v>
      </c>
    </row>
    <row r="557" spans="1:53" ht="12.75">
      <c r="A557" s="1" t="s">
        <v>0</v>
      </c>
      <c r="G557" s="2" t="s">
        <v>2999</v>
      </c>
      <c r="H557" s="1">
        <v>6</v>
      </c>
      <c r="I557" s="1">
        <v>95</v>
      </c>
      <c r="J557" s="1">
        <v>8</v>
      </c>
      <c r="K557" s="1">
        <v>25</v>
      </c>
      <c r="L557" s="1">
        <v>30040</v>
      </c>
      <c r="M557" s="1" t="s">
        <v>1263</v>
      </c>
      <c r="N557" s="1">
        <v>1</v>
      </c>
      <c r="S557" s="1">
        <v>1</v>
      </c>
      <c r="T557" s="1" t="s">
        <v>159</v>
      </c>
      <c r="V557" s="1" t="s">
        <v>80</v>
      </c>
      <c r="X557" s="1" t="s">
        <v>160</v>
      </c>
      <c r="Z557" s="1">
        <v>10</v>
      </c>
      <c r="AA557" s="1" t="s">
        <v>3000</v>
      </c>
      <c r="AB557" s="1" t="s">
        <v>83</v>
      </c>
      <c r="AE557" s="1" t="s">
        <v>30</v>
      </c>
      <c r="AM557" s="1" t="s">
        <v>167</v>
      </c>
      <c r="AO557" s="1">
        <v>3</v>
      </c>
      <c r="AQ557" s="1">
        <v>6</v>
      </c>
      <c r="AS557" s="1">
        <v>25</v>
      </c>
      <c r="AT557" s="1" t="s">
        <v>3001</v>
      </c>
      <c r="AU557" s="1" t="s">
        <v>64</v>
      </c>
      <c r="AW557" s="1">
        <v>9</v>
      </c>
      <c r="AX557" s="1" t="s">
        <v>3002</v>
      </c>
      <c r="AY557" s="1" t="s">
        <v>770</v>
      </c>
      <c r="AZ557" s="1" t="s">
        <v>3003</v>
      </c>
      <c r="BA557" s="1">
        <v>0</v>
      </c>
    </row>
    <row r="558" spans="1:53" ht="12.75">
      <c r="A558" s="1" t="s">
        <v>0</v>
      </c>
      <c r="C558" s="1" t="s">
        <v>2</v>
      </c>
      <c r="E558" s="1" t="s">
        <v>4</v>
      </c>
      <c r="G558" s="2">
        <v>29547</v>
      </c>
      <c r="H558" s="1">
        <v>6</v>
      </c>
      <c r="I558" s="1">
        <v>30</v>
      </c>
      <c r="J558" s="1">
        <v>10</v>
      </c>
      <c r="K558" s="1">
        <v>10</v>
      </c>
      <c r="L558" s="1">
        <v>2143</v>
      </c>
      <c r="M558" s="1" t="s">
        <v>3004</v>
      </c>
      <c r="N558" s="1">
        <v>0</v>
      </c>
      <c r="O558" s="1" t="s">
        <v>78</v>
      </c>
      <c r="Q558" s="1" t="s">
        <v>103</v>
      </c>
      <c r="S558" s="1">
        <v>1</v>
      </c>
      <c r="T558" s="1" t="s">
        <v>137</v>
      </c>
      <c r="V558" s="1" t="s">
        <v>145</v>
      </c>
      <c r="X558" s="1" t="s">
        <v>160</v>
      </c>
      <c r="Z558" s="1">
        <v>12</v>
      </c>
      <c r="AA558" s="1" t="s">
        <v>3005</v>
      </c>
      <c r="AB558" s="1" t="s">
        <v>71</v>
      </c>
      <c r="AF558" s="1" t="s">
        <v>31</v>
      </c>
      <c r="AM558" s="1" t="s">
        <v>72</v>
      </c>
      <c r="AO558" s="1">
        <v>6</v>
      </c>
      <c r="AQ558" s="1">
        <v>6</v>
      </c>
      <c r="AS558" s="1">
        <v>3</v>
      </c>
      <c r="AT558" s="1" t="s">
        <v>3006</v>
      </c>
      <c r="AU558" s="1" t="s">
        <v>74</v>
      </c>
      <c r="AW558" s="1">
        <v>10</v>
      </c>
      <c r="AX558" s="1" t="s">
        <v>3007</v>
      </c>
      <c r="AY558" s="1" t="s">
        <v>476</v>
      </c>
      <c r="AZ558" s="1" t="s">
        <v>3008</v>
      </c>
      <c r="BA558" s="1">
        <v>1</v>
      </c>
    </row>
    <row r="559" spans="1:53" ht="12.75">
      <c r="A559" s="1" t="s">
        <v>0</v>
      </c>
      <c r="D559" s="1" t="s">
        <v>3</v>
      </c>
      <c r="E559" s="1" t="s">
        <v>4</v>
      </c>
      <c r="G559" s="2">
        <v>30965</v>
      </c>
      <c r="H559" s="1">
        <v>8</v>
      </c>
      <c r="I559" s="1">
        <v>0</v>
      </c>
      <c r="J559" s="1">
        <v>14</v>
      </c>
      <c r="K559" s="1">
        <v>20</v>
      </c>
      <c r="M559" s="1" t="s">
        <v>771</v>
      </c>
      <c r="N559" s="1">
        <v>1</v>
      </c>
      <c r="S559" s="1">
        <v>0</v>
      </c>
      <c r="AB559" s="1" t="s">
        <v>166</v>
      </c>
      <c r="AF559" s="1" t="s">
        <v>31</v>
      </c>
      <c r="AM559" s="1" t="s">
        <v>72</v>
      </c>
      <c r="AO559" s="1">
        <v>6</v>
      </c>
      <c r="AR559" s="1">
        <v>10</v>
      </c>
      <c r="AS559" s="1">
        <v>12</v>
      </c>
      <c r="AT559" s="1" t="s">
        <v>3009</v>
      </c>
      <c r="AU559" s="1" t="s">
        <v>64</v>
      </c>
      <c r="AW559" s="1">
        <v>9</v>
      </c>
      <c r="AX559" s="1" t="s">
        <v>3010</v>
      </c>
      <c r="AY559" s="1" t="s">
        <v>3011</v>
      </c>
      <c r="AZ559" s="1" t="s">
        <v>3012</v>
      </c>
      <c r="BA559" s="1">
        <v>1</v>
      </c>
    </row>
    <row r="560" spans="1:53" ht="12.75">
      <c r="B560" s="11" t="s">
        <v>1</v>
      </c>
      <c r="G560" s="2">
        <v>29954</v>
      </c>
      <c r="H560" s="1">
        <v>8</v>
      </c>
      <c r="I560" s="1">
        <v>8</v>
      </c>
      <c r="J560" s="1">
        <v>1</v>
      </c>
      <c r="K560" s="1">
        <v>5</v>
      </c>
      <c r="L560" s="1">
        <v>1055</v>
      </c>
      <c r="M560" s="1" t="s">
        <v>1119</v>
      </c>
      <c r="N560" s="1">
        <v>1</v>
      </c>
      <c r="S560" s="1">
        <v>1</v>
      </c>
      <c r="T560" s="1" t="s">
        <v>31</v>
      </c>
      <c r="V560" s="1" t="s">
        <v>111</v>
      </c>
      <c r="X560" s="1" t="s">
        <v>91</v>
      </c>
      <c r="Z560" s="1">
        <v>15</v>
      </c>
      <c r="AA560" s="1" t="s">
        <v>3013</v>
      </c>
      <c r="AB560" s="1" t="s">
        <v>71</v>
      </c>
      <c r="AF560" s="1" t="s">
        <v>31</v>
      </c>
      <c r="AM560" s="1" t="s">
        <v>72</v>
      </c>
      <c r="AO560" s="1">
        <v>6</v>
      </c>
      <c r="AQ560" s="1">
        <v>3</v>
      </c>
      <c r="AS560" s="1">
        <v>40</v>
      </c>
      <c r="AT560" s="1" t="s">
        <v>3014</v>
      </c>
      <c r="AU560" s="1" t="s">
        <v>74</v>
      </c>
      <c r="AW560" s="1">
        <v>10</v>
      </c>
      <c r="AX560" s="1" t="s">
        <v>3015</v>
      </c>
      <c r="AY560" s="1" t="s">
        <v>3016</v>
      </c>
      <c r="AZ560" s="1" t="s">
        <v>347</v>
      </c>
      <c r="BA560" s="1">
        <v>1</v>
      </c>
    </row>
    <row r="561" spans="1:53" ht="12.75">
      <c r="A561" s="1" t="s">
        <v>0</v>
      </c>
      <c r="B561" s="11" t="s">
        <v>1</v>
      </c>
      <c r="E561" s="1" t="s">
        <v>4</v>
      </c>
      <c r="G561" s="2">
        <v>34041</v>
      </c>
      <c r="H561" s="1">
        <v>7</v>
      </c>
      <c r="I561" s="1">
        <v>20</v>
      </c>
      <c r="J561" s="1">
        <v>14</v>
      </c>
      <c r="K561" s="1">
        <v>10</v>
      </c>
      <c r="L561" s="1">
        <v>600096</v>
      </c>
      <c r="M561" s="1" t="s">
        <v>412</v>
      </c>
      <c r="N561" s="1">
        <v>1</v>
      </c>
      <c r="S561" s="1">
        <v>1</v>
      </c>
      <c r="T561" s="1" t="s">
        <v>225</v>
      </c>
      <c r="V561" s="1" t="s">
        <v>80</v>
      </c>
      <c r="X561" s="1" t="s">
        <v>295</v>
      </c>
      <c r="Z561" s="1">
        <v>2</v>
      </c>
      <c r="AA561" s="1" t="s">
        <v>734</v>
      </c>
      <c r="AB561" s="1" t="s">
        <v>59</v>
      </c>
      <c r="AF561" s="1" t="s">
        <v>31</v>
      </c>
      <c r="AM561" s="1" t="s">
        <v>72</v>
      </c>
      <c r="AP561" s="1">
        <v>30</v>
      </c>
      <c r="AR561" s="1">
        <v>10</v>
      </c>
      <c r="AS561" s="1">
        <v>20</v>
      </c>
      <c r="AT561" s="1" t="s">
        <v>3017</v>
      </c>
      <c r="AU561" s="1" t="s">
        <v>74</v>
      </c>
      <c r="AW561" s="1">
        <v>5</v>
      </c>
      <c r="AX561" s="1" t="s">
        <v>3018</v>
      </c>
      <c r="AZ561" s="1" t="s">
        <v>3019</v>
      </c>
      <c r="BA561" s="1">
        <v>1</v>
      </c>
    </row>
    <row r="562" spans="1:53" ht="12.75">
      <c r="A562" s="1" t="s">
        <v>0</v>
      </c>
      <c r="G562" s="2">
        <v>34098</v>
      </c>
      <c r="H562" s="1">
        <v>8</v>
      </c>
      <c r="I562" s="1">
        <v>60</v>
      </c>
      <c r="J562" s="1">
        <v>12</v>
      </c>
      <c r="K562" s="1">
        <v>3</v>
      </c>
      <c r="M562" s="1" t="s">
        <v>3020</v>
      </c>
      <c r="N562" s="1">
        <v>1</v>
      </c>
      <c r="S562" s="1">
        <v>1</v>
      </c>
      <c r="T562" s="1" t="s">
        <v>144</v>
      </c>
      <c r="V562" s="1" t="s">
        <v>80</v>
      </c>
      <c r="X562" s="1" t="s">
        <v>245</v>
      </c>
      <c r="Z562" s="1">
        <v>1</v>
      </c>
      <c r="AA562" s="1" t="s">
        <v>3021</v>
      </c>
      <c r="AB562" s="1" t="s">
        <v>59</v>
      </c>
      <c r="AF562" s="1" t="s">
        <v>31</v>
      </c>
      <c r="AM562" s="1" t="s">
        <v>60</v>
      </c>
      <c r="AO562" s="1">
        <v>6</v>
      </c>
      <c r="AQ562" s="1">
        <v>6</v>
      </c>
      <c r="AS562" s="1">
        <v>15</v>
      </c>
      <c r="AT562" s="1" t="s">
        <v>3022</v>
      </c>
      <c r="AU562" s="1" t="s">
        <v>74</v>
      </c>
      <c r="AW562" s="1">
        <v>10</v>
      </c>
      <c r="AX562" s="1" t="s">
        <v>3023</v>
      </c>
      <c r="AY562" s="1" t="s">
        <v>3024</v>
      </c>
      <c r="AZ562" s="1" t="s">
        <v>3025</v>
      </c>
      <c r="BA562" s="1">
        <v>0</v>
      </c>
    </row>
    <row r="563" spans="1:53" ht="12.75">
      <c r="E563" s="1" t="s">
        <v>4</v>
      </c>
      <c r="G563" s="2">
        <v>33946</v>
      </c>
      <c r="H563" s="1">
        <v>8</v>
      </c>
      <c r="I563" s="1">
        <v>20</v>
      </c>
      <c r="J563" s="1">
        <v>8</v>
      </c>
      <c r="K563" s="1">
        <v>24</v>
      </c>
      <c r="L563" s="1">
        <v>65401</v>
      </c>
      <c r="M563" s="1" t="s">
        <v>3026</v>
      </c>
      <c r="N563" s="1">
        <v>0</v>
      </c>
      <c r="O563" s="1" t="s">
        <v>67</v>
      </c>
      <c r="Q563" s="1" t="s">
        <v>54</v>
      </c>
      <c r="S563" s="1">
        <v>0</v>
      </c>
      <c r="AB563" s="1" t="s">
        <v>83</v>
      </c>
      <c r="AF563" s="1" t="s">
        <v>31</v>
      </c>
      <c r="AM563" s="1" t="s">
        <v>72</v>
      </c>
      <c r="AO563" s="1">
        <v>4</v>
      </c>
      <c r="AQ563" s="1">
        <v>4</v>
      </c>
      <c r="AS563" s="1">
        <v>120</v>
      </c>
      <c r="AT563" s="1" t="s">
        <v>3027</v>
      </c>
      <c r="AU563" s="1" t="s">
        <v>74</v>
      </c>
      <c r="AW563" s="1">
        <v>5</v>
      </c>
      <c r="AX563" s="1" t="s">
        <v>3028</v>
      </c>
      <c r="AY563" s="1" t="s">
        <v>3029</v>
      </c>
      <c r="BA563" s="1">
        <v>0</v>
      </c>
    </row>
    <row r="564" spans="1:53" ht="12.75">
      <c r="A564" s="1" t="s">
        <v>0</v>
      </c>
      <c r="D564" s="1" t="s">
        <v>3</v>
      </c>
      <c r="E564" s="1" t="s">
        <v>4</v>
      </c>
      <c r="G564" s="2">
        <v>35356</v>
      </c>
      <c r="H564" s="1">
        <v>8</v>
      </c>
      <c r="I564" s="1">
        <v>40</v>
      </c>
      <c r="J564" s="1">
        <v>12</v>
      </c>
      <c r="K564" s="1">
        <v>0</v>
      </c>
      <c r="L564" s="1">
        <v>2620</v>
      </c>
      <c r="M564" s="1" t="s">
        <v>3030</v>
      </c>
      <c r="N564" s="1">
        <v>1</v>
      </c>
      <c r="S564" s="1">
        <v>0</v>
      </c>
      <c r="AB564" s="1" t="s">
        <v>1299</v>
      </c>
      <c r="AH564" s="1" t="s">
        <v>33</v>
      </c>
      <c r="AM564" s="1" t="s">
        <v>60</v>
      </c>
      <c r="AO564" s="1">
        <v>3</v>
      </c>
      <c r="AQ564" s="1">
        <v>3</v>
      </c>
      <c r="AS564" s="1">
        <v>5</v>
      </c>
      <c r="AT564" s="1" t="s">
        <v>3031</v>
      </c>
      <c r="AV564" s="1" t="s">
        <v>1654</v>
      </c>
      <c r="AW564" s="1">
        <v>9</v>
      </c>
      <c r="AX564" s="1" t="s">
        <v>3032</v>
      </c>
      <c r="AY564" s="1" t="s">
        <v>3033</v>
      </c>
      <c r="AZ564" s="1" t="s">
        <v>3034</v>
      </c>
      <c r="BA564" s="1">
        <v>0</v>
      </c>
    </row>
    <row r="565" spans="1:53" ht="12.75">
      <c r="A565" s="1" t="s">
        <v>0</v>
      </c>
      <c r="B565" s="11" t="s">
        <v>1</v>
      </c>
      <c r="G565" s="2">
        <v>42950</v>
      </c>
      <c r="H565" s="1">
        <v>7</v>
      </c>
      <c r="I565" s="1">
        <v>90</v>
      </c>
      <c r="J565" s="1">
        <v>11</v>
      </c>
      <c r="K565" s="1">
        <v>12</v>
      </c>
      <c r="L565" s="1">
        <v>60435</v>
      </c>
      <c r="M565" s="1" t="s">
        <v>3035</v>
      </c>
      <c r="N565" s="1">
        <v>0</v>
      </c>
      <c r="O565" s="1" t="s">
        <v>78</v>
      </c>
      <c r="Q565" s="1" t="s">
        <v>98</v>
      </c>
      <c r="S565" s="1">
        <v>1</v>
      </c>
      <c r="T565" s="1" t="s">
        <v>150</v>
      </c>
      <c r="V565" s="1" t="s">
        <v>80</v>
      </c>
      <c r="Y565" s="1" t="s">
        <v>3036</v>
      </c>
      <c r="Z565" s="1">
        <v>3</v>
      </c>
      <c r="AA565" s="1" t="s">
        <v>3037</v>
      </c>
      <c r="AB565" s="1" t="s">
        <v>71</v>
      </c>
      <c r="AF565" s="1" t="s">
        <v>31</v>
      </c>
      <c r="AM565" s="1" t="s">
        <v>72</v>
      </c>
      <c r="AP565" s="1">
        <v>16</v>
      </c>
      <c r="AQ565" s="1">
        <v>6</v>
      </c>
      <c r="AS565" s="1">
        <v>50</v>
      </c>
      <c r="AT565" s="1" t="s">
        <v>3038</v>
      </c>
      <c r="AU565" s="1" t="s">
        <v>74</v>
      </c>
      <c r="AW565" s="1">
        <v>7</v>
      </c>
      <c r="AX565" s="1" t="s">
        <v>3039</v>
      </c>
      <c r="AY565" s="1" t="s">
        <v>3040</v>
      </c>
      <c r="BA565" s="1">
        <v>1</v>
      </c>
    </row>
    <row r="566" spans="1:53" ht="12.75">
      <c r="A566" s="1" t="s">
        <v>0</v>
      </c>
      <c r="E566" s="1" t="s">
        <v>4</v>
      </c>
      <c r="G566" s="2">
        <v>28831</v>
      </c>
      <c r="H566" s="1">
        <v>7</v>
      </c>
      <c r="I566" s="1">
        <v>0</v>
      </c>
      <c r="J566" s="1">
        <v>10</v>
      </c>
      <c r="K566" s="1">
        <v>5</v>
      </c>
      <c r="L566" s="1">
        <v>33328</v>
      </c>
      <c r="M566" s="1" t="s">
        <v>3041</v>
      </c>
      <c r="N566" s="1">
        <v>0</v>
      </c>
      <c r="O566" s="1" t="s">
        <v>67</v>
      </c>
      <c r="Q566" s="1" t="s">
        <v>98</v>
      </c>
      <c r="S566" s="1">
        <v>0</v>
      </c>
      <c r="AB566" s="1" t="s">
        <v>399</v>
      </c>
      <c r="AF566" s="1" t="s">
        <v>31</v>
      </c>
      <c r="AM566" s="1" t="s">
        <v>60</v>
      </c>
      <c r="AO566" s="1">
        <v>6</v>
      </c>
      <c r="AQ566" s="1">
        <v>6</v>
      </c>
      <c r="AS566" s="1">
        <v>7</v>
      </c>
      <c r="AT566" s="1" t="s">
        <v>3042</v>
      </c>
      <c r="AU566" s="1" t="s">
        <v>74</v>
      </c>
      <c r="AW566" s="1">
        <v>10</v>
      </c>
      <c r="AX566" s="1" t="s">
        <v>3043</v>
      </c>
      <c r="AY566" s="1" t="s">
        <v>3044</v>
      </c>
      <c r="BA566" s="1">
        <v>1</v>
      </c>
    </row>
    <row r="567" spans="1:53" ht="12.75">
      <c r="B567" s="11" t="s">
        <v>1</v>
      </c>
      <c r="D567" s="1" t="s">
        <v>3</v>
      </c>
      <c r="G567" s="2">
        <v>32599</v>
      </c>
      <c r="H567" s="1">
        <v>7</v>
      </c>
      <c r="I567" s="1">
        <v>10</v>
      </c>
      <c r="J567" s="1">
        <v>8</v>
      </c>
      <c r="K567" s="1">
        <v>5</v>
      </c>
      <c r="L567" s="1">
        <v>0</v>
      </c>
      <c r="M567" s="1" t="s">
        <v>3045</v>
      </c>
      <c r="N567" s="1">
        <v>1</v>
      </c>
      <c r="S567" s="1">
        <v>1</v>
      </c>
      <c r="T567" s="1" t="s">
        <v>89</v>
      </c>
      <c r="V567" s="1" t="s">
        <v>80</v>
      </c>
      <c r="X567" s="1" t="s">
        <v>91</v>
      </c>
      <c r="Z567" s="1">
        <v>3</v>
      </c>
      <c r="AA567" s="1" t="s">
        <v>1000</v>
      </c>
      <c r="AB567" s="1" t="s">
        <v>83</v>
      </c>
      <c r="AH567" s="1" t="s">
        <v>33</v>
      </c>
      <c r="AM567" s="1" t="s">
        <v>84</v>
      </c>
      <c r="AO567" s="1">
        <v>5</v>
      </c>
      <c r="AQ567" s="1">
        <v>3</v>
      </c>
      <c r="AS567" s="1">
        <v>150</v>
      </c>
      <c r="AT567" s="1" t="s">
        <v>3046</v>
      </c>
      <c r="AU567" s="1" t="s">
        <v>74</v>
      </c>
      <c r="AW567" s="1">
        <v>8</v>
      </c>
      <c r="AX567" s="1" t="s">
        <v>3047</v>
      </c>
      <c r="AY567" s="1" t="s">
        <v>3048</v>
      </c>
      <c r="AZ567" s="1" t="s">
        <v>3049</v>
      </c>
      <c r="BA567" s="1">
        <v>1</v>
      </c>
    </row>
    <row r="568" spans="1:53" ht="12.75">
      <c r="A568" s="1" t="s">
        <v>0</v>
      </c>
      <c r="E568" s="1" t="s">
        <v>4</v>
      </c>
      <c r="G568" s="2">
        <v>33518</v>
      </c>
      <c r="H568" s="1">
        <v>8</v>
      </c>
      <c r="I568" s="1">
        <v>30</v>
      </c>
      <c r="J568" s="1">
        <v>10</v>
      </c>
      <c r="K568" s="1">
        <v>10</v>
      </c>
      <c r="L568" s="1">
        <v>90027</v>
      </c>
      <c r="M568" s="1" t="s">
        <v>2830</v>
      </c>
      <c r="N568" s="1">
        <v>1</v>
      </c>
      <c r="S568" s="1">
        <v>1</v>
      </c>
      <c r="T568" s="1" t="s">
        <v>150</v>
      </c>
      <c r="V568" s="1" t="s">
        <v>80</v>
      </c>
      <c r="X568" s="1" t="s">
        <v>105</v>
      </c>
      <c r="Z568" s="1">
        <v>1</v>
      </c>
      <c r="AA568" s="1" t="s">
        <v>3050</v>
      </c>
      <c r="AB568" s="1" t="s">
        <v>59</v>
      </c>
      <c r="AE568" s="1" t="s">
        <v>30</v>
      </c>
      <c r="AL568" s="1" t="s">
        <v>3051</v>
      </c>
      <c r="AM568" s="1" t="s">
        <v>84</v>
      </c>
      <c r="AP568" s="1" t="s">
        <v>3052</v>
      </c>
      <c r="AR568" s="1" t="s">
        <v>699</v>
      </c>
      <c r="AS568" s="1">
        <v>20</v>
      </c>
      <c r="AT568" s="1" t="s">
        <v>3053</v>
      </c>
      <c r="AU568" s="1" t="s">
        <v>74</v>
      </c>
      <c r="AW568" s="1">
        <v>10</v>
      </c>
      <c r="AX568" s="1" t="s">
        <v>3054</v>
      </c>
      <c r="AY568" s="1" t="s">
        <v>3055</v>
      </c>
      <c r="BA568" s="1">
        <v>1</v>
      </c>
    </row>
    <row r="569" spans="1:53" ht="12.75">
      <c r="A569" s="1" t="s">
        <v>0</v>
      </c>
      <c r="G569" s="2">
        <v>28195</v>
      </c>
      <c r="H569" s="1">
        <v>7</v>
      </c>
      <c r="I569" s="1">
        <v>40</v>
      </c>
      <c r="J569" s="1">
        <v>10</v>
      </c>
      <c r="K569" s="1">
        <v>1</v>
      </c>
      <c r="L569" s="1">
        <v>94043</v>
      </c>
      <c r="M569" s="1" t="s">
        <v>3056</v>
      </c>
      <c r="N569" s="1">
        <v>0</v>
      </c>
      <c r="O569" s="1" t="s">
        <v>78</v>
      </c>
      <c r="Q569" s="1" t="s">
        <v>103</v>
      </c>
      <c r="S569" s="1">
        <v>1</v>
      </c>
      <c r="T569" s="1" t="s">
        <v>89</v>
      </c>
      <c r="V569" s="1" t="s">
        <v>80</v>
      </c>
      <c r="X569" s="1" t="s">
        <v>648</v>
      </c>
      <c r="Z569" s="1">
        <v>1</v>
      </c>
      <c r="AA569" s="1" t="s">
        <v>3057</v>
      </c>
      <c r="AB569" s="1" t="s">
        <v>83</v>
      </c>
      <c r="AF569" s="1" t="s">
        <v>31</v>
      </c>
      <c r="AM569" s="1" t="s">
        <v>72</v>
      </c>
      <c r="AP569" s="1">
        <v>20</v>
      </c>
      <c r="AR569" s="1">
        <v>20</v>
      </c>
      <c r="AS569" s="1">
        <v>20</v>
      </c>
      <c r="AT569" s="1" t="s">
        <v>3058</v>
      </c>
      <c r="AU569" s="1" t="s">
        <v>64</v>
      </c>
      <c r="AW569" s="1">
        <v>8</v>
      </c>
      <c r="AX569" s="1" t="s">
        <v>3059</v>
      </c>
      <c r="BA569" s="1">
        <v>1</v>
      </c>
    </row>
    <row r="570" spans="1:53" ht="12.75">
      <c r="A570" s="1" t="s">
        <v>0</v>
      </c>
      <c r="B570" s="11" t="s">
        <v>1</v>
      </c>
      <c r="E570" s="1" t="s">
        <v>4</v>
      </c>
      <c r="G570" s="2">
        <v>29192</v>
      </c>
      <c r="H570" s="1">
        <v>7</v>
      </c>
      <c r="I570" s="1">
        <v>30</v>
      </c>
      <c r="J570" s="1">
        <v>4</v>
      </c>
      <c r="K570" s="1">
        <v>12</v>
      </c>
      <c r="M570" s="1" t="s">
        <v>3060</v>
      </c>
      <c r="N570" s="1">
        <v>0</v>
      </c>
      <c r="O570" s="1" t="s">
        <v>97</v>
      </c>
      <c r="Q570" s="1" t="s">
        <v>68</v>
      </c>
      <c r="S570" s="1">
        <v>1</v>
      </c>
      <c r="T570" s="1" t="s">
        <v>521</v>
      </c>
      <c r="V570" s="1" t="s">
        <v>145</v>
      </c>
      <c r="Y570" s="1" t="s">
        <v>3061</v>
      </c>
      <c r="Z570" s="1">
        <v>14</v>
      </c>
      <c r="AA570" s="1" t="s">
        <v>3062</v>
      </c>
      <c r="AB570" s="1" t="s">
        <v>59</v>
      </c>
      <c r="AL570" s="1" t="s">
        <v>3063</v>
      </c>
      <c r="AM570" s="1" t="s">
        <v>624</v>
      </c>
      <c r="AO570" s="1">
        <v>4</v>
      </c>
      <c r="AR570" s="1" t="s">
        <v>3064</v>
      </c>
      <c r="AS570" s="1">
        <v>10</v>
      </c>
      <c r="AT570" s="1" t="s">
        <v>3065</v>
      </c>
      <c r="AV570" s="1" t="s">
        <v>3066</v>
      </c>
      <c r="AW570" s="1">
        <v>10</v>
      </c>
      <c r="AX570" s="1" t="s">
        <v>3067</v>
      </c>
      <c r="AY570" s="1" t="s">
        <v>3068</v>
      </c>
      <c r="AZ570" s="1" t="s">
        <v>3069</v>
      </c>
      <c r="BA570" s="1">
        <v>1</v>
      </c>
    </row>
    <row r="571" spans="1:53" ht="12.75">
      <c r="A571" s="1" t="s">
        <v>0</v>
      </c>
      <c r="E571" s="1" t="s">
        <v>4</v>
      </c>
      <c r="G571" s="2">
        <v>29683</v>
      </c>
      <c r="H571" s="1">
        <v>6</v>
      </c>
      <c r="I571" s="1">
        <v>180</v>
      </c>
      <c r="J571" s="1">
        <v>12</v>
      </c>
      <c r="K571" s="1">
        <v>14</v>
      </c>
      <c r="L571" s="1">
        <v>6711155</v>
      </c>
      <c r="M571" s="1" t="s">
        <v>3070</v>
      </c>
      <c r="N571" s="1">
        <v>1</v>
      </c>
      <c r="S571" s="1">
        <v>1</v>
      </c>
      <c r="T571" s="1" t="s">
        <v>225</v>
      </c>
      <c r="V571" s="1" t="s">
        <v>56</v>
      </c>
      <c r="Y571" s="1" t="s">
        <v>842</v>
      </c>
      <c r="Z571" s="1">
        <v>12</v>
      </c>
      <c r="AA571" s="1" t="s">
        <v>3071</v>
      </c>
      <c r="AB571" s="1" t="s">
        <v>83</v>
      </c>
      <c r="AF571" s="1" t="s">
        <v>31</v>
      </c>
      <c r="AM571" s="1" t="s">
        <v>72</v>
      </c>
      <c r="AO571" s="1">
        <v>6</v>
      </c>
      <c r="AR571" s="1">
        <v>12</v>
      </c>
      <c r="AS571" s="1">
        <v>24</v>
      </c>
      <c r="AT571" s="1" t="s">
        <v>3072</v>
      </c>
      <c r="AU571" s="1" t="s">
        <v>74</v>
      </c>
      <c r="AW571" s="1">
        <v>7</v>
      </c>
      <c r="AX571" s="1" t="s">
        <v>3073</v>
      </c>
      <c r="AY571" s="1" t="s">
        <v>3074</v>
      </c>
      <c r="BA571" s="1">
        <v>0</v>
      </c>
    </row>
    <row r="572" spans="1:53" ht="12.75">
      <c r="B572" s="11" t="s">
        <v>1</v>
      </c>
      <c r="G572" s="2">
        <v>31735</v>
      </c>
      <c r="H572" s="1">
        <v>8</v>
      </c>
      <c r="I572" s="1">
        <v>60</v>
      </c>
      <c r="J572" s="1">
        <v>6</v>
      </c>
      <c r="K572" s="1">
        <v>10</v>
      </c>
      <c r="M572" s="1" t="s">
        <v>2447</v>
      </c>
      <c r="N572" s="1">
        <v>0</v>
      </c>
      <c r="O572" s="1" t="s">
        <v>67</v>
      </c>
      <c r="Q572" s="1" t="s">
        <v>68</v>
      </c>
      <c r="S572" s="1">
        <v>1</v>
      </c>
      <c r="T572" s="1" t="s">
        <v>144</v>
      </c>
      <c r="V572" s="1" t="s">
        <v>80</v>
      </c>
      <c r="X572" s="1" t="s">
        <v>91</v>
      </c>
      <c r="Z572" s="1">
        <v>5</v>
      </c>
      <c r="AA572" s="1" t="s">
        <v>3075</v>
      </c>
      <c r="AB572" s="1" t="s">
        <v>59</v>
      </c>
      <c r="AH572" s="1" t="s">
        <v>33</v>
      </c>
      <c r="AM572" s="1" t="s">
        <v>60</v>
      </c>
      <c r="AO572" s="1">
        <v>4</v>
      </c>
      <c r="AQ572" s="1">
        <v>5</v>
      </c>
      <c r="AS572" s="1">
        <v>8</v>
      </c>
      <c r="AT572" s="1" t="s">
        <v>3076</v>
      </c>
      <c r="AU572" s="1" t="s">
        <v>74</v>
      </c>
      <c r="AW572" s="1">
        <v>7</v>
      </c>
      <c r="AX572" s="1" t="s">
        <v>3077</v>
      </c>
      <c r="BA572" s="1">
        <v>1</v>
      </c>
    </row>
    <row r="573" spans="1:53" ht="12.75">
      <c r="A573" s="1" t="s">
        <v>0</v>
      </c>
      <c r="B573" s="11" t="s">
        <v>1</v>
      </c>
      <c r="G573" s="2">
        <v>30653</v>
      </c>
      <c r="H573" s="1">
        <v>7</v>
      </c>
      <c r="I573" s="1">
        <v>60</v>
      </c>
      <c r="J573" s="1">
        <v>7</v>
      </c>
      <c r="K573" s="1">
        <v>15</v>
      </c>
      <c r="L573" s="1">
        <v>2450</v>
      </c>
      <c r="M573" s="1" t="s">
        <v>3078</v>
      </c>
      <c r="N573" s="1">
        <v>0</v>
      </c>
      <c r="O573" s="1" t="s">
        <v>53</v>
      </c>
      <c r="Q573" s="1" t="s">
        <v>103</v>
      </c>
      <c r="S573" s="1">
        <v>1</v>
      </c>
      <c r="T573" s="1" t="s">
        <v>159</v>
      </c>
      <c r="V573" s="1" t="s">
        <v>80</v>
      </c>
      <c r="X573" s="1" t="s">
        <v>91</v>
      </c>
      <c r="Z573" s="1">
        <v>8</v>
      </c>
      <c r="AA573" s="1" t="s">
        <v>1975</v>
      </c>
      <c r="AB573" s="1" t="s">
        <v>59</v>
      </c>
      <c r="AE573" s="1" t="s">
        <v>30</v>
      </c>
      <c r="AM573" s="1" t="s">
        <v>72</v>
      </c>
      <c r="AO573" s="1">
        <v>5</v>
      </c>
      <c r="AQ573" s="1">
        <v>5</v>
      </c>
      <c r="AS573" s="1">
        <v>20</v>
      </c>
      <c r="AT573" s="1" t="s">
        <v>3079</v>
      </c>
      <c r="AU573" s="1" t="s">
        <v>64</v>
      </c>
      <c r="AW573" s="1">
        <v>9</v>
      </c>
      <c r="AX573" s="1" t="s">
        <v>3080</v>
      </c>
      <c r="AY573" s="1" t="s">
        <v>3081</v>
      </c>
      <c r="BA573" s="1">
        <v>0</v>
      </c>
    </row>
    <row r="574" spans="1:53" ht="12.75">
      <c r="A574" s="1" t="s">
        <v>0</v>
      </c>
      <c r="G574" s="2">
        <v>43004</v>
      </c>
      <c r="H574" s="1">
        <v>6</v>
      </c>
      <c r="I574" s="1">
        <v>20</v>
      </c>
      <c r="J574" s="1">
        <v>6</v>
      </c>
      <c r="K574" s="1">
        <v>4</v>
      </c>
      <c r="L574" s="1">
        <v>31028</v>
      </c>
      <c r="M574" s="1" t="s">
        <v>3082</v>
      </c>
      <c r="N574" s="1">
        <v>0</v>
      </c>
      <c r="O574" s="1" t="s">
        <v>136</v>
      </c>
      <c r="Q574" s="1" t="s">
        <v>98</v>
      </c>
      <c r="S574" s="1">
        <v>1</v>
      </c>
      <c r="U574" s="1" t="s">
        <v>1060</v>
      </c>
      <c r="V574" s="1" t="s">
        <v>80</v>
      </c>
      <c r="X574" s="1" t="s">
        <v>738</v>
      </c>
      <c r="Z574" s="1">
        <v>6</v>
      </c>
      <c r="AA574" s="1" t="s">
        <v>3083</v>
      </c>
      <c r="AB574" s="1" t="s">
        <v>83</v>
      </c>
      <c r="AF574" s="1" t="s">
        <v>31</v>
      </c>
      <c r="AM574" s="1" t="s">
        <v>72</v>
      </c>
      <c r="AO574" s="1">
        <v>5</v>
      </c>
      <c r="AQ574" s="1">
        <v>1</v>
      </c>
      <c r="AS574" s="1">
        <v>489</v>
      </c>
      <c r="AT574" s="1" t="s">
        <v>3084</v>
      </c>
      <c r="AU574" s="1" t="s">
        <v>74</v>
      </c>
      <c r="AW574" s="1">
        <v>8</v>
      </c>
      <c r="AX574" s="1" t="s">
        <v>3085</v>
      </c>
      <c r="AY574" s="1" t="s">
        <v>3086</v>
      </c>
      <c r="AZ574" s="1" t="s">
        <v>3087</v>
      </c>
      <c r="BA574" s="1">
        <v>0</v>
      </c>
    </row>
    <row r="575" spans="1:53" ht="12.75">
      <c r="A575" s="1" t="s">
        <v>0</v>
      </c>
      <c r="B575" s="11" t="s">
        <v>1</v>
      </c>
      <c r="D575" s="1" t="s">
        <v>3</v>
      </c>
      <c r="E575" s="1" t="s">
        <v>4</v>
      </c>
      <c r="G575" s="2">
        <v>33186</v>
      </c>
      <c r="H575" s="1">
        <v>7</v>
      </c>
      <c r="I575" s="1">
        <v>80</v>
      </c>
      <c r="J575" s="1">
        <v>14</v>
      </c>
      <c r="K575" s="1">
        <v>6</v>
      </c>
      <c r="L575" s="1">
        <v>55100</v>
      </c>
      <c r="M575" s="1" t="s">
        <v>3088</v>
      </c>
      <c r="N575" s="1">
        <v>1</v>
      </c>
      <c r="S575" s="1">
        <v>1</v>
      </c>
      <c r="T575" s="1" t="s">
        <v>225</v>
      </c>
      <c r="V575" s="1" t="s">
        <v>80</v>
      </c>
      <c r="X575" s="1" t="s">
        <v>91</v>
      </c>
      <c r="Z575" s="1">
        <v>1</v>
      </c>
      <c r="AA575" s="1" t="s">
        <v>3089</v>
      </c>
      <c r="AB575" s="1" t="s">
        <v>83</v>
      </c>
      <c r="AH575" s="1" t="s">
        <v>33</v>
      </c>
      <c r="AM575" s="1" t="s">
        <v>72</v>
      </c>
      <c r="AO575" s="1">
        <v>4</v>
      </c>
      <c r="AQ575" s="1">
        <v>3</v>
      </c>
      <c r="AS575" s="1">
        <v>30</v>
      </c>
      <c r="AT575" s="1" t="s">
        <v>3090</v>
      </c>
      <c r="AU575" s="1" t="s">
        <v>74</v>
      </c>
      <c r="AW575" s="1">
        <v>9</v>
      </c>
      <c r="AX575" s="1" t="s">
        <v>3091</v>
      </c>
      <c r="AY575" s="1" t="s">
        <v>3092</v>
      </c>
      <c r="AZ575" s="1" t="s">
        <v>3093</v>
      </c>
      <c r="BA575" s="1">
        <v>1</v>
      </c>
    </row>
    <row r="576" spans="1:53" ht="12.75">
      <c r="A576" s="1" t="s">
        <v>0</v>
      </c>
      <c r="E576" s="1" t="s">
        <v>4</v>
      </c>
      <c r="G576" s="2">
        <v>28465</v>
      </c>
      <c r="H576" s="1">
        <v>4</v>
      </c>
      <c r="I576" s="1">
        <v>120</v>
      </c>
      <c r="J576" s="1">
        <v>12</v>
      </c>
      <c r="K576" s="1">
        <v>25</v>
      </c>
      <c r="L576" s="1">
        <v>94590</v>
      </c>
      <c r="M576" s="1" t="s">
        <v>3094</v>
      </c>
      <c r="N576" s="1">
        <v>1</v>
      </c>
      <c r="S576" s="1">
        <v>1</v>
      </c>
      <c r="U576" s="1" t="s">
        <v>3095</v>
      </c>
      <c r="V576" s="1" t="s">
        <v>111</v>
      </c>
      <c r="X576" s="1" t="s">
        <v>160</v>
      </c>
      <c r="Z576" s="1">
        <v>30</v>
      </c>
      <c r="AA576" s="1" t="s">
        <v>3096</v>
      </c>
      <c r="AB576" s="1" t="s">
        <v>399</v>
      </c>
      <c r="AG576" s="1" t="s">
        <v>32</v>
      </c>
      <c r="AH576" s="1" t="s">
        <v>33</v>
      </c>
      <c r="AM576" s="1" t="s">
        <v>60</v>
      </c>
      <c r="AO576" s="1">
        <v>4</v>
      </c>
      <c r="AQ576" s="1">
        <v>4</v>
      </c>
      <c r="AS576" s="1">
        <v>6</v>
      </c>
      <c r="AT576" s="1" t="s">
        <v>3097</v>
      </c>
      <c r="AV576" s="1" t="s">
        <v>3098</v>
      </c>
      <c r="AW576" s="1">
        <v>10</v>
      </c>
      <c r="AX576" s="1" t="s">
        <v>3099</v>
      </c>
      <c r="BA576" s="1">
        <v>1</v>
      </c>
    </row>
    <row r="577" spans="1:53" ht="12.75">
      <c r="B577" s="11" t="s">
        <v>1</v>
      </c>
      <c r="G577" s="2">
        <v>29603</v>
      </c>
      <c r="H577" s="1">
        <v>8</v>
      </c>
      <c r="I577" s="1">
        <v>80</v>
      </c>
      <c r="J577" s="1">
        <v>12</v>
      </c>
      <c r="K577" s="1">
        <v>20</v>
      </c>
      <c r="L577" s="1">
        <v>3186</v>
      </c>
      <c r="M577" s="1" t="s">
        <v>3100</v>
      </c>
      <c r="N577" s="1">
        <v>1</v>
      </c>
      <c r="S577" s="1">
        <v>1</v>
      </c>
      <c r="T577" s="1" t="s">
        <v>159</v>
      </c>
      <c r="V577" s="1" t="s">
        <v>56</v>
      </c>
      <c r="X577" s="1" t="s">
        <v>233</v>
      </c>
      <c r="Z577" s="1">
        <v>14</v>
      </c>
      <c r="AA577" s="1" t="s">
        <v>3101</v>
      </c>
      <c r="AB577" s="1" t="s">
        <v>71</v>
      </c>
      <c r="AE577" s="1" t="s">
        <v>30</v>
      </c>
      <c r="AM577" s="1" t="s">
        <v>84</v>
      </c>
      <c r="AP577" s="1">
        <v>12</v>
      </c>
      <c r="AR577" s="1">
        <v>12</v>
      </c>
      <c r="AS577" s="1">
        <v>300</v>
      </c>
      <c r="AT577" s="1" t="s">
        <v>3102</v>
      </c>
      <c r="AU577" s="1" t="s">
        <v>74</v>
      </c>
      <c r="AW577" s="1">
        <v>9</v>
      </c>
      <c r="AX577" s="1" t="s">
        <v>3103</v>
      </c>
      <c r="AY577" s="1" t="s">
        <v>3104</v>
      </c>
      <c r="AZ577" s="1" t="s">
        <v>3105</v>
      </c>
      <c r="BA577" s="1">
        <v>1</v>
      </c>
    </row>
    <row r="578" spans="1:53" ht="12.75">
      <c r="B578" s="11" t="s">
        <v>1</v>
      </c>
      <c r="G578" s="2">
        <v>32539</v>
      </c>
      <c r="H578" s="1">
        <v>7</v>
      </c>
      <c r="I578" s="1">
        <v>80</v>
      </c>
      <c r="J578" s="1">
        <v>7</v>
      </c>
      <c r="K578" s="1">
        <v>20</v>
      </c>
      <c r="L578" s="1">
        <v>2000</v>
      </c>
      <c r="M578" s="1" t="s">
        <v>263</v>
      </c>
      <c r="N578" s="1">
        <v>1</v>
      </c>
      <c r="S578" s="1">
        <v>1</v>
      </c>
      <c r="T578" s="1" t="s">
        <v>453</v>
      </c>
      <c r="V578" s="1" t="s">
        <v>80</v>
      </c>
      <c r="X578" s="1" t="s">
        <v>466</v>
      </c>
      <c r="Z578" s="1">
        <v>5</v>
      </c>
      <c r="AA578" s="1" t="s">
        <v>3106</v>
      </c>
      <c r="AB578" s="1" t="s">
        <v>59</v>
      </c>
      <c r="AH578" s="1" t="s">
        <v>33</v>
      </c>
      <c r="AM578" s="1" t="s">
        <v>60</v>
      </c>
      <c r="AO578" s="1">
        <v>6</v>
      </c>
      <c r="AQ578" s="1">
        <v>6</v>
      </c>
      <c r="AS578" s="1">
        <v>20</v>
      </c>
      <c r="AT578" s="1" t="s">
        <v>3107</v>
      </c>
      <c r="AU578" s="1" t="s">
        <v>74</v>
      </c>
      <c r="AW578" s="1">
        <v>10</v>
      </c>
      <c r="AX578" s="1" t="s">
        <v>75</v>
      </c>
      <c r="AY578" s="1" t="s">
        <v>3108</v>
      </c>
      <c r="BA578" s="1">
        <v>0</v>
      </c>
    </row>
    <row r="579" spans="1:53" ht="12.75">
      <c r="B579" s="11" t="s">
        <v>1</v>
      </c>
      <c r="C579" s="1" t="s">
        <v>2</v>
      </c>
      <c r="G579" s="2">
        <v>34776</v>
      </c>
      <c r="H579" s="1">
        <v>6</v>
      </c>
      <c r="I579" s="1">
        <v>30</v>
      </c>
      <c r="J579" s="1">
        <v>12</v>
      </c>
      <c r="K579" s="1">
        <v>3</v>
      </c>
      <c r="M579" s="1" t="s">
        <v>3109</v>
      </c>
      <c r="N579" s="1">
        <v>0</v>
      </c>
      <c r="O579" s="1" t="s">
        <v>67</v>
      </c>
      <c r="Q579" s="1" t="s">
        <v>98</v>
      </c>
      <c r="S579" s="1">
        <v>0</v>
      </c>
      <c r="AB579" s="1" t="s">
        <v>83</v>
      </c>
      <c r="AH579" s="1" t="s">
        <v>33</v>
      </c>
      <c r="AM579" s="1" t="s">
        <v>84</v>
      </c>
      <c r="AO579" s="1">
        <v>6</v>
      </c>
      <c r="AQ579" s="1">
        <v>4</v>
      </c>
      <c r="AS579" s="1">
        <v>20</v>
      </c>
      <c r="AT579" s="1" t="s">
        <v>795</v>
      </c>
      <c r="AU579" s="1" t="s">
        <v>74</v>
      </c>
      <c r="AW579" s="1">
        <v>10</v>
      </c>
      <c r="AX579" s="1" t="s">
        <v>36</v>
      </c>
      <c r="AY579" s="1" t="s">
        <v>3110</v>
      </c>
      <c r="AZ579" s="1" t="s">
        <v>36</v>
      </c>
      <c r="BA579" s="1">
        <v>1</v>
      </c>
    </row>
    <row r="580" spans="1:53" ht="12.75">
      <c r="A580" s="1" t="s">
        <v>0</v>
      </c>
      <c r="G580" s="2">
        <v>29840</v>
      </c>
      <c r="H580" s="1">
        <v>7</v>
      </c>
      <c r="I580" s="1">
        <v>60</v>
      </c>
      <c r="J580" s="1">
        <v>8</v>
      </c>
      <c r="K580" s="1">
        <v>12</v>
      </c>
      <c r="L580" s="1">
        <v>98072</v>
      </c>
      <c r="M580" s="1" t="s">
        <v>3111</v>
      </c>
      <c r="N580" s="1">
        <v>0</v>
      </c>
      <c r="O580" s="1" t="s">
        <v>97</v>
      </c>
      <c r="Q580" s="1" t="s">
        <v>54</v>
      </c>
      <c r="S580" s="1">
        <v>0</v>
      </c>
      <c r="AB580" s="1" t="s">
        <v>59</v>
      </c>
      <c r="AF580" s="1" t="s">
        <v>31</v>
      </c>
      <c r="AM580" s="1" t="s">
        <v>72</v>
      </c>
      <c r="AO580" s="1">
        <v>6</v>
      </c>
      <c r="AQ580" s="1">
        <v>6</v>
      </c>
      <c r="AS580" s="1">
        <v>18</v>
      </c>
      <c r="AT580" s="1" t="s">
        <v>3112</v>
      </c>
      <c r="AU580" s="1" t="s">
        <v>74</v>
      </c>
      <c r="AW580" s="1">
        <v>9</v>
      </c>
      <c r="AX580" s="1" t="s">
        <v>1307</v>
      </c>
      <c r="AY580" s="1" t="s">
        <v>3113</v>
      </c>
      <c r="AZ580" s="1" t="s">
        <v>141</v>
      </c>
      <c r="BA580" s="1">
        <v>0</v>
      </c>
    </row>
    <row r="581" spans="1:53" ht="12.75">
      <c r="A581" s="1" t="s">
        <v>0</v>
      </c>
      <c r="G581" s="2">
        <v>33589</v>
      </c>
      <c r="H581" s="1">
        <v>6</v>
      </c>
      <c r="I581" s="1">
        <v>5</v>
      </c>
      <c r="J581" s="1">
        <v>4</v>
      </c>
      <c r="K581" s="1">
        <v>50</v>
      </c>
      <c r="L581" s="1">
        <v>1510051</v>
      </c>
      <c r="M581" s="1" t="s">
        <v>3114</v>
      </c>
      <c r="N581" s="1">
        <v>1</v>
      </c>
      <c r="S581" s="1">
        <v>1</v>
      </c>
      <c r="T581" s="1" t="s">
        <v>79</v>
      </c>
      <c r="V581" s="1" t="s">
        <v>90</v>
      </c>
      <c r="X581" s="1" t="s">
        <v>91</v>
      </c>
      <c r="Z581" s="1">
        <v>3</v>
      </c>
      <c r="AA581" s="1" t="s">
        <v>3115</v>
      </c>
      <c r="AB581" s="1" t="s">
        <v>59</v>
      </c>
      <c r="AE581" s="1" t="s">
        <v>30</v>
      </c>
      <c r="AM581" s="1" t="s">
        <v>60</v>
      </c>
      <c r="AO581" s="1">
        <v>6</v>
      </c>
      <c r="AQ581" s="1">
        <v>6</v>
      </c>
      <c r="AS581" s="1">
        <v>10</v>
      </c>
      <c r="AT581" s="1" t="s">
        <v>3116</v>
      </c>
      <c r="AU581" s="1" t="s">
        <v>74</v>
      </c>
      <c r="AW581" s="1">
        <v>8</v>
      </c>
      <c r="AX581" s="1" t="s">
        <v>3117</v>
      </c>
      <c r="AY581" s="1" t="s">
        <v>3118</v>
      </c>
      <c r="AZ581" s="1" t="s">
        <v>3119</v>
      </c>
      <c r="BA581" s="1">
        <v>0</v>
      </c>
    </row>
    <row r="582" spans="1:53" ht="12.75">
      <c r="A582" s="1" t="s">
        <v>0</v>
      </c>
      <c r="G582" s="2">
        <v>32743</v>
      </c>
      <c r="H582" s="1">
        <v>7</v>
      </c>
      <c r="I582" s="1">
        <v>20</v>
      </c>
      <c r="J582" s="1">
        <v>12</v>
      </c>
      <c r="K582" s="1">
        <v>4</v>
      </c>
      <c r="L582" s="1">
        <v>7936</v>
      </c>
      <c r="M582" s="1" t="s">
        <v>3120</v>
      </c>
      <c r="N582" s="1">
        <v>1</v>
      </c>
      <c r="S582" s="1">
        <v>1</v>
      </c>
      <c r="T582" s="1" t="s">
        <v>225</v>
      </c>
      <c r="V582" s="1" t="s">
        <v>80</v>
      </c>
      <c r="X582" s="1" t="s">
        <v>125</v>
      </c>
      <c r="Z582" s="1">
        <v>3</v>
      </c>
      <c r="AA582" s="1" t="s">
        <v>3121</v>
      </c>
      <c r="AB582" s="1" t="s">
        <v>83</v>
      </c>
      <c r="AE582" s="1" t="s">
        <v>30</v>
      </c>
      <c r="AM582" s="1" t="s">
        <v>72</v>
      </c>
      <c r="AO582" s="1">
        <v>5</v>
      </c>
      <c r="AR582" s="1">
        <v>7</v>
      </c>
      <c r="AS582" s="1">
        <v>12</v>
      </c>
      <c r="AT582" s="1" t="s">
        <v>3122</v>
      </c>
      <c r="AU582" s="1" t="s">
        <v>74</v>
      </c>
      <c r="AW582" s="1">
        <v>8</v>
      </c>
      <c r="AX582" s="1" t="s">
        <v>3123</v>
      </c>
      <c r="AY582" s="1" t="s">
        <v>3124</v>
      </c>
      <c r="AZ582" s="1" t="s">
        <v>3125</v>
      </c>
      <c r="BA582" s="1">
        <v>1</v>
      </c>
    </row>
    <row r="583" spans="1:53" ht="12.75">
      <c r="A583" s="1" t="s">
        <v>0</v>
      </c>
      <c r="E583" s="1" t="s">
        <v>4</v>
      </c>
      <c r="G583" s="2">
        <v>31651</v>
      </c>
      <c r="H583" s="1">
        <v>7</v>
      </c>
      <c r="I583" s="1">
        <v>60</v>
      </c>
      <c r="J583" s="1">
        <v>7</v>
      </c>
      <c r="K583" s="1">
        <v>24</v>
      </c>
      <c r="L583" s="1">
        <v>1790083</v>
      </c>
      <c r="M583" s="1" t="s">
        <v>3126</v>
      </c>
      <c r="N583" s="1">
        <v>1</v>
      </c>
      <c r="S583" s="1">
        <v>0</v>
      </c>
      <c r="AB583" s="1" t="s">
        <v>59</v>
      </c>
      <c r="AC583" s="1" t="s">
        <v>28</v>
      </c>
      <c r="AH583" s="1" t="s">
        <v>33</v>
      </c>
      <c r="AM583" s="1" t="s">
        <v>72</v>
      </c>
      <c r="AO583" s="1">
        <v>6</v>
      </c>
      <c r="AQ583" s="1">
        <v>3</v>
      </c>
      <c r="AS583" s="1">
        <v>5</v>
      </c>
      <c r="AT583" s="1" t="s">
        <v>3127</v>
      </c>
      <c r="AU583" s="1" t="s">
        <v>74</v>
      </c>
      <c r="AW583" s="1">
        <v>7</v>
      </c>
      <c r="AX583" s="1" t="s">
        <v>3128</v>
      </c>
      <c r="AY583" s="1" t="s">
        <v>3129</v>
      </c>
      <c r="AZ583" s="1" t="s">
        <v>3130</v>
      </c>
      <c r="BA583" s="1">
        <v>1</v>
      </c>
    </row>
    <row r="584" spans="1:53" ht="12.75">
      <c r="E584" s="1" t="s">
        <v>4</v>
      </c>
      <c r="G584" s="2">
        <v>29704</v>
      </c>
      <c r="H584" s="1">
        <v>6</v>
      </c>
      <c r="I584" s="1">
        <v>0</v>
      </c>
      <c r="J584" s="1">
        <v>17</v>
      </c>
      <c r="K584" s="1">
        <v>100</v>
      </c>
      <c r="L584" s="1">
        <v>2026</v>
      </c>
      <c r="M584" s="1" t="s">
        <v>3131</v>
      </c>
      <c r="N584" s="1">
        <v>0</v>
      </c>
      <c r="O584" s="1" t="s">
        <v>53</v>
      </c>
      <c r="Q584" s="1" t="s">
        <v>103</v>
      </c>
      <c r="S584" s="1">
        <v>1</v>
      </c>
      <c r="U584" s="1" t="s">
        <v>3132</v>
      </c>
      <c r="V584" s="1" t="s">
        <v>80</v>
      </c>
      <c r="Y584" s="1" t="s">
        <v>3133</v>
      </c>
      <c r="Z584" s="1">
        <v>10</v>
      </c>
      <c r="AA584" s="1" t="s">
        <v>3134</v>
      </c>
      <c r="AB584" s="1" t="s">
        <v>59</v>
      </c>
      <c r="AG584" s="1" t="s">
        <v>32</v>
      </c>
      <c r="AM584" s="1" t="s">
        <v>72</v>
      </c>
      <c r="AP584" s="1">
        <v>32</v>
      </c>
      <c r="AR584" s="1">
        <v>8</v>
      </c>
      <c r="AS584" s="1">
        <v>480</v>
      </c>
      <c r="AT584" s="1" t="s">
        <v>3135</v>
      </c>
      <c r="AU584" s="1" t="s">
        <v>64</v>
      </c>
      <c r="AW584" s="1">
        <v>10</v>
      </c>
      <c r="AX584" s="1" t="s">
        <v>3136</v>
      </c>
      <c r="AY584" s="1" t="s">
        <v>3137</v>
      </c>
      <c r="BA584" s="1">
        <v>1</v>
      </c>
    </row>
    <row r="585" spans="1:53" ht="12.75">
      <c r="A585" s="1" t="s">
        <v>0</v>
      </c>
      <c r="E585" s="1" t="s">
        <v>4</v>
      </c>
      <c r="G585" s="2">
        <v>30039</v>
      </c>
      <c r="H585" s="1">
        <v>6</v>
      </c>
      <c r="I585" s="1">
        <v>40</v>
      </c>
      <c r="J585" s="1">
        <v>14</v>
      </c>
      <c r="K585" s="1">
        <v>1</v>
      </c>
      <c r="L585" s="1">
        <v>6183</v>
      </c>
      <c r="M585" s="1" t="s">
        <v>1112</v>
      </c>
      <c r="N585" s="1">
        <v>1</v>
      </c>
      <c r="S585" s="1">
        <v>0</v>
      </c>
      <c r="AB585" s="1" t="s">
        <v>83</v>
      </c>
      <c r="AE585" s="1" t="s">
        <v>30</v>
      </c>
      <c r="AM585" s="1" t="s">
        <v>84</v>
      </c>
      <c r="AO585" s="1">
        <v>5</v>
      </c>
      <c r="AQ585" s="1">
        <v>4</v>
      </c>
      <c r="AS585" s="1">
        <v>4</v>
      </c>
      <c r="AT585" s="1" t="s">
        <v>3138</v>
      </c>
      <c r="AV585" s="1" t="s">
        <v>3139</v>
      </c>
      <c r="AW585" s="1">
        <v>10</v>
      </c>
      <c r="AX585" s="1" t="s">
        <v>3140</v>
      </c>
      <c r="AY585" s="1" t="s">
        <v>3141</v>
      </c>
      <c r="BA585" s="1">
        <v>0</v>
      </c>
    </row>
    <row r="586" spans="1:53" ht="12.75">
      <c r="E586" s="1" t="s">
        <v>4</v>
      </c>
      <c r="G586" s="2">
        <v>33955</v>
      </c>
      <c r="H586" s="1">
        <v>8</v>
      </c>
      <c r="I586" s="1">
        <v>120</v>
      </c>
      <c r="J586" s="1">
        <v>8</v>
      </c>
      <c r="K586" s="1">
        <v>10</v>
      </c>
      <c r="M586" s="1" t="s">
        <v>3142</v>
      </c>
      <c r="N586" s="1">
        <v>0</v>
      </c>
      <c r="O586" s="1" t="s">
        <v>53</v>
      </c>
      <c r="Q586" s="1" t="s">
        <v>68</v>
      </c>
      <c r="S586" s="1">
        <v>1</v>
      </c>
      <c r="T586" s="1" t="s">
        <v>225</v>
      </c>
      <c r="V586" s="1" t="s">
        <v>80</v>
      </c>
      <c r="X586" s="1" t="s">
        <v>81</v>
      </c>
      <c r="Z586" s="1">
        <v>1</v>
      </c>
      <c r="AB586" s="1" t="s">
        <v>59</v>
      </c>
      <c r="AK586" s="1" t="s">
        <v>36</v>
      </c>
      <c r="AU586" s="1" t="s">
        <v>64</v>
      </c>
      <c r="AW586" s="1">
        <v>9</v>
      </c>
      <c r="AX586" s="1" t="s">
        <v>3143</v>
      </c>
      <c r="BA586" s="1">
        <v>0</v>
      </c>
    </row>
    <row r="587" spans="1:53" ht="12.75">
      <c r="A587" s="1" t="s">
        <v>0</v>
      </c>
      <c r="G587" s="2">
        <v>33254</v>
      </c>
      <c r="H587" s="1">
        <v>8</v>
      </c>
      <c r="I587" s="1">
        <v>15</v>
      </c>
      <c r="J587" s="1">
        <v>10</v>
      </c>
      <c r="K587" s="1">
        <v>12</v>
      </c>
      <c r="L587" s="1">
        <v>63368</v>
      </c>
      <c r="M587" s="1" t="s">
        <v>3144</v>
      </c>
      <c r="N587" s="1">
        <v>1</v>
      </c>
      <c r="S587" s="1">
        <v>1</v>
      </c>
      <c r="T587" s="1" t="s">
        <v>30</v>
      </c>
      <c r="V587" s="1" t="s">
        <v>384</v>
      </c>
      <c r="X587" s="1" t="s">
        <v>233</v>
      </c>
      <c r="Z587" s="1">
        <v>1</v>
      </c>
      <c r="AA587" s="1" t="s">
        <v>3145</v>
      </c>
      <c r="AB587" s="1" t="s">
        <v>83</v>
      </c>
      <c r="AF587" s="1" t="s">
        <v>31</v>
      </c>
      <c r="AM587" s="1" t="s">
        <v>84</v>
      </c>
      <c r="AO587" s="1">
        <v>6</v>
      </c>
      <c r="AQ587" s="1">
        <v>6</v>
      </c>
      <c r="AS587" s="1">
        <v>6</v>
      </c>
      <c r="AT587" s="1" t="s">
        <v>3146</v>
      </c>
      <c r="AU587" s="1" t="s">
        <v>74</v>
      </c>
      <c r="AW587" s="1">
        <v>10</v>
      </c>
      <c r="AX587" s="1" t="s">
        <v>3147</v>
      </c>
      <c r="AY587" s="1" t="s">
        <v>243</v>
      </c>
      <c r="AZ587" s="1" t="s">
        <v>3148</v>
      </c>
      <c r="BA587" s="1">
        <v>1</v>
      </c>
    </row>
    <row r="588" spans="1:53" ht="12.75">
      <c r="A588" s="1" t="s">
        <v>0</v>
      </c>
      <c r="B588" s="11" t="s">
        <v>1</v>
      </c>
      <c r="D588" s="1" t="s">
        <v>3</v>
      </c>
      <c r="E588" s="1" t="s">
        <v>4</v>
      </c>
      <c r="H588" s="1">
        <v>8</v>
      </c>
      <c r="I588" s="1">
        <v>0</v>
      </c>
      <c r="J588" s="1">
        <v>10</v>
      </c>
      <c r="K588" s="1">
        <v>15</v>
      </c>
      <c r="M588" s="1" t="s">
        <v>3149</v>
      </c>
      <c r="N588" s="1">
        <v>0</v>
      </c>
      <c r="O588" s="1" t="s">
        <v>78</v>
      </c>
      <c r="R588" s="1" t="s">
        <v>3150</v>
      </c>
      <c r="S588" s="1">
        <v>1</v>
      </c>
      <c r="T588" s="1" t="s">
        <v>582</v>
      </c>
      <c r="V588" s="1" t="s">
        <v>80</v>
      </c>
      <c r="X588" s="1" t="s">
        <v>91</v>
      </c>
      <c r="Z588" s="1">
        <v>2</v>
      </c>
      <c r="AB588" s="1" t="s">
        <v>59</v>
      </c>
      <c r="AF588" s="1" t="s">
        <v>31</v>
      </c>
      <c r="AM588" s="1" t="s">
        <v>72</v>
      </c>
      <c r="AO588" s="1">
        <v>5</v>
      </c>
      <c r="AQ588" s="1">
        <v>5</v>
      </c>
      <c r="AS588" s="1">
        <v>20</v>
      </c>
      <c r="AT588" s="1" t="s">
        <v>3151</v>
      </c>
      <c r="AU588" s="1" t="s">
        <v>74</v>
      </c>
      <c r="AW588" s="1">
        <v>10</v>
      </c>
      <c r="AX588" s="1" t="s">
        <v>3152</v>
      </c>
      <c r="AY588" s="1" t="s">
        <v>3153</v>
      </c>
      <c r="BA588" s="1">
        <v>0</v>
      </c>
    </row>
    <row r="589" spans="1:53" ht="12.75">
      <c r="A589" s="1" t="s">
        <v>0</v>
      </c>
      <c r="G589" s="2" t="s">
        <v>3154</v>
      </c>
      <c r="H589" s="1">
        <v>7</v>
      </c>
      <c r="I589" s="1">
        <v>90</v>
      </c>
      <c r="J589" s="1">
        <v>9</v>
      </c>
      <c r="K589" s="1">
        <v>4</v>
      </c>
      <c r="L589" s="1">
        <v>94606</v>
      </c>
      <c r="M589" s="1" t="s">
        <v>3155</v>
      </c>
      <c r="N589" s="1">
        <v>1</v>
      </c>
      <c r="S589" s="1">
        <v>1</v>
      </c>
      <c r="T589" s="1" t="s">
        <v>1304</v>
      </c>
      <c r="V589" s="1" t="s">
        <v>80</v>
      </c>
      <c r="X589" s="1" t="s">
        <v>1511</v>
      </c>
      <c r="Z589" s="1">
        <v>2</v>
      </c>
      <c r="AA589" s="1" t="s">
        <v>3156</v>
      </c>
      <c r="AB589" s="1" t="s">
        <v>59</v>
      </c>
      <c r="AG589" s="1" t="s">
        <v>32</v>
      </c>
      <c r="AM589" s="1" t="s">
        <v>60</v>
      </c>
      <c r="AP589" s="1">
        <v>14</v>
      </c>
      <c r="AR589" s="1">
        <v>14</v>
      </c>
      <c r="AS589" s="1">
        <v>10</v>
      </c>
      <c r="AT589" s="1" t="s">
        <v>3157</v>
      </c>
      <c r="AU589" s="1" t="s">
        <v>74</v>
      </c>
      <c r="AW589" s="1">
        <v>10</v>
      </c>
      <c r="AX589" s="1" t="s">
        <v>3158</v>
      </c>
      <c r="AY589" s="1" t="s">
        <v>3159</v>
      </c>
      <c r="AZ589" s="1" t="s">
        <v>3160</v>
      </c>
      <c r="BA589" s="1">
        <v>1</v>
      </c>
    </row>
    <row r="590" spans="1:53" ht="12.75">
      <c r="A590" s="1" t="s">
        <v>0</v>
      </c>
      <c r="G590" s="2" t="s">
        <v>3161</v>
      </c>
      <c r="H590" s="1">
        <v>4</v>
      </c>
      <c r="I590" s="1">
        <v>60</v>
      </c>
      <c r="J590" s="1">
        <v>10</v>
      </c>
      <c r="K590" s="1">
        <v>15</v>
      </c>
      <c r="L590" s="1">
        <v>94555</v>
      </c>
      <c r="M590" s="1" t="s">
        <v>3162</v>
      </c>
      <c r="N590" s="1">
        <v>0</v>
      </c>
      <c r="O590" s="1" t="s">
        <v>97</v>
      </c>
      <c r="Q590" s="1" t="s">
        <v>68</v>
      </c>
      <c r="S590" s="1">
        <v>1</v>
      </c>
      <c r="T590" s="1" t="s">
        <v>225</v>
      </c>
      <c r="V590" s="1" t="s">
        <v>56</v>
      </c>
      <c r="X590" s="1" t="s">
        <v>338</v>
      </c>
      <c r="Z590" s="1">
        <v>27</v>
      </c>
      <c r="AA590" s="1" t="s">
        <v>3163</v>
      </c>
      <c r="AB590" s="1" t="s">
        <v>59</v>
      </c>
      <c r="AF590" s="1" t="s">
        <v>31</v>
      </c>
      <c r="AM590" s="1" t="s">
        <v>72</v>
      </c>
      <c r="AP590" s="1">
        <v>20</v>
      </c>
      <c r="AR590" s="1">
        <v>10</v>
      </c>
      <c r="AS590" s="1">
        <v>1000</v>
      </c>
      <c r="AT590" s="1" t="s">
        <v>3164</v>
      </c>
      <c r="AV590" s="1" t="s">
        <v>3165</v>
      </c>
      <c r="AW590" s="1">
        <v>8</v>
      </c>
      <c r="AX590" s="1" t="s">
        <v>3166</v>
      </c>
      <c r="AY590" s="1" t="s">
        <v>3167</v>
      </c>
      <c r="AZ590" s="1" t="s">
        <v>3168</v>
      </c>
      <c r="BA590" s="1">
        <v>1</v>
      </c>
    </row>
    <row r="591" spans="1:53" ht="12.75">
      <c r="A591" s="1" t="s">
        <v>0</v>
      </c>
      <c r="D591" s="1" t="s">
        <v>3</v>
      </c>
      <c r="E591" s="1" t="s">
        <v>4</v>
      </c>
      <c r="G591" s="2">
        <v>32979</v>
      </c>
      <c r="H591" s="1">
        <v>8</v>
      </c>
      <c r="I591" s="1">
        <v>90</v>
      </c>
      <c r="J591" s="1">
        <v>11</v>
      </c>
      <c r="K591" s="1">
        <v>20</v>
      </c>
      <c r="L591" s="1">
        <v>164</v>
      </c>
      <c r="M591" s="1" t="s">
        <v>3169</v>
      </c>
      <c r="N591" s="1">
        <v>1</v>
      </c>
      <c r="S591" s="1">
        <v>1</v>
      </c>
      <c r="T591" s="1" t="s">
        <v>225</v>
      </c>
      <c r="V591" s="1" t="s">
        <v>80</v>
      </c>
      <c r="X591" s="1" t="s">
        <v>91</v>
      </c>
      <c r="Z591" s="1">
        <v>2</v>
      </c>
      <c r="AA591" s="1" t="s">
        <v>3170</v>
      </c>
      <c r="AB591" s="1" t="s">
        <v>83</v>
      </c>
      <c r="AK591" s="1" t="s">
        <v>36</v>
      </c>
      <c r="AU591" s="1" t="s">
        <v>198</v>
      </c>
      <c r="AW591" s="1">
        <v>10</v>
      </c>
      <c r="AX591" s="1" t="s">
        <v>3171</v>
      </c>
      <c r="AY591" s="1" t="s">
        <v>3172</v>
      </c>
      <c r="AZ591" s="1" t="s">
        <v>3173</v>
      </c>
      <c r="BA591" s="1">
        <v>1</v>
      </c>
    </row>
    <row r="592" spans="1:53" ht="12.75">
      <c r="B592" s="11" t="s">
        <v>1</v>
      </c>
      <c r="G592" s="2">
        <v>25775</v>
      </c>
      <c r="H592" s="1">
        <v>6</v>
      </c>
      <c r="I592" s="1">
        <v>21</v>
      </c>
      <c r="J592" s="1">
        <v>12</v>
      </c>
      <c r="K592" s="1">
        <v>20</v>
      </c>
      <c r="L592" s="1">
        <v>35830</v>
      </c>
      <c r="M592" s="1" t="s">
        <v>3174</v>
      </c>
      <c r="N592" s="1">
        <v>0</v>
      </c>
      <c r="O592" s="1" t="s">
        <v>53</v>
      </c>
      <c r="Q592" s="1" t="s">
        <v>98</v>
      </c>
      <c r="S592" s="1">
        <v>1</v>
      </c>
      <c r="T592" s="1" t="s">
        <v>89</v>
      </c>
      <c r="V592" s="1" t="s">
        <v>80</v>
      </c>
      <c r="X592" s="1" t="s">
        <v>738</v>
      </c>
      <c r="Z592" s="1">
        <v>15</v>
      </c>
      <c r="AA592" s="1" t="s">
        <v>3175</v>
      </c>
      <c r="AB592" s="1" t="s">
        <v>59</v>
      </c>
      <c r="AF592" s="1" t="s">
        <v>31</v>
      </c>
      <c r="AM592" s="1" t="s">
        <v>72</v>
      </c>
      <c r="AO592" s="1">
        <v>3</v>
      </c>
      <c r="AR592" s="1">
        <v>10</v>
      </c>
      <c r="AS592" s="1">
        <v>10</v>
      </c>
      <c r="AT592" s="1" t="s">
        <v>3176</v>
      </c>
      <c r="AU592" s="1" t="s">
        <v>74</v>
      </c>
      <c r="AW592" s="1">
        <v>9</v>
      </c>
      <c r="AX592" s="1" t="s">
        <v>3177</v>
      </c>
      <c r="AY592" s="1" t="s">
        <v>3178</v>
      </c>
      <c r="AZ592" s="1" t="s">
        <v>3179</v>
      </c>
      <c r="BA592" s="1">
        <v>0</v>
      </c>
    </row>
    <row r="593" spans="1:53" ht="12.75">
      <c r="A593" s="1" t="s">
        <v>0</v>
      </c>
      <c r="E593" s="1" t="s">
        <v>4</v>
      </c>
      <c r="G593" s="2">
        <v>26909</v>
      </c>
      <c r="H593" s="1">
        <v>8</v>
      </c>
      <c r="I593" s="1">
        <v>20</v>
      </c>
      <c r="J593" s="1">
        <v>14</v>
      </c>
      <c r="K593" s="1">
        <v>1</v>
      </c>
      <c r="L593" s="1">
        <v>20148</v>
      </c>
      <c r="M593" s="1" t="s">
        <v>3180</v>
      </c>
      <c r="N593" s="1">
        <v>1</v>
      </c>
      <c r="S593" s="1">
        <v>1</v>
      </c>
      <c r="T593" s="1" t="s">
        <v>225</v>
      </c>
      <c r="V593" s="1" t="s">
        <v>80</v>
      </c>
      <c r="X593" s="1" t="s">
        <v>738</v>
      </c>
      <c r="Z593" s="1">
        <v>20</v>
      </c>
      <c r="AA593" s="1" t="s">
        <v>3181</v>
      </c>
      <c r="AB593" s="1" t="s">
        <v>83</v>
      </c>
      <c r="AH593" s="1" t="s">
        <v>33</v>
      </c>
      <c r="AM593" s="1" t="s">
        <v>60</v>
      </c>
      <c r="AO593" s="1">
        <v>2</v>
      </c>
      <c r="AQ593" s="1">
        <v>6</v>
      </c>
      <c r="AS593" s="1">
        <v>40</v>
      </c>
      <c r="AT593" s="1" t="s">
        <v>3182</v>
      </c>
      <c r="AU593" s="1" t="s">
        <v>74</v>
      </c>
      <c r="AW593" s="1">
        <v>8</v>
      </c>
      <c r="AX593" s="1" t="s">
        <v>3183</v>
      </c>
      <c r="AY593" s="1" t="s">
        <v>3184</v>
      </c>
      <c r="BA593" s="1">
        <v>1</v>
      </c>
    </row>
    <row r="594" spans="1:53" ht="12.75">
      <c r="A594" s="1" t="s">
        <v>0</v>
      </c>
      <c r="B594" s="11" t="s">
        <v>1</v>
      </c>
      <c r="G594" s="2">
        <v>31594</v>
      </c>
      <c r="H594" s="1">
        <v>7</v>
      </c>
      <c r="I594" s="1">
        <v>60</v>
      </c>
      <c r="J594" s="1">
        <v>10</v>
      </c>
      <c r="K594" s="1">
        <v>40</v>
      </c>
      <c r="M594" s="1" t="s">
        <v>3185</v>
      </c>
      <c r="N594" s="1">
        <v>1</v>
      </c>
      <c r="S594" s="1">
        <v>1</v>
      </c>
      <c r="T594" s="1" t="s">
        <v>225</v>
      </c>
      <c r="V594" s="1" t="s">
        <v>56</v>
      </c>
      <c r="X594" s="1" t="s">
        <v>91</v>
      </c>
      <c r="Z594" s="1">
        <v>6</v>
      </c>
      <c r="AA594" s="1" t="s">
        <v>3186</v>
      </c>
      <c r="AB594" s="1" t="s">
        <v>83</v>
      </c>
      <c r="AH594" s="1" t="s">
        <v>33</v>
      </c>
      <c r="AM594" s="1" t="s">
        <v>72</v>
      </c>
      <c r="AO594" s="1">
        <v>6</v>
      </c>
      <c r="AQ594" s="1">
        <v>6</v>
      </c>
      <c r="AS594" s="1">
        <v>6</v>
      </c>
      <c r="AT594" s="1" t="s">
        <v>3187</v>
      </c>
      <c r="AU594" s="1" t="s">
        <v>74</v>
      </c>
      <c r="AW594" s="1">
        <v>10</v>
      </c>
      <c r="AX594" s="1" t="s">
        <v>3188</v>
      </c>
      <c r="AY594" s="1" t="s">
        <v>3189</v>
      </c>
      <c r="AZ594" s="1" t="s">
        <v>3190</v>
      </c>
      <c r="BA594" s="1">
        <v>1</v>
      </c>
    </row>
    <row r="595" spans="1:53" ht="12.75">
      <c r="B595" s="11" t="s">
        <v>1</v>
      </c>
      <c r="G595" s="2" t="s">
        <v>3191</v>
      </c>
      <c r="H595" s="1">
        <v>6</v>
      </c>
      <c r="I595" s="1">
        <v>240</v>
      </c>
      <c r="J595" s="1">
        <v>8</v>
      </c>
      <c r="K595" s="1">
        <v>12</v>
      </c>
      <c r="L595" s="1">
        <v>2780055</v>
      </c>
      <c r="M595" s="1" t="s">
        <v>1661</v>
      </c>
      <c r="N595" s="1">
        <v>1</v>
      </c>
      <c r="S595" s="1">
        <v>1</v>
      </c>
      <c r="T595" s="1" t="s">
        <v>225</v>
      </c>
      <c r="V595" s="1" t="s">
        <v>56</v>
      </c>
      <c r="Y595" s="1" t="s">
        <v>3192</v>
      </c>
      <c r="Z595" s="1">
        <v>20</v>
      </c>
      <c r="AA595" s="1" t="s">
        <v>3193</v>
      </c>
      <c r="AB595" s="1" t="s">
        <v>399</v>
      </c>
      <c r="AH595" s="1" t="s">
        <v>33</v>
      </c>
      <c r="AL595" s="1" t="s">
        <v>3194</v>
      </c>
      <c r="AM595" s="1" t="s">
        <v>60</v>
      </c>
      <c r="AP595" s="1">
        <v>10</v>
      </c>
      <c r="AR595" s="1">
        <v>30</v>
      </c>
      <c r="AS595" s="1">
        <v>20</v>
      </c>
      <c r="AT595" s="1" t="s">
        <v>3195</v>
      </c>
      <c r="AU595" s="1" t="s">
        <v>74</v>
      </c>
      <c r="AW595" s="1">
        <v>10</v>
      </c>
      <c r="AX595" s="1" t="s">
        <v>3196</v>
      </c>
      <c r="AY595" s="1" t="s">
        <v>3197</v>
      </c>
      <c r="AZ595" s="1" t="s">
        <v>3198</v>
      </c>
      <c r="BA595" s="1">
        <v>1</v>
      </c>
    </row>
    <row r="596" spans="1:53" ht="12.75">
      <c r="E596" s="1" t="s">
        <v>4</v>
      </c>
      <c r="G596" s="2">
        <v>30504</v>
      </c>
      <c r="H596" s="1">
        <v>8</v>
      </c>
      <c r="I596" s="1">
        <v>30</v>
      </c>
      <c r="J596" s="1">
        <v>10</v>
      </c>
      <c r="K596" s="1">
        <v>30</v>
      </c>
      <c r="L596" s="1">
        <v>2011</v>
      </c>
      <c r="M596" s="1" t="s">
        <v>263</v>
      </c>
      <c r="N596" s="1">
        <v>1</v>
      </c>
      <c r="S596" s="1">
        <v>1</v>
      </c>
      <c r="T596" s="1" t="s">
        <v>225</v>
      </c>
      <c r="V596" s="1" t="s">
        <v>111</v>
      </c>
      <c r="X596" s="1" t="s">
        <v>91</v>
      </c>
      <c r="Z596" s="1">
        <v>12</v>
      </c>
      <c r="AA596" s="1" t="s">
        <v>3199</v>
      </c>
      <c r="AB596" s="1" t="s">
        <v>83</v>
      </c>
      <c r="AH596" s="1" t="s">
        <v>33</v>
      </c>
      <c r="AN596" s="1" t="s">
        <v>3200</v>
      </c>
      <c r="AO596" s="1">
        <v>3</v>
      </c>
      <c r="AQ596" s="1">
        <v>3</v>
      </c>
      <c r="AS596" s="1">
        <v>6</v>
      </c>
      <c r="AT596" s="1" t="s">
        <v>3201</v>
      </c>
      <c r="AU596" s="1" t="s">
        <v>74</v>
      </c>
      <c r="AW596" s="1">
        <v>8</v>
      </c>
      <c r="AX596" s="1" t="s">
        <v>3202</v>
      </c>
      <c r="AY596" s="1" t="s">
        <v>3203</v>
      </c>
      <c r="AZ596" s="1" t="s">
        <v>689</v>
      </c>
      <c r="BA596" s="1">
        <v>1</v>
      </c>
    </row>
    <row r="597" spans="1:53" ht="12.75">
      <c r="A597" s="1" t="s">
        <v>0</v>
      </c>
      <c r="C597" s="1" t="s">
        <v>2</v>
      </c>
      <c r="G597" s="2">
        <v>34781</v>
      </c>
      <c r="H597" s="1">
        <v>6</v>
      </c>
      <c r="I597" s="1">
        <v>40</v>
      </c>
      <c r="J597" s="1">
        <v>8</v>
      </c>
      <c r="K597" s="1">
        <v>2</v>
      </c>
      <c r="L597" s="1">
        <v>110075</v>
      </c>
      <c r="M597" s="1" t="s">
        <v>1903</v>
      </c>
      <c r="N597" s="1">
        <v>0</v>
      </c>
      <c r="O597" s="1" t="s">
        <v>53</v>
      </c>
      <c r="Q597" s="1" t="s">
        <v>98</v>
      </c>
      <c r="S597" s="1">
        <v>1</v>
      </c>
      <c r="T597" s="1" t="s">
        <v>30</v>
      </c>
      <c r="V597" s="1" t="s">
        <v>111</v>
      </c>
      <c r="X597" s="1" t="s">
        <v>91</v>
      </c>
      <c r="Z597" s="1">
        <v>1</v>
      </c>
      <c r="AA597" s="1" t="s">
        <v>3204</v>
      </c>
      <c r="AB597" s="1" t="s">
        <v>59</v>
      </c>
      <c r="AD597" s="1" t="s">
        <v>29</v>
      </c>
      <c r="AM597" s="1" t="s">
        <v>72</v>
      </c>
      <c r="AP597" s="1">
        <v>30</v>
      </c>
      <c r="AR597" s="1">
        <v>15</v>
      </c>
      <c r="AS597" s="1">
        <v>10</v>
      </c>
      <c r="AT597" s="1" t="s">
        <v>3205</v>
      </c>
      <c r="AU597" s="1" t="s">
        <v>74</v>
      </c>
      <c r="AW597" s="1">
        <v>10</v>
      </c>
      <c r="AX597" s="1" t="s">
        <v>3206</v>
      </c>
      <c r="AY597" s="1" t="s">
        <v>3207</v>
      </c>
      <c r="AZ597" s="1" t="s">
        <v>3208</v>
      </c>
      <c r="BA597" s="1">
        <v>1</v>
      </c>
    </row>
    <row r="598" spans="1:53" ht="12.75">
      <c r="A598" s="1" t="s">
        <v>0</v>
      </c>
      <c r="D598" s="1" t="s">
        <v>3</v>
      </c>
      <c r="E598" s="1" t="s">
        <v>4</v>
      </c>
      <c r="G598" s="2">
        <v>34481</v>
      </c>
      <c r="H598" s="1">
        <v>9</v>
      </c>
      <c r="I598" s="1">
        <v>30</v>
      </c>
      <c r="J598" s="1">
        <v>13</v>
      </c>
      <c r="K598" s="1">
        <v>25</v>
      </c>
      <c r="L598" s="1">
        <v>11111</v>
      </c>
      <c r="M598" s="1" t="s">
        <v>3209</v>
      </c>
      <c r="N598" s="1">
        <v>1</v>
      </c>
      <c r="S598" s="1">
        <v>0</v>
      </c>
      <c r="AB598" s="1" t="s">
        <v>166</v>
      </c>
      <c r="AF598" s="1" t="s">
        <v>31</v>
      </c>
      <c r="AM598" s="1" t="s">
        <v>84</v>
      </c>
      <c r="AO598" s="1">
        <v>6</v>
      </c>
      <c r="AQ598" s="1">
        <v>3</v>
      </c>
      <c r="AS598" s="1">
        <v>4</v>
      </c>
      <c r="AT598" s="1" t="s">
        <v>3210</v>
      </c>
      <c r="AU598" s="1" t="s">
        <v>74</v>
      </c>
      <c r="AW598" s="1">
        <v>9</v>
      </c>
      <c r="AX598" s="1" t="s">
        <v>3211</v>
      </c>
      <c r="AY598" s="1" t="s">
        <v>476</v>
      </c>
      <c r="AZ598" s="1" t="s">
        <v>347</v>
      </c>
      <c r="BA598" s="1">
        <v>1</v>
      </c>
    </row>
    <row r="599" spans="1:53" ht="12.75">
      <c r="A599" s="1" t="s">
        <v>0</v>
      </c>
      <c r="G599" s="2">
        <v>33759</v>
      </c>
      <c r="H599" s="1">
        <v>7</v>
      </c>
      <c r="I599" s="1">
        <v>15</v>
      </c>
      <c r="J599" s="1">
        <v>6</v>
      </c>
      <c r="K599" s="1">
        <v>24</v>
      </c>
      <c r="L599" s="1">
        <v>110111</v>
      </c>
      <c r="M599" s="1" t="s">
        <v>3209</v>
      </c>
      <c r="N599" s="1">
        <v>1</v>
      </c>
      <c r="S599" s="1">
        <v>1</v>
      </c>
      <c r="T599" s="1" t="s">
        <v>150</v>
      </c>
      <c r="V599" s="1" t="s">
        <v>90</v>
      </c>
      <c r="X599" s="1" t="s">
        <v>81</v>
      </c>
      <c r="Z599" s="1">
        <v>1</v>
      </c>
      <c r="AA599" s="1" t="s">
        <v>3212</v>
      </c>
      <c r="AB599" s="1" t="s">
        <v>59</v>
      </c>
      <c r="AH599" s="1" t="s">
        <v>33</v>
      </c>
      <c r="AM599" s="1" t="s">
        <v>60</v>
      </c>
      <c r="AO599" s="1">
        <v>3</v>
      </c>
      <c r="AQ599" s="1">
        <v>4</v>
      </c>
      <c r="AS599" s="1">
        <v>5</v>
      </c>
      <c r="AT599" s="1" t="s">
        <v>3213</v>
      </c>
      <c r="AU599" s="1" t="s">
        <v>74</v>
      </c>
      <c r="AW599" s="1">
        <v>8</v>
      </c>
      <c r="AX599" s="1" t="s">
        <v>3214</v>
      </c>
      <c r="AY599" s="1" t="s">
        <v>3215</v>
      </c>
      <c r="AZ599" s="1" t="s">
        <v>3216</v>
      </c>
      <c r="BA599" s="1">
        <v>1</v>
      </c>
    </row>
    <row r="600" spans="1:53" ht="12.75">
      <c r="B600" s="11" t="s">
        <v>1</v>
      </c>
      <c r="D600" s="1" t="s">
        <v>3</v>
      </c>
      <c r="E600" s="1" t="s">
        <v>4</v>
      </c>
      <c r="G600" s="2">
        <v>30698</v>
      </c>
      <c r="H600" s="1">
        <v>6</v>
      </c>
      <c r="I600" s="1">
        <v>2</v>
      </c>
      <c r="J600" s="1">
        <v>11</v>
      </c>
      <c r="K600" s="1">
        <v>10</v>
      </c>
      <c r="L600" s="1">
        <v>12245760</v>
      </c>
      <c r="M600" s="1" t="s">
        <v>2970</v>
      </c>
      <c r="N600" s="1">
        <v>1</v>
      </c>
      <c r="S600" s="1">
        <v>1</v>
      </c>
      <c r="T600" s="1" t="s">
        <v>521</v>
      </c>
      <c r="V600" s="1" t="s">
        <v>80</v>
      </c>
      <c r="Y600" s="1" t="s">
        <v>3217</v>
      </c>
      <c r="Z600" s="1">
        <v>10</v>
      </c>
      <c r="AA600" s="1" t="s">
        <v>3218</v>
      </c>
      <c r="AB600" s="1" t="s">
        <v>83</v>
      </c>
      <c r="AE600" s="1" t="s">
        <v>30</v>
      </c>
      <c r="AF600" s="1" t="s">
        <v>31</v>
      </c>
      <c r="AM600" s="1" t="s">
        <v>72</v>
      </c>
      <c r="AO600" s="1">
        <v>4</v>
      </c>
      <c r="AR600" s="5">
        <v>0.27083333333333331</v>
      </c>
      <c r="AS600" s="1">
        <v>60</v>
      </c>
      <c r="AT600" s="1" t="s">
        <v>3219</v>
      </c>
      <c r="AU600" s="1" t="s">
        <v>74</v>
      </c>
      <c r="AW600" s="1">
        <v>10</v>
      </c>
      <c r="AX600" s="1" t="s">
        <v>3220</v>
      </c>
      <c r="AY600" s="1" t="s">
        <v>3221</v>
      </c>
      <c r="AZ600" s="1" t="s">
        <v>141</v>
      </c>
      <c r="BA600" s="1">
        <v>1</v>
      </c>
    </row>
    <row r="601" spans="1:53" ht="12.75">
      <c r="A601" s="1" t="s">
        <v>0</v>
      </c>
      <c r="B601" s="11" t="s">
        <v>1</v>
      </c>
      <c r="E601" s="1" t="s">
        <v>4</v>
      </c>
      <c r="G601" s="2">
        <v>33204</v>
      </c>
      <c r="H601" s="1">
        <v>6</v>
      </c>
      <c r="I601" s="1">
        <v>150</v>
      </c>
      <c r="J601" s="1">
        <v>800</v>
      </c>
      <c r="K601" s="1">
        <v>20</v>
      </c>
      <c r="L601" s="1">
        <v>3114</v>
      </c>
      <c r="M601" s="1" t="s">
        <v>3222</v>
      </c>
      <c r="N601" s="1">
        <v>1</v>
      </c>
      <c r="S601" s="1">
        <v>1</v>
      </c>
      <c r="T601" s="1" t="s">
        <v>30</v>
      </c>
      <c r="V601" s="1" t="s">
        <v>80</v>
      </c>
      <c r="X601" s="1" t="s">
        <v>338</v>
      </c>
      <c r="Z601" s="1">
        <v>2</v>
      </c>
      <c r="AB601" s="1" t="s">
        <v>83</v>
      </c>
      <c r="AH601" s="1" t="s">
        <v>33</v>
      </c>
      <c r="AM601" s="1" t="s">
        <v>60</v>
      </c>
      <c r="AO601" s="1">
        <v>6</v>
      </c>
      <c r="AQ601" s="1">
        <v>5</v>
      </c>
      <c r="AS601" s="1">
        <v>5</v>
      </c>
      <c r="AT601" s="1" t="s">
        <v>3223</v>
      </c>
      <c r="AU601" s="1" t="s">
        <v>64</v>
      </c>
      <c r="AW601" s="1">
        <v>10</v>
      </c>
      <c r="AX601" s="1" t="s">
        <v>3224</v>
      </c>
      <c r="AY601" s="1" t="s">
        <v>3225</v>
      </c>
      <c r="BA601" s="1">
        <v>0</v>
      </c>
    </row>
    <row r="602" spans="1:53" ht="12.75">
      <c r="A602" s="1" t="s">
        <v>0</v>
      </c>
      <c r="D602" s="1" t="s">
        <v>3</v>
      </c>
      <c r="E602" s="1" t="s">
        <v>4</v>
      </c>
      <c r="G602" s="2">
        <v>31758</v>
      </c>
      <c r="H602" s="1">
        <v>6</v>
      </c>
      <c r="I602" s="1">
        <v>2</v>
      </c>
      <c r="J602" s="1">
        <v>10</v>
      </c>
      <c r="K602" s="1">
        <v>8</v>
      </c>
      <c r="L602" s="1">
        <v>4149120</v>
      </c>
      <c r="M602" s="1" t="s">
        <v>3226</v>
      </c>
      <c r="N602" s="1">
        <v>1</v>
      </c>
      <c r="S602" s="1">
        <v>1</v>
      </c>
      <c r="T602" s="1" t="s">
        <v>79</v>
      </c>
      <c r="V602" s="1" t="s">
        <v>56</v>
      </c>
      <c r="X602" s="1" t="s">
        <v>245</v>
      </c>
      <c r="Z602" s="1">
        <v>10</v>
      </c>
      <c r="AA602" s="1" t="s">
        <v>3227</v>
      </c>
      <c r="AB602" s="1" t="s">
        <v>83</v>
      </c>
      <c r="AK602" s="1" t="s">
        <v>36</v>
      </c>
      <c r="AU602" s="1" t="s">
        <v>415</v>
      </c>
      <c r="AW602" s="1">
        <v>10</v>
      </c>
      <c r="AX602" s="1" t="s">
        <v>3228</v>
      </c>
      <c r="AY602" s="1" t="s">
        <v>35</v>
      </c>
      <c r="AZ602" s="1" t="s">
        <v>316</v>
      </c>
      <c r="BA602" s="1">
        <v>1</v>
      </c>
    </row>
    <row r="603" spans="1:53" ht="12.75">
      <c r="C603" s="1" t="s">
        <v>2</v>
      </c>
      <c r="G603" s="2">
        <v>34732</v>
      </c>
      <c r="H603" s="1">
        <v>7</v>
      </c>
      <c r="I603" s="1">
        <v>40</v>
      </c>
      <c r="J603" s="1">
        <v>5</v>
      </c>
      <c r="K603" s="1">
        <v>4</v>
      </c>
      <c r="L603" s="1">
        <v>38655</v>
      </c>
      <c r="M603" s="1" t="s">
        <v>3229</v>
      </c>
      <c r="N603" s="1">
        <v>1</v>
      </c>
      <c r="S603" s="1">
        <v>0</v>
      </c>
      <c r="AB603" s="1" t="s">
        <v>59</v>
      </c>
      <c r="AF603" s="1" t="s">
        <v>31</v>
      </c>
      <c r="AM603" s="1" t="s">
        <v>72</v>
      </c>
      <c r="AO603" s="1">
        <v>5</v>
      </c>
      <c r="AQ603" s="1">
        <v>4</v>
      </c>
      <c r="AS603" s="1">
        <v>15</v>
      </c>
      <c r="AT603" s="1" t="s">
        <v>3230</v>
      </c>
      <c r="AU603" s="1" t="s">
        <v>74</v>
      </c>
      <c r="AW603" s="1">
        <v>9</v>
      </c>
      <c r="AX603" s="1" t="s">
        <v>3231</v>
      </c>
      <c r="AY603" s="1" t="s">
        <v>3232</v>
      </c>
      <c r="BA603" s="1">
        <v>1</v>
      </c>
    </row>
    <row r="604" spans="1:53" ht="12.75">
      <c r="A604" s="1" t="s">
        <v>0</v>
      </c>
      <c r="D604" s="1" t="s">
        <v>3</v>
      </c>
      <c r="E604" s="1" t="s">
        <v>4</v>
      </c>
      <c r="G604" s="2">
        <v>27791</v>
      </c>
      <c r="H604" s="1">
        <v>5</v>
      </c>
      <c r="I604" s="1">
        <v>90</v>
      </c>
      <c r="J604" s="1">
        <v>16</v>
      </c>
      <c r="K604" s="1">
        <v>2</v>
      </c>
      <c r="L604" s="1">
        <v>510572</v>
      </c>
      <c r="M604" s="1" t="s">
        <v>606</v>
      </c>
      <c r="N604" s="1">
        <v>0</v>
      </c>
      <c r="O604" s="1" t="s">
        <v>67</v>
      </c>
      <c r="R604" s="1" t="s">
        <v>3233</v>
      </c>
      <c r="S604" s="1">
        <v>1</v>
      </c>
      <c r="T604" s="1" t="s">
        <v>225</v>
      </c>
      <c r="V604" s="1" t="s">
        <v>56</v>
      </c>
      <c r="X604" s="1" t="s">
        <v>105</v>
      </c>
      <c r="Z604" s="1">
        <v>5</v>
      </c>
      <c r="AA604" s="1" t="s">
        <v>3234</v>
      </c>
      <c r="AB604" s="1" t="s">
        <v>59</v>
      </c>
      <c r="AH604" s="1" t="s">
        <v>33</v>
      </c>
      <c r="AM604" s="1" t="s">
        <v>60</v>
      </c>
      <c r="AO604" s="1">
        <v>4</v>
      </c>
      <c r="AQ604" s="1">
        <v>6</v>
      </c>
      <c r="AS604" s="1">
        <v>12</v>
      </c>
      <c r="AT604" s="1" t="s">
        <v>3235</v>
      </c>
      <c r="AU604" s="1" t="s">
        <v>74</v>
      </c>
      <c r="AW604" s="1">
        <v>8</v>
      </c>
      <c r="AX604" s="1" t="s">
        <v>3236</v>
      </c>
      <c r="AY604" s="1" t="s">
        <v>205</v>
      </c>
      <c r="AZ604" s="1" t="s">
        <v>3237</v>
      </c>
      <c r="BA604" s="1">
        <v>0</v>
      </c>
    </row>
    <row r="605" spans="1:53" ht="12.75">
      <c r="A605" s="1" t="s">
        <v>0</v>
      </c>
      <c r="B605" s="11" t="s">
        <v>1</v>
      </c>
      <c r="D605" s="1" t="s">
        <v>3</v>
      </c>
      <c r="E605" s="1" t="s">
        <v>4</v>
      </c>
      <c r="H605" s="1">
        <v>6</v>
      </c>
      <c r="I605" s="1">
        <v>20</v>
      </c>
      <c r="J605" s="1">
        <v>13</v>
      </c>
      <c r="K605" s="1">
        <v>3</v>
      </c>
      <c r="L605" s="1">
        <v>2905</v>
      </c>
      <c r="M605" s="1" t="s">
        <v>3238</v>
      </c>
      <c r="N605" s="1">
        <v>0</v>
      </c>
      <c r="O605" s="1" t="s">
        <v>67</v>
      </c>
      <c r="Q605" s="1" t="s">
        <v>54</v>
      </c>
      <c r="S605" s="1">
        <v>1</v>
      </c>
      <c r="T605" s="1" t="s">
        <v>225</v>
      </c>
      <c r="W605" s="1" t="s">
        <v>3239</v>
      </c>
      <c r="X605" s="1" t="s">
        <v>466</v>
      </c>
      <c r="Z605" s="1">
        <v>13</v>
      </c>
      <c r="AA605" s="1" t="s">
        <v>3240</v>
      </c>
      <c r="AB605" s="1" t="s">
        <v>59</v>
      </c>
      <c r="AH605" s="1" t="s">
        <v>33</v>
      </c>
      <c r="AM605" s="1" t="s">
        <v>60</v>
      </c>
      <c r="AO605" s="1">
        <v>2</v>
      </c>
      <c r="AQ605" s="1">
        <v>3</v>
      </c>
      <c r="AS605" s="1">
        <v>4</v>
      </c>
      <c r="AT605" s="1" t="s">
        <v>3241</v>
      </c>
      <c r="AU605" s="1" t="s">
        <v>74</v>
      </c>
      <c r="AW605" s="1">
        <v>10</v>
      </c>
      <c r="AX605" s="1" t="s">
        <v>1307</v>
      </c>
      <c r="BA605" s="1">
        <v>0</v>
      </c>
    </row>
    <row r="606" spans="1:53" ht="12.75">
      <c r="B606" s="11" t="s">
        <v>1</v>
      </c>
      <c r="G606" s="2">
        <v>33554</v>
      </c>
      <c r="H606" s="1">
        <v>7</v>
      </c>
      <c r="I606" s="1">
        <v>0</v>
      </c>
      <c r="J606" s="1">
        <v>6</v>
      </c>
      <c r="K606" s="1">
        <v>5</v>
      </c>
      <c r="M606" s="1" t="s">
        <v>219</v>
      </c>
      <c r="N606" s="1">
        <v>1</v>
      </c>
      <c r="S606" s="1">
        <v>0</v>
      </c>
      <c r="AB606" s="1" t="s">
        <v>83</v>
      </c>
      <c r="AE606" s="1" t="s">
        <v>30</v>
      </c>
      <c r="AM606" s="1" t="s">
        <v>72</v>
      </c>
      <c r="AO606" s="1">
        <v>5</v>
      </c>
      <c r="AQ606" s="1">
        <v>4</v>
      </c>
      <c r="AS606" s="1">
        <v>12</v>
      </c>
      <c r="AT606" s="1" t="s">
        <v>3242</v>
      </c>
      <c r="AU606" s="1" t="s">
        <v>64</v>
      </c>
      <c r="AW606" s="1">
        <v>8</v>
      </c>
      <c r="AX606" s="1" t="s">
        <v>3243</v>
      </c>
      <c r="BA606" s="1">
        <v>0</v>
      </c>
    </row>
    <row r="607" spans="1:53" ht="12.75">
      <c r="A607" s="1" t="s">
        <v>0</v>
      </c>
      <c r="B607" s="11" t="s">
        <v>1</v>
      </c>
      <c r="E607" s="1" t="s">
        <v>4</v>
      </c>
      <c r="G607" s="2">
        <v>30376</v>
      </c>
      <c r="H607" s="1">
        <v>7</v>
      </c>
      <c r="I607" s="1">
        <v>0</v>
      </c>
      <c r="J607" s="1">
        <v>7</v>
      </c>
      <c r="K607" s="1">
        <v>12</v>
      </c>
      <c r="L607" s="1">
        <v>70119</v>
      </c>
      <c r="M607" s="1" t="s">
        <v>3244</v>
      </c>
      <c r="N607" s="1">
        <v>1</v>
      </c>
      <c r="S607" s="1">
        <v>0</v>
      </c>
      <c r="AB607" s="1" t="s">
        <v>83</v>
      </c>
      <c r="AF607" s="1" t="s">
        <v>31</v>
      </c>
      <c r="AM607" s="1" t="s">
        <v>624</v>
      </c>
      <c r="AO607" s="1">
        <v>6</v>
      </c>
      <c r="AQ607" s="1">
        <v>6</v>
      </c>
      <c r="AS607" s="1">
        <v>100</v>
      </c>
      <c r="AT607" s="1" t="s">
        <v>1010</v>
      </c>
      <c r="AV607" s="1" t="s">
        <v>3245</v>
      </c>
      <c r="AW607" s="1">
        <v>10</v>
      </c>
      <c r="AX607" s="1" t="s">
        <v>3246</v>
      </c>
      <c r="AY607" s="1" t="s">
        <v>3247</v>
      </c>
      <c r="AZ607" s="1" t="s">
        <v>3248</v>
      </c>
      <c r="BA607" s="1">
        <v>1</v>
      </c>
    </row>
    <row r="608" spans="1:53" ht="12.75">
      <c r="B608" s="11" t="s">
        <v>1</v>
      </c>
      <c r="D608" s="1" t="s">
        <v>3</v>
      </c>
      <c r="E608" s="1" t="s">
        <v>4</v>
      </c>
      <c r="G608" s="2">
        <v>33265</v>
      </c>
      <c r="H608" s="1">
        <v>6</v>
      </c>
      <c r="I608" s="1">
        <v>60</v>
      </c>
      <c r="J608" s="1">
        <v>9</v>
      </c>
      <c r="K608" s="1">
        <v>10</v>
      </c>
      <c r="L608" s="1">
        <v>14240</v>
      </c>
      <c r="M608" s="1" t="s">
        <v>3249</v>
      </c>
      <c r="N608" s="1">
        <v>0</v>
      </c>
      <c r="O608" s="1" t="s">
        <v>136</v>
      </c>
      <c r="Q608" s="1" t="s">
        <v>54</v>
      </c>
      <c r="S608" s="1">
        <v>1</v>
      </c>
      <c r="T608" s="1" t="s">
        <v>159</v>
      </c>
      <c r="V608" s="1" t="s">
        <v>80</v>
      </c>
      <c r="X608" s="1" t="s">
        <v>91</v>
      </c>
      <c r="Z608" s="1">
        <v>1</v>
      </c>
      <c r="AA608" s="1" t="s">
        <v>3250</v>
      </c>
      <c r="AB608" s="1" t="s">
        <v>59</v>
      </c>
      <c r="AH608" s="1" t="s">
        <v>33</v>
      </c>
      <c r="AM608" s="1" t="s">
        <v>60</v>
      </c>
      <c r="AO608" s="1">
        <v>6</v>
      </c>
      <c r="AQ608" s="1">
        <v>6</v>
      </c>
      <c r="AS608" s="1">
        <v>10</v>
      </c>
      <c r="AT608" s="1" t="s">
        <v>3251</v>
      </c>
      <c r="AU608" s="1" t="s">
        <v>74</v>
      </c>
      <c r="AW608" s="1">
        <v>10</v>
      </c>
      <c r="AX608" s="1" t="s">
        <v>3252</v>
      </c>
      <c r="AY608" s="1" t="s">
        <v>3253</v>
      </c>
      <c r="AZ608" s="1" t="s">
        <v>3254</v>
      </c>
      <c r="BA608" s="1">
        <v>1</v>
      </c>
    </row>
    <row r="609" spans="1:53" ht="12.75">
      <c r="B609" s="11" t="s">
        <v>1</v>
      </c>
      <c r="G609" s="2">
        <v>35032</v>
      </c>
      <c r="H609" s="1">
        <v>8</v>
      </c>
      <c r="I609" s="1">
        <v>60</v>
      </c>
      <c r="J609" s="1">
        <v>8</v>
      </c>
      <c r="K609" s="1">
        <v>5</v>
      </c>
      <c r="L609" s="1">
        <v>20000</v>
      </c>
      <c r="M609" s="1" t="s">
        <v>3255</v>
      </c>
      <c r="N609" s="1">
        <v>1</v>
      </c>
      <c r="S609" s="1">
        <v>0</v>
      </c>
      <c r="AB609" s="1" t="s">
        <v>83</v>
      </c>
      <c r="AF609" s="1" t="s">
        <v>31</v>
      </c>
      <c r="AH609" s="1" t="s">
        <v>33</v>
      </c>
      <c r="AM609" s="1" t="s">
        <v>167</v>
      </c>
      <c r="AP609" s="1">
        <v>20</v>
      </c>
      <c r="AQ609" s="1">
        <v>6</v>
      </c>
      <c r="AS609" s="1">
        <v>10</v>
      </c>
      <c r="AT609" s="1" t="s">
        <v>3256</v>
      </c>
      <c r="AU609" s="1" t="s">
        <v>64</v>
      </c>
      <c r="AW609" s="1">
        <v>10</v>
      </c>
      <c r="AX609" s="1" t="s">
        <v>3257</v>
      </c>
      <c r="AY609" s="1" t="s">
        <v>3258</v>
      </c>
      <c r="AZ609" s="1" t="s">
        <v>3259</v>
      </c>
      <c r="BA609" s="1">
        <v>1</v>
      </c>
    </row>
    <row r="610" spans="1:53" ht="12.75">
      <c r="B610" s="11" t="s">
        <v>1</v>
      </c>
      <c r="E610" s="1" t="s">
        <v>4</v>
      </c>
      <c r="G610" s="2">
        <v>30004</v>
      </c>
      <c r="H610" s="1">
        <v>6</v>
      </c>
      <c r="I610" s="1">
        <v>60</v>
      </c>
      <c r="J610" s="1">
        <v>10</v>
      </c>
      <c r="K610" s="1">
        <v>12</v>
      </c>
      <c r="L610" s="1">
        <v>1660014</v>
      </c>
      <c r="M610" s="1" t="s">
        <v>2824</v>
      </c>
      <c r="N610" s="1">
        <v>1</v>
      </c>
      <c r="S610" s="1">
        <v>1</v>
      </c>
      <c r="T610" s="1" t="s">
        <v>225</v>
      </c>
      <c r="V610" s="1" t="s">
        <v>56</v>
      </c>
      <c r="Y610" s="1" t="s">
        <v>3260</v>
      </c>
      <c r="Z610" s="1">
        <v>5</v>
      </c>
      <c r="AA610" s="1" t="s">
        <v>3261</v>
      </c>
      <c r="AB610" s="1" t="s">
        <v>83</v>
      </c>
      <c r="AF610" s="1" t="s">
        <v>31</v>
      </c>
      <c r="AM610" s="1" t="s">
        <v>72</v>
      </c>
      <c r="AO610" s="1">
        <v>6</v>
      </c>
      <c r="AQ610" s="1">
        <v>6</v>
      </c>
      <c r="AS610" s="1">
        <v>10</v>
      </c>
      <c r="AT610" s="1" t="s">
        <v>3262</v>
      </c>
      <c r="AU610" s="1" t="s">
        <v>74</v>
      </c>
      <c r="AW610" s="1">
        <v>10</v>
      </c>
      <c r="AX610" s="1" t="s">
        <v>3263</v>
      </c>
      <c r="AY610" s="1" t="s">
        <v>3264</v>
      </c>
      <c r="BA610" s="1">
        <v>1</v>
      </c>
    </row>
    <row r="611" spans="1:53" ht="12.75">
      <c r="A611" s="1" t="s">
        <v>0</v>
      </c>
      <c r="E611" s="1" t="s">
        <v>4</v>
      </c>
      <c r="G611" s="2">
        <v>31124</v>
      </c>
      <c r="H611" s="1">
        <v>7</v>
      </c>
      <c r="I611" s="1">
        <v>5</v>
      </c>
      <c r="J611" s="1">
        <v>6</v>
      </c>
      <c r="K611" s="1">
        <v>12</v>
      </c>
      <c r="L611" s="1">
        <v>78758</v>
      </c>
      <c r="M611" s="1" t="s">
        <v>348</v>
      </c>
      <c r="N611" s="1">
        <v>1</v>
      </c>
      <c r="S611" s="1">
        <v>1</v>
      </c>
      <c r="T611" s="1" t="s">
        <v>5</v>
      </c>
      <c r="V611" s="1" t="s">
        <v>111</v>
      </c>
      <c r="X611" s="1" t="s">
        <v>1511</v>
      </c>
      <c r="Z611" s="1">
        <v>0</v>
      </c>
      <c r="AA611" s="1" t="s">
        <v>3265</v>
      </c>
      <c r="AB611" s="1" t="s">
        <v>83</v>
      </c>
      <c r="AE611" s="1" t="s">
        <v>30</v>
      </c>
      <c r="AN611" s="1" t="s">
        <v>3266</v>
      </c>
      <c r="AO611" s="1">
        <v>6</v>
      </c>
      <c r="AQ611" s="1">
        <v>6</v>
      </c>
      <c r="AS611" s="1">
        <v>30</v>
      </c>
      <c r="AT611" s="1" t="s">
        <v>3267</v>
      </c>
      <c r="AV611" s="1" t="s">
        <v>3268</v>
      </c>
      <c r="AW611" s="1">
        <v>10</v>
      </c>
      <c r="AX611" s="1" t="s">
        <v>3269</v>
      </c>
      <c r="AY611" s="1" t="s">
        <v>3270</v>
      </c>
      <c r="AZ611" s="1" t="s">
        <v>3271</v>
      </c>
      <c r="BA611" s="1">
        <v>0</v>
      </c>
    </row>
    <row r="612" spans="1:53" ht="12.75">
      <c r="A612" s="1" t="s">
        <v>0</v>
      </c>
      <c r="B612" s="11" t="s">
        <v>1</v>
      </c>
      <c r="E612" s="1" t="s">
        <v>4</v>
      </c>
      <c r="G612" s="2">
        <v>34727</v>
      </c>
      <c r="H612" s="1">
        <v>9</v>
      </c>
      <c r="I612" s="1">
        <v>30</v>
      </c>
      <c r="J612" s="1">
        <v>9</v>
      </c>
      <c r="K612" s="1">
        <v>4</v>
      </c>
      <c r="L612" s="1">
        <v>55347</v>
      </c>
      <c r="M612" s="1" t="s">
        <v>3272</v>
      </c>
      <c r="N612" s="1">
        <v>1</v>
      </c>
      <c r="S612" s="1">
        <v>1</v>
      </c>
      <c r="T612" s="1" t="s">
        <v>225</v>
      </c>
      <c r="V612" s="1" t="s">
        <v>80</v>
      </c>
      <c r="X612" s="1" t="s">
        <v>91</v>
      </c>
      <c r="Z612" s="1">
        <v>2</v>
      </c>
      <c r="AA612" s="1" t="s">
        <v>3273</v>
      </c>
      <c r="AB612" s="1" t="s">
        <v>399</v>
      </c>
      <c r="AH612" s="1" t="s">
        <v>33</v>
      </c>
      <c r="AM612" s="1" t="s">
        <v>60</v>
      </c>
      <c r="AP612" s="1">
        <v>8</v>
      </c>
      <c r="AQ612" s="1">
        <v>5</v>
      </c>
      <c r="AS612" s="1">
        <v>5</v>
      </c>
      <c r="AT612" s="1" t="s">
        <v>3274</v>
      </c>
      <c r="AV612" s="1" t="s">
        <v>3275</v>
      </c>
      <c r="AW612" s="1">
        <v>8</v>
      </c>
      <c r="AX612" s="1" t="s">
        <v>3276</v>
      </c>
      <c r="AY612" s="1" t="s">
        <v>3277</v>
      </c>
      <c r="AZ612" s="1" t="s">
        <v>3278</v>
      </c>
      <c r="BA612" s="1">
        <v>1</v>
      </c>
    </row>
    <row r="613" spans="1:53" ht="12.75">
      <c r="E613" s="1" t="s">
        <v>4</v>
      </c>
      <c r="G613" s="2">
        <v>32232</v>
      </c>
      <c r="H613" s="1">
        <v>6</v>
      </c>
      <c r="I613" s="1">
        <v>120</v>
      </c>
      <c r="J613" s="1">
        <v>12</v>
      </c>
      <c r="K613" s="1">
        <v>2</v>
      </c>
      <c r="L613" s="1">
        <v>34846</v>
      </c>
      <c r="M613" s="1" t="s">
        <v>3279</v>
      </c>
      <c r="N613" s="1">
        <v>1</v>
      </c>
      <c r="S613" s="1">
        <v>1</v>
      </c>
      <c r="T613" s="1" t="s">
        <v>225</v>
      </c>
      <c r="V613" s="1" t="s">
        <v>80</v>
      </c>
      <c r="X613" s="1" t="s">
        <v>738</v>
      </c>
      <c r="Z613" s="1">
        <v>6</v>
      </c>
      <c r="AA613" s="1" t="s">
        <v>3280</v>
      </c>
      <c r="AB613" s="1" t="s">
        <v>59</v>
      </c>
      <c r="AK613" s="1" t="s">
        <v>36</v>
      </c>
      <c r="AU613" s="1" t="s">
        <v>64</v>
      </c>
      <c r="AW613" s="1">
        <v>7</v>
      </c>
      <c r="AX613" s="1" t="s">
        <v>3281</v>
      </c>
      <c r="AY613" s="1" t="s">
        <v>3282</v>
      </c>
      <c r="AZ613" s="1" t="s">
        <v>141</v>
      </c>
      <c r="BA613" s="1">
        <v>0</v>
      </c>
    </row>
    <row r="614" spans="1:53" ht="12.75">
      <c r="A614" s="1" t="s">
        <v>0</v>
      </c>
      <c r="G614" s="2">
        <v>32450</v>
      </c>
      <c r="H614" s="1">
        <v>7</v>
      </c>
      <c r="I614" s="1">
        <v>50</v>
      </c>
      <c r="J614" s="1">
        <v>10</v>
      </c>
      <c r="K614" s="1">
        <v>10</v>
      </c>
      <c r="L614" s="1">
        <v>87075856</v>
      </c>
      <c r="M614" s="1" t="s">
        <v>3283</v>
      </c>
      <c r="N614" s="1">
        <v>0</v>
      </c>
      <c r="O614" s="1" t="s">
        <v>67</v>
      </c>
      <c r="Q614" s="1" t="s">
        <v>98</v>
      </c>
      <c r="S614" s="1">
        <v>1</v>
      </c>
      <c r="T614" s="1" t="s">
        <v>225</v>
      </c>
      <c r="V614" s="1" t="s">
        <v>384</v>
      </c>
      <c r="X614" s="1" t="s">
        <v>245</v>
      </c>
      <c r="Z614" s="1">
        <v>10</v>
      </c>
      <c r="AA614" s="1" t="s">
        <v>3284</v>
      </c>
      <c r="AB614" s="1" t="s">
        <v>59</v>
      </c>
      <c r="AF614" s="1" t="s">
        <v>31</v>
      </c>
      <c r="AM614" s="1" t="s">
        <v>84</v>
      </c>
      <c r="AP614" s="1">
        <v>10</v>
      </c>
      <c r="AQ614" s="1">
        <v>4</v>
      </c>
      <c r="AS614" s="1">
        <v>15</v>
      </c>
      <c r="AT614" s="1" t="s">
        <v>3285</v>
      </c>
      <c r="AU614" s="1" t="s">
        <v>74</v>
      </c>
      <c r="AW614" s="1">
        <v>9</v>
      </c>
      <c r="AX614" s="1" t="s">
        <v>3286</v>
      </c>
      <c r="AY614" s="1" t="s">
        <v>3287</v>
      </c>
      <c r="BA614" s="1">
        <v>1</v>
      </c>
    </row>
    <row r="615" spans="1:53" ht="12.75">
      <c r="A615" s="1" t="s">
        <v>0</v>
      </c>
      <c r="C615" s="1" t="s">
        <v>2</v>
      </c>
      <c r="D615" s="1" t="s">
        <v>3</v>
      </c>
      <c r="E615" s="1" t="s">
        <v>4</v>
      </c>
      <c r="G615" s="2">
        <v>34733</v>
      </c>
      <c r="H615" s="1">
        <v>7</v>
      </c>
      <c r="I615" s="1">
        <v>0</v>
      </c>
      <c r="J615" s="1">
        <v>15</v>
      </c>
      <c r="K615" s="1">
        <v>10</v>
      </c>
      <c r="L615" s="1">
        <v>0</v>
      </c>
      <c r="M615" s="1" t="s">
        <v>1922</v>
      </c>
      <c r="N615" s="1">
        <v>1</v>
      </c>
      <c r="S615" s="1">
        <v>0</v>
      </c>
      <c r="AB615" s="1" t="s">
        <v>59</v>
      </c>
      <c r="AH615" s="1" t="s">
        <v>33</v>
      </c>
      <c r="AM615" s="1" t="s">
        <v>84</v>
      </c>
      <c r="AP615" s="1">
        <v>20</v>
      </c>
      <c r="AR615" s="1">
        <v>10</v>
      </c>
      <c r="AS615" s="1">
        <v>40</v>
      </c>
      <c r="AT615" s="1" t="s">
        <v>3288</v>
      </c>
      <c r="AU615" s="1" t="s">
        <v>64</v>
      </c>
      <c r="AW615" s="1">
        <v>10</v>
      </c>
      <c r="AX615" s="1" t="s">
        <v>3289</v>
      </c>
      <c r="AY615" s="1" t="s">
        <v>3290</v>
      </c>
      <c r="AZ615" s="1" t="s">
        <v>3291</v>
      </c>
      <c r="BA615" s="1">
        <v>1</v>
      </c>
    </row>
    <row r="616" spans="1:53" ht="12.75">
      <c r="D616" s="1" t="s">
        <v>3</v>
      </c>
      <c r="G616" s="2">
        <v>33293</v>
      </c>
      <c r="H616" s="1">
        <v>7</v>
      </c>
      <c r="I616" s="1">
        <v>120</v>
      </c>
      <c r="J616" s="1">
        <v>10</v>
      </c>
      <c r="K616" s="1">
        <v>5</v>
      </c>
      <c r="L616" s="1">
        <v>90066</v>
      </c>
      <c r="M616" s="1" t="s">
        <v>658</v>
      </c>
      <c r="N616" s="1">
        <v>1</v>
      </c>
      <c r="S616" s="1">
        <v>1</v>
      </c>
      <c r="T616" s="1" t="s">
        <v>177</v>
      </c>
      <c r="V616" s="1" t="s">
        <v>384</v>
      </c>
      <c r="X616" s="1" t="s">
        <v>57</v>
      </c>
      <c r="Z616" s="1">
        <v>1</v>
      </c>
      <c r="AA616" s="1" t="s">
        <v>3292</v>
      </c>
      <c r="AB616" s="1" t="s">
        <v>59</v>
      </c>
      <c r="AE616" s="1" t="s">
        <v>30</v>
      </c>
      <c r="AM616" s="1" t="s">
        <v>167</v>
      </c>
      <c r="AP616" s="1">
        <v>12</v>
      </c>
      <c r="AQ616" s="1">
        <v>6</v>
      </c>
      <c r="AS616" s="1">
        <v>160</v>
      </c>
      <c r="AT616" s="1" t="s">
        <v>3293</v>
      </c>
      <c r="AU616" s="1" t="s">
        <v>74</v>
      </c>
      <c r="AW616" s="1">
        <v>10</v>
      </c>
      <c r="AX616" s="1" t="s">
        <v>3294</v>
      </c>
      <c r="AY616" s="1" t="s">
        <v>3295</v>
      </c>
      <c r="AZ616" s="1" t="s">
        <v>3296</v>
      </c>
      <c r="BA616" s="1">
        <v>1</v>
      </c>
    </row>
    <row r="617" spans="1:53" ht="12.75">
      <c r="C617" s="1" t="s">
        <v>2</v>
      </c>
      <c r="E617" s="1" t="s">
        <v>4</v>
      </c>
      <c r="G617" s="2" t="s">
        <v>3297</v>
      </c>
      <c r="H617" s="1">
        <v>6</v>
      </c>
      <c r="I617" s="1">
        <v>60</v>
      </c>
      <c r="J617" s="1">
        <v>6</v>
      </c>
      <c r="K617" s="1">
        <v>50</v>
      </c>
      <c r="L617" s="1">
        <v>32061</v>
      </c>
      <c r="M617" s="1" t="s">
        <v>3298</v>
      </c>
      <c r="N617" s="1">
        <v>0</v>
      </c>
      <c r="O617" s="1" t="s">
        <v>78</v>
      </c>
      <c r="Q617" s="1" t="s">
        <v>68</v>
      </c>
      <c r="S617" s="1">
        <v>1</v>
      </c>
      <c r="T617" s="1" t="s">
        <v>69</v>
      </c>
      <c r="V617" s="1" t="s">
        <v>111</v>
      </c>
      <c r="X617" s="1" t="s">
        <v>57</v>
      </c>
      <c r="Z617" s="1">
        <v>9</v>
      </c>
      <c r="AA617" s="1" t="s">
        <v>3299</v>
      </c>
      <c r="AB617" s="1" t="s">
        <v>71</v>
      </c>
      <c r="AF617" s="1" t="s">
        <v>31</v>
      </c>
      <c r="AM617" s="1" t="s">
        <v>167</v>
      </c>
      <c r="AP617" s="1">
        <v>15</v>
      </c>
      <c r="AR617" s="1">
        <v>15</v>
      </c>
      <c r="AS617" s="1">
        <v>20</v>
      </c>
      <c r="AT617" s="1" t="s">
        <v>3300</v>
      </c>
      <c r="AU617" s="1" t="s">
        <v>64</v>
      </c>
      <c r="AW617" s="1">
        <v>10</v>
      </c>
      <c r="AX617" s="1" t="s">
        <v>3301</v>
      </c>
      <c r="AY617" s="1" t="s">
        <v>3302</v>
      </c>
      <c r="AZ617" s="1" t="s">
        <v>3303</v>
      </c>
      <c r="BA617" s="1">
        <v>0</v>
      </c>
    </row>
    <row r="618" spans="1:53" ht="12.75">
      <c r="B618" s="11" t="s">
        <v>1</v>
      </c>
      <c r="C618" s="1" t="s">
        <v>2</v>
      </c>
      <c r="E618" s="1" t="s">
        <v>4</v>
      </c>
      <c r="G618" s="2">
        <v>35081</v>
      </c>
      <c r="H618" s="1">
        <v>7</v>
      </c>
      <c r="I618" s="1">
        <v>60</v>
      </c>
      <c r="J618" s="1">
        <v>7</v>
      </c>
      <c r="K618" s="1">
        <v>20</v>
      </c>
      <c r="L618" s="1">
        <v>510006</v>
      </c>
      <c r="M618" s="1" t="s">
        <v>3304</v>
      </c>
      <c r="N618" s="1">
        <v>1</v>
      </c>
      <c r="S618" s="1">
        <v>0</v>
      </c>
      <c r="AB618" s="1" t="s">
        <v>59</v>
      </c>
      <c r="AE618" s="1" t="s">
        <v>30</v>
      </c>
      <c r="AH618" s="1" t="s">
        <v>33</v>
      </c>
      <c r="AM618" s="1" t="s">
        <v>60</v>
      </c>
      <c r="AP618" s="1">
        <v>10</v>
      </c>
      <c r="AR618" s="1">
        <v>10</v>
      </c>
      <c r="AS618" s="1">
        <v>5</v>
      </c>
      <c r="AT618" s="1" t="s">
        <v>3305</v>
      </c>
      <c r="AU618" s="1" t="s">
        <v>74</v>
      </c>
      <c r="AW618" s="1">
        <v>8</v>
      </c>
      <c r="AX618" s="1" t="s">
        <v>3306</v>
      </c>
      <c r="AY618" s="1" t="s">
        <v>3307</v>
      </c>
      <c r="AZ618" s="1" t="s">
        <v>3308</v>
      </c>
      <c r="BA618" s="1">
        <v>1</v>
      </c>
    </row>
    <row r="619" spans="1:53" ht="12.75">
      <c r="B619" s="11" t="s">
        <v>1</v>
      </c>
      <c r="G619" s="2">
        <v>30412</v>
      </c>
      <c r="H619" s="1">
        <v>7</v>
      </c>
      <c r="I619" s="1">
        <v>120</v>
      </c>
      <c r="J619" s="1">
        <v>9</v>
      </c>
      <c r="K619" s="1">
        <v>5</v>
      </c>
      <c r="L619" s="1">
        <v>122001</v>
      </c>
      <c r="M619" s="1" t="s">
        <v>2304</v>
      </c>
      <c r="N619" s="1">
        <v>1</v>
      </c>
      <c r="S619" s="1">
        <v>1</v>
      </c>
      <c r="T619" s="1" t="s">
        <v>30</v>
      </c>
      <c r="V619" s="1" t="s">
        <v>80</v>
      </c>
      <c r="X619" s="1" t="s">
        <v>91</v>
      </c>
      <c r="Z619" s="1">
        <v>11</v>
      </c>
      <c r="AA619" s="1" t="s">
        <v>2748</v>
      </c>
      <c r="AB619" s="1" t="s">
        <v>59</v>
      </c>
      <c r="AE619" s="1" t="s">
        <v>30</v>
      </c>
      <c r="AH619" s="1" t="s">
        <v>33</v>
      </c>
      <c r="AM619" s="1" t="s">
        <v>60</v>
      </c>
      <c r="AP619" s="1">
        <v>15</v>
      </c>
      <c r="AR619" s="1">
        <v>10</v>
      </c>
      <c r="AS619" s="1">
        <v>10</v>
      </c>
      <c r="AT619" s="1" t="s">
        <v>3309</v>
      </c>
      <c r="AU619" s="1" t="s">
        <v>74</v>
      </c>
      <c r="AW619" s="1">
        <v>10</v>
      </c>
      <c r="AX619" s="1" t="s">
        <v>3310</v>
      </c>
      <c r="AY619" s="1" t="s">
        <v>3311</v>
      </c>
      <c r="AZ619" s="1" t="s">
        <v>3312</v>
      </c>
      <c r="BA619" s="1">
        <v>1</v>
      </c>
    </row>
    <row r="620" spans="1:53" ht="12.75">
      <c r="A620" s="1" t="s">
        <v>0</v>
      </c>
      <c r="D620" s="1" t="s">
        <v>3</v>
      </c>
      <c r="G620" s="2">
        <v>34766</v>
      </c>
      <c r="H620" s="1">
        <v>7</v>
      </c>
      <c r="I620" s="1">
        <v>90</v>
      </c>
      <c r="J620" s="1">
        <v>11</v>
      </c>
      <c r="K620" s="1">
        <v>0</v>
      </c>
      <c r="L620" s="1">
        <v>5</v>
      </c>
      <c r="M620" s="1" t="s">
        <v>2376</v>
      </c>
      <c r="N620" s="1">
        <v>1</v>
      </c>
      <c r="S620" s="1">
        <v>1</v>
      </c>
      <c r="T620" s="1" t="s">
        <v>225</v>
      </c>
      <c r="W620" s="1" t="s">
        <v>3313</v>
      </c>
      <c r="X620" s="1" t="s">
        <v>324</v>
      </c>
      <c r="Z620" s="1">
        <v>1</v>
      </c>
      <c r="AA620" s="1" t="s">
        <v>3314</v>
      </c>
      <c r="AB620" s="1" t="s">
        <v>59</v>
      </c>
      <c r="AE620" s="1" t="s">
        <v>30</v>
      </c>
      <c r="AM620" s="1" t="s">
        <v>84</v>
      </c>
      <c r="AP620" s="1">
        <v>30</v>
      </c>
      <c r="AR620" s="1" t="s">
        <v>3315</v>
      </c>
      <c r="AS620" s="1">
        <v>24</v>
      </c>
      <c r="AT620" s="1" t="s">
        <v>3316</v>
      </c>
      <c r="AU620" s="1" t="s">
        <v>74</v>
      </c>
      <c r="AW620" s="1">
        <v>10</v>
      </c>
      <c r="AX620" s="1" t="s">
        <v>3317</v>
      </c>
      <c r="AZ620" s="1" t="s">
        <v>3318</v>
      </c>
      <c r="BA620" s="1">
        <v>1</v>
      </c>
    </row>
    <row r="621" spans="1:53" ht="12.75">
      <c r="E621" s="1" t="s">
        <v>4</v>
      </c>
      <c r="G621" s="2">
        <v>34150</v>
      </c>
      <c r="H621" s="1">
        <v>7</v>
      </c>
      <c r="I621" s="1">
        <v>30</v>
      </c>
      <c r="J621" s="1">
        <v>12</v>
      </c>
      <c r="K621" s="1">
        <v>5</v>
      </c>
      <c r="L621" s="1">
        <v>95118</v>
      </c>
      <c r="M621" s="1" t="s">
        <v>943</v>
      </c>
      <c r="N621" s="1">
        <v>1</v>
      </c>
      <c r="S621" s="1">
        <v>1</v>
      </c>
      <c r="T621" s="1" t="s">
        <v>225</v>
      </c>
      <c r="V621" s="1" t="s">
        <v>80</v>
      </c>
      <c r="X621" s="1" t="s">
        <v>91</v>
      </c>
      <c r="Z621" s="1">
        <v>2</v>
      </c>
      <c r="AA621" s="1" t="s">
        <v>207</v>
      </c>
      <c r="AB621" s="1" t="s">
        <v>59</v>
      </c>
      <c r="AH621" s="1" t="s">
        <v>33</v>
      </c>
      <c r="AM621" s="1" t="s">
        <v>84</v>
      </c>
      <c r="AP621" s="1" t="s">
        <v>3319</v>
      </c>
      <c r="AQ621" s="1">
        <v>3</v>
      </c>
      <c r="AS621" s="1">
        <v>4</v>
      </c>
      <c r="AT621" s="1" t="s">
        <v>3320</v>
      </c>
      <c r="AU621" s="1" t="s">
        <v>64</v>
      </c>
      <c r="AW621" s="1">
        <v>9</v>
      </c>
      <c r="AX621" s="1" t="s">
        <v>3321</v>
      </c>
      <c r="AY621" s="1" t="s">
        <v>3322</v>
      </c>
      <c r="BA621" s="1">
        <v>0</v>
      </c>
    </row>
    <row r="622" spans="1:53" ht="12.75">
      <c r="E622" s="1" t="s">
        <v>4</v>
      </c>
      <c r="G622" s="2">
        <v>31952</v>
      </c>
      <c r="H622" s="1">
        <v>6</v>
      </c>
      <c r="I622" s="1">
        <v>60</v>
      </c>
      <c r="J622" s="1">
        <v>10</v>
      </c>
      <c r="K622" s="1">
        <v>2</v>
      </c>
      <c r="L622" s="1">
        <v>42306</v>
      </c>
      <c r="M622" s="1" t="s">
        <v>3323</v>
      </c>
      <c r="N622" s="1">
        <v>1</v>
      </c>
      <c r="S622" s="1">
        <v>0</v>
      </c>
      <c r="AB622" s="1" t="s">
        <v>83</v>
      </c>
      <c r="AE622" s="1" t="s">
        <v>30</v>
      </c>
      <c r="AM622" s="1" t="s">
        <v>84</v>
      </c>
      <c r="AO622" s="1">
        <v>3</v>
      </c>
      <c r="AQ622" s="1">
        <v>2</v>
      </c>
      <c r="AS622" s="1">
        <v>8</v>
      </c>
      <c r="AT622" s="1" t="s">
        <v>3324</v>
      </c>
      <c r="AU622" s="1" t="s">
        <v>64</v>
      </c>
      <c r="AW622" s="1">
        <v>8</v>
      </c>
      <c r="AX622" s="1" t="s">
        <v>3325</v>
      </c>
      <c r="AY622" s="1" t="s">
        <v>3326</v>
      </c>
      <c r="AZ622" s="1" t="s">
        <v>3327</v>
      </c>
      <c r="BA622" s="1">
        <v>1</v>
      </c>
    </row>
    <row r="623" spans="1:53" ht="12.75">
      <c r="E623" s="1" t="s">
        <v>4</v>
      </c>
      <c r="H623" s="1">
        <v>7</v>
      </c>
      <c r="I623" s="1">
        <v>60</v>
      </c>
      <c r="J623" s="1">
        <v>8</v>
      </c>
      <c r="K623" s="1">
        <v>5</v>
      </c>
      <c r="L623" s="1">
        <v>5029060</v>
      </c>
      <c r="M623" s="1" t="s">
        <v>3328</v>
      </c>
      <c r="N623" s="1">
        <v>0</v>
      </c>
      <c r="O623" s="1" t="s">
        <v>67</v>
      </c>
      <c r="Q623" s="1" t="s">
        <v>103</v>
      </c>
      <c r="S623" s="1">
        <v>1</v>
      </c>
      <c r="T623" s="1" t="s">
        <v>1304</v>
      </c>
      <c r="V623" s="1" t="s">
        <v>145</v>
      </c>
      <c r="X623" s="1" t="s">
        <v>91</v>
      </c>
      <c r="Z623" s="1">
        <v>10</v>
      </c>
      <c r="AA623" s="1" t="s">
        <v>3329</v>
      </c>
      <c r="AB623" s="1" t="s">
        <v>59</v>
      </c>
      <c r="AF623" s="1" t="s">
        <v>31</v>
      </c>
      <c r="AG623" s="1" t="s">
        <v>32</v>
      </c>
      <c r="AM623" s="1" t="s">
        <v>72</v>
      </c>
      <c r="AO623" s="1">
        <v>5</v>
      </c>
      <c r="AQ623" s="1">
        <v>4</v>
      </c>
      <c r="AS623" s="1">
        <v>15</v>
      </c>
      <c r="AT623" s="1" t="s">
        <v>3330</v>
      </c>
      <c r="AU623" s="1" t="s">
        <v>74</v>
      </c>
      <c r="AW623" s="1">
        <v>8</v>
      </c>
      <c r="AX623" s="1" t="s">
        <v>3331</v>
      </c>
      <c r="AY623" s="1" t="s">
        <v>3074</v>
      </c>
      <c r="BA623" s="1">
        <v>1</v>
      </c>
    </row>
    <row r="624" spans="1:53" ht="12.75">
      <c r="A624" s="1" t="s">
        <v>0</v>
      </c>
      <c r="B624" s="11" t="s">
        <v>1</v>
      </c>
      <c r="D624" s="1" t="s">
        <v>3</v>
      </c>
      <c r="G624" s="2">
        <v>31108</v>
      </c>
      <c r="H624" s="1">
        <v>5</v>
      </c>
      <c r="I624" s="1">
        <v>120</v>
      </c>
      <c r="J624" s="1">
        <v>15</v>
      </c>
      <c r="K624" s="1">
        <v>24</v>
      </c>
      <c r="M624" s="1" t="s">
        <v>2824</v>
      </c>
      <c r="N624" s="1">
        <v>1</v>
      </c>
      <c r="S624" s="1">
        <v>1</v>
      </c>
      <c r="T624" s="1" t="s">
        <v>150</v>
      </c>
      <c r="V624" s="1" t="s">
        <v>80</v>
      </c>
      <c r="Y624" s="1" t="s">
        <v>3332</v>
      </c>
      <c r="Z624" s="1">
        <v>10</v>
      </c>
      <c r="AA624" s="1" t="s">
        <v>280</v>
      </c>
      <c r="AB624" s="1" t="s">
        <v>59</v>
      </c>
      <c r="AH624" s="1" t="s">
        <v>33</v>
      </c>
      <c r="AM624" s="1" t="s">
        <v>60</v>
      </c>
      <c r="AO624" s="1">
        <v>6</v>
      </c>
      <c r="AQ624" s="1">
        <v>6</v>
      </c>
      <c r="AS624" s="1">
        <v>5</v>
      </c>
      <c r="AT624" s="1" t="s">
        <v>3333</v>
      </c>
      <c r="AU624" s="1" t="s">
        <v>74</v>
      </c>
      <c r="AW624" s="1">
        <v>8</v>
      </c>
      <c r="AX624" s="1" t="s">
        <v>3334</v>
      </c>
      <c r="AY624" s="1" t="s">
        <v>3335</v>
      </c>
      <c r="AZ624" s="1" t="s">
        <v>3336</v>
      </c>
      <c r="BA624" s="1">
        <v>1</v>
      </c>
    </row>
    <row r="625" spans="1:53" ht="12.75">
      <c r="A625" s="1" t="s">
        <v>0</v>
      </c>
      <c r="C625" s="1" t="s">
        <v>2</v>
      </c>
      <c r="D625" s="1" t="s">
        <v>3</v>
      </c>
      <c r="E625" s="1" t="s">
        <v>4</v>
      </c>
      <c r="G625" s="2">
        <v>33073</v>
      </c>
      <c r="H625" s="1">
        <v>6</v>
      </c>
      <c r="I625" s="1">
        <v>80</v>
      </c>
      <c r="J625" s="1">
        <v>10</v>
      </c>
      <c r="K625" s="1">
        <v>20</v>
      </c>
      <c r="L625" s="1">
        <v>3163</v>
      </c>
      <c r="M625" s="1" t="s">
        <v>3337</v>
      </c>
      <c r="N625" s="1">
        <v>1</v>
      </c>
      <c r="S625" s="1">
        <v>0</v>
      </c>
      <c r="AB625" s="1" t="s">
        <v>83</v>
      </c>
      <c r="AH625" s="1" t="s">
        <v>33</v>
      </c>
      <c r="AM625" s="1" t="s">
        <v>60</v>
      </c>
      <c r="AO625" s="1">
        <v>6</v>
      </c>
      <c r="AQ625" s="1">
        <v>6</v>
      </c>
      <c r="AS625" s="1">
        <v>25</v>
      </c>
      <c r="AT625" s="1" t="s">
        <v>3338</v>
      </c>
      <c r="AU625" s="1" t="s">
        <v>74</v>
      </c>
      <c r="AW625" s="1">
        <v>10</v>
      </c>
      <c r="AX625" s="1" t="s">
        <v>3339</v>
      </c>
      <c r="AY625" s="1" t="s">
        <v>3340</v>
      </c>
      <c r="AZ625" s="1" t="s">
        <v>3341</v>
      </c>
      <c r="BA625" s="1">
        <v>0</v>
      </c>
    </row>
    <row r="626" spans="1:53" ht="12.75">
      <c r="B626" s="11" t="s">
        <v>1</v>
      </c>
      <c r="G626" s="2">
        <v>34422</v>
      </c>
      <c r="H626" s="1">
        <v>7</v>
      </c>
      <c r="I626" s="1">
        <v>0</v>
      </c>
      <c r="J626" s="1">
        <v>12</v>
      </c>
      <c r="K626" s="1">
        <v>10</v>
      </c>
      <c r="L626" s="1">
        <v>611731</v>
      </c>
      <c r="M626" s="1" t="s">
        <v>3342</v>
      </c>
      <c r="N626" s="1">
        <v>1</v>
      </c>
      <c r="S626" s="1">
        <v>1</v>
      </c>
      <c r="T626" s="1" t="s">
        <v>177</v>
      </c>
      <c r="V626" s="1" t="s">
        <v>111</v>
      </c>
      <c r="X626" s="1" t="s">
        <v>91</v>
      </c>
      <c r="Z626" s="1">
        <v>3</v>
      </c>
      <c r="AA626" s="1" t="s">
        <v>3343</v>
      </c>
      <c r="AB626" s="1" t="s">
        <v>83</v>
      </c>
      <c r="AF626" s="1" t="s">
        <v>31</v>
      </c>
      <c r="AH626" s="1" t="s">
        <v>33</v>
      </c>
      <c r="AM626" s="1" t="s">
        <v>72</v>
      </c>
      <c r="AO626" s="1">
        <v>6</v>
      </c>
      <c r="AQ626" s="1">
        <v>3</v>
      </c>
      <c r="AS626" s="1">
        <v>4</v>
      </c>
      <c r="AT626" s="1" t="s">
        <v>3344</v>
      </c>
      <c r="AU626" s="1" t="s">
        <v>64</v>
      </c>
      <c r="AW626" s="1">
        <v>10</v>
      </c>
      <c r="AX626" s="1" t="s">
        <v>3345</v>
      </c>
      <c r="AY626" s="1" t="s">
        <v>3346</v>
      </c>
      <c r="AZ626" s="1" t="s">
        <v>3347</v>
      </c>
      <c r="BA626" s="1">
        <v>1</v>
      </c>
    </row>
    <row r="627" spans="1:53" ht="12.75">
      <c r="A627" s="1" t="s">
        <v>0</v>
      </c>
      <c r="G627" s="2">
        <v>30310</v>
      </c>
      <c r="H627" s="1">
        <v>7</v>
      </c>
      <c r="I627" s="1">
        <v>50</v>
      </c>
      <c r="J627" s="1">
        <v>10</v>
      </c>
      <c r="K627" s="1">
        <v>30</v>
      </c>
      <c r="L627" s="1">
        <v>0</v>
      </c>
      <c r="M627" s="1" t="s">
        <v>1394</v>
      </c>
      <c r="N627" s="1">
        <v>0</v>
      </c>
      <c r="O627" s="1" t="s">
        <v>123</v>
      </c>
      <c r="Q627" s="1" t="s">
        <v>54</v>
      </c>
      <c r="S627" s="1">
        <v>1</v>
      </c>
      <c r="T627" s="1" t="s">
        <v>55</v>
      </c>
      <c r="V627" s="1" t="s">
        <v>56</v>
      </c>
      <c r="Y627" s="1" t="s">
        <v>1039</v>
      </c>
      <c r="Z627" s="1">
        <v>9</v>
      </c>
      <c r="AA627" s="1" t="s">
        <v>1394</v>
      </c>
      <c r="AB627" s="1" t="s">
        <v>83</v>
      </c>
      <c r="AE627" s="1" t="s">
        <v>30</v>
      </c>
      <c r="AM627" s="1" t="s">
        <v>72</v>
      </c>
      <c r="AO627" s="1">
        <v>6</v>
      </c>
      <c r="AQ627" s="1">
        <v>4</v>
      </c>
      <c r="AS627" s="1">
        <v>48</v>
      </c>
      <c r="AT627" s="1" t="s">
        <v>3348</v>
      </c>
      <c r="AU627" s="1" t="s">
        <v>74</v>
      </c>
      <c r="AW627" s="1">
        <v>9</v>
      </c>
      <c r="AX627" s="1" t="s">
        <v>3349</v>
      </c>
      <c r="BA627" s="1">
        <v>0</v>
      </c>
    </row>
    <row r="628" spans="1:53" ht="12.75">
      <c r="A628" s="1" t="s">
        <v>0</v>
      </c>
      <c r="B628" s="11" t="s">
        <v>1</v>
      </c>
      <c r="G628" s="2">
        <v>33380</v>
      </c>
      <c r="H628" s="1">
        <v>7</v>
      </c>
      <c r="I628" s="1">
        <v>60</v>
      </c>
      <c r="J628" s="1">
        <v>8</v>
      </c>
      <c r="K628" s="1">
        <v>4</v>
      </c>
      <c r="L628" s="1">
        <v>94122</v>
      </c>
      <c r="M628" s="1" t="s">
        <v>337</v>
      </c>
      <c r="N628" s="1">
        <v>1</v>
      </c>
      <c r="S628" s="1">
        <v>1</v>
      </c>
      <c r="T628" s="1" t="s">
        <v>30</v>
      </c>
      <c r="V628" s="1" t="s">
        <v>80</v>
      </c>
      <c r="X628" s="1" t="s">
        <v>160</v>
      </c>
      <c r="Z628" s="1">
        <v>2</v>
      </c>
      <c r="AA628" s="1" t="s">
        <v>3350</v>
      </c>
      <c r="AB628" s="1" t="s">
        <v>59</v>
      </c>
      <c r="AE628" s="1" t="s">
        <v>30</v>
      </c>
      <c r="AM628" s="1" t="s">
        <v>84</v>
      </c>
      <c r="AO628" s="1">
        <v>5</v>
      </c>
      <c r="AQ628" s="1">
        <v>6</v>
      </c>
      <c r="AS628" s="1">
        <v>10</v>
      </c>
      <c r="AT628" s="1" t="s">
        <v>3351</v>
      </c>
      <c r="AU628" s="1" t="s">
        <v>74</v>
      </c>
      <c r="AW628" s="1">
        <v>8</v>
      </c>
      <c r="AX628" s="1" t="s">
        <v>3352</v>
      </c>
      <c r="AY628" s="1" t="s">
        <v>3353</v>
      </c>
      <c r="AZ628" s="1" t="s">
        <v>3354</v>
      </c>
      <c r="BA628" s="1">
        <v>1</v>
      </c>
    </row>
    <row r="629" spans="1:53" ht="12.75">
      <c r="A629" s="1" t="s">
        <v>0</v>
      </c>
      <c r="C629" s="1" t="s">
        <v>2</v>
      </c>
      <c r="E629" s="1" t="s">
        <v>4</v>
      </c>
      <c r="G629" s="2">
        <v>27115</v>
      </c>
      <c r="H629" s="1">
        <v>6</v>
      </c>
      <c r="I629" s="1">
        <v>30</v>
      </c>
      <c r="J629" s="1">
        <v>5</v>
      </c>
      <c r="K629" s="1">
        <v>10</v>
      </c>
      <c r="L629" s="1">
        <v>110092</v>
      </c>
      <c r="M629" s="1" t="s">
        <v>376</v>
      </c>
      <c r="N629" s="1">
        <v>1</v>
      </c>
      <c r="S629" s="1">
        <v>1</v>
      </c>
      <c r="T629" s="1" t="s">
        <v>69</v>
      </c>
      <c r="W629" s="1" t="s">
        <v>3355</v>
      </c>
      <c r="X629" s="1" t="s">
        <v>57</v>
      </c>
      <c r="Z629" s="1">
        <v>20</v>
      </c>
      <c r="AA629" s="1" t="s">
        <v>3356</v>
      </c>
      <c r="AB629" s="1" t="s">
        <v>71</v>
      </c>
      <c r="AG629" s="1" t="s">
        <v>32</v>
      </c>
      <c r="AM629" s="1" t="s">
        <v>60</v>
      </c>
      <c r="AO629" s="1">
        <v>2</v>
      </c>
      <c r="AR629" s="1">
        <v>15</v>
      </c>
      <c r="AS629" s="1">
        <v>10</v>
      </c>
      <c r="AT629" s="1" t="s">
        <v>3357</v>
      </c>
      <c r="AU629" s="1" t="s">
        <v>74</v>
      </c>
      <c r="AW629" s="1">
        <v>10</v>
      </c>
      <c r="AX629" s="1" t="s">
        <v>3358</v>
      </c>
      <c r="AY629" s="1" t="s">
        <v>3359</v>
      </c>
      <c r="AZ629" s="1" t="s">
        <v>3360</v>
      </c>
      <c r="BA629" s="1">
        <v>1</v>
      </c>
    </row>
    <row r="630" spans="1:53" ht="12.75">
      <c r="E630" s="1" t="s">
        <v>4</v>
      </c>
      <c r="G630" s="2">
        <v>27133</v>
      </c>
      <c r="H630" s="1">
        <v>6</v>
      </c>
      <c r="I630" s="1">
        <v>50</v>
      </c>
      <c r="J630" s="1">
        <v>10</v>
      </c>
      <c r="K630" s="1">
        <v>20</v>
      </c>
      <c r="L630" s="1">
        <v>11201</v>
      </c>
      <c r="M630" s="1" t="s">
        <v>3361</v>
      </c>
      <c r="N630" s="1">
        <v>1</v>
      </c>
      <c r="S630" s="1">
        <v>1</v>
      </c>
      <c r="T630" s="1" t="s">
        <v>1304</v>
      </c>
      <c r="V630" s="1" t="s">
        <v>90</v>
      </c>
      <c r="X630" s="1" t="s">
        <v>91</v>
      </c>
      <c r="Z630" s="1">
        <v>22</v>
      </c>
      <c r="AA630" s="1" t="s">
        <v>74</v>
      </c>
      <c r="AB630" s="1" t="s">
        <v>83</v>
      </c>
      <c r="AF630" s="1" t="s">
        <v>31</v>
      </c>
      <c r="AG630" s="1" t="s">
        <v>32</v>
      </c>
      <c r="AM630" s="1" t="s">
        <v>72</v>
      </c>
      <c r="AO630" s="1">
        <v>5</v>
      </c>
      <c r="AQ630" s="1">
        <v>5</v>
      </c>
      <c r="AS630" s="1">
        <v>35</v>
      </c>
      <c r="AT630" s="1" t="s">
        <v>3362</v>
      </c>
      <c r="AV630" s="1" t="s">
        <v>3363</v>
      </c>
      <c r="AW630" s="1">
        <v>10</v>
      </c>
      <c r="AX630" s="1" t="s">
        <v>3364</v>
      </c>
      <c r="AY630" s="1" t="s">
        <v>3365</v>
      </c>
      <c r="AZ630" s="1" t="s">
        <v>3366</v>
      </c>
      <c r="BA630" s="1">
        <v>1</v>
      </c>
    </row>
    <row r="631" spans="1:53" ht="12.75">
      <c r="B631" s="11" t="s">
        <v>1</v>
      </c>
      <c r="D631" s="1" t="s">
        <v>3</v>
      </c>
      <c r="G631" s="2">
        <v>32981</v>
      </c>
      <c r="H631" s="1">
        <v>7</v>
      </c>
      <c r="I631" s="1">
        <v>20</v>
      </c>
      <c r="J631" s="1">
        <v>10</v>
      </c>
      <c r="K631" s="1">
        <v>10</v>
      </c>
      <c r="L631" s="1">
        <v>2260012</v>
      </c>
      <c r="M631" s="1" t="s">
        <v>2961</v>
      </c>
      <c r="N631" s="1">
        <v>1</v>
      </c>
      <c r="S631" s="1">
        <v>1</v>
      </c>
      <c r="T631" s="1" t="s">
        <v>225</v>
      </c>
      <c r="V631" s="1" t="s">
        <v>80</v>
      </c>
      <c r="X631" s="1" t="s">
        <v>125</v>
      </c>
      <c r="Z631" s="1">
        <v>4</v>
      </c>
      <c r="AA631" s="1" t="s">
        <v>3367</v>
      </c>
      <c r="AB631" s="1" t="s">
        <v>59</v>
      </c>
      <c r="AH631" s="1" t="s">
        <v>33</v>
      </c>
      <c r="AM631" s="1" t="s">
        <v>60</v>
      </c>
      <c r="AO631" s="1">
        <v>3</v>
      </c>
      <c r="AQ631" s="1">
        <v>5</v>
      </c>
      <c r="AS631" s="1">
        <v>20</v>
      </c>
      <c r="AT631" s="1" t="s">
        <v>3368</v>
      </c>
      <c r="AU631" s="1" t="s">
        <v>74</v>
      </c>
      <c r="AW631" s="1">
        <v>7</v>
      </c>
      <c r="AX631" s="1" t="s">
        <v>3369</v>
      </c>
      <c r="AY631" s="1" t="s">
        <v>3370</v>
      </c>
      <c r="BA631" s="1">
        <v>1</v>
      </c>
    </row>
    <row r="632" spans="1:53" ht="12.75">
      <c r="E632" s="1" t="s">
        <v>4</v>
      </c>
      <c r="G632" s="2">
        <v>34970</v>
      </c>
      <c r="H632" s="1">
        <v>7</v>
      </c>
      <c r="I632" s="1">
        <v>45</v>
      </c>
      <c r="J632" s="1">
        <v>10</v>
      </c>
      <c r="K632" s="1">
        <v>4</v>
      </c>
      <c r="L632" s="1">
        <v>4616</v>
      </c>
      <c r="M632" s="1" t="s">
        <v>3371</v>
      </c>
      <c r="N632" s="1">
        <v>0</v>
      </c>
      <c r="O632" s="1" t="s">
        <v>67</v>
      </c>
      <c r="Q632" s="1" t="s">
        <v>68</v>
      </c>
      <c r="S632" s="1">
        <v>0</v>
      </c>
      <c r="AB632" s="1" t="s">
        <v>59</v>
      </c>
      <c r="AG632" s="1" t="s">
        <v>32</v>
      </c>
      <c r="AM632" s="1" t="s">
        <v>167</v>
      </c>
      <c r="AO632" s="1">
        <v>5</v>
      </c>
      <c r="AR632" s="1">
        <v>8</v>
      </c>
      <c r="AS632" s="1">
        <v>10</v>
      </c>
      <c r="AT632" s="1" t="s">
        <v>3372</v>
      </c>
      <c r="AU632" s="1" t="s">
        <v>74</v>
      </c>
      <c r="AW632" s="1">
        <v>9</v>
      </c>
      <c r="AX632" s="1" t="s">
        <v>3373</v>
      </c>
      <c r="AY632" s="1" t="s">
        <v>3374</v>
      </c>
      <c r="AZ632" s="1" t="s">
        <v>116</v>
      </c>
      <c r="BA632" s="1">
        <v>0</v>
      </c>
    </row>
    <row r="633" spans="1:53" ht="12.75">
      <c r="B633" s="11" t="s">
        <v>1</v>
      </c>
      <c r="E633" s="1" t="s">
        <v>4</v>
      </c>
      <c r="G633" s="2">
        <v>32210</v>
      </c>
      <c r="H633" s="1">
        <v>8</v>
      </c>
      <c r="I633" s="1">
        <v>5</v>
      </c>
      <c r="J633" s="1">
        <v>6</v>
      </c>
      <c r="K633" s="1">
        <v>5</v>
      </c>
      <c r="L633" s="1">
        <v>560066</v>
      </c>
      <c r="M633" s="1" t="s">
        <v>3375</v>
      </c>
      <c r="N633" s="1">
        <v>0</v>
      </c>
      <c r="O633" s="1" t="s">
        <v>136</v>
      </c>
      <c r="Q633" s="1" t="s">
        <v>98</v>
      </c>
      <c r="S633" s="1">
        <v>0</v>
      </c>
      <c r="AB633" s="1" t="s">
        <v>83</v>
      </c>
      <c r="AH633" s="1" t="s">
        <v>33</v>
      </c>
      <c r="AM633" s="1" t="s">
        <v>60</v>
      </c>
      <c r="AO633" s="1">
        <v>6</v>
      </c>
      <c r="AR633" s="1">
        <v>10</v>
      </c>
      <c r="AS633" s="1">
        <v>5</v>
      </c>
      <c r="AT633" s="1" t="s">
        <v>3376</v>
      </c>
      <c r="AU633" s="1" t="s">
        <v>74</v>
      </c>
      <c r="AW633" s="1">
        <v>10</v>
      </c>
      <c r="AX633" s="1" t="s">
        <v>3377</v>
      </c>
      <c r="AY633" s="1" t="s">
        <v>3378</v>
      </c>
      <c r="AZ633" s="1" t="s">
        <v>3080</v>
      </c>
      <c r="BA633" s="1">
        <v>1</v>
      </c>
    </row>
    <row r="634" spans="1:53" ht="12.75">
      <c r="E634" s="1" t="s">
        <v>4</v>
      </c>
      <c r="G634" s="2">
        <v>31293</v>
      </c>
      <c r="H634" s="1">
        <v>7</v>
      </c>
      <c r="I634" s="1">
        <v>90</v>
      </c>
      <c r="J634" s="1">
        <v>6</v>
      </c>
      <c r="K634" s="1">
        <v>30</v>
      </c>
      <c r="M634" s="1" t="s">
        <v>3379</v>
      </c>
      <c r="N634" s="1">
        <v>1</v>
      </c>
      <c r="S634" s="1">
        <v>1</v>
      </c>
      <c r="T634" s="1" t="s">
        <v>110</v>
      </c>
      <c r="V634" s="1" t="s">
        <v>111</v>
      </c>
      <c r="X634" s="1" t="s">
        <v>1511</v>
      </c>
      <c r="Z634" s="1">
        <v>2</v>
      </c>
      <c r="AB634" s="1" t="s">
        <v>71</v>
      </c>
      <c r="AE634" s="1" t="s">
        <v>30</v>
      </c>
      <c r="AM634" s="1" t="s">
        <v>72</v>
      </c>
      <c r="AO634" s="1">
        <v>5</v>
      </c>
      <c r="AR634" s="1">
        <v>10</v>
      </c>
      <c r="AS634" s="1">
        <v>15</v>
      </c>
      <c r="AT634" s="1" t="s">
        <v>3380</v>
      </c>
      <c r="AV634" s="1" t="s">
        <v>3381</v>
      </c>
      <c r="AW634" s="1">
        <v>9</v>
      </c>
      <c r="AX634" s="1" t="s">
        <v>3382</v>
      </c>
      <c r="AY634" s="1" t="s">
        <v>3383</v>
      </c>
      <c r="AZ634" s="1" t="s">
        <v>3384</v>
      </c>
      <c r="BA634" s="1">
        <v>1</v>
      </c>
    </row>
    <row r="635" spans="1:53" ht="12.75">
      <c r="A635" s="1" t="s">
        <v>0</v>
      </c>
      <c r="B635" s="11" t="s">
        <v>1</v>
      </c>
      <c r="E635" s="1" t="s">
        <v>4</v>
      </c>
      <c r="G635" s="2">
        <v>33399</v>
      </c>
      <c r="H635" s="1">
        <v>7</v>
      </c>
      <c r="I635" s="1">
        <v>60</v>
      </c>
      <c r="J635" s="1">
        <v>11</v>
      </c>
      <c r="K635" s="1">
        <v>9</v>
      </c>
      <c r="L635" s="1">
        <v>100020</v>
      </c>
      <c r="M635" s="1" t="s">
        <v>3385</v>
      </c>
      <c r="N635" s="1">
        <v>1</v>
      </c>
      <c r="S635" s="1">
        <v>1</v>
      </c>
      <c r="T635" s="1" t="s">
        <v>31</v>
      </c>
      <c r="V635" s="1" t="s">
        <v>80</v>
      </c>
      <c r="X635" s="1" t="s">
        <v>91</v>
      </c>
      <c r="Z635" s="1">
        <v>3</v>
      </c>
      <c r="AA635" s="1" t="s">
        <v>3386</v>
      </c>
      <c r="AB635" s="1" t="s">
        <v>59</v>
      </c>
      <c r="AH635" s="1" t="s">
        <v>33</v>
      </c>
      <c r="AM635" s="1" t="s">
        <v>60</v>
      </c>
      <c r="AO635" s="1">
        <v>4</v>
      </c>
      <c r="AR635" s="1">
        <v>10</v>
      </c>
      <c r="AS635" s="1">
        <v>7</v>
      </c>
      <c r="AT635" s="1" t="s">
        <v>3387</v>
      </c>
      <c r="AV635" s="1" t="s">
        <v>3388</v>
      </c>
      <c r="AW635" s="1">
        <v>10</v>
      </c>
      <c r="AX635" s="1" t="s">
        <v>3389</v>
      </c>
      <c r="AY635" s="1" t="s">
        <v>3390</v>
      </c>
      <c r="AZ635" s="1" t="s">
        <v>3391</v>
      </c>
      <c r="BA635" s="1">
        <v>1</v>
      </c>
    </row>
    <row r="636" spans="1:53" ht="12.75">
      <c r="A636" s="1" t="s">
        <v>0</v>
      </c>
      <c r="B636" s="11" t="s">
        <v>1</v>
      </c>
      <c r="C636" s="1" t="s">
        <v>2</v>
      </c>
      <c r="E636" s="1" t="s">
        <v>4</v>
      </c>
      <c r="G636" s="2">
        <v>31866</v>
      </c>
      <c r="H636" s="1">
        <v>7</v>
      </c>
      <c r="I636" s="1">
        <v>10</v>
      </c>
      <c r="J636" s="1">
        <v>7</v>
      </c>
      <c r="K636" s="1">
        <v>6</v>
      </c>
      <c r="L636" s="1">
        <v>695581</v>
      </c>
      <c r="M636" s="1" t="s">
        <v>3392</v>
      </c>
      <c r="N636" s="1">
        <v>0</v>
      </c>
      <c r="O636" s="1" t="s">
        <v>136</v>
      </c>
      <c r="R636" s="1" t="s">
        <v>3393</v>
      </c>
      <c r="S636" s="1">
        <v>0</v>
      </c>
      <c r="AB636" s="1" t="s">
        <v>83</v>
      </c>
      <c r="AF636" s="1" t="s">
        <v>31</v>
      </c>
      <c r="AM636" s="1" t="s">
        <v>167</v>
      </c>
      <c r="AO636" s="1">
        <v>6</v>
      </c>
      <c r="AQ636" s="1">
        <v>5</v>
      </c>
      <c r="AS636" s="1">
        <v>8</v>
      </c>
      <c r="AT636" s="1" t="s">
        <v>3394</v>
      </c>
      <c r="AU636" s="1" t="s">
        <v>74</v>
      </c>
      <c r="AW636" s="1">
        <v>10</v>
      </c>
      <c r="AX636" s="1" t="s">
        <v>3395</v>
      </c>
      <c r="AY636" s="1" t="s">
        <v>3396</v>
      </c>
      <c r="AZ636" s="1" t="s">
        <v>3397</v>
      </c>
      <c r="BA636" s="1">
        <v>1</v>
      </c>
    </row>
    <row r="637" spans="1:53" ht="12.75">
      <c r="B637" s="11" t="s">
        <v>1</v>
      </c>
      <c r="E637" s="1" t="s">
        <v>4</v>
      </c>
      <c r="G637" s="2">
        <v>32053</v>
      </c>
      <c r="H637" s="1">
        <v>8</v>
      </c>
      <c r="I637" s="1">
        <v>40</v>
      </c>
      <c r="J637" s="1">
        <v>10</v>
      </c>
      <c r="K637" s="1">
        <v>6</v>
      </c>
      <c r="L637" s="1">
        <v>4144020</v>
      </c>
      <c r="M637" s="1" t="s">
        <v>3398</v>
      </c>
      <c r="N637" s="1">
        <v>1</v>
      </c>
      <c r="S637" s="1">
        <v>1</v>
      </c>
      <c r="T637" s="1" t="s">
        <v>79</v>
      </c>
      <c r="V637" s="1" t="s">
        <v>80</v>
      </c>
      <c r="Y637" s="1" t="s">
        <v>3399</v>
      </c>
      <c r="Z637" s="1">
        <v>5</v>
      </c>
      <c r="AA637" s="1" t="s">
        <v>3400</v>
      </c>
      <c r="AB637" s="1" t="s">
        <v>59</v>
      </c>
      <c r="AH637" s="1" t="s">
        <v>33</v>
      </c>
      <c r="AN637" s="1" t="s">
        <v>3401</v>
      </c>
      <c r="AO637" s="1">
        <v>6</v>
      </c>
      <c r="AQ637" s="1">
        <v>6</v>
      </c>
      <c r="AS637" s="1">
        <v>60</v>
      </c>
      <c r="AT637" s="1" t="s">
        <v>3402</v>
      </c>
      <c r="AU637" s="1" t="s">
        <v>415</v>
      </c>
      <c r="AW637" s="1">
        <v>10</v>
      </c>
      <c r="AX637" s="1" t="s">
        <v>3403</v>
      </c>
      <c r="AY637" s="1" t="s">
        <v>3404</v>
      </c>
      <c r="AZ637" s="1" t="s">
        <v>3405</v>
      </c>
      <c r="BA637" s="1">
        <v>1</v>
      </c>
    </row>
    <row r="638" spans="1:53" ht="12.75">
      <c r="E638" s="1" t="s">
        <v>4</v>
      </c>
      <c r="G638" s="2">
        <v>42992</v>
      </c>
      <c r="H638" s="1">
        <v>9141984</v>
      </c>
      <c r="I638" s="1">
        <v>45</v>
      </c>
      <c r="J638" s="1">
        <v>8</v>
      </c>
      <c r="K638" s="1">
        <v>3</v>
      </c>
      <c r="L638" s="1">
        <v>94545</v>
      </c>
      <c r="M638" s="1" t="s">
        <v>693</v>
      </c>
      <c r="N638" s="1">
        <v>0</v>
      </c>
      <c r="O638" s="1" t="s">
        <v>97</v>
      </c>
      <c r="Q638" s="1" t="s">
        <v>98</v>
      </c>
      <c r="S638" s="1">
        <v>1</v>
      </c>
      <c r="T638" s="1" t="s">
        <v>225</v>
      </c>
      <c r="V638" s="1" t="s">
        <v>80</v>
      </c>
      <c r="X638" s="1" t="s">
        <v>91</v>
      </c>
      <c r="Z638" s="1">
        <v>8</v>
      </c>
      <c r="AA638" s="1" t="s">
        <v>74</v>
      </c>
      <c r="AB638" s="1" t="s">
        <v>83</v>
      </c>
      <c r="AF638" s="1" t="s">
        <v>31</v>
      </c>
      <c r="AM638" s="1" t="s">
        <v>72</v>
      </c>
      <c r="AO638" s="1">
        <v>4</v>
      </c>
      <c r="AQ638" s="1">
        <v>3</v>
      </c>
      <c r="AS638" s="1">
        <v>6</v>
      </c>
      <c r="AT638" s="1" t="s">
        <v>3406</v>
      </c>
      <c r="AU638" s="1" t="s">
        <v>74</v>
      </c>
      <c r="AW638" s="1">
        <v>6</v>
      </c>
      <c r="AX638" s="1" t="s">
        <v>3407</v>
      </c>
      <c r="AY638" s="1" t="s">
        <v>464</v>
      </c>
      <c r="AZ638" s="1" t="s">
        <v>3408</v>
      </c>
      <c r="BA638" s="1">
        <v>0</v>
      </c>
    </row>
    <row r="639" spans="1:53" ht="12.75">
      <c r="E639" s="1" t="s">
        <v>4</v>
      </c>
      <c r="G639" s="2" t="s">
        <v>3409</v>
      </c>
      <c r="H639" s="1">
        <v>6</v>
      </c>
      <c r="I639" s="1">
        <v>30</v>
      </c>
      <c r="J639" s="1">
        <v>8</v>
      </c>
      <c r="K639" s="1">
        <v>20</v>
      </c>
      <c r="M639" s="1" t="s">
        <v>3410</v>
      </c>
      <c r="N639" s="1">
        <v>1</v>
      </c>
      <c r="S639" s="1">
        <v>1</v>
      </c>
      <c r="T639" s="1" t="s">
        <v>521</v>
      </c>
      <c r="V639" s="1" t="s">
        <v>424</v>
      </c>
      <c r="Y639" s="1" t="s">
        <v>3411</v>
      </c>
      <c r="Z639" s="1">
        <v>20</v>
      </c>
      <c r="AA639" s="1" t="s">
        <v>3412</v>
      </c>
      <c r="AB639" s="1" t="s">
        <v>83</v>
      </c>
      <c r="AH639" s="1" t="s">
        <v>33</v>
      </c>
      <c r="AM639" s="1" t="s">
        <v>60</v>
      </c>
      <c r="AO639" s="1">
        <v>4</v>
      </c>
      <c r="AQ639" s="1">
        <v>2</v>
      </c>
      <c r="AS639" s="1">
        <v>4</v>
      </c>
      <c r="AT639" s="1" t="s">
        <v>3413</v>
      </c>
      <c r="AV639" s="1" t="s">
        <v>3414</v>
      </c>
      <c r="AW639" s="1">
        <v>10</v>
      </c>
      <c r="AX639" s="1" t="s">
        <v>3415</v>
      </c>
      <c r="AY639" s="1" t="s">
        <v>3416</v>
      </c>
      <c r="BA639" s="1">
        <v>1</v>
      </c>
    </row>
    <row r="640" spans="1:53" ht="12.75">
      <c r="E640" s="1" t="s">
        <v>4</v>
      </c>
      <c r="G640" s="2">
        <v>27878</v>
      </c>
      <c r="H640" s="1">
        <v>6</v>
      </c>
      <c r="I640" s="1">
        <v>45</v>
      </c>
      <c r="J640" s="1">
        <v>12</v>
      </c>
      <c r="K640" s="1">
        <v>50</v>
      </c>
      <c r="L640" s="1">
        <v>83646</v>
      </c>
      <c r="M640" s="1" t="s">
        <v>3417</v>
      </c>
      <c r="N640" s="1">
        <v>1</v>
      </c>
      <c r="S640" s="1">
        <v>1</v>
      </c>
      <c r="T640" s="1" t="s">
        <v>79</v>
      </c>
      <c r="V640" s="1" t="s">
        <v>56</v>
      </c>
      <c r="X640" s="1" t="s">
        <v>91</v>
      </c>
      <c r="Z640" s="1">
        <v>19</v>
      </c>
      <c r="AA640" s="1" t="s">
        <v>370</v>
      </c>
      <c r="AB640" s="1" t="s">
        <v>83</v>
      </c>
      <c r="AH640" s="1" t="s">
        <v>33</v>
      </c>
      <c r="AM640" s="1" t="s">
        <v>60</v>
      </c>
      <c r="AO640" s="1">
        <v>6</v>
      </c>
      <c r="AR640" s="1">
        <v>8</v>
      </c>
      <c r="AS640" s="1">
        <v>15</v>
      </c>
      <c r="AT640" s="1" t="s">
        <v>3418</v>
      </c>
      <c r="AU640" s="1" t="s">
        <v>64</v>
      </c>
      <c r="AW640" s="1">
        <v>10</v>
      </c>
      <c r="AX640" s="1" t="s">
        <v>3419</v>
      </c>
      <c r="AY640" s="1" t="s">
        <v>3420</v>
      </c>
      <c r="AZ640" s="1" t="s">
        <v>3421</v>
      </c>
      <c r="BA640" s="1">
        <v>1</v>
      </c>
    </row>
    <row r="641" spans="1:53" ht="12.75">
      <c r="A641" s="1" t="s">
        <v>0</v>
      </c>
      <c r="B641" s="11" t="s">
        <v>1</v>
      </c>
      <c r="G641" s="2">
        <v>32111</v>
      </c>
      <c r="H641" s="1">
        <v>7</v>
      </c>
      <c r="I641" s="1">
        <v>360</v>
      </c>
      <c r="J641" s="1">
        <v>2</v>
      </c>
      <c r="K641" s="1">
        <v>5</v>
      </c>
      <c r="L641" s="1">
        <v>510000</v>
      </c>
      <c r="M641" s="1" t="s">
        <v>3422</v>
      </c>
      <c r="N641" s="1">
        <v>1</v>
      </c>
      <c r="S641" s="1">
        <v>1</v>
      </c>
      <c r="T641" s="1" t="s">
        <v>225</v>
      </c>
      <c r="V641" s="1" t="s">
        <v>145</v>
      </c>
      <c r="X641" s="1" t="s">
        <v>81</v>
      </c>
      <c r="Z641" s="1">
        <v>1</v>
      </c>
      <c r="AA641" s="1" t="s">
        <v>3423</v>
      </c>
      <c r="AB641" s="1" t="s">
        <v>83</v>
      </c>
      <c r="AH641" s="1" t="s">
        <v>33</v>
      </c>
      <c r="AM641" s="1" t="s">
        <v>84</v>
      </c>
      <c r="AO641" s="1">
        <v>6</v>
      </c>
      <c r="AQ641" s="1">
        <v>6</v>
      </c>
      <c r="AS641" s="1">
        <v>6</v>
      </c>
      <c r="AT641" s="1" t="s">
        <v>3424</v>
      </c>
      <c r="AU641" s="1" t="s">
        <v>74</v>
      </c>
      <c r="AW641" s="1">
        <v>10</v>
      </c>
      <c r="AX641" s="1" t="s">
        <v>3425</v>
      </c>
      <c r="AY641" s="1" t="s">
        <v>108</v>
      </c>
      <c r="AZ641" s="1" t="s">
        <v>141</v>
      </c>
      <c r="BA641" s="1">
        <v>1</v>
      </c>
    </row>
    <row r="642" spans="1:53" ht="12.75">
      <c r="D642" s="1" t="s">
        <v>3</v>
      </c>
      <c r="G642" s="2">
        <v>34086</v>
      </c>
      <c r="H642" s="1">
        <v>8</v>
      </c>
      <c r="I642" s="1">
        <v>0</v>
      </c>
      <c r="J642" s="1">
        <v>14</v>
      </c>
      <c r="K642" s="1">
        <v>10</v>
      </c>
      <c r="L642" s="1">
        <v>16016</v>
      </c>
      <c r="M642" s="1" t="s">
        <v>3426</v>
      </c>
      <c r="N642" s="1">
        <v>1</v>
      </c>
      <c r="S642" s="1">
        <v>0</v>
      </c>
      <c r="AB642" s="1" t="s">
        <v>59</v>
      </c>
      <c r="AE642" s="1" t="s">
        <v>30</v>
      </c>
      <c r="AM642" s="1" t="s">
        <v>72</v>
      </c>
      <c r="AO642" s="1">
        <v>6</v>
      </c>
      <c r="AQ642" s="1">
        <v>6</v>
      </c>
      <c r="AS642" s="1">
        <v>50</v>
      </c>
      <c r="AT642" s="1" t="s">
        <v>3427</v>
      </c>
      <c r="AU642" s="1" t="s">
        <v>74</v>
      </c>
      <c r="AW642" s="1">
        <v>8</v>
      </c>
      <c r="AX642" s="1" t="s">
        <v>3428</v>
      </c>
      <c r="AY642" s="1" t="s">
        <v>451</v>
      </c>
      <c r="AZ642" s="1" t="s">
        <v>3429</v>
      </c>
      <c r="BA642" s="1">
        <v>1</v>
      </c>
    </row>
    <row r="643" spans="1:53" ht="12.75">
      <c r="C643" s="1" t="s">
        <v>2</v>
      </c>
      <c r="E643" s="1" t="s">
        <v>4</v>
      </c>
      <c r="G643" s="2">
        <v>33799</v>
      </c>
      <c r="H643" s="1">
        <v>5</v>
      </c>
      <c r="I643" s="1">
        <v>20</v>
      </c>
      <c r="J643" s="1">
        <v>9</v>
      </c>
      <c r="K643" s="1">
        <v>0</v>
      </c>
      <c r="L643" s="1">
        <v>560017</v>
      </c>
      <c r="M643" s="1" t="s">
        <v>3430</v>
      </c>
      <c r="N643" s="1">
        <v>1</v>
      </c>
      <c r="S643" s="1">
        <v>1</v>
      </c>
      <c r="T643" s="1" t="s">
        <v>453</v>
      </c>
      <c r="V643" s="1" t="s">
        <v>111</v>
      </c>
      <c r="Y643" s="1" t="s">
        <v>3431</v>
      </c>
      <c r="Z643" s="1">
        <v>1</v>
      </c>
      <c r="AA643" s="1" t="s">
        <v>3432</v>
      </c>
      <c r="AB643" s="1" t="s">
        <v>83</v>
      </c>
      <c r="AF643" s="1" t="s">
        <v>31</v>
      </c>
      <c r="AM643" s="1" t="s">
        <v>72</v>
      </c>
      <c r="AO643" s="1">
        <v>5</v>
      </c>
      <c r="AQ643" s="1">
        <v>5</v>
      </c>
      <c r="AS643" s="1">
        <v>20</v>
      </c>
      <c r="AT643" s="1" t="s">
        <v>3433</v>
      </c>
      <c r="AU643" s="1" t="s">
        <v>415</v>
      </c>
      <c r="AW643" s="1">
        <v>7</v>
      </c>
      <c r="AX643" s="1" t="s">
        <v>3434</v>
      </c>
      <c r="AY643" s="1" t="s">
        <v>3435</v>
      </c>
      <c r="AZ643" s="1" t="s">
        <v>116</v>
      </c>
      <c r="BA643" s="1">
        <v>1</v>
      </c>
    </row>
    <row r="644" spans="1:53" ht="12.75">
      <c r="A644" s="1" t="s">
        <v>0</v>
      </c>
      <c r="E644" s="1" t="s">
        <v>4</v>
      </c>
      <c r="G644" s="2">
        <v>33737</v>
      </c>
      <c r="H644" s="1">
        <v>8</v>
      </c>
      <c r="I644" s="1">
        <v>120</v>
      </c>
      <c r="J644" s="1">
        <v>12</v>
      </c>
      <c r="K644" s="1">
        <v>20</v>
      </c>
      <c r="L644" s="1">
        <v>27713</v>
      </c>
      <c r="M644" s="1" t="s">
        <v>3436</v>
      </c>
      <c r="N644" s="1">
        <v>1</v>
      </c>
      <c r="S644" s="1">
        <v>0</v>
      </c>
      <c r="AB644" s="1" t="s">
        <v>59</v>
      </c>
      <c r="AC644" s="1" t="s">
        <v>28</v>
      </c>
      <c r="AF644" s="1" t="s">
        <v>31</v>
      </c>
      <c r="AN644" s="1" t="s">
        <v>3437</v>
      </c>
      <c r="AO644" s="1">
        <v>4</v>
      </c>
      <c r="AQ644" s="1">
        <v>6</v>
      </c>
      <c r="AS644" s="1">
        <v>40</v>
      </c>
      <c r="AT644" s="1" t="s">
        <v>3438</v>
      </c>
      <c r="AU644" s="1" t="s">
        <v>74</v>
      </c>
      <c r="AW644" s="1">
        <v>10</v>
      </c>
      <c r="AX644" s="1" t="s">
        <v>3439</v>
      </c>
      <c r="AY644" s="1" t="s">
        <v>3440</v>
      </c>
      <c r="AZ644" s="1" t="s">
        <v>3441</v>
      </c>
      <c r="BA644" s="1">
        <v>1</v>
      </c>
    </row>
    <row r="645" spans="1:53" ht="12.75">
      <c r="A645" s="1" t="s">
        <v>0</v>
      </c>
      <c r="G645" s="2">
        <v>30234</v>
      </c>
      <c r="H645" s="1">
        <v>8</v>
      </c>
      <c r="I645" s="1">
        <v>0</v>
      </c>
      <c r="J645" s="1">
        <v>12</v>
      </c>
      <c r="K645" s="1">
        <v>5</v>
      </c>
      <c r="L645" s="1">
        <v>560097</v>
      </c>
      <c r="M645" s="1" t="s">
        <v>508</v>
      </c>
      <c r="N645" s="1">
        <v>0</v>
      </c>
      <c r="O645" s="1" t="s">
        <v>97</v>
      </c>
      <c r="Q645" s="1" t="s">
        <v>98</v>
      </c>
      <c r="S645" s="1">
        <v>0</v>
      </c>
      <c r="AB645" s="1" t="s">
        <v>83</v>
      </c>
      <c r="AE645" s="1" t="s">
        <v>30</v>
      </c>
      <c r="AM645" s="1" t="s">
        <v>72</v>
      </c>
      <c r="AO645" s="1">
        <v>6</v>
      </c>
      <c r="AQ645" s="1">
        <v>3</v>
      </c>
      <c r="AS645" s="1">
        <v>500</v>
      </c>
      <c r="AT645" s="1" t="s">
        <v>3442</v>
      </c>
      <c r="AU645" s="1" t="s">
        <v>74</v>
      </c>
      <c r="AW645" s="1">
        <v>10</v>
      </c>
      <c r="AX645" s="1" t="s">
        <v>3443</v>
      </c>
      <c r="AY645" s="1" t="s">
        <v>3444</v>
      </c>
      <c r="AZ645" s="1" t="s">
        <v>1618</v>
      </c>
      <c r="BA645" s="1">
        <v>1</v>
      </c>
    </row>
    <row r="646" spans="1:53" ht="12.75">
      <c r="A646" s="1" t="s">
        <v>0</v>
      </c>
      <c r="G646" s="2">
        <v>30221</v>
      </c>
      <c r="H646" s="1">
        <v>5</v>
      </c>
      <c r="I646" s="1">
        <v>120</v>
      </c>
      <c r="J646" s="1">
        <v>14</v>
      </c>
      <c r="K646" s="1">
        <v>30</v>
      </c>
      <c r="L646" s="1">
        <v>10260</v>
      </c>
      <c r="M646" s="1" t="s">
        <v>3445</v>
      </c>
      <c r="N646" s="1">
        <v>0</v>
      </c>
      <c r="O646" s="1" t="s">
        <v>67</v>
      </c>
      <c r="Q646" s="1" t="s">
        <v>98</v>
      </c>
      <c r="S646" s="1">
        <v>1</v>
      </c>
      <c r="T646" s="1" t="s">
        <v>225</v>
      </c>
      <c r="V646" s="1" t="s">
        <v>80</v>
      </c>
      <c r="X646" s="1" t="s">
        <v>105</v>
      </c>
      <c r="Z646" s="1">
        <v>11</v>
      </c>
      <c r="AA646" s="1" t="s">
        <v>3446</v>
      </c>
      <c r="AB646" s="1" t="s">
        <v>59</v>
      </c>
      <c r="AE646" s="1" t="s">
        <v>30</v>
      </c>
      <c r="AM646" s="1" t="s">
        <v>84</v>
      </c>
      <c r="AO646" s="1">
        <v>4</v>
      </c>
      <c r="AR646" s="1" t="s">
        <v>699</v>
      </c>
      <c r="AS646" s="1">
        <v>50</v>
      </c>
      <c r="AT646" s="1" t="s">
        <v>3447</v>
      </c>
      <c r="AU646" s="1" t="s">
        <v>74</v>
      </c>
      <c r="AW646" s="1">
        <v>10</v>
      </c>
      <c r="AX646" s="1" t="s">
        <v>3448</v>
      </c>
      <c r="BA646" s="1">
        <v>1</v>
      </c>
    </row>
    <row r="647" spans="1:53" ht="12.75">
      <c r="B647" s="11" t="s">
        <v>1</v>
      </c>
      <c r="G647" s="2">
        <v>31113</v>
      </c>
      <c r="H647" s="1">
        <v>7</v>
      </c>
      <c r="I647" s="1">
        <v>110</v>
      </c>
      <c r="J647" s="1">
        <v>11</v>
      </c>
      <c r="K647" s="1">
        <v>20</v>
      </c>
      <c r="M647" s="1" t="s">
        <v>3449</v>
      </c>
      <c r="N647" s="1">
        <v>1</v>
      </c>
      <c r="S647" s="1">
        <v>0</v>
      </c>
      <c r="AB647" s="1" t="s">
        <v>83</v>
      </c>
      <c r="AD647" s="1" t="s">
        <v>29</v>
      </c>
      <c r="AM647" s="1" t="s">
        <v>72</v>
      </c>
      <c r="AP647" s="1">
        <v>12</v>
      </c>
      <c r="AR647" s="1">
        <v>20</v>
      </c>
      <c r="AS647" s="1">
        <v>20</v>
      </c>
      <c r="AT647" s="1" t="s">
        <v>3450</v>
      </c>
      <c r="AV647" s="1" t="s">
        <v>371</v>
      </c>
      <c r="AW647" s="1">
        <v>10</v>
      </c>
      <c r="AX647" s="1" t="s">
        <v>3451</v>
      </c>
      <c r="AY647" s="1" t="s">
        <v>591</v>
      </c>
      <c r="AZ647" s="1" t="s">
        <v>1158</v>
      </c>
      <c r="BA647" s="1">
        <v>1</v>
      </c>
    </row>
    <row r="648" spans="1:53" ht="12.75">
      <c r="E648" s="1" t="s">
        <v>4</v>
      </c>
      <c r="G648" s="2" t="s">
        <v>2417</v>
      </c>
      <c r="H648" s="1">
        <v>7</v>
      </c>
      <c r="I648" s="1">
        <v>60</v>
      </c>
      <c r="J648" s="1">
        <v>10</v>
      </c>
      <c r="K648" s="1">
        <v>10</v>
      </c>
      <c r="L648" s="1">
        <v>560066</v>
      </c>
      <c r="M648" s="1" t="s">
        <v>1360</v>
      </c>
      <c r="N648" s="1">
        <v>0</v>
      </c>
      <c r="O648" s="1" t="s">
        <v>78</v>
      </c>
      <c r="Q648" s="1" t="s">
        <v>98</v>
      </c>
      <c r="S648" s="1">
        <v>1</v>
      </c>
      <c r="T648" s="1" t="s">
        <v>137</v>
      </c>
      <c r="V648" s="1" t="s">
        <v>145</v>
      </c>
      <c r="X648" s="1" t="s">
        <v>91</v>
      </c>
      <c r="Z648" s="1">
        <v>25</v>
      </c>
      <c r="AA648" s="4" t="s">
        <v>3452</v>
      </c>
      <c r="AB648" s="1" t="s">
        <v>83</v>
      </c>
      <c r="AG648" s="1" t="s">
        <v>32</v>
      </c>
      <c r="AL648" s="1" t="s">
        <v>1244</v>
      </c>
      <c r="AM648" s="1" t="s">
        <v>72</v>
      </c>
      <c r="AO648" s="1">
        <v>5</v>
      </c>
      <c r="AQ648" s="1">
        <v>4</v>
      </c>
      <c r="AS648" s="1">
        <v>16</v>
      </c>
      <c r="AT648" s="1" t="s">
        <v>3453</v>
      </c>
      <c r="AV648" s="1" t="s">
        <v>2593</v>
      </c>
      <c r="AW648" s="1">
        <v>8</v>
      </c>
      <c r="AX648" s="1" t="s">
        <v>3454</v>
      </c>
      <c r="BA648" s="1">
        <v>1</v>
      </c>
    </row>
    <row r="649" spans="1:53" ht="12.75">
      <c r="B649" s="11" t="s">
        <v>1</v>
      </c>
      <c r="E649" s="1" t="s">
        <v>4</v>
      </c>
      <c r="G649" s="2">
        <v>30466</v>
      </c>
      <c r="H649" s="1">
        <v>7</v>
      </c>
      <c r="I649" s="1">
        <v>60</v>
      </c>
      <c r="J649" s="1">
        <v>8</v>
      </c>
      <c r="K649" s="1">
        <v>2</v>
      </c>
      <c r="L649" s="1">
        <v>94102</v>
      </c>
      <c r="M649" s="1" t="s">
        <v>215</v>
      </c>
      <c r="N649" s="1">
        <v>0</v>
      </c>
      <c r="O649" s="1" t="s">
        <v>78</v>
      </c>
      <c r="Q649" s="1" t="s">
        <v>98</v>
      </c>
      <c r="S649" s="1">
        <v>1</v>
      </c>
      <c r="T649" s="1" t="s">
        <v>31</v>
      </c>
      <c r="V649" s="1" t="s">
        <v>80</v>
      </c>
      <c r="X649" s="1" t="s">
        <v>91</v>
      </c>
      <c r="Z649" s="1">
        <v>7</v>
      </c>
      <c r="AA649" s="1" t="s">
        <v>3455</v>
      </c>
      <c r="AB649" s="1" t="s">
        <v>83</v>
      </c>
      <c r="AF649" s="1" t="s">
        <v>31</v>
      </c>
      <c r="AM649" s="1" t="s">
        <v>84</v>
      </c>
      <c r="AO649" s="1">
        <v>3</v>
      </c>
      <c r="AQ649" s="1">
        <v>5</v>
      </c>
      <c r="AS649" s="1">
        <v>5</v>
      </c>
      <c r="AT649" s="1" t="s">
        <v>3456</v>
      </c>
      <c r="AV649" s="1" t="s">
        <v>492</v>
      </c>
      <c r="AW649" s="1">
        <v>6</v>
      </c>
      <c r="AX649" s="1" t="s">
        <v>3457</v>
      </c>
      <c r="AY649" s="1" t="s">
        <v>3458</v>
      </c>
      <c r="AZ649" s="1" t="s">
        <v>3459</v>
      </c>
      <c r="BA649" s="1">
        <v>0</v>
      </c>
    </row>
    <row r="650" spans="1:53" ht="12.75">
      <c r="A650" s="1" t="s">
        <v>0</v>
      </c>
      <c r="G650" s="2">
        <v>30680</v>
      </c>
      <c r="H650" s="1">
        <v>4</v>
      </c>
      <c r="I650" s="1">
        <v>40</v>
      </c>
      <c r="J650" s="1">
        <v>11</v>
      </c>
      <c r="K650" s="1">
        <v>2</v>
      </c>
      <c r="L650" s="1">
        <v>622</v>
      </c>
      <c r="M650" s="1" t="s">
        <v>3460</v>
      </c>
      <c r="N650" s="1">
        <v>0</v>
      </c>
      <c r="O650" s="1" t="s">
        <v>67</v>
      </c>
      <c r="Q650" s="1" t="s">
        <v>54</v>
      </c>
      <c r="S650" s="1">
        <v>0</v>
      </c>
      <c r="AB650" s="1" t="s">
        <v>83</v>
      </c>
      <c r="AH650" s="1" t="s">
        <v>33</v>
      </c>
      <c r="AM650" s="1" t="s">
        <v>60</v>
      </c>
      <c r="AP650" s="1">
        <v>10</v>
      </c>
      <c r="AQ650" s="1">
        <v>5</v>
      </c>
      <c r="AS650" s="1">
        <v>12</v>
      </c>
      <c r="AT650" s="1" t="s">
        <v>3461</v>
      </c>
      <c r="AU650" s="1" t="s">
        <v>74</v>
      </c>
      <c r="AW650" s="1">
        <v>7</v>
      </c>
      <c r="AX650" s="1" t="s">
        <v>3462</v>
      </c>
      <c r="AY650" s="1" t="s">
        <v>3463</v>
      </c>
      <c r="AZ650" s="1" t="s">
        <v>3464</v>
      </c>
      <c r="BA650" s="1">
        <v>1</v>
      </c>
    </row>
    <row r="651" spans="1:53" ht="12.75">
      <c r="A651" s="1" t="s">
        <v>0</v>
      </c>
      <c r="B651" s="11" t="s">
        <v>1</v>
      </c>
      <c r="C651" s="1" t="s">
        <v>2</v>
      </c>
      <c r="D651" s="1" t="s">
        <v>3</v>
      </c>
      <c r="E651" s="1" t="s">
        <v>4</v>
      </c>
      <c r="F651" s="1" t="s">
        <v>3465</v>
      </c>
      <c r="G651" s="2">
        <v>35199</v>
      </c>
      <c r="H651" s="1">
        <v>6</v>
      </c>
      <c r="I651" s="1">
        <v>120</v>
      </c>
      <c r="J651" s="1">
        <v>8</v>
      </c>
      <c r="K651" s="1">
        <v>24</v>
      </c>
      <c r="L651" s="1">
        <v>560001</v>
      </c>
      <c r="M651" s="1" t="s">
        <v>3466</v>
      </c>
      <c r="N651" s="1">
        <v>1</v>
      </c>
      <c r="S651" s="1">
        <v>0</v>
      </c>
      <c r="AB651" s="1" t="s">
        <v>399</v>
      </c>
      <c r="AE651" s="1" t="s">
        <v>30</v>
      </c>
      <c r="AM651" s="1" t="s">
        <v>72</v>
      </c>
      <c r="AO651" s="1">
        <v>3</v>
      </c>
      <c r="AQ651" s="1">
        <v>3</v>
      </c>
      <c r="AS651" s="1">
        <v>320</v>
      </c>
      <c r="AT651" s="1" t="s">
        <v>3467</v>
      </c>
      <c r="AU651" s="1" t="s">
        <v>74</v>
      </c>
      <c r="AW651" s="1">
        <v>10</v>
      </c>
      <c r="AX651" s="1" t="s">
        <v>3468</v>
      </c>
      <c r="AY651" s="1" t="s">
        <v>3469</v>
      </c>
      <c r="AZ651" s="1" t="s">
        <v>3470</v>
      </c>
      <c r="BA651" s="1">
        <v>1</v>
      </c>
    </row>
    <row r="652" spans="1:53" ht="12.75">
      <c r="B652" s="11" t="s">
        <v>1</v>
      </c>
      <c r="G652" s="2">
        <v>33773</v>
      </c>
      <c r="H652" s="1">
        <v>7</v>
      </c>
      <c r="I652" s="1">
        <v>30</v>
      </c>
      <c r="J652" s="1">
        <v>12</v>
      </c>
      <c r="K652" s="1">
        <v>2</v>
      </c>
      <c r="L652" s="1">
        <v>201203</v>
      </c>
      <c r="M652" s="1" t="s">
        <v>3471</v>
      </c>
      <c r="N652" s="1">
        <v>1</v>
      </c>
      <c r="S652" s="1">
        <v>1</v>
      </c>
      <c r="T652" s="1" t="s">
        <v>582</v>
      </c>
      <c r="V652" s="1" t="s">
        <v>56</v>
      </c>
      <c r="X652" s="1" t="s">
        <v>57</v>
      </c>
      <c r="Z652" s="1">
        <v>3</v>
      </c>
      <c r="AA652" s="1" t="s">
        <v>3472</v>
      </c>
      <c r="AB652" s="1" t="s">
        <v>59</v>
      </c>
      <c r="AF652" s="1" t="s">
        <v>31</v>
      </c>
      <c r="AG652" s="1" t="s">
        <v>32</v>
      </c>
      <c r="AH652" s="1" t="s">
        <v>33</v>
      </c>
      <c r="AL652" s="1" t="s">
        <v>3473</v>
      </c>
      <c r="AM652" s="1" t="s">
        <v>72</v>
      </c>
      <c r="AO652" s="1">
        <v>6</v>
      </c>
      <c r="AR652" s="1" t="s">
        <v>3474</v>
      </c>
      <c r="AS652" s="1">
        <v>8</v>
      </c>
      <c r="AT652" s="1" t="s">
        <v>3475</v>
      </c>
      <c r="AU652" s="1" t="s">
        <v>74</v>
      </c>
      <c r="AW652" s="1">
        <v>10</v>
      </c>
      <c r="AX652" s="1" t="s">
        <v>3476</v>
      </c>
      <c r="AY652" s="1" t="s">
        <v>3477</v>
      </c>
      <c r="AZ652" s="1" t="s">
        <v>3478</v>
      </c>
      <c r="BA652" s="1">
        <v>1</v>
      </c>
    </row>
    <row r="653" spans="1:53" ht="12.75">
      <c r="A653" s="1" t="s">
        <v>0</v>
      </c>
      <c r="B653" s="11" t="s">
        <v>1</v>
      </c>
      <c r="G653" s="2">
        <v>32781</v>
      </c>
      <c r="H653" s="1">
        <v>7</v>
      </c>
      <c r="I653" s="1">
        <v>90</v>
      </c>
      <c r="J653" s="1">
        <v>9</v>
      </c>
      <c r="K653" s="1">
        <v>3</v>
      </c>
      <c r="L653" s="1">
        <v>5596</v>
      </c>
      <c r="M653" s="1" t="s">
        <v>3222</v>
      </c>
      <c r="N653" s="1">
        <v>1</v>
      </c>
      <c r="S653" s="1">
        <v>0</v>
      </c>
      <c r="AB653" s="1" t="s">
        <v>59</v>
      </c>
      <c r="AH653" s="1" t="s">
        <v>33</v>
      </c>
      <c r="AM653" s="1" t="s">
        <v>60</v>
      </c>
      <c r="AO653" s="1">
        <v>3</v>
      </c>
      <c r="AQ653" s="1">
        <v>1</v>
      </c>
      <c r="AS653" s="1">
        <v>5</v>
      </c>
      <c r="AT653" s="1" t="s">
        <v>3479</v>
      </c>
      <c r="AU653" s="1" t="s">
        <v>198</v>
      </c>
      <c r="AW653" s="1">
        <v>10</v>
      </c>
      <c r="AX653" s="1" t="s">
        <v>3480</v>
      </c>
      <c r="AY653" s="1" t="s">
        <v>3481</v>
      </c>
      <c r="AZ653" s="1" t="s">
        <v>3482</v>
      </c>
      <c r="BA653" s="1">
        <v>1</v>
      </c>
    </row>
    <row r="654" spans="1:53" ht="12.75">
      <c r="C654" s="1" t="s">
        <v>2</v>
      </c>
      <c r="G654" s="2">
        <v>32443</v>
      </c>
      <c r="H654" s="1">
        <v>7</v>
      </c>
      <c r="I654" s="1">
        <v>15</v>
      </c>
      <c r="J654" s="1">
        <v>8</v>
      </c>
      <c r="K654" s="1">
        <v>2</v>
      </c>
      <c r="L654" s="1">
        <v>1017</v>
      </c>
      <c r="M654" s="1" t="s">
        <v>3483</v>
      </c>
      <c r="N654" s="1">
        <v>0</v>
      </c>
      <c r="O654" s="1" t="s">
        <v>53</v>
      </c>
      <c r="Q654" s="1" t="s">
        <v>68</v>
      </c>
      <c r="S654" s="1">
        <v>1</v>
      </c>
      <c r="T654" s="1" t="s">
        <v>159</v>
      </c>
      <c r="V654" s="1" t="s">
        <v>80</v>
      </c>
      <c r="X654" s="1" t="s">
        <v>105</v>
      </c>
      <c r="Z654" s="1">
        <v>0</v>
      </c>
      <c r="AA654" s="4" t="s">
        <v>3484</v>
      </c>
      <c r="AB654" s="1" t="s">
        <v>71</v>
      </c>
      <c r="AF654" s="1" t="s">
        <v>31</v>
      </c>
      <c r="AM654" s="1" t="s">
        <v>167</v>
      </c>
      <c r="AO654" s="1">
        <v>6</v>
      </c>
      <c r="AQ654" s="1">
        <v>2</v>
      </c>
      <c r="AS654" s="1">
        <v>15</v>
      </c>
      <c r="AT654" s="1" t="s">
        <v>3485</v>
      </c>
      <c r="AU654" s="1" t="s">
        <v>74</v>
      </c>
      <c r="AW654" s="1">
        <v>10</v>
      </c>
      <c r="AX654" s="1" t="s">
        <v>3486</v>
      </c>
      <c r="AY654" s="1" t="s">
        <v>3487</v>
      </c>
      <c r="BA654" s="1">
        <v>0</v>
      </c>
    </row>
    <row r="655" spans="1:53" ht="12.75">
      <c r="A655" s="1" t="s">
        <v>0</v>
      </c>
      <c r="E655" s="1" t="s">
        <v>4</v>
      </c>
      <c r="G655" s="2">
        <v>35039</v>
      </c>
      <c r="H655" s="1">
        <v>8</v>
      </c>
      <c r="I655" s="1">
        <v>0</v>
      </c>
      <c r="J655" s="1">
        <v>11</v>
      </c>
      <c r="K655" s="1">
        <v>30</v>
      </c>
      <c r="L655" s="1">
        <v>97437</v>
      </c>
      <c r="M655" s="1" t="s">
        <v>3488</v>
      </c>
      <c r="N655" s="1">
        <v>1</v>
      </c>
      <c r="S655" s="1">
        <v>0</v>
      </c>
      <c r="AB655" s="1" t="s">
        <v>399</v>
      </c>
      <c r="AE655" s="1" t="s">
        <v>30</v>
      </c>
      <c r="AF655" s="1" t="s">
        <v>31</v>
      </c>
      <c r="AM655" s="1" t="s">
        <v>84</v>
      </c>
      <c r="AO655" s="1">
        <v>6</v>
      </c>
      <c r="AR655" s="1">
        <v>14</v>
      </c>
      <c r="AS655" s="1">
        <v>10</v>
      </c>
      <c r="AT655" s="1" t="s">
        <v>3489</v>
      </c>
      <c r="AU655" s="1" t="s">
        <v>74</v>
      </c>
      <c r="AW655" s="1">
        <v>10</v>
      </c>
      <c r="AX655" s="1" t="s">
        <v>3490</v>
      </c>
      <c r="AY655" s="1" t="s">
        <v>3491</v>
      </c>
      <c r="BA655" s="1">
        <v>1</v>
      </c>
    </row>
    <row r="656" spans="1:53" ht="12.75">
      <c r="D656" s="1" t="s">
        <v>3</v>
      </c>
      <c r="G656" s="2">
        <v>33346</v>
      </c>
      <c r="H656" s="1">
        <v>7</v>
      </c>
      <c r="I656" s="1">
        <v>5</v>
      </c>
      <c r="J656" s="1">
        <v>12</v>
      </c>
      <c r="K656" s="1">
        <v>8</v>
      </c>
      <c r="L656" s="1">
        <v>44600</v>
      </c>
      <c r="M656" s="1" t="s">
        <v>2439</v>
      </c>
      <c r="N656" s="1">
        <v>0</v>
      </c>
      <c r="O656" s="1" t="s">
        <v>67</v>
      </c>
      <c r="Q656" s="1" t="s">
        <v>103</v>
      </c>
      <c r="S656" s="1">
        <v>0</v>
      </c>
      <c r="AB656" s="1" t="s">
        <v>59</v>
      </c>
      <c r="AH656" s="1" t="s">
        <v>33</v>
      </c>
      <c r="AM656" s="1" t="s">
        <v>60</v>
      </c>
      <c r="AO656" s="1">
        <v>5</v>
      </c>
      <c r="AQ656" s="1">
        <v>3</v>
      </c>
      <c r="AS656" s="1">
        <v>80</v>
      </c>
      <c r="AT656" s="1" t="s">
        <v>3492</v>
      </c>
      <c r="AU656" s="1" t="s">
        <v>74</v>
      </c>
      <c r="AW656" s="1">
        <v>9</v>
      </c>
      <c r="AX656" s="1" t="s">
        <v>3493</v>
      </c>
      <c r="AY656" s="1" t="s">
        <v>3494</v>
      </c>
      <c r="AZ656" s="1" t="s">
        <v>3495</v>
      </c>
      <c r="BA656" s="1">
        <v>1</v>
      </c>
    </row>
    <row r="657" spans="1:53" ht="12.75">
      <c r="A657" s="1" t="s">
        <v>0</v>
      </c>
      <c r="E657" s="1" t="s">
        <v>4</v>
      </c>
      <c r="G657" s="2">
        <v>32281</v>
      </c>
      <c r="H657" s="1">
        <v>7</v>
      </c>
      <c r="I657" s="1">
        <v>60</v>
      </c>
      <c r="J657" s="1">
        <v>4</v>
      </c>
      <c r="K657" s="1">
        <v>5</v>
      </c>
      <c r="M657" s="1" t="s">
        <v>3496</v>
      </c>
      <c r="N657" s="1">
        <v>1</v>
      </c>
      <c r="S657" s="1">
        <v>1</v>
      </c>
      <c r="T657" s="1" t="s">
        <v>69</v>
      </c>
      <c r="V657" s="1" t="s">
        <v>111</v>
      </c>
      <c r="X657" s="1" t="s">
        <v>57</v>
      </c>
      <c r="Z657" s="1">
        <v>3</v>
      </c>
      <c r="AA657" s="1" t="s">
        <v>3497</v>
      </c>
      <c r="AB657" s="1" t="s">
        <v>83</v>
      </c>
      <c r="AH657" s="1" t="s">
        <v>33</v>
      </c>
      <c r="AM657" s="1" t="s">
        <v>72</v>
      </c>
      <c r="AO657" s="1">
        <v>4</v>
      </c>
      <c r="AQ657" s="1">
        <v>5</v>
      </c>
      <c r="AS657" s="1">
        <v>5</v>
      </c>
      <c r="AT657" s="1" t="s">
        <v>3498</v>
      </c>
      <c r="AU657" s="1" t="s">
        <v>74</v>
      </c>
      <c r="AW657" s="1">
        <v>10</v>
      </c>
      <c r="AX657" s="1" t="s">
        <v>3499</v>
      </c>
      <c r="AY657" s="1" t="s">
        <v>3500</v>
      </c>
      <c r="AZ657" s="1" t="s">
        <v>3501</v>
      </c>
      <c r="BA657" s="1">
        <v>1</v>
      </c>
    </row>
    <row r="658" spans="1:53" ht="12.75">
      <c r="E658" s="1" t="s">
        <v>4</v>
      </c>
      <c r="G658" s="2">
        <v>30257</v>
      </c>
      <c r="H658" s="1">
        <v>7</v>
      </c>
      <c r="I658" s="1">
        <v>3</v>
      </c>
      <c r="J658" s="1">
        <v>7</v>
      </c>
      <c r="K658" s="1">
        <v>100</v>
      </c>
      <c r="L658" s="1">
        <v>11410</v>
      </c>
      <c r="M658" s="1" t="s">
        <v>3502</v>
      </c>
      <c r="N658" s="1">
        <v>0</v>
      </c>
      <c r="O658" s="1" t="s">
        <v>67</v>
      </c>
      <c r="Q658" s="1" t="s">
        <v>98</v>
      </c>
      <c r="S658" s="1">
        <v>0</v>
      </c>
      <c r="AB658" s="1" t="s">
        <v>59</v>
      </c>
      <c r="AF658" s="1" t="s">
        <v>31</v>
      </c>
      <c r="AH658" s="1" t="s">
        <v>33</v>
      </c>
      <c r="AM658" s="1" t="s">
        <v>60</v>
      </c>
      <c r="AO658" s="1">
        <v>6</v>
      </c>
      <c r="AQ658" s="1">
        <v>6</v>
      </c>
      <c r="AS658" s="1">
        <v>15</v>
      </c>
      <c r="AT658" s="1" t="s">
        <v>3503</v>
      </c>
      <c r="AU658" s="1" t="s">
        <v>64</v>
      </c>
      <c r="AW658" s="1">
        <v>5</v>
      </c>
      <c r="AX658" s="1" t="s">
        <v>3504</v>
      </c>
      <c r="AY658" s="1" t="s">
        <v>352</v>
      </c>
      <c r="AZ658" s="1" t="s">
        <v>116</v>
      </c>
      <c r="BA658" s="1">
        <v>1</v>
      </c>
    </row>
    <row r="659" spans="1:53" ht="12.75">
      <c r="C659" s="1" t="s">
        <v>2</v>
      </c>
      <c r="G659" s="2">
        <v>35031</v>
      </c>
      <c r="H659" s="1">
        <v>7</v>
      </c>
      <c r="I659" s="1">
        <v>180</v>
      </c>
      <c r="J659" s="1">
        <v>6</v>
      </c>
      <c r="K659" s="1">
        <v>5</v>
      </c>
      <c r="L659" s="1">
        <v>110067</v>
      </c>
      <c r="M659" s="1" t="s">
        <v>1903</v>
      </c>
      <c r="N659" s="1">
        <v>1</v>
      </c>
      <c r="S659" s="1">
        <v>1</v>
      </c>
      <c r="T659" s="1" t="s">
        <v>177</v>
      </c>
      <c r="V659" s="1" t="s">
        <v>384</v>
      </c>
      <c r="X659" s="1" t="s">
        <v>91</v>
      </c>
      <c r="Z659" s="1">
        <v>0</v>
      </c>
      <c r="AA659" s="1" t="s">
        <v>3505</v>
      </c>
      <c r="AB659" s="1" t="s">
        <v>166</v>
      </c>
      <c r="AF659" s="1" t="s">
        <v>31</v>
      </c>
      <c r="AH659" s="1" t="s">
        <v>33</v>
      </c>
      <c r="AM659" s="1" t="s">
        <v>72</v>
      </c>
      <c r="AP659" s="1">
        <v>15</v>
      </c>
      <c r="AR659" s="1">
        <v>10</v>
      </c>
      <c r="AS659" s="1">
        <v>5</v>
      </c>
      <c r="AT659" s="1" t="s">
        <v>3506</v>
      </c>
      <c r="AU659" s="1" t="s">
        <v>74</v>
      </c>
      <c r="AW659" s="1">
        <v>9</v>
      </c>
      <c r="AX659" s="1" t="s">
        <v>3507</v>
      </c>
      <c r="AY659" s="1" t="s">
        <v>3508</v>
      </c>
      <c r="AZ659" s="1" t="s">
        <v>3509</v>
      </c>
      <c r="BA659" s="1">
        <v>1</v>
      </c>
    </row>
    <row r="660" spans="1:53" ht="12.75">
      <c r="A660" s="1" t="s">
        <v>0</v>
      </c>
      <c r="H660" s="1">
        <v>7</v>
      </c>
      <c r="I660" s="1">
        <v>0</v>
      </c>
      <c r="J660" s="1">
        <v>8</v>
      </c>
      <c r="K660" s="1">
        <v>6</v>
      </c>
      <c r="L660" s="1">
        <v>500020</v>
      </c>
      <c r="M660" s="1" t="s">
        <v>3510</v>
      </c>
      <c r="N660" s="1">
        <v>0</v>
      </c>
      <c r="O660" s="1" t="s">
        <v>97</v>
      </c>
      <c r="R660" s="1" t="s">
        <v>3511</v>
      </c>
      <c r="S660" s="1">
        <v>0</v>
      </c>
      <c r="AB660" s="1" t="s">
        <v>59</v>
      </c>
      <c r="AF660" s="1" t="s">
        <v>31</v>
      </c>
      <c r="AM660" s="1" t="s">
        <v>84</v>
      </c>
      <c r="AP660" s="1">
        <v>10</v>
      </c>
      <c r="AR660" s="1">
        <v>10</v>
      </c>
      <c r="AS660" s="1">
        <v>20</v>
      </c>
      <c r="AT660" s="1" t="s">
        <v>3512</v>
      </c>
      <c r="AU660" s="1" t="s">
        <v>74</v>
      </c>
      <c r="AW660" s="1">
        <v>8</v>
      </c>
      <c r="AX660" s="1" t="s">
        <v>3513</v>
      </c>
      <c r="AY660" s="1" t="s">
        <v>3514</v>
      </c>
      <c r="AZ660" s="1" t="s">
        <v>3515</v>
      </c>
      <c r="BA660" s="1">
        <v>1</v>
      </c>
    </row>
    <row r="661" spans="1:53" ht="12.75">
      <c r="A661" s="1" t="s">
        <v>0</v>
      </c>
      <c r="B661" s="11" t="s">
        <v>1</v>
      </c>
      <c r="E661" s="1" t="s">
        <v>4</v>
      </c>
      <c r="G661" s="2">
        <v>32392</v>
      </c>
      <c r="H661" s="1">
        <v>6</v>
      </c>
      <c r="I661" s="1">
        <v>70</v>
      </c>
      <c r="J661" s="1">
        <v>8</v>
      </c>
      <c r="K661" s="1">
        <v>7</v>
      </c>
      <c r="L661" s="1">
        <v>59100</v>
      </c>
      <c r="M661" s="1" t="s">
        <v>3516</v>
      </c>
      <c r="N661" s="1">
        <v>0</v>
      </c>
      <c r="O661" s="1" t="s">
        <v>67</v>
      </c>
      <c r="Q661" s="1" t="s">
        <v>98</v>
      </c>
      <c r="S661" s="1">
        <v>1</v>
      </c>
      <c r="T661" s="1" t="s">
        <v>225</v>
      </c>
      <c r="W661" s="1" t="s">
        <v>3517</v>
      </c>
      <c r="Y661" s="1" t="s">
        <v>3518</v>
      </c>
      <c r="Z661" s="1">
        <v>3</v>
      </c>
      <c r="AA661" s="1" t="s">
        <v>3519</v>
      </c>
      <c r="AB661" s="1" t="s">
        <v>83</v>
      </c>
      <c r="AG661" s="1" t="s">
        <v>32</v>
      </c>
      <c r="AM661" s="1" t="s">
        <v>72</v>
      </c>
      <c r="AO661" s="1">
        <v>5</v>
      </c>
      <c r="AQ661" s="1">
        <v>3</v>
      </c>
      <c r="AS661" s="1">
        <v>5</v>
      </c>
      <c r="AT661" s="1" t="s">
        <v>3520</v>
      </c>
      <c r="AU661" s="1" t="s">
        <v>74</v>
      </c>
      <c r="AW661" s="1">
        <v>9</v>
      </c>
      <c r="AX661" s="1" t="s">
        <v>3521</v>
      </c>
      <c r="AY661" s="1" t="s">
        <v>2188</v>
      </c>
      <c r="BA661" s="1">
        <v>1</v>
      </c>
    </row>
    <row r="662" spans="1:53" ht="12.75">
      <c r="A662" s="1" t="s">
        <v>0</v>
      </c>
      <c r="G662" s="2">
        <v>33988</v>
      </c>
      <c r="H662" s="1">
        <v>6</v>
      </c>
      <c r="I662" s="1">
        <v>60</v>
      </c>
      <c r="J662" s="1">
        <v>10</v>
      </c>
      <c r="K662" s="1">
        <v>5</v>
      </c>
      <c r="L662" s="1">
        <v>17564</v>
      </c>
      <c r="M662" s="1" t="s">
        <v>1450</v>
      </c>
      <c r="N662" s="1">
        <v>1</v>
      </c>
      <c r="S662" s="1">
        <v>1</v>
      </c>
      <c r="T662" s="1" t="s">
        <v>5</v>
      </c>
      <c r="V662" s="1" t="s">
        <v>56</v>
      </c>
      <c r="X662" s="1" t="s">
        <v>466</v>
      </c>
      <c r="Z662" s="1">
        <v>3</v>
      </c>
      <c r="AA662" s="1" t="s">
        <v>3522</v>
      </c>
      <c r="AB662" s="1" t="s">
        <v>59</v>
      </c>
      <c r="AH662" s="1" t="s">
        <v>33</v>
      </c>
      <c r="AM662" s="1" t="s">
        <v>60</v>
      </c>
      <c r="AO662" s="1">
        <v>3</v>
      </c>
      <c r="AQ662" s="1">
        <v>5</v>
      </c>
      <c r="AS662" s="1">
        <v>5</v>
      </c>
      <c r="AT662" s="1" t="s">
        <v>3523</v>
      </c>
      <c r="AU662" s="1" t="s">
        <v>74</v>
      </c>
      <c r="AW662" s="1">
        <v>7</v>
      </c>
      <c r="AX662" s="1" t="s">
        <v>3524</v>
      </c>
      <c r="AY662" s="1" t="s">
        <v>3525</v>
      </c>
      <c r="AZ662" s="1" t="s">
        <v>3526</v>
      </c>
      <c r="BA662" s="1">
        <v>1</v>
      </c>
    </row>
    <row r="663" spans="1:53" ht="12.75">
      <c r="A663" s="1" t="s">
        <v>0</v>
      </c>
      <c r="B663" s="11" t="s">
        <v>1</v>
      </c>
      <c r="E663" s="1" t="s">
        <v>4</v>
      </c>
      <c r="G663" s="2">
        <v>27306</v>
      </c>
      <c r="H663" s="1">
        <v>5</v>
      </c>
      <c r="I663" s="1">
        <v>0</v>
      </c>
      <c r="J663" s="1">
        <v>12</v>
      </c>
      <c r="K663" s="1">
        <v>30</v>
      </c>
      <c r="L663" s="1">
        <v>466488</v>
      </c>
      <c r="M663" s="1" t="s">
        <v>3527</v>
      </c>
      <c r="N663" s="1">
        <v>1</v>
      </c>
      <c r="S663" s="1">
        <v>1</v>
      </c>
      <c r="T663" s="1" t="s">
        <v>79</v>
      </c>
      <c r="V663" s="1" t="s">
        <v>56</v>
      </c>
      <c r="X663" s="1" t="s">
        <v>91</v>
      </c>
      <c r="Z663" s="1">
        <v>7</v>
      </c>
      <c r="AA663" s="1" t="s">
        <v>3528</v>
      </c>
      <c r="AB663" s="1" t="s">
        <v>83</v>
      </c>
      <c r="AE663" s="1" t="s">
        <v>30</v>
      </c>
      <c r="AF663" s="1" t="s">
        <v>31</v>
      </c>
      <c r="AL663" s="1" t="s">
        <v>3063</v>
      </c>
      <c r="AM663" s="1" t="s">
        <v>84</v>
      </c>
      <c r="AO663" s="1">
        <v>6</v>
      </c>
      <c r="AQ663" s="1">
        <v>6</v>
      </c>
      <c r="AS663" s="1">
        <v>20</v>
      </c>
      <c r="AT663" s="1" t="s">
        <v>3529</v>
      </c>
      <c r="AU663" s="1" t="s">
        <v>74</v>
      </c>
      <c r="AW663" s="1">
        <v>8</v>
      </c>
      <c r="AX663" s="1" t="s">
        <v>3530</v>
      </c>
      <c r="AY663" s="1" t="s">
        <v>3531</v>
      </c>
      <c r="AZ663" s="1" t="s">
        <v>3532</v>
      </c>
      <c r="BA663" s="1">
        <v>1</v>
      </c>
    </row>
    <row r="664" spans="1:53" ht="12.75">
      <c r="A664" s="1" t="s">
        <v>0</v>
      </c>
      <c r="E664" s="1" t="s">
        <v>4</v>
      </c>
      <c r="G664" s="2">
        <v>30768</v>
      </c>
      <c r="H664" s="1">
        <v>5</v>
      </c>
      <c r="I664" s="1">
        <v>10</v>
      </c>
      <c r="J664" s="1">
        <v>16</v>
      </c>
      <c r="K664" s="1">
        <v>4</v>
      </c>
      <c r="L664" s="1">
        <v>92612</v>
      </c>
      <c r="M664" s="1" t="s">
        <v>418</v>
      </c>
      <c r="N664" s="1">
        <v>1</v>
      </c>
      <c r="S664" s="1">
        <v>1</v>
      </c>
      <c r="T664" s="1" t="s">
        <v>225</v>
      </c>
      <c r="V664" s="1" t="s">
        <v>80</v>
      </c>
      <c r="X664" s="1" t="s">
        <v>648</v>
      </c>
      <c r="Z664" s="1">
        <v>9</v>
      </c>
      <c r="AA664" s="1" t="s">
        <v>3057</v>
      </c>
      <c r="AB664" s="1" t="s">
        <v>83</v>
      </c>
      <c r="AH664" s="1" t="s">
        <v>33</v>
      </c>
      <c r="AM664" s="1" t="s">
        <v>60</v>
      </c>
      <c r="AP664" s="1">
        <v>12</v>
      </c>
      <c r="AR664" s="1">
        <v>8</v>
      </c>
      <c r="AS664" s="1">
        <v>15</v>
      </c>
      <c r="AT664" s="1" t="s">
        <v>3533</v>
      </c>
      <c r="AV664" s="1" t="s">
        <v>3534</v>
      </c>
      <c r="AW664" s="1">
        <v>10</v>
      </c>
      <c r="AX664" s="1" t="s">
        <v>3535</v>
      </c>
      <c r="AY664" s="1" t="s">
        <v>3536</v>
      </c>
      <c r="AZ664" s="1" t="s">
        <v>3537</v>
      </c>
      <c r="BA664" s="1">
        <v>1</v>
      </c>
    </row>
    <row r="665" spans="1:53" ht="12.75">
      <c r="E665" s="1" t="s">
        <v>4</v>
      </c>
      <c r="G665" s="2">
        <v>32521</v>
      </c>
      <c r="H665" s="1">
        <v>6</v>
      </c>
      <c r="I665" s="1">
        <v>45</v>
      </c>
      <c r="J665" s="1">
        <v>10</v>
      </c>
      <c r="K665" s="1">
        <v>15</v>
      </c>
      <c r="L665" s="1">
        <v>94133</v>
      </c>
      <c r="M665" s="1" t="s">
        <v>3538</v>
      </c>
      <c r="N665" s="1">
        <v>1</v>
      </c>
      <c r="S665" s="1">
        <v>1</v>
      </c>
      <c r="T665" s="1" t="s">
        <v>225</v>
      </c>
      <c r="V665" s="1" t="s">
        <v>80</v>
      </c>
      <c r="X665" s="1" t="s">
        <v>91</v>
      </c>
      <c r="Z665" s="1">
        <v>5</v>
      </c>
      <c r="AA665" s="1" t="s">
        <v>3539</v>
      </c>
      <c r="AB665" s="1" t="s">
        <v>59</v>
      </c>
      <c r="AF665" s="1" t="s">
        <v>31</v>
      </c>
      <c r="AM665" s="1" t="s">
        <v>72</v>
      </c>
      <c r="AO665" s="1">
        <v>6</v>
      </c>
      <c r="AQ665" s="1">
        <v>1</v>
      </c>
      <c r="AS665" s="1">
        <v>10</v>
      </c>
      <c r="AT665" s="1" t="s">
        <v>213</v>
      </c>
      <c r="AU665" s="1" t="s">
        <v>74</v>
      </c>
      <c r="AW665" s="1">
        <v>10</v>
      </c>
      <c r="AX665" s="1" t="s">
        <v>213</v>
      </c>
      <c r="AY665" s="1" t="s">
        <v>3540</v>
      </c>
      <c r="AZ665" s="1" t="s">
        <v>213</v>
      </c>
      <c r="BA665" s="1">
        <v>0</v>
      </c>
    </row>
    <row r="666" spans="1:53" ht="12.75">
      <c r="E666" s="1" t="s">
        <v>4</v>
      </c>
      <c r="G666" s="2">
        <v>28856</v>
      </c>
      <c r="H666" s="1">
        <v>8</v>
      </c>
      <c r="I666" s="1">
        <v>30</v>
      </c>
      <c r="J666" s="1">
        <v>14</v>
      </c>
      <c r="K666" s="1">
        <v>3</v>
      </c>
      <c r="L666" s="1">
        <v>0</v>
      </c>
      <c r="M666" s="1" t="s">
        <v>1394</v>
      </c>
      <c r="N666" s="1">
        <v>0</v>
      </c>
      <c r="O666" s="1" t="s">
        <v>97</v>
      </c>
      <c r="Q666" s="1" t="s">
        <v>98</v>
      </c>
      <c r="S666" s="1">
        <v>1</v>
      </c>
      <c r="T666" s="1" t="s">
        <v>5</v>
      </c>
      <c r="V666" s="1" t="s">
        <v>90</v>
      </c>
      <c r="X666" s="1" t="s">
        <v>105</v>
      </c>
      <c r="Z666" s="1">
        <v>13</v>
      </c>
      <c r="AB666" s="1" t="s">
        <v>59</v>
      </c>
      <c r="AH666" s="1" t="s">
        <v>33</v>
      </c>
      <c r="AM666" s="1" t="s">
        <v>72</v>
      </c>
      <c r="AP666" s="1" t="s">
        <v>1081</v>
      </c>
      <c r="AQ666" s="1">
        <v>1</v>
      </c>
      <c r="AS666" s="1">
        <v>3</v>
      </c>
      <c r="AT666" s="1" t="s">
        <v>1832</v>
      </c>
      <c r="AU666" s="1" t="s">
        <v>64</v>
      </c>
      <c r="AW666" s="1">
        <v>9</v>
      </c>
      <c r="AX666" s="1" t="s">
        <v>3541</v>
      </c>
      <c r="AY666" s="1" t="s">
        <v>35</v>
      </c>
      <c r="AZ666" s="1" t="s">
        <v>3542</v>
      </c>
      <c r="BA666" s="1">
        <v>0</v>
      </c>
    </row>
    <row r="667" spans="1:53" ht="12.75">
      <c r="D667" s="1" t="s">
        <v>3</v>
      </c>
      <c r="G667" s="2">
        <v>35001</v>
      </c>
      <c r="H667" s="1">
        <v>6</v>
      </c>
      <c r="I667" s="1">
        <v>30</v>
      </c>
      <c r="J667" s="1">
        <v>12</v>
      </c>
      <c r="K667" s="1">
        <v>5</v>
      </c>
      <c r="L667" s="1">
        <v>151203</v>
      </c>
      <c r="M667" s="1" t="s">
        <v>3543</v>
      </c>
      <c r="N667" s="1">
        <v>1</v>
      </c>
      <c r="S667" s="1">
        <v>0</v>
      </c>
      <c r="AB667" s="1" t="s">
        <v>59</v>
      </c>
      <c r="AF667" s="1" t="s">
        <v>31</v>
      </c>
      <c r="AM667" s="1" t="s">
        <v>84</v>
      </c>
      <c r="AO667" s="1">
        <v>4</v>
      </c>
      <c r="AQ667" s="1">
        <v>6</v>
      </c>
      <c r="AS667" s="1">
        <v>4</v>
      </c>
      <c r="AT667" s="1" t="s">
        <v>3544</v>
      </c>
      <c r="AU667" s="1" t="s">
        <v>74</v>
      </c>
      <c r="AW667" s="1">
        <v>10</v>
      </c>
      <c r="AX667" s="1" t="s">
        <v>3545</v>
      </c>
      <c r="AY667" s="1" t="s">
        <v>3546</v>
      </c>
      <c r="AZ667" s="1" t="s">
        <v>3547</v>
      </c>
      <c r="BA667" s="1">
        <v>1</v>
      </c>
    </row>
    <row r="668" spans="1:53" ht="12.75">
      <c r="A668" s="1" t="s">
        <v>0</v>
      </c>
      <c r="D668" s="1" t="s">
        <v>3</v>
      </c>
      <c r="G668" s="2">
        <v>27793</v>
      </c>
      <c r="H668" s="1">
        <v>6</v>
      </c>
      <c r="I668" s="1">
        <v>120</v>
      </c>
      <c r="J668" s="1">
        <v>12</v>
      </c>
      <c r="K668" s="1">
        <v>8</v>
      </c>
      <c r="L668" s="1">
        <v>85368</v>
      </c>
      <c r="M668" s="1" t="s">
        <v>3548</v>
      </c>
      <c r="N668" s="1">
        <v>1</v>
      </c>
      <c r="S668" s="1">
        <v>1</v>
      </c>
      <c r="T668" s="1" t="s">
        <v>55</v>
      </c>
      <c r="V668" s="1" t="s">
        <v>56</v>
      </c>
      <c r="X668" s="1" t="s">
        <v>295</v>
      </c>
      <c r="Z668" s="1">
        <v>15</v>
      </c>
      <c r="AA668" s="1" t="s">
        <v>3549</v>
      </c>
      <c r="AB668" s="1" t="s">
        <v>59</v>
      </c>
      <c r="AH668" s="1" t="s">
        <v>33</v>
      </c>
      <c r="AM668" s="1" t="s">
        <v>72</v>
      </c>
      <c r="AO668" s="1">
        <v>6</v>
      </c>
      <c r="AQ668" s="1">
        <v>3</v>
      </c>
      <c r="AS668" s="1">
        <v>8</v>
      </c>
      <c r="AT668" s="1" t="s">
        <v>3550</v>
      </c>
      <c r="AV668" s="1" t="s">
        <v>3551</v>
      </c>
      <c r="AW668" s="1">
        <v>10</v>
      </c>
      <c r="AX668" s="1" t="s">
        <v>3552</v>
      </c>
      <c r="AY668" s="1" t="s">
        <v>3553</v>
      </c>
      <c r="AZ668" s="1" t="s">
        <v>3554</v>
      </c>
      <c r="BA668" s="1">
        <v>1</v>
      </c>
    </row>
    <row r="669" spans="1:53" ht="12.75">
      <c r="B669" s="11" t="s">
        <v>1</v>
      </c>
      <c r="G669" s="2">
        <v>35320</v>
      </c>
      <c r="H669" s="1">
        <v>6</v>
      </c>
      <c r="I669" s="1">
        <v>100</v>
      </c>
      <c r="J669" s="1">
        <v>14</v>
      </c>
      <c r="K669" s="1">
        <v>6</v>
      </c>
      <c r="L669" s="1">
        <v>535558</v>
      </c>
      <c r="M669" s="1" t="s">
        <v>3555</v>
      </c>
      <c r="N669" s="1">
        <v>1</v>
      </c>
      <c r="S669" s="1">
        <v>1</v>
      </c>
      <c r="T669" s="1" t="s">
        <v>144</v>
      </c>
      <c r="V669" s="1" t="s">
        <v>384</v>
      </c>
      <c r="X669" s="1" t="s">
        <v>245</v>
      </c>
      <c r="Z669" s="1">
        <v>0</v>
      </c>
      <c r="AA669" s="1" t="s">
        <v>3556</v>
      </c>
      <c r="AB669" s="1" t="s">
        <v>59</v>
      </c>
      <c r="AE669" s="1" t="s">
        <v>30</v>
      </c>
      <c r="AM669" s="1" t="s">
        <v>72</v>
      </c>
      <c r="AO669" s="1">
        <v>6</v>
      </c>
      <c r="AQ669" s="1">
        <v>6</v>
      </c>
      <c r="AS669" s="1">
        <v>80</v>
      </c>
      <c r="AT669" s="1" t="s">
        <v>3557</v>
      </c>
      <c r="AU669" s="1" t="s">
        <v>74</v>
      </c>
      <c r="AW669" s="1">
        <v>9</v>
      </c>
      <c r="AX669" s="1" t="s">
        <v>3558</v>
      </c>
      <c r="AY669" s="1" t="s">
        <v>3559</v>
      </c>
      <c r="AZ669" s="1" t="s">
        <v>1618</v>
      </c>
      <c r="BA669" s="1">
        <v>0</v>
      </c>
    </row>
    <row r="670" spans="1:53" ht="12.75">
      <c r="E670" s="1" t="s">
        <v>4</v>
      </c>
      <c r="G670" s="2">
        <v>32021</v>
      </c>
      <c r="H670" s="1">
        <v>6</v>
      </c>
      <c r="I670" s="1">
        <v>600</v>
      </c>
      <c r="J670" s="1">
        <v>6</v>
      </c>
      <c r="K670" s="1">
        <v>20</v>
      </c>
      <c r="L670" s="1">
        <v>100191</v>
      </c>
      <c r="M670" s="1" t="s">
        <v>1922</v>
      </c>
      <c r="N670" s="1">
        <v>1</v>
      </c>
      <c r="S670" s="1">
        <v>1</v>
      </c>
      <c r="T670" s="1" t="s">
        <v>89</v>
      </c>
      <c r="V670" s="1" t="s">
        <v>111</v>
      </c>
      <c r="X670" s="1" t="s">
        <v>338</v>
      </c>
      <c r="Z670" s="1">
        <v>7</v>
      </c>
      <c r="AA670" s="1" t="s">
        <v>3560</v>
      </c>
      <c r="AB670" s="1" t="s">
        <v>83</v>
      </c>
      <c r="AF670" s="1" t="s">
        <v>31</v>
      </c>
      <c r="AM670" s="1" t="s">
        <v>72</v>
      </c>
      <c r="AO670" s="1">
        <v>6</v>
      </c>
      <c r="AQ670" s="1">
        <v>6</v>
      </c>
      <c r="AS670" s="1">
        <v>10</v>
      </c>
      <c r="AT670" s="1" t="s">
        <v>3561</v>
      </c>
      <c r="AU670" s="1" t="s">
        <v>64</v>
      </c>
      <c r="AW670" s="1">
        <v>8</v>
      </c>
      <c r="AX670" s="1" t="s">
        <v>3562</v>
      </c>
      <c r="AY670" s="1" t="s">
        <v>3563</v>
      </c>
      <c r="AZ670" s="1" t="s">
        <v>141</v>
      </c>
      <c r="BA670" s="1">
        <v>1</v>
      </c>
    </row>
    <row r="671" spans="1:53" ht="12.75">
      <c r="B671" s="11" t="s">
        <v>1</v>
      </c>
      <c r="E671" s="1" t="s">
        <v>4</v>
      </c>
      <c r="G671" s="2">
        <v>30011</v>
      </c>
      <c r="H671" s="1">
        <v>7</v>
      </c>
      <c r="I671" s="1">
        <v>2</v>
      </c>
      <c r="J671" s="1">
        <v>10</v>
      </c>
      <c r="K671" s="1">
        <v>30</v>
      </c>
      <c r="L671" s="1">
        <v>69221</v>
      </c>
      <c r="M671" s="1" t="s">
        <v>3564</v>
      </c>
      <c r="N671" s="1">
        <v>1</v>
      </c>
      <c r="S671" s="1">
        <v>1</v>
      </c>
      <c r="T671" s="1" t="s">
        <v>177</v>
      </c>
      <c r="W671" s="1" t="s">
        <v>3565</v>
      </c>
      <c r="Y671" s="1" t="s">
        <v>558</v>
      </c>
      <c r="Z671" s="1">
        <v>3</v>
      </c>
      <c r="AA671" s="1" t="s">
        <v>3566</v>
      </c>
      <c r="AB671" s="1" t="s">
        <v>83</v>
      </c>
      <c r="AG671" s="1" t="s">
        <v>32</v>
      </c>
      <c r="AM671" s="1" t="s">
        <v>72</v>
      </c>
      <c r="AO671" s="1">
        <v>3</v>
      </c>
      <c r="AQ671" s="1">
        <v>6</v>
      </c>
      <c r="AS671" s="1">
        <v>20</v>
      </c>
      <c r="AT671" s="1" t="s">
        <v>3567</v>
      </c>
      <c r="AU671" s="1" t="s">
        <v>74</v>
      </c>
      <c r="AW671" s="1">
        <v>7</v>
      </c>
      <c r="AX671" s="1" t="s">
        <v>3568</v>
      </c>
      <c r="AY671" s="1" t="s">
        <v>1439</v>
      </c>
      <c r="BA671" s="1">
        <v>1</v>
      </c>
    </row>
    <row r="672" spans="1:53" ht="12.75">
      <c r="A672" s="1" t="s">
        <v>0</v>
      </c>
      <c r="B672" s="11" t="s">
        <v>1</v>
      </c>
      <c r="H672" s="1">
        <v>7</v>
      </c>
      <c r="I672" s="1">
        <v>40</v>
      </c>
      <c r="J672" s="1">
        <v>9</v>
      </c>
      <c r="K672" s="1">
        <v>6</v>
      </c>
      <c r="L672" s="1">
        <v>20020</v>
      </c>
      <c r="M672" s="1" t="s">
        <v>3471</v>
      </c>
      <c r="N672" s="1">
        <v>1</v>
      </c>
      <c r="S672" s="1">
        <v>1</v>
      </c>
      <c r="T672" s="1" t="s">
        <v>144</v>
      </c>
      <c r="V672" s="1" t="s">
        <v>56</v>
      </c>
      <c r="X672" s="1" t="s">
        <v>81</v>
      </c>
      <c r="Z672" s="1">
        <v>7</v>
      </c>
      <c r="AA672" s="1" t="s">
        <v>3569</v>
      </c>
      <c r="AB672" s="1" t="s">
        <v>83</v>
      </c>
      <c r="AF672" s="1" t="s">
        <v>31</v>
      </c>
      <c r="AH672" s="1" t="s">
        <v>33</v>
      </c>
      <c r="AM672" s="1" t="s">
        <v>624</v>
      </c>
      <c r="AO672" s="1">
        <v>4</v>
      </c>
      <c r="AQ672" s="1">
        <v>5</v>
      </c>
      <c r="AS672" s="1">
        <v>8</v>
      </c>
      <c r="AT672" s="1" t="s">
        <v>3570</v>
      </c>
      <c r="AV672" s="1" t="s">
        <v>3571</v>
      </c>
      <c r="AW672" s="1">
        <v>9</v>
      </c>
      <c r="AX672" s="1" t="s">
        <v>141</v>
      </c>
      <c r="AY672" s="1" t="s">
        <v>141</v>
      </c>
      <c r="AZ672" s="1" t="s">
        <v>141</v>
      </c>
      <c r="BA672" s="1">
        <v>0</v>
      </c>
    </row>
    <row r="673" spans="1:53" ht="12.75">
      <c r="B673" s="11" t="s">
        <v>1</v>
      </c>
      <c r="E673" s="1" t="s">
        <v>4</v>
      </c>
      <c r="G673" s="2">
        <v>31907</v>
      </c>
      <c r="H673" s="1">
        <v>7</v>
      </c>
      <c r="I673" s="1">
        <v>150</v>
      </c>
      <c r="J673" s="1">
        <v>12</v>
      </c>
      <c r="K673" s="1">
        <v>12</v>
      </c>
      <c r="L673" s="1">
        <v>4534</v>
      </c>
      <c r="M673" s="1" t="s">
        <v>3572</v>
      </c>
      <c r="N673" s="1">
        <v>0</v>
      </c>
      <c r="O673" s="1" t="s">
        <v>97</v>
      </c>
      <c r="Q673" s="1" t="s">
        <v>103</v>
      </c>
      <c r="S673" s="1">
        <v>1</v>
      </c>
      <c r="T673" s="1" t="s">
        <v>89</v>
      </c>
      <c r="V673" s="1" t="s">
        <v>80</v>
      </c>
      <c r="X673" s="1" t="s">
        <v>91</v>
      </c>
      <c r="Z673" s="1">
        <v>3</v>
      </c>
      <c r="AA673" s="1" t="s">
        <v>689</v>
      </c>
      <c r="AB673" s="1" t="s">
        <v>83</v>
      </c>
      <c r="AE673" s="1" t="s">
        <v>30</v>
      </c>
      <c r="AM673" s="1" t="s">
        <v>84</v>
      </c>
      <c r="AP673" s="1">
        <v>20</v>
      </c>
      <c r="AQ673" s="1">
        <v>5</v>
      </c>
      <c r="AS673" s="1">
        <v>20</v>
      </c>
      <c r="AT673" s="1" t="s">
        <v>3573</v>
      </c>
      <c r="AV673" s="1" t="s">
        <v>1542</v>
      </c>
      <c r="AW673" s="1">
        <v>8</v>
      </c>
      <c r="AX673" s="1" t="s">
        <v>3574</v>
      </c>
      <c r="AY673" s="1" t="s">
        <v>3575</v>
      </c>
      <c r="AZ673" s="1" t="s">
        <v>3576</v>
      </c>
      <c r="BA673" s="1">
        <v>0</v>
      </c>
    </row>
    <row r="674" spans="1:53" ht="12.75">
      <c r="B674" s="11" t="s">
        <v>1</v>
      </c>
      <c r="C674" s="1" t="s">
        <v>2</v>
      </c>
      <c r="G674" s="2">
        <v>33710</v>
      </c>
      <c r="H674" s="1">
        <v>8</v>
      </c>
      <c r="I674" s="1">
        <v>100</v>
      </c>
      <c r="J674" s="1">
        <v>12</v>
      </c>
      <c r="K674" s="1">
        <v>4</v>
      </c>
      <c r="L674" s="1">
        <v>7405</v>
      </c>
      <c r="M674" s="1" t="s">
        <v>3577</v>
      </c>
      <c r="N674" s="1">
        <v>1</v>
      </c>
      <c r="S674" s="1">
        <v>1</v>
      </c>
      <c r="T674" s="1" t="s">
        <v>225</v>
      </c>
      <c r="V674" s="1" t="s">
        <v>80</v>
      </c>
      <c r="X674" s="1" t="s">
        <v>91</v>
      </c>
      <c r="Z674" s="1">
        <v>8</v>
      </c>
      <c r="AA674" s="1" t="s">
        <v>3578</v>
      </c>
      <c r="AB674" s="1" t="s">
        <v>83</v>
      </c>
      <c r="AG674" s="1" t="s">
        <v>32</v>
      </c>
      <c r="AM674" s="1" t="s">
        <v>60</v>
      </c>
      <c r="AO674" s="1">
        <v>5</v>
      </c>
      <c r="AQ674" s="1">
        <v>6</v>
      </c>
      <c r="AS674" s="1">
        <v>6</v>
      </c>
      <c r="AT674" s="1" t="s">
        <v>3579</v>
      </c>
      <c r="AU674" s="1" t="s">
        <v>74</v>
      </c>
      <c r="AW674" s="1">
        <v>9</v>
      </c>
      <c r="AX674" s="1" t="s">
        <v>3580</v>
      </c>
      <c r="AY674" s="1" t="s">
        <v>3581</v>
      </c>
      <c r="AZ674" s="1" t="s">
        <v>3582</v>
      </c>
      <c r="BA674" s="1">
        <v>1</v>
      </c>
    </row>
    <row r="675" spans="1:53" ht="12.75">
      <c r="A675" s="1" t="s">
        <v>0</v>
      </c>
      <c r="B675" s="11" t="s">
        <v>1</v>
      </c>
      <c r="E675" s="1" t="s">
        <v>4</v>
      </c>
      <c r="G675" s="2">
        <v>33000</v>
      </c>
      <c r="H675" s="1">
        <v>7</v>
      </c>
      <c r="I675" s="1">
        <v>140</v>
      </c>
      <c r="J675" s="1">
        <v>14</v>
      </c>
      <c r="K675" s="1">
        <v>30</v>
      </c>
      <c r="L675" s="1">
        <v>0</v>
      </c>
      <c r="M675" s="1" t="s">
        <v>2824</v>
      </c>
      <c r="N675" s="1">
        <v>1</v>
      </c>
      <c r="S675" s="1">
        <v>0</v>
      </c>
      <c r="AB675" s="1" t="s">
        <v>83</v>
      </c>
      <c r="AF675" s="1" t="s">
        <v>31</v>
      </c>
      <c r="AJ675" s="1" t="s">
        <v>35</v>
      </c>
      <c r="AM675" s="1" t="s">
        <v>60</v>
      </c>
      <c r="AO675" s="1">
        <v>6</v>
      </c>
      <c r="AR675" s="1">
        <v>13</v>
      </c>
      <c r="AS675" s="1">
        <v>20</v>
      </c>
      <c r="AT675" s="1" t="s">
        <v>3583</v>
      </c>
      <c r="AU675" s="1" t="s">
        <v>74</v>
      </c>
      <c r="AW675" s="1">
        <v>9</v>
      </c>
      <c r="AX675" s="1" t="s">
        <v>3584</v>
      </c>
      <c r="AY675" s="1" t="s">
        <v>3585</v>
      </c>
      <c r="AZ675" s="1" t="s">
        <v>3586</v>
      </c>
      <c r="BA675" s="1">
        <v>1</v>
      </c>
    </row>
    <row r="676" spans="1:53" ht="12.75">
      <c r="A676" s="1" t="s">
        <v>0</v>
      </c>
      <c r="E676" s="1" t="s">
        <v>4</v>
      </c>
      <c r="G676" s="2">
        <v>32513</v>
      </c>
      <c r="H676" s="1">
        <v>6</v>
      </c>
      <c r="I676" s="1">
        <v>45</v>
      </c>
      <c r="J676" s="1">
        <v>10</v>
      </c>
      <c r="K676" s="1">
        <v>1</v>
      </c>
      <c r="L676" s="1">
        <v>3620022</v>
      </c>
      <c r="M676" s="1" t="s">
        <v>3587</v>
      </c>
      <c r="N676" s="1">
        <v>0</v>
      </c>
      <c r="O676" s="1" t="s">
        <v>67</v>
      </c>
      <c r="Q676" s="1" t="s">
        <v>103</v>
      </c>
      <c r="S676" s="1">
        <v>1</v>
      </c>
      <c r="T676" s="1" t="s">
        <v>69</v>
      </c>
      <c r="V676" s="1" t="s">
        <v>111</v>
      </c>
      <c r="X676" s="1" t="s">
        <v>57</v>
      </c>
      <c r="Z676" s="1">
        <v>5</v>
      </c>
      <c r="AA676" s="1" t="s">
        <v>3588</v>
      </c>
      <c r="AB676" s="1" t="s">
        <v>59</v>
      </c>
      <c r="AE676" s="1" t="s">
        <v>30</v>
      </c>
      <c r="AM676" s="1" t="s">
        <v>72</v>
      </c>
      <c r="AP676" s="1">
        <v>10</v>
      </c>
      <c r="AR676" s="1">
        <v>20</v>
      </c>
      <c r="AS676" s="1">
        <v>10</v>
      </c>
      <c r="AT676" s="1" t="s">
        <v>3589</v>
      </c>
      <c r="AU676" s="1" t="s">
        <v>415</v>
      </c>
      <c r="AW676" s="1">
        <v>8</v>
      </c>
      <c r="AX676" s="1" t="s">
        <v>3590</v>
      </c>
      <c r="AY676" s="1" t="s">
        <v>3591</v>
      </c>
      <c r="AZ676" s="1" t="s">
        <v>3590</v>
      </c>
      <c r="BA676" s="1">
        <v>0</v>
      </c>
    </row>
    <row r="677" spans="1:53" ht="12.75">
      <c r="B677" s="11" t="s">
        <v>1</v>
      </c>
      <c r="E677" s="1" t="s">
        <v>4</v>
      </c>
      <c r="G677" s="2">
        <v>32663</v>
      </c>
      <c r="H677" s="1">
        <v>6</v>
      </c>
      <c r="I677" s="1">
        <v>120</v>
      </c>
      <c r="J677" s="1">
        <v>12</v>
      </c>
      <c r="K677" s="1">
        <v>10</v>
      </c>
      <c r="L677" s="1">
        <v>500084</v>
      </c>
      <c r="M677" s="1" t="s">
        <v>368</v>
      </c>
      <c r="N677" s="1">
        <v>1</v>
      </c>
      <c r="S677" s="1">
        <v>1</v>
      </c>
      <c r="T677" s="1" t="s">
        <v>150</v>
      </c>
      <c r="V677" s="1" t="s">
        <v>80</v>
      </c>
      <c r="X677" s="1" t="s">
        <v>91</v>
      </c>
      <c r="Z677" s="1">
        <v>1</v>
      </c>
      <c r="AA677" s="1" t="s">
        <v>3592</v>
      </c>
      <c r="AB677" s="1" t="s">
        <v>83</v>
      </c>
      <c r="AH677" s="1" t="s">
        <v>33</v>
      </c>
      <c r="AM677" s="1" t="s">
        <v>60</v>
      </c>
      <c r="AO677" s="1">
        <v>5</v>
      </c>
      <c r="AQ677" s="1">
        <v>3</v>
      </c>
      <c r="AS677" s="1">
        <v>8</v>
      </c>
      <c r="AT677" s="1" t="s">
        <v>3593</v>
      </c>
      <c r="AU677" s="1" t="s">
        <v>74</v>
      </c>
      <c r="AW677" s="1">
        <v>8</v>
      </c>
      <c r="AX677" s="1" t="s">
        <v>3594</v>
      </c>
      <c r="AY677" s="1" t="s">
        <v>3595</v>
      </c>
      <c r="AZ677" s="1" t="s">
        <v>3596</v>
      </c>
      <c r="BA677" s="1">
        <v>1</v>
      </c>
    </row>
    <row r="678" spans="1:53" ht="12.75">
      <c r="A678" s="1" t="s">
        <v>0</v>
      </c>
      <c r="G678" s="2">
        <v>26873</v>
      </c>
      <c r="H678" s="1">
        <v>5</v>
      </c>
      <c r="I678" s="1">
        <v>120</v>
      </c>
      <c r="J678" s="1">
        <v>14</v>
      </c>
      <c r="K678" s="1">
        <v>6</v>
      </c>
      <c r="L678" s="1">
        <v>7895</v>
      </c>
      <c r="M678" s="1" t="s">
        <v>3597</v>
      </c>
      <c r="N678" s="1">
        <v>1</v>
      </c>
      <c r="S678" s="1">
        <v>1</v>
      </c>
      <c r="T678" s="1" t="s">
        <v>225</v>
      </c>
      <c r="V678" s="1" t="s">
        <v>145</v>
      </c>
      <c r="X678" s="1" t="s">
        <v>160</v>
      </c>
      <c r="Z678" s="1">
        <v>15</v>
      </c>
      <c r="AA678" s="1" t="s">
        <v>3598</v>
      </c>
      <c r="AB678" s="1" t="s">
        <v>59</v>
      </c>
      <c r="AK678" s="1" t="s">
        <v>36</v>
      </c>
      <c r="AU678" s="1" t="s">
        <v>74</v>
      </c>
      <c r="AW678" s="1">
        <v>10</v>
      </c>
      <c r="AX678" s="1" t="s">
        <v>75</v>
      </c>
      <c r="AY678" s="1" t="s">
        <v>3599</v>
      </c>
      <c r="AZ678" s="1" t="s">
        <v>3600</v>
      </c>
      <c r="BA678" s="1">
        <v>0</v>
      </c>
    </row>
    <row r="679" spans="1:53" ht="12.75">
      <c r="A679" s="1" t="s">
        <v>0</v>
      </c>
      <c r="G679" s="2">
        <v>30279</v>
      </c>
      <c r="H679" s="1">
        <v>8</v>
      </c>
      <c r="I679" s="1">
        <v>2</v>
      </c>
      <c r="J679" s="1">
        <v>8</v>
      </c>
      <c r="K679" s="1">
        <v>1</v>
      </c>
      <c r="L679" s="1">
        <v>430080</v>
      </c>
      <c r="M679" s="1" t="s">
        <v>3601</v>
      </c>
      <c r="N679" s="1">
        <v>0</v>
      </c>
      <c r="O679" s="1" t="s">
        <v>67</v>
      </c>
      <c r="Q679" s="1" t="s">
        <v>68</v>
      </c>
      <c r="S679" s="1">
        <v>1</v>
      </c>
      <c r="T679" s="1" t="s">
        <v>31</v>
      </c>
      <c r="V679" s="1" t="s">
        <v>80</v>
      </c>
      <c r="X679" s="1" t="s">
        <v>57</v>
      </c>
      <c r="Z679" s="1">
        <v>2</v>
      </c>
      <c r="AA679" s="1" t="s">
        <v>3601</v>
      </c>
      <c r="AB679" s="1" t="s">
        <v>83</v>
      </c>
      <c r="AH679" s="1" t="s">
        <v>33</v>
      </c>
      <c r="AM679" s="1" t="s">
        <v>60</v>
      </c>
      <c r="AO679" s="1">
        <v>6</v>
      </c>
      <c r="AQ679" s="1">
        <v>3</v>
      </c>
      <c r="AS679" s="1">
        <v>3</v>
      </c>
      <c r="AT679" s="1" t="s">
        <v>3602</v>
      </c>
      <c r="AU679" s="1" t="s">
        <v>74</v>
      </c>
      <c r="AW679" s="1">
        <v>8</v>
      </c>
      <c r="AX679" s="1" t="s">
        <v>3603</v>
      </c>
      <c r="AY679" s="1" t="s">
        <v>3604</v>
      </c>
      <c r="AZ679" s="1" t="s">
        <v>3605</v>
      </c>
      <c r="BA679" s="1">
        <v>0</v>
      </c>
    </row>
    <row r="680" spans="1:53" ht="12.75">
      <c r="B680" s="11" t="s">
        <v>1</v>
      </c>
      <c r="G680" s="2">
        <v>32960</v>
      </c>
      <c r="H680" s="1">
        <v>7</v>
      </c>
      <c r="I680" s="1">
        <v>60</v>
      </c>
      <c r="J680" s="1">
        <v>7</v>
      </c>
      <c r="K680" s="1">
        <v>5</v>
      </c>
      <c r="L680" s="1">
        <v>500081</v>
      </c>
      <c r="M680" s="1" t="s">
        <v>3606</v>
      </c>
      <c r="N680" s="1">
        <v>1</v>
      </c>
      <c r="S680" s="1">
        <v>1</v>
      </c>
      <c r="T680" s="1" t="s">
        <v>89</v>
      </c>
      <c r="V680" s="1" t="s">
        <v>80</v>
      </c>
      <c r="X680" s="1" t="s">
        <v>91</v>
      </c>
      <c r="Z680" s="1">
        <v>2</v>
      </c>
      <c r="AA680" s="1" t="s">
        <v>1760</v>
      </c>
      <c r="AB680" s="1" t="s">
        <v>83</v>
      </c>
      <c r="AE680" s="1" t="s">
        <v>30</v>
      </c>
      <c r="AM680" s="1" t="s">
        <v>84</v>
      </c>
      <c r="AO680" s="1">
        <v>3</v>
      </c>
      <c r="AQ680" s="1">
        <v>5</v>
      </c>
      <c r="AS680" s="1">
        <v>168</v>
      </c>
      <c r="AT680" s="1" t="s">
        <v>3607</v>
      </c>
      <c r="AU680" s="1" t="s">
        <v>64</v>
      </c>
      <c r="AW680" s="1">
        <v>9</v>
      </c>
      <c r="AX680" s="1" t="s">
        <v>3608</v>
      </c>
      <c r="AY680" s="1" t="s">
        <v>3609</v>
      </c>
      <c r="AZ680" s="1" t="s">
        <v>3610</v>
      </c>
      <c r="BA680" s="1">
        <v>1</v>
      </c>
    </row>
    <row r="681" spans="1:53" ht="12.75">
      <c r="B681" s="11" t="s">
        <v>1</v>
      </c>
      <c r="E681" s="1" t="s">
        <v>4</v>
      </c>
      <c r="G681" s="2">
        <v>33896</v>
      </c>
      <c r="H681" s="1">
        <v>6</v>
      </c>
      <c r="I681" s="1">
        <v>60</v>
      </c>
      <c r="J681" s="1">
        <v>14</v>
      </c>
      <c r="K681" s="1">
        <v>4</v>
      </c>
      <c r="L681" s="1">
        <v>311</v>
      </c>
      <c r="M681" s="1" t="s">
        <v>3611</v>
      </c>
      <c r="N681" s="1">
        <v>0</v>
      </c>
      <c r="O681" s="1" t="s">
        <v>53</v>
      </c>
      <c r="Q681" s="1" t="s">
        <v>98</v>
      </c>
      <c r="S681" s="1">
        <v>1</v>
      </c>
      <c r="T681" s="1" t="s">
        <v>30</v>
      </c>
      <c r="W681" s="1" t="s">
        <v>279</v>
      </c>
      <c r="Y681" s="1" t="s">
        <v>3612</v>
      </c>
      <c r="Z681" s="1">
        <v>3</v>
      </c>
      <c r="AA681" s="1" t="s">
        <v>3613</v>
      </c>
      <c r="AB681" s="1" t="s">
        <v>59</v>
      </c>
      <c r="AK681" s="1" t="s">
        <v>36</v>
      </c>
      <c r="AU681" s="1" t="s">
        <v>74</v>
      </c>
      <c r="AW681" s="1">
        <v>10</v>
      </c>
      <c r="AX681" s="1" t="s">
        <v>3614</v>
      </c>
      <c r="AY681" s="1" t="s">
        <v>3615</v>
      </c>
      <c r="AZ681" s="1" t="s">
        <v>3616</v>
      </c>
      <c r="BA681" s="1">
        <v>1</v>
      </c>
    </row>
    <row r="682" spans="1:53" ht="12.75">
      <c r="B682" s="11" t="s">
        <v>1</v>
      </c>
      <c r="E682" s="1" t="s">
        <v>4</v>
      </c>
      <c r="G682" s="2">
        <v>30214</v>
      </c>
      <c r="H682" s="1">
        <v>6</v>
      </c>
      <c r="I682" s="1">
        <v>30</v>
      </c>
      <c r="J682" s="1">
        <v>15</v>
      </c>
      <c r="K682" s="1">
        <v>16</v>
      </c>
      <c r="L682" s="1">
        <v>90408</v>
      </c>
      <c r="M682" s="1" t="s">
        <v>3617</v>
      </c>
      <c r="N682" s="1">
        <v>1</v>
      </c>
      <c r="S682" s="1">
        <v>1</v>
      </c>
      <c r="T682" s="1" t="s">
        <v>453</v>
      </c>
      <c r="W682" s="1" t="s">
        <v>684</v>
      </c>
      <c r="Y682" s="1" t="s">
        <v>3618</v>
      </c>
      <c r="Z682" s="1">
        <v>2</v>
      </c>
      <c r="AA682" s="1" t="s">
        <v>3619</v>
      </c>
      <c r="AB682" s="1" t="s">
        <v>83</v>
      </c>
      <c r="AK682" s="1" t="s">
        <v>36</v>
      </c>
      <c r="AU682" s="1" t="s">
        <v>74</v>
      </c>
      <c r="AW682" s="1">
        <v>10</v>
      </c>
      <c r="AX682" s="1" t="s">
        <v>3620</v>
      </c>
      <c r="AY682" s="1" t="s">
        <v>3621</v>
      </c>
      <c r="AZ682" s="1" t="s">
        <v>3622</v>
      </c>
      <c r="BA682" s="1">
        <v>1</v>
      </c>
    </row>
    <row r="683" spans="1:53" ht="12.75">
      <c r="A683" s="1" t="s">
        <v>0</v>
      </c>
      <c r="G683" s="2">
        <v>35051</v>
      </c>
      <c r="H683" s="1">
        <v>7</v>
      </c>
      <c r="I683" s="1">
        <v>10</v>
      </c>
      <c r="J683" s="1">
        <v>3</v>
      </c>
      <c r="K683" s="1">
        <v>4</v>
      </c>
      <c r="L683" s="1">
        <v>523303</v>
      </c>
      <c r="M683" s="1" t="s">
        <v>3623</v>
      </c>
      <c r="N683" s="1">
        <v>1</v>
      </c>
      <c r="S683" s="1">
        <v>1</v>
      </c>
      <c r="T683" s="1" t="s">
        <v>225</v>
      </c>
      <c r="V683" s="1" t="s">
        <v>80</v>
      </c>
      <c r="X683" s="1" t="s">
        <v>648</v>
      </c>
      <c r="Z683" s="1">
        <v>1</v>
      </c>
      <c r="AB683" s="1" t="s">
        <v>399</v>
      </c>
      <c r="AH683" s="1" t="s">
        <v>33</v>
      </c>
      <c r="AM683" s="1" t="s">
        <v>60</v>
      </c>
      <c r="AO683" s="1">
        <v>5</v>
      </c>
      <c r="AR683" s="1">
        <v>12</v>
      </c>
      <c r="AS683" s="1">
        <v>4</v>
      </c>
      <c r="AT683" s="1" t="s">
        <v>3624</v>
      </c>
      <c r="AU683" s="1" t="s">
        <v>74</v>
      </c>
      <c r="AW683" s="1">
        <v>10</v>
      </c>
      <c r="AX683" s="1" t="s">
        <v>3625</v>
      </c>
      <c r="BA683" s="1">
        <v>1</v>
      </c>
    </row>
    <row r="684" spans="1:53" ht="12.75">
      <c r="A684" s="1" t="s">
        <v>0</v>
      </c>
      <c r="C684" s="1" t="s">
        <v>2</v>
      </c>
      <c r="D684" s="1" t="s">
        <v>3</v>
      </c>
      <c r="E684" s="1" t="s">
        <v>4</v>
      </c>
      <c r="G684" s="2">
        <v>35573</v>
      </c>
      <c r="H684" s="1">
        <v>10</v>
      </c>
      <c r="I684" s="1">
        <v>20</v>
      </c>
      <c r="J684" s="1">
        <v>10</v>
      </c>
      <c r="K684" s="1">
        <v>10</v>
      </c>
      <c r="L684" s="1">
        <v>9000</v>
      </c>
      <c r="M684" s="1" t="s">
        <v>3626</v>
      </c>
      <c r="N684" s="1">
        <v>1</v>
      </c>
      <c r="S684" s="1">
        <v>0</v>
      </c>
      <c r="AB684" s="1" t="s">
        <v>166</v>
      </c>
      <c r="AH684" s="1" t="s">
        <v>33</v>
      </c>
      <c r="AM684" s="1" t="s">
        <v>60</v>
      </c>
      <c r="AO684" s="1">
        <v>6</v>
      </c>
      <c r="AQ684" s="1">
        <v>6</v>
      </c>
      <c r="AS684" s="1">
        <v>30</v>
      </c>
      <c r="AT684" s="1" t="s">
        <v>3627</v>
      </c>
      <c r="AV684" s="1" t="s">
        <v>3628</v>
      </c>
      <c r="AW684" s="1">
        <v>10</v>
      </c>
      <c r="AX684" s="1" t="s">
        <v>3629</v>
      </c>
      <c r="AY684" s="1" t="s">
        <v>3630</v>
      </c>
      <c r="AZ684" s="1" t="s">
        <v>3631</v>
      </c>
      <c r="BA684" s="1">
        <v>1</v>
      </c>
    </row>
    <row r="685" spans="1:53" ht="12.75">
      <c r="D685" s="1" t="s">
        <v>3</v>
      </c>
      <c r="G685" s="2">
        <v>26938</v>
      </c>
      <c r="H685" s="1">
        <v>5</v>
      </c>
      <c r="I685" s="1">
        <v>120</v>
      </c>
      <c r="J685" s="1">
        <v>12</v>
      </c>
      <c r="K685" s="1">
        <v>60</v>
      </c>
      <c r="L685" s="1">
        <v>1740071</v>
      </c>
      <c r="M685" s="1" t="s">
        <v>2824</v>
      </c>
      <c r="N685" s="1">
        <v>0</v>
      </c>
      <c r="P685" s="1" t="s">
        <v>36</v>
      </c>
      <c r="Q685" s="1" t="s">
        <v>103</v>
      </c>
      <c r="S685" s="1">
        <v>1</v>
      </c>
      <c r="T685" s="1" t="s">
        <v>225</v>
      </c>
      <c r="V685" s="1" t="s">
        <v>111</v>
      </c>
      <c r="X685" s="1" t="s">
        <v>391</v>
      </c>
      <c r="Z685" s="1">
        <v>15</v>
      </c>
      <c r="AB685" s="1" t="s">
        <v>83</v>
      </c>
      <c r="AH685" s="1" t="s">
        <v>33</v>
      </c>
      <c r="AM685" s="1" t="s">
        <v>167</v>
      </c>
      <c r="AO685" s="1">
        <v>6</v>
      </c>
      <c r="AQ685" s="1">
        <v>6</v>
      </c>
      <c r="AS685" s="1">
        <v>15</v>
      </c>
      <c r="AT685" s="1" t="s">
        <v>75</v>
      </c>
      <c r="AU685" s="1" t="s">
        <v>74</v>
      </c>
      <c r="AW685" s="1">
        <v>5</v>
      </c>
      <c r="AX685" s="1" t="s">
        <v>3632</v>
      </c>
      <c r="AY685" s="1" t="s">
        <v>36</v>
      </c>
      <c r="AZ685" s="1" t="s">
        <v>36</v>
      </c>
      <c r="BA685" s="1">
        <v>0</v>
      </c>
    </row>
    <row r="686" spans="1:53" ht="12.75">
      <c r="E686" s="1" t="s">
        <v>4</v>
      </c>
      <c r="G686" s="2">
        <v>28137</v>
      </c>
      <c r="H686" s="1">
        <v>7</v>
      </c>
      <c r="I686" s="1">
        <v>120</v>
      </c>
      <c r="J686" s="1">
        <v>6</v>
      </c>
      <c r="K686" s="1">
        <v>3</v>
      </c>
      <c r="M686" s="1" t="s">
        <v>3100</v>
      </c>
      <c r="N686" s="1">
        <v>0</v>
      </c>
      <c r="O686" s="1" t="s">
        <v>53</v>
      </c>
      <c r="Q686" s="1" t="s">
        <v>98</v>
      </c>
      <c r="S686" s="1">
        <v>1</v>
      </c>
      <c r="T686" s="1" t="s">
        <v>225</v>
      </c>
      <c r="V686" s="1" t="s">
        <v>90</v>
      </c>
      <c r="X686" s="1" t="s">
        <v>91</v>
      </c>
      <c r="Z686" s="1">
        <v>17</v>
      </c>
      <c r="AA686" s="1" t="s">
        <v>3633</v>
      </c>
      <c r="AB686" s="1" t="s">
        <v>59</v>
      </c>
      <c r="AH686" s="1" t="s">
        <v>33</v>
      </c>
      <c r="AM686" s="1" t="s">
        <v>72</v>
      </c>
      <c r="AO686" s="1">
        <v>6</v>
      </c>
      <c r="AQ686" s="1">
        <v>3</v>
      </c>
      <c r="AS686" s="1">
        <v>10</v>
      </c>
      <c r="AT686" s="1" t="s">
        <v>3634</v>
      </c>
      <c r="AU686" s="1" t="s">
        <v>74</v>
      </c>
      <c r="AW686" s="1">
        <v>9</v>
      </c>
      <c r="AX686" s="1" t="s">
        <v>3635</v>
      </c>
      <c r="AY686" s="1" t="s">
        <v>3636</v>
      </c>
      <c r="AZ686" s="1" t="s">
        <v>3637</v>
      </c>
      <c r="BA686" s="1">
        <v>0</v>
      </c>
    </row>
    <row r="687" spans="1:53" ht="12.75">
      <c r="A687" s="1" t="s">
        <v>0</v>
      </c>
      <c r="G687" s="2">
        <v>30645</v>
      </c>
      <c r="H687" s="1">
        <v>7</v>
      </c>
      <c r="I687" s="1">
        <v>20</v>
      </c>
      <c r="J687" s="1">
        <v>10</v>
      </c>
      <c r="K687" s="1">
        <v>20</v>
      </c>
      <c r="L687" s="1">
        <v>92800</v>
      </c>
      <c r="M687" s="1" t="s">
        <v>1951</v>
      </c>
      <c r="N687" s="1">
        <v>1</v>
      </c>
      <c r="S687" s="1">
        <v>1</v>
      </c>
      <c r="T687" s="1" t="s">
        <v>144</v>
      </c>
      <c r="V687" s="1" t="s">
        <v>56</v>
      </c>
      <c r="X687" s="1" t="s">
        <v>57</v>
      </c>
      <c r="Z687" s="1">
        <v>1</v>
      </c>
      <c r="AA687" s="1" t="s">
        <v>3638</v>
      </c>
      <c r="AB687" s="1" t="s">
        <v>83</v>
      </c>
      <c r="AF687" s="1" t="s">
        <v>31</v>
      </c>
      <c r="AM687" s="1" t="s">
        <v>84</v>
      </c>
      <c r="AP687" s="1">
        <v>15</v>
      </c>
      <c r="AR687" s="1">
        <v>20</v>
      </c>
      <c r="AS687" s="1">
        <v>20</v>
      </c>
      <c r="AT687" s="1" t="s">
        <v>3639</v>
      </c>
      <c r="AU687" s="1" t="s">
        <v>64</v>
      </c>
      <c r="AW687" s="1">
        <v>10</v>
      </c>
      <c r="AX687" s="1" t="s">
        <v>3640</v>
      </c>
      <c r="AY687" s="1" t="s">
        <v>3641</v>
      </c>
      <c r="AZ687" s="1" t="s">
        <v>3642</v>
      </c>
      <c r="BA687" s="1">
        <v>0</v>
      </c>
    </row>
    <row r="688" spans="1:53" ht="12.75">
      <c r="B688" s="11" t="s">
        <v>1</v>
      </c>
      <c r="E688" s="1" t="s">
        <v>4</v>
      </c>
      <c r="G688" s="2">
        <v>29020</v>
      </c>
      <c r="H688" s="1">
        <v>4</v>
      </c>
      <c r="I688" s="1">
        <v>70</v>
      </c>
      <c r="J688" s="1">
        <v>12</v>
      </c>
      <c r="K688" s="1">
        <v>25</v>
      </c>
      <c r="L688" s="1">
        <v>3031</v>
      </c>
      <c r="M688" s="1" t="s">
        <v>3643</v>
      </c>
      <c r="N688" s="1">
        <v>0</v>
      </c>
      <c r="O688" s="1" t="s">
        <v>67</v>
      </c>
      <c r="R688" s="1" t="s">
        <v>3644</v>
      </c>
      <c r="S688" s="1">
        <v>1</v>
      </c>
      <c r="T688" s="1" t="s">
        <v>458</v>
      </c>
      <c r="W688" s="1" t="s">
        <v>3645</v>
      </c>
      <c r="X688" s="1" t="s">
        <v>324</v>
      </c>
      <c r="Z688" s="1">
        <v>11</v>
      </c>
      <c r="AA688" s="1" t="s">
        <v>3646</v>
      </c>
      <c r="AB688" s="1" t="s">
        <v>83</v>
      </c>
      <c r="AH688" s="1" t="s">
        <v>33</v>
      </c>
      <c r="AM688" s="1" t="s">
        <v>84</v>
      </c>
      <c r="AP688" s="1">
        <v>15</v>
      </c>
      <c r="AR688" s="1">
        <v>10</v>
      </c>
      <c r="AS688" s="1">
        <v>40</v>
      </c>
      <c r="AT688" s="1" t="s">
        <v>3647</v>
      </c>
      <c r="AU688" s="1" t="s">
        <v>74</v>
      </c>
      <c r="AW688" s="1">
        <v>10</v>
      </c>
      <c r="AX688" s="1" t="s">
        <v>3648</v>
      </c>
      <c r="AY688" s="1" t="s">
        <v>3649</v>
      </c>
      <c r="AZ688" s="1" t="s">
        <v>3650</v>
      </c>
      <c r="BA688" s="1">
        <v>0</v>
      </c>
    </row>
    <row r="689" spans="1:53" ht="12.75">
      <c r="A689" s="1" t="s">
        <v>0</v>
      </c>
      <c r="B689" s="11" t="s">
        <v>1</v>
      </c>
      <c r="G689" s="2" t="s">
        <v>3651</v>
      </c>
      <c r="H689" s="1">
        <v>7</v>
      </c>
      <c r="I689" s="1">
        <v>40</v>
      </c>
      <c r="J689" s="1">
        <v>12</v>
      </c>
      <c r="K689" s="1">
        <v>10</v>
      </c>
      <c r="L689" s="1">
        <v>28224</v>
      </c>
      <c r="M689" s="1" t="s">
        <v>3652</v>
      </c>
      <c r="N689" s="1">
        <v>1</v>
      </c>
      <c r="S689" s="1">
        <v>1</v>
      </c>
      <c r="T689" s="1" t="s">
        <v>458</v>
      </c>
      <c r="V689" s="1" t="s">
        <v>145</v>
      </c>
      <c r="X689" s="1" t="s">
        <v>91</v>
      </c>
      <c r="Z689" s="1">
        <v>30</v>
      </c>
      <c r="AA689" s="1" t="s">
        <v>3653</v>
      </c>
      <c r="AB689" s="1" t="s">
        <v>59</v>
      </c>
      <c r="AH689" s="1" t="s">
        <v>33</v>
      </c>
      <c r="AM689" s="1" t="s">
        <v>72</v>
      </c>
      <c r="AO689" s="1">
        <v>5</v>
      </c>
      <c r="AR689" s="1">
        <v>12</v>
      </c>
      <c r="AS689" s="1">
        <v>12</v>
      </c>
      <c r="AT689" s="1" t="s">
        <v>3654</v>
      </c>
      <c r="AU689" s="1" t="s">
        <v>74</v>
      </c>
      <c r="AW689" s="1">
        <v>10</v>
      </c>
      <c r="AX689" s="1" t="s">
        <v>3655</v>
      </c>
      <c r="BA689" s="1">
        <v>0</v>
      </c>
    </row>
    <row r="690" spans="1:53" ht="12.75">
      <c r="B690" s="11" t="s">
        <v>1</v>
      </c>
      <c r="E690" s="1" t="s">
        <v>4</v>
      </c>
      <c r="G690" s="2">
        <v>30233</v>
      </c>
      <c r="H690" s="1">
        <v>7</v>
      </c>
      <c r="I690" s="1">
        <v>15</v>
      </c>
      <c r="J690" s="1">
        <v>12</v>
      </c>
      <c r="K690" s="1">
        <v>12</v>
      </c>
      <c r="L690" s="1">
        <v>200</v>
      </c>
      <c r="M690" s="1" t="s">
        <v>1966</v>
      </c>
      <c r="N690" s="1">
        <v>0</v>
      </c>
      <c r="O690" s="1" t="s">
        <v>67</v>
      </c>
      <c r="Q690" s="1" t="s">
        <v>98</v>
      </c>
      <c r="S690" s="1">
        <v>1</v>
      </c>
      <c r="T690" s="1" t="s">
        <v>150</v>
      </c>
      <c r="V690" s="1" t="s">
        <v>80</v>
      </c>
      <c r="X690" s="1" t="s">
        <v>91</v>
      </c>
      <c r="Z690" s="1">
        <v>1</v>
      </c>
      <c r="AA690" s="1" t="s">
        <v>2057</v>
      </c>
      <c r="AB690" s="1" t="s">
        <v>71</v>
      </c>
      <c r="AE690" s="1" t="s">
        <v>30</v>
      </c>
      <c r="AF690" s="1" t="s">
        <v>31</v>
      </c>
      <c r="AM690" s="1" t="s">
        <v>84</v>
      </c>
      <c r="AO690" s="1">
        <v>2</v>
      </c>
      <c r="AQ690" s="1">
        <v>5</v>
      </c>
      <c r="AS690" s="1">
        <v>30</v>
      </c>
      <c r="AT690" s="1" t="s">
        <v>3656</v>
      </c>
      <c r="AU690" s="1" t="s">
        <v>74</v>
      </c>
      <c r="AW690" s="1">
        <v>7</v>
      </c>
      <c r="AX690" s="1" t="s">
        <v>421</v>
      </c>
      <c r="AY690" s="1" t="s">
        <v>3657</v>
      </c>
      <c r="BA690" s="1">
        <v>0</v>
      </c>
    </row>
    <row r="691" spans="1:53" ht="12.75">
      <c r="A691" s="1" t="s">
        <v>0</v>
      </c>
      <c r="E691" s="1" t="s">
        <v>4</v>
      </c>
      <c r="G691" s="2">
        <v>35459</v>
      </c>
      <c r="H691" s="1">
        <v>5</v>
      </c>
      <c r="I691" s="1">
        <v>8</v>
      </c>
      <c r="J691" s="1">
        <v>10</v>
      </c>
      <c r="K691" s="1">
        <v>5</v>
      </c>
      <c r="L691" s="1">
        <v>396191</v>
      </c>
      <c r="M691" s="1" t="s">
        <v>3658</v>
      </c>
      <c r="N691" s="1">
        <v>0</v>
      </c>
      <c r="O691" s="1" t="s">
        <v>53</v>
      </c>
      <c r="Q691" s="1" t="s">
        <v>103</v>
      </c>
      <c r="S691" s="1">
        <v>0</v>
      </c>
      <c r="AB691" s="1" t="s">
        <v>166</v>
      </c>
      <c r="AH691" s="1" t="s">
        <v>33</v>
      </c>
      <c r="AM691" s="1" t="s">
        <v>84</v>
      </c>
      <c r="AO691" s="1">
        <v>4</v>
      </c>
      <c r="AQ691" s="1">
        <v>3</v>
      </c>
      <c r="AS691" s="1">
        <v>4</v>
      </c>
      <c r="AT691" s="1" t="s">
        <v>3659</v>
      </c>
      <c r="AU691" s="1" t="s">
        <v>74</v>
      </c>
      <c r="AW691" s="1">
        <v>9</v>
      </c>
      <c r="AX691" s="1" t="s">
        <v>3660</v>
      </c>
      <c r="AY691" s="1" t="s">
        <v>3661</v>
      </c>
      <c r="BA691" s="1">
        <v>0</v>
      </c>
    </row>
    <row r="692" spans="1:53" ht="12.75">
      <c r="B692" s="11" t="s">
        <v>1</v>
      </c>
      <c r="E692" s="1" t="s">
        <v>4</v>
      </c>
      <c r="G692" s="2">
        <v>30996</v>
      </c>
      <c r="H692" s="1">
        <v>7</v>
      </c>
      <c r="I692" s="1">
        <v>10</v>
      </c>
      <c r="J692" s="1">
        <v>6</v>
      </c>
      <c r="K692" s="1">
        <v>10</v>
      </c>
      <c r="M692" s="1" t="s">
        <v>1168</v>
      </c>
      <c r="N692" s="1">
        <v>0</v>
      </c>
      <c r="O692" s="1" t="s">
        <v>78</v>
      </c>
      <c r="Q692" s="1" t="s">
        <v>98</v>
      </c>
      <c r="S692" s="1">
        <v>1</v>
      </c>
      <c r="T692" s="1" t="s">
        <v>453</v>
      </c>
      <c r="V692" s="1" t="s">
        <v>111</v>
      </c>
      <c r="X692" s="1" t="s">
        <v>57</v>
      </c>
      <c r="Z692" s="1">
        <v>6</v>
      </c>
      <c r="AB692" s="1" t="s">
        <v>71</v>
      </c>
      <c r="AH692" s="1" t="s">
        <v>33</v>
      </c>
      <c r="AM692" s="1" t="s">
        <v>84</v>
      </c>
      <c r="AO692" s="1">
        <v>3</v>
      </c>
      <c r="AQ692" s="1">
        <v>6</v>
      </c>
      <c r="AS692" s="1">
        <v>10</v>
      </c>
      <c r="AT692" s="1" t="s">
        <v>3662</v>
      </c>
      <c r="AU692" s="1" t="s">
        <v>74</v>
      </c>
      <c r="AW692" s="1">
        <v>10</v>
      </c>
      <c r="BA692" s="1">
        <v>0</v>
      </c>
    </row>
    <row r="693" spans="1:53" ht="12.75">
      <c r="B693" s="11" t="s">
        <v>1</v>
      </c>
      <c r="G693" s="2">
        <v>28795</v>
      </c>
      <c r="H693" s="1">
        <v>7</v>
      </c>
      <c r="I693" s="1">
        <v>180</v>
      </c>
      <c r="J693" s="1">
        <v>11</v>
      </c>
      <c r="K693" s="1">
        <v>3</v>
      </c>
      <c r="L693" s="1">
        <v>30097</v>
      </c>
      <c r="M693" s="1" t="s">
        <v>714</v>
      </c>
      <c r="N693" s="1">
        <v>0</v>
      </c>
      <c r="P693" s="1" t="s">
        <v>3663</v>
      </c>
      <c r="Q693" s="1" t="s">
        <v>98</v>
      </c>
      <c r="S693" s="1">
        <v>1</v>
      </c>
      <c r="T693" s="1" t="s">
        <v>159</v>
      </c>
      <c r="V693" s="1" t="s">
        <v>90</v>
      </c>
      <c r="X693" s="1" t="s">
        <v>245</v>
      </c>
      <c r="Z693" s="1">
        <v>5</v>
      </c>
      <c r="AA693" s="1" t="s">
        <v>3664</v>
      </c>
      <c r="AB693" s="1" t="s">
        <v>83</v>
      </c>
      <c r="AK693" s="1" t="s">
        <v>36</v>
      </c>
      <c r="AU693" s="1" t="s">
        <v>74</v>
      </c>
      <c r="AW693" s="1">
        <v>7</v>
      </c>
      <c r="AX693" s="1" t="s">
        <v>3665</v>
      </c>
      <c r="AY693" s="1" t="s">
        <v>3666</v>
      </c>
      <c r="BA693" s="1">
        <v>1</v>
      </c>
    </row>
    <row r="694" spans="1:53" ht="12.75">
      <c r="B694" s="11" t="s">
        <v>1</v>
      </c>
      <c r="G694" s="2">
        <v>26256</v>
      </c>
      <c r="H694" s="1">
        <v>8</v>
      </c>
      <c r="I694" s="1">
        <v>0</v>
      </c>
      <c r="J694" s="1">
        <v>12</v>
      </c>
      <c r="K694" s="1">
        <v>26</v>
      </c>
      <c r="L694" s="1">
        <v>39564</v>
      </c>
      <c r="M694" s="1" t="s">
        <v>3667</v>
      </c>
      <c r="N694" s="1">
        <v>1</v>
      </c>
      <c r="S694" s="1">
        <v>1</v>
      </c>
      <c r="T694" s="1" t="s">
        <v>225</v>
      </c>
      <c r="V694" s="1" t="s">
        <v>80</v>
      </c>
      <c r="X694" s="1" t="s">
        <v>160</v>
      </c>
      <c r="Z694" s="1">
        <v>7</v>
      </c>
      <c r="AA694" s="1" t="s">
        <v>3668</v>
      </c>
      <c r="AB694" s="1" t="s">
        <v>71</v>
      </c>
      <c r="AF694" s="1" t="s">
        <v>31</v>
      </c>
      <c r="AG694" s="1" t="s">
        <v>32</v>
      </c>
      <c r="AI694" s="1" t="s">
        <v>34</v>
      </c>
      <c r="AM694" s="1" t="s">
        <v>60</v>
      </c>
      <c r="AO694" s="1">
        <v>6</v>
      </c>
      <c r="AQ694" s="1">
        <v>2</v>
      </c>
      <c r="AS694" s="1">
        <v>8</v>
      </c>
      <c r="AT694" s="1" t="s">
        <v>3669</v>
      </c>
      <c r="AV694" s="1" t="s">
        <v>3670</v>
      </c>
      <c r="AW694" s="1">
        <v>10</v>
      </c>
      <c r="AX694" s="1" t="s">
        <v>3671</v>
      </c>
      <c r="AY694" s="1" t="s">
        <v>3672</v>
      </c>
      <c r="AZ694" s="1" t="s">
        <v>3673</v>
      </c>
      <c r="BA694" s="1">
        <v>1</v>
      </c>
    </row>
    <row r="695" spans="1:53" ht="12.75">
      <c r="B695" s="11" t="s">
        <v>1</v>
      </c>
      <c r="E695" s="1" t="s">
        <v>4</v>
      </c>
      <c r="G695" s="2" t="s">
        <v>3674</v>
      </c>
      <c r="H695" s="1">
        <v>7</v>
      </c>
      <c r="I695" s="1">
        <v>50</v>
      </c>
      <c r="J695" s="1">
        <v>8</v>
      </c>
      <c r="K695" s="1">
        <v>5</v>
      </c>
      <c r="L695" s="1">
        <v>2624</v>
      </c>
      <c r="M695" s="1" t="s">
        <v>3675</v>
      </c>
      <c r="N695" s="1">
        <v>1</v>
      </c>
      <c r="S695" s="1">
        <v>1</v>
      </c>
      <c r="T695" s="1" t="s">
        <v>5</v>
      </c>
      <c r="V695" s="1" t="s">
        <v>111</v>
      </c>
      <c r="Y695" s="1" t="s">
        <v>1039</v>
      </c>
      <c r="Z695" s="1">
        <v>30</v>
      </c>
      <c r="AA695" s="1" t="s">
        <v>3676</v>
      </c>
      <c r="AB695" s="1" t="s">
        <v>59</v>
      </c>
      <c r="AH695" s="1" t="s">
        <v>33</v>
      </c>
      <c r="AM695" s="1" t="s">
        <v>72</v>
      </c>
      <c r="AO695" s="1">
        <v>6</v>
      </c>
      <c r="AQ695" s="1">
        <v>6</v>
      </c>
      <c r="AS695" s="1">
        <v>20</v>
      </c>
      <c r="AT695" s="1" t="s">
        <v>3677</v>
      </c>
      <c r="AV695" s="1" t="s">
        <v>3678</v>
      </c>
      <c r="AW695" s="1">
        <v>7</v>
      </c>
      <c r="AX695" s="1" t="s">
        <v>3679</v>
      </c>
      <c r="AY695" s="1" t="s">
        <v>3680</v>
      </c>
      <c r="BA695" s="1">
        <v>0</v>
      </c>
    </row>
    <row r="696" spans="1:53" ht="12.75">
      <c r="B696" s="11" t="s">
        <v>1</v>
      </c>
      <c r="G696" s="2">
        <v>31131</v>
      </c>
      <c r="H696" s="1">
        <v>6</v>
      </c>
      <c r="I696" s="1">
        <v>60</v>
      </c>
      <c r="J696" s="1">
        <v>12</v>
      </c>
      <c r="K696" s="1">
        <v>6</v>
      </c>
      <c r="L696" s="1">
        <v>1</v>
      </c>
      <c r="M696" s="1" t="s">
        <v>1394</v>
      </c>
      <c r="N696" s="1">
        <v>1</v>
      </c>
      <c r="S696" s="1">
        <v>1</v>
      </c>
      <c r="T696" s="1" t="s">
        <v>144</v>
      </c>
      <c r="V696" s="1" t="s">
        <v>424</v>
      </c>
      <c r="Y696" s="1" t="s">
        <v>3681</v>
      </c>
      <c r="Z696" s="1">
        <v>9</v>
      </c>
      <c r="AA696" s="1" t="s">
        <v>3682</v>
      </c>
      <c r="AB696" s="1" t="s">
        <v>59</v>
      </c>
      <c r="AH696" s="1" t="s">
        <v>33</v>
      </c>
      <c r="AM696" s="1" t="s">
        <v>60</v>
      </c>
      <c r="AO696" s="1">
        <v>5</v>
      </c>
      <c r="AQ696" s="1">
        <v>6</v>
      </c>
      <c r="AS696" s="1">
        <v>30</v>
      </c>
      <c r="AT696" s="1" t="s">
        <v>3683</v>
      </c>
      <c r="AU696" s="1" t="s">
        <v>74</v>
      </c>
      <c r="AW696" s="1">
        <v>10</v>
      </c>
      <c r="AX696" s="1" t="s">
        <v>3684</v>
      </c>
      <c r="AY696" s="1" t="s">
        <v>3685</v>
      </c>
      <c r="AZ696" s="1" t="s">
        <v>3686</v>
      </c>
      <c r="BA696" s="1">
        <v>1</v>
      </c>
    </row>
    <row r="697" spans="1:53" ht="12.75">
      <c r="A697" s="1" t="s">
        <v>0</v>
      </c>
      <c r="E697" s="1" t="s">
        <v>4</v>
      </c>
      <c r="G697" s="2">
        <v>28207</v>
      </c>
      <c r="H697" s="1">
        <v>7</v>
      </c>
      <c r="I697" s="1">
        <v>45</v>
      </c>
      <c r="J697" s="1">
        <v>10</v>
      </c>
      <c r="K697" s="1">
        <v>6</v>
      </c>
      <c r="L697" s="1">
        <v>94043</v>
      </c>
      <c r="M697" s="1" t="s">
        <v>3056</v>
      </c>
      <c r="N697" s="1">
        <v>1</v>
      </c>
      <c r="S697" s="1">
        <v>1</v>
      </c>
      <c r="T697" s="1" t="s">
        <v>55</v>
      </c>
      <c r="V697" s="1" t="s">
        <v>56</v>
      </c>
      <c r="X697" s="1" t="s">
        <v>91</v>
      </c>
      <c r="Z697" s="1">
        <v>17</v>
      </c>
      <c r="AA697" s="1" t="s">
        <v>3687</v>
      </c>
      <c r="AB697" s="1" t="s">
        <v>83</v>
      </c>
      <c r="AG697" s="1" t="s">
        <v>32</v>
      </c>
      <c r="AM697" s="1" t="s">
        <v>60</v>
      </c>
      <c r="AO697" s="1">
        <v>6</v>
      </c>
      <c r="AQ697" s="1">
        <v>6</v>
      </c>
      <c r="AS697" s="1">
        <v>6</v>
      </c>
      <c r="AT697" s="1" t="s">
        <v>3688</v>
      </c>
      <c r="AU697" s="1" t="s">
        <v>74</v>
      </c>
      <c r="AW697" s="1">
        <v>10</v>
      </c>
      <c r="AX697" s="1" t="s">
        <v>3689</v>
      </c>
      <c r="AY697" s="1" t="s">
        <v>3690</v>
      </c>
      <c r="AZ697" s="1" t="s">
        <v>3691</v>
      </c>
      <c r="BA697" s="1">
        <v>1</v>
      </c>
    </row>
    <row r="698" spans="1:53" ht="12.75">
      <c r="A698" s="1" t="s">
        <v>0</v>
      </c>
      <c r="B698" s="11" t="s">
        <v>1</v>
      </c>
      <c r="D698" s="1" t="s">
        <v>3</v>
      </c>
      <c r="E698" s="1" t="s">
        <v>4</v>
      </c>
      <c r="G698" s="2">
        <v>27646</v>
      </c>
      <c r="H698" s="1">
        <v>6</v>
      </c>
      <c r="I698" s="1">
        <v>60</v>
      </c>
      <c r="J698" s="1">
        <v>6</v>
      </c>
      <c r="K698" s="1">
        <v>3</v>
      </c>
      <c r="M698" s="1" t="s">
        <v>1366</v>
      </c>
      <c r="N698" s="1">
        <v>0</v>
      </c>
      <c r="O698" s="1" t="s">
        <v>53</v>
      </c>
      <c r="Q698" s="1" t="s">
        <v>98</v>
      </c>
      <c r="S698" s="1">
        <v>1</v>
      </c>
      <c r="T698" s="1" t="s">
        <v>30</v>
      </c>
      <c r="V698" s="1" t="s">
        <v>80</v>
      </c>
      <c r="Y698" s="1" t="s">
        <v>3692</v>
      </c>
      <c r="Z698" s="1">
        <v>4</v>
      </c>
      <c r="AA698" s="1" t="s">
        <v>3693</v>
      </c>
      <c r="AB698" s="1" t="s">
        <v>1299</v>
      </c>
      <c r="AE698" s="1" t="s">
        <v>30</v>
      </c>
      <c r="AM698" s="1" t="s">
        <v>72</v>
      </c>
      <c r="AO698" s="1">
        <v>5</v>
      </c>
      <c r="AQ698" s="1">
        <v>5</v>
      </c>
      <c r="AS698" s="1">
        <v>12</v>
      </c>
      <c r="AT698" s="1" t="s">
        <v>3694</v>
      </c>
      <c r="AU698" s="1" t="s">
        <v>74</v>
      </c>
      <c r="AW698" s="1">
        <v>10</v>
      </c>
      <c r="AX698" s="1" t="s">
        <v>36</v>
      </c>
      <c r="AY698" s="1" t="s">
        <v>3695</v>
      </c>
      <c r="AZ698" s="1" t="s">
        <v>3696</v>
      </c>
      <c r="BA698" s="1">
        <v>0</v>
      </c>
    </row>
    <row r="699" spans="1:53" ht="12.75">
      <c r="E699" s="1" t="s">
        <v>4</v>
      </c>
      <c r="G699" s="2">
        <v>30727</v>
      </c>
      <c r="H699" s="1">
        <v>7</v>
      </c>
      <c r="I699" s="1">
        <v>90</v>
      </c>
      <c r="J699" s="1">
        <v>14</v>
      </c>
      <c r="K699" s="1">
        <v>2</v>
      </c>
      <c r="L699" s="1">
        <v>47410</v>
      </c>
      <c r="M699" s="1" t="s">
        <v>748</v>
      </c>
      <c r="N699" s="1">
        <v>1</v>
      </c>
      <c r="S699" s="1">
        <v>1</v>
      </c>
      <c r="T699" s="1" t="s">
        <v>225</v>
      </c>
      <c r="W699" s="1" t="s">
        <v>279</v>
      </c>
      <c r="X699" s="1" t="s">
        <v>91</v>
      </c>
      <c r="Z699" s="1">
        <v>8</v>
      </c>
      <c r="AA699" s="1" t="s">
        <v>3697</v>
      </c>
      <c r="AB699" s="1" t="s">
        <v>83</v>
      </c>
      <c r="AG699" s="1" t="s">
        <v>32</v>
      </c>
      <c r="AM699" s="1" t="s">
        <v>72</v>
      </c>
      <c r="AO699" s="1">
        <v>3</v>
      </c>
      <c r="AQ699" s="1">
        <v>1</v>
      </c>
      <c r="AS699" s="1">
        <v>15</v>
      </c>
      <c r="AT699" s="1" t="s">
        <v>3698</v>
      </c>
      <c r="AV699" s="1" t="s">
        <v>3699</v>
      </c>
      <c r="AW699" s="1">
        <v>8</v>
      </c>
      <c r="AX699" s="1" t="s">
        <v>3700</v>
      </c>
      <c r="AZ699" s="1" t="s">
        <v>3701</v>
      </c>
      <c r="BA699" s="1">
        <v>0</v>
      </c>
    </row>
    <row r="700" spans="1:53" ht="12.75">
      <c r="A700" s="1" t="s">
        <v>0</v>
      </c>
      <c r="G700" s="2">
        <v>28413</v>
      </c>
      <c r="H700" s="1">
        <v>5</v>
      </c>
      <c r="I700" s="1">
        <v>150</v>
      </c>
      <c r="J700" s="1">
        <v>6</v>
      </c>
      <c r="K700" s="1">
        <v>1</v>
      </c>
      <c r="L700" s="1">
        <v>77494</v>
      </c>
      <c r="M700" s="1" t="s">
        <v>3702</v>
      </c>
      <c r="N700" s="1">
        <v>1</v>
      </c>
      <c r="S700" s="1">
        <v>1</v>
      </c>
      <c r="T700" s="1" t="s">
        <v>144</v>
      </c>
      <c r="V700" s="1" t="s">
        <v>90</v>
      </c>
      <c r="X700" s="1" t="s">
        <v>91</v>
      </c>
      <c r="Z700" s="1">
        <v>19</v>
      </c>
      <c r="AA700" s="1" t="s">
        <v>3703</v>
      </c>
      <c r="AB700" s="1" t="s">
        <v>59</v>
      </c>
      <c r="AG700" s="1" t="s">
        <v>32</v>
      </c>
      <c r="AH700" s="1" t="s">
        <v>33</v>
      </c>
      <c r="AM700" s="1" t="s">
        <v>60</v>
      </c>
      <c r="AO700" s="1">
        <v>6</v>
      </c>
      <c r="AQ700" s="1">
        <v>6</v>
      </c>
      <c r="AS700" s="1">
        <v>4</v>
      </c>
      <c r="AT700" s="1" t="s">
        <v>3704</v>
      </c>
      <c r="AU700" s="1" t="s">
        <v>74</v>
      </c>
      <c r="AW700" s="1">
        <v>10</v>
      </c>
      <c r="AX700" s="1" t="s">
        <v>3705</v>
      </c>
      <c r="AY700" s="1" t="s">
        <v>3706</v>
      </c>
      <c r="AZ700" s="1" t="s">
        <v>3707</v>
      </c>
      <c r="BA700" s="1">
        <v>1</v>
      </c>
    </row>
    <row r="701" spans="1:53" ht="12.75">
      <c r="A701" s="1" t="s">
        <v>0</v>
      </c>
      <c r="G701" s="2">
        <v>26235</v>
      </c>
      <c r="H701" s="1">
        <v>8</v>
      </c>
      <c r="I701" s="1">
        <v>40</v>
      </c>
      <c r="J701" s="1">
        <v>10</v>
      </c>
      <c r="K701" s="1">
        <v>6</v>
      </c>
      <c r="M701" s="1" t="s">
        <v>2980</v>
      </c>
      <c r="N701" s="1">
        <v>0</v>
      </c>
      <c r="O701" s="1" t="s">
        <v>67</v>
      </c>
      <c r="Q701" s="1" t="s">
        <v>68</v>
      </c>
      <c r="S701" s="1">
        <v>1</v>
      </c>
      <c r="T701" s="1" t="s">
        <v>79</v>
      </c>
      <c r="V701" s="1" t="s">
        <v>56</v>
      </c>
      <c r="Y701" s="1" t="s">
        <v>3708</v>
      </c>
      <c r="Z701" s="1">
        <v>5</v>
      </c>
      <c r="AA701" s="1" t="s">
        <v>3709</v>
      </c>
      <c r="AB701" s="1" t="s">
        <v>71</v>
      </c>
      <c r="AE701" s="1" t="s">
        <v>30</v>
      </c>
      <c r="AM701" s="1" t="s">
        <v>84</v>
      </c>
      <c r="AP701" s="1">
        <v>12</v>
      </c>
      <c r="AQ701" s="1">
        <v>6</v>
      </c>
      <c r="AS701" s="1">
        <v>20</v>
      </c>
      <c r="AT701" s="1" t="s">
        <v>3710</v>
      </c>
      <c r="AU701" s="1" t="s">
        <v>74</v>
      </c>
      <c r="AW701" s="1">
        <v>9</v>
      </c>
      <c r="AX701" s="1" t="s">
        <v>3711</v>
      </c>
      <c r="AY701" s="1" t="s">
        <v>3712</v>
      </c>
      <c r="BA701" s="1">
        <v>1</v>
      </c>
    </row>
    <row r="702" spans="1:53" ht="12.75">
      <c r="A702" s="1" t="s">
        <v>0</v>
      </c>
      <c r="B702" s="11" t="s">
        <v>1</v>
      </c>
      <c r="E702" s="1" t="s">
        <v>4</v>
      </c>
      <c r="G702" s="2" t="s">
        <v>3713</v>
      </c>
      <c r="H702" s="1">
        <v>7</v>
      </c>
      <c r="I702" s="1">
        <v>180</v>
      </c>
      <c r="J702" s="1">
        <v>12</v>
      </c>
      <c r="K702" s="1">
        <v>10</v>
      </c>
      <c r="M702" s="1" t="s">
        <v>1366</v>
      </c>
      <c r="N702" s="1">
        <v>0</v>
      </c>
      <c r="O702" s="1" t="s">
        <v>97</v>
      </c>
      <c r="Q702" s="1" t="s">
        <v>103</v>
      </c>
      <c r="S702" s="1">
        <v>1</v>
      </c>
      <c r="T702" s="1" t="s">
        <v>55</v>
      </c>
      <c r="V702" s="1" t="s">
        <v>80</v>
      </c>
      <c r="X702" s="1" t="s">
        <v>105</v>
      </c>
      <c r="Z702" s="1">
        <v>25</v>
      </c>
      <c r="AB702" s="1" t="s">
        <v>83</v>
      </c>
      <c r="AF702" s="1" t="s">
        <v>31</v>
      </c>
      <c r="AM702" s="1" t="s">
        <v>84</v>
      </c>
      <c r="AO702" s="1">
        <v>6</v>
      </c>
      <c r="AQ702" s="1">
        <v>5</v>
      </c>
      <c r="AS702" s="1">
        <v>260</v>
      </c>
      <c r="AT702" s="1" t="s">
        <v>3714</v>
      </c>
      <c r="AU702" s="1" t="s">
        <v>74</v>
      </c>
      <c r="AW702" s="1">
        <v>9</v>
      </c>
      <c r="AX702" s="1" t="s">
        <v>3715</v>
      </c>
      <c r="AZ702" s="1" t="s">
        <v>3716</v>
      </c>
      <c r="BA702" s="1">
        <v>0</v>
      </c>
    </row>
    <row r="703" spans="1:53" ht="12.75">
      <c r="A703" s="1" t="s">
        <v>0</v>
      </c>
      <c r="D703" s="1" t="s">
        <v>3</v>
      </c>
      <c r="E703" s="1" t="s">
        <v>4</v>
      </c>
      <c r="G703" s="2">
        <v>33512</v>
      </c>
      <c r="H703" s="1">
        <v>8</v>
      </c>
      <c r="I703" s="1">
        <v>30</v>
      </c>
      <c r="J703" s="1">
        <v>10</v>
      </c>
      <c r="K703" s="1">
        <v>18</v>
      </c>
      <c r="L703" s="1">
        <v>98103</v>
      </c>
      <c r="M703" s="1" t="s">
        <v>3717</v>
      </c>
      <c r="N703" s="1">
        <v>1</v>
      </c>
      <c r="S703" s="1">
        <v>0</v>
      </c>
      <c r="AB703" s="1" t="s">
        <v>83</v>
      </c>
      <c r="AF703" s="1" t="s">
        <v>31</v>
      </c>
      <c r="AM703" s="1" t="s">
        <v>84</v>
      </c>
      <c r="AP703" s="1">
        <v>12</v>
      </c>
      <c r="AR703" s="1">
        <v>12</v>
      </c>
      <c r="AS703" s="1">
        <v>30</v>
      </c>
      <c r="AT703" s="1" t="s">
        <v>3718</v>
      </c>
      <c r="AU703" s="1" t="s">
        <v>74</v>
      </c>
      <c r="AW703" s="1">
        <v>8</v>
      </c>
      <c r="AX703" s="1" t="s">
        <v>3719</v>
      </c>
      <c r="AY703" s="1" t="s">
        <v>3720</v>
      </c>
      <c r="BA703" s="1">
        <v>0</v>
      </c>
    </row>
    <row r="704" spans="1:53" ht="12.75">
      <c r="A704" s="1" t="s">
        <v>0</v>
      </c>
      <c r="B704" s="11" t="s">
        <v>1</v>
      </c>
      <c r="G704" s="2">
        <v>26021</v>
      </c>
      <c r="H704" s="1">
        <v>7</v>
      </c>
      <c r="I704" s="1">
        <v>30</v>
      </c>
      <c r="J704" s="1">
        <v>6</v>
      </c>
      <c r="K704" s="1">
        <v>3</v>
      </c>
      <c r="L704" s="1">
        <v>92694</v>
      </c>
      <c r="M704" s="1" t="s">
        <v>3721</v>
      </c>
      <c r="N704" s="1">
        <v>1</v>
      </c>
      <c r="S704" s="1">
        <v>1</v>
      </c>
      <c r="T704" s="1" t="s">
        <v>159</v>
      </c>
      <c r="V704" s="1" t="s">
        <v>80</v>
      </c>
      <c r="X704" s="1" t="s">
        <v>91</v>
      </c>
      <c r="Z704" s="1">
        <v>12</v>
      </c>
      <c r="AA704" s="1" t="s">
        <v>3722</v>
      </c>
      <c r="AB704" s="1" t="s">
        <v>71</v>
      </c>
      <c r="AH704" s="1" t="s">
        <v>33</v>
      </c>
      <c r="AM704" s="1" t="s">
        <v>72</v>
      </c>
      <c r="AP704" s="1">
        <v>10</v>
      </c>
      <c r="AQ704" s="1">
        <v>5</v>
      </c>
      <c r="AS704" s="1">
        <v>10</v>
      </c>
      <c r="AT704" s="1" t="s">
        <v>3723</v>
      </c>
      <c r="AV704" s="1" t="s">
        <v>3724</v>
      </c>
      <c r="AW704" s="1">
        <v>10</v>
      </c>
      <c r="AX704" s="1" t="s">
        <v>3725</v>
      </c>
      <c r="AY704" s="1" t="s">
        <v>3726</v>
      </c>
      <c r="AZ704" s="1" t="s">
        <v>3727</v>
      </c>
      <c r="BA704" s="1">
        <v>1</v>
      </c>
    </row>
    <row r="705" spans="1:53" ht="12.75">
      <c r="A705" s="1" t="s">
        <v>0</v>
      </c>
      <c r="E705" s="1" t="s">
        <v>4</v>
      </c>
      <c r="G705" s="2">
        <v>33040</v>
      </c>
      <c r="H705" s="1">
        <v>6</v>
      </c>
      <c r="I705" s="1">
        <v>50</v>
      </c>
      <c r="J705" s="1">
        <v>10</v>
      </c>
      <c r="K705" s="1">
        <v>3</v>
      </c>
      <c r="L705" s="1">
        <v>30001</v>
      </c>
      <c r="M705" s="1" t="s">
        <v>3728</v>
      </c>
      <c r="N705" s="1">
        <v>1</v>
      </c>
      <c r="S705" s="1">
        <v>0</v>
      </c>
      <c r="AB705" s="1" t="s">
        <v>83</v>
      </c>
      <c r="AE705" s="1" t="s">
        <v>30</v>
      </c>
      <c r="AH705" s="1" t="s">
        <v>33</v>
      </c>
      <c r="AM705" s="1" t="s">
        <v>84</v>
      </c>
      <c r="AO705" s="1">
        <v>6</v>
      </c>
      <c r="AQ705" s="1">
        <v>4</v>
      </c>
      <c r="AS705" s="1">
        <v>100</v>
      </c>
      <c r="AT705" s="1" t="s">
        <v>3729</v>
      </c>
      <c r="AU705" s="1" t="s">
        <v>64</v>
      </c>
      <c r="AW705" s="1">
        <v>8</v>
      </c>
      <c r="AX705" s="1" t="s">
        <v>3730</v>
      </c>
      <c r="AZ705" s="1" t="s">
        <v>3731</v>
      </c>
      <c r="BA705" s="1">
        <v>1</v>
      </c>
    </row>
    <row r="706" spans="1:53" ht="12.75">
      <c r="A706" s="1" t="s">
        <v>0</v>
      </c>
      <c r="G706" s="2">
        <v>33530</v>
      </c>
      <c r="H706" s="1">
        <v>6</v>
      </c>
      <c r="I706" s="1">
        <v>60</v>
      </c>
      <c r="J706" s="1">
        <v>4</v>
      </c>
      <c r="K706" s="1">
        <v>5</v>
      </c>
      <c r="L706" s="1">
        <v>300</v>
      </c>
      <c r="M706" s="1" t="s">
        <v>3732</v>
      </c>
      <c r="N706" s="1">
        <v>1</v>
      </c>
      <c r="S706" s="1">
        <v>1</v>
      </c>
      <c r="T706" s="1" t="s">
        <v>5</v>
      </c>
      <c r="V706" s="1" t="s">
        <v>111</v>
      </c>
      <c r="X706" s="1" t="s">
        <v>648</v>
      </c>
      <c r="Z706" s="1">
        <v>0</v>
      </c>
      <c r="AA706" s="1" t="s">
        <v>3733</v>
      </c>
      <c r="AB706" s="1" t="s">
        <v>83</v>
      </c>
      <c r="AH706" s="1" t="s">
        <v>33</v>
      </c>
      <c r="AM706" s="1" t="s">
        <v>84</v>
      </c>
      <c r="AO706" s="1">
        <v>6</v>
      </c>
      <c r="AQ706" s="1">
        <v>6</v>
      </c>
      <c r="AS706" s="1">
        <v>4</v>
      </c>
      <c r="AT706" s="1" t="s">
        <v>3734</v>
      </c>
      <c r="AU706" s="1" t="s">
        <v>74</v>
      </c>
      <c r="AW706" s="1">
        <v>7</v>
      </c>
      <c r="AX706" s="1" t="s">
        <v>3735</v>
      </c>
      <c r="AY706" s="1" t="s">
        <v>3736</v>
      </c>
      <c r="AZ706" s="1" t="s">
        <v>3737</v>
      </c>
      <c r="BA706" s="1">
        <v>1</v>
      </c>
    </row>
    <row r="707" spans="1:53" ht="12.75">
      <c r="B707" s="11" t="s">
        <v>1</v>
      </c>
      <c r="G707" s="2">
        <v>29873</v>
      </c>
      <c r="H707" s="1">
        <v>6</v>
      </c>
      <c r="I707" s="1">
        <v>90</v>
      </c>
      <c r="J707" s="1">
        <v>16</v>
      </c>
      <c r="K707" s="1">
        <v>50</v>
      </c>
      <c r="L707" s="1">
        <v>61004</v>
      </c>
      <c r="M707" s="1" t="s">
        <v>3738</v>
      </c>
      <c r="N707" s="1">
        <v>1</v>
      </c>
      <c r="S707" s="1">
        <v>1</v>
      </c>
      <c r="T707" s="1" t="s">
        <v>137</v>
      </c>
      <c r="V707" s="1" t="s">
        <v>124</v>
      </c>
      <c r="X707" s="1" t="s">
        <v>648</v>
      </c>
      <c r="Z707" s="1">
        <v>11</v>
      </c>
      <c r="AA707" s="1">
        <v>6</v>
      </c>
      <c r="AB707" s="1" t="s">
        <v>83</v>
      </c>
      <c r="AH707" s="1" t="s">
        <v>33</v>
      </c>
      <c r="AM707" s="1" t="s">
        <v>60</v>
      </c>
      <c r="AO707" s="1">
        <v>2</v>
      </c>
      <c r="AQ707" s="1">
        <v>2</v>
      </c>
      <c r="AS707" s="1">
        <v>8</v>
      </c>
      <c r="AT707" s="1" t="s">
        <v>3739</v>
      </c>
      <c r="AU707" s="1" t="s">
        <v>74</v>
      </c>
      <c r="AW707" s="1">
        <v>10</v>
      </c>
      <c r="AX707" s="1" t="s">
        <v>3740</v>
      </c>
      <c r="AY707" s="1" t="s">
        <v>3741</v>
      </c>
      <c r="AZ707" s="1" t="s">
        <v>3742</v>
      </c>
      <c r="BA707" s="1">
        <v>0</v>
      </c>
    </row>
    <row r="708" spans="1:53" ht="12.75">
      <c r="A708" s="1" t="s">
        <v>0</v>
      </c>
      <c r="G708" s="2">
        <v>30149</v>
      </c>
      <c r="H708" s="1">
        <v>7</v>
      </c>
      <c r="I708" s="1">
        <v>120</v>
      </c>
      <c r="J708" s="1">
        <v>7</v>
      </c>
      <c r="K708" s="1">
        <v>3</v>
      </c>
      <c r="L708" s="1">
        <v>560047</v>
      </c>
      <c r="M708" s="1" t="s">
        <v>3743</v>
      </c>
      <c r="N708" s="1">
        <v>1</v>
      </c>
      <c r="S708" s="1">
        <v>1</v>
      </c>
      <c r="T708" s="1" t="s">
        <v>89</v>
      </c>
      <c r="V708" s="1" t="s">
        <v>80</v>
      </c>
      <c r="Y708" s="1" t="s">
        <v>1039</v>
      </c>
      <c r="Z708" s="1">
        <v>7</v>
      </c>
      <c r="AA708" s="1" t="s">
        <v>3430</v>
      </c>
      <c r="AB708" s="1" t="s">
        <v>83</v>
      </c>
      <c r="AH708" s="1" t="s">
        <v>33</v>
      </c>
      <c r="AM708" s="1" t="s">
        <v>60</v>
      </c>
      <c r="AO708" s="1">
        <v>6</v>
      </c>
      <c r="AQ708" s="1">
        <v>2</v>
      </c>
      <c r="AS708" s="1">
        <v>8</v>
      </c>
      <c r="AT708" s="1" t="s">
        <v>3744</v>
      </c>
      <c r="AU708" s="1" t="s">
        <v>64</v>
      </c>
      <c r="AW708" s="1">
        <v>10</v>
      </c>
      <c r="AX708" s="1" t="s">
        <v>3745</v>
      </c>
      <c r="AY708" s="1" t="s">
        <v>3746</v>
      </c>
      <c r="AZ708" s="1" t="s">
        <v>116</v>
      </c>
      <c r="BA708" s="1">
        <v>1</v>
      </c>
    </row>
    <row r="709" spans="1:53" ht="12.75">
      <c r="A709" s="1" t="s">
        <v>0</v>
      </c>
      <c r="D709" s="1" t="s">
        <v>3</v>
      </c>
      <c r="G709" s="2">
        <v>34816</v>
      </c>
      <c r="H709" s="1">
        <v>4</v>
      </c>
      <c r="I709" s="1">
        <v>0</v>
      </c>
      <c r="J709" s="1">
        <v>9</v>
      </c>
      <c r="K709" s="1">
        <v>15</v>
      </c>
      <c r="L709" s="1">
        <v>600094</v>
      </c>
      <c r="M709" s="1" t="s">
        <v>3747</v>
      </c>
      <c r="N709" s="1">
        <v>0</v>
      </c>
      <c r="O709" s="1" t="s">
        <v>53</v>
      </c>
      <c r="Q709" s="1" t="s">
        <v>103</v>
      </c>
      <c r="S709" s="1">
        <v>1</v>
      </c>
      <c r="T709" s="1" t="s">
        <v>110</v>
      </c>
      <c r="V709" s="1" t="s">
        <v>80</v>
      </c>
      <c r="X709" s="1" t="s">
        <v>91</v>
      </c>
      <c r="Z709" s="1">
        <v>2</v>
      </c>
      <c r="AA709" s="1" t="s">
        <v>2483</v>
      </c>
      <c r="AB709" s="1" t="s">
        <v>59</v>
      </c>
      <c r="AF709" s="1" t="s">
        <v>31</v>
      </c>
      <c r="AM709" s="1" t="s">
        <v>167</v>
      </c>
      <c r="AO709" s="1">
        <v>6</v>
      </c>
      <c r="AQ709" s="1">
        <v>5</v>
      </c>
      <c r="AS709" s="1">
        <v>10</v>
      </c>
      <c r="AT709" s="1" t="s">
        <v>3748</v>
      </c>
      <c r="AU709" s="1" t="s">
        <v>74</v>
      </c>
      <c r="AW709" s="1">
        <v>10</v>
      </c>
      <c r="AX709" s="1" t="s">
        <v>3749</v>
      </c>
      <c r="AY709" s="1" t="s">
        <v>3750</v>
      </c>
      <c r="AZ709" s="1" t="s">
        <v>3751</v>
      </c>
      <c r="BA709" s="1">
        <v>1</v>
      </c>
    </row>
    <row r="710" spans="1:53" ht="12.75">
      <c r="E710" s="1" t="s">
        <v>4</v>
      </c>
      <c r="G710" s="2" t="s">
        <v>3752</v>
      </c>
      <c r="H710" s="1">
        <v>7</v>
      </c>
      <c r="I710" s="1">
        <v>2</v>
      </c>
      <c r="J710" s="1">
        <v>3</v>
      </c>
      <c r="K710" s="1">
        <v>15</v>
      </c>
      <c r="L710" s="1">
        <v>53172</v>
      </c>
      <c r="M710" s="1" t="s">
        <v>3753</v>
      </c>
      <c r="N710" s="1">
        <v>0</v>
      </c>
      <c r="O710" s="1" t="s">
        <v>78</v>
      </c>
      <c r="Q710" s="1" t="s">
        <v>98</v>
      </c>
      <c r="S710" s="1">
        <v>1</v>
      </c>
      <c r="T710" s="1" t="s">
        <v>5</v>
      </c>
      <c r="V710" s="1" t="s">
        <v>111</v>
      </c>
      <c r="Y710" s="1" t="s">
        <v>3754</v>
      </c>
      <c r="Z710" s="1">
        <v>25</v>
      </c>
      <c r="AA710" s="1" t="s">
        <v>3755</v>
      </c>
      <c r="AB710" s="1" t="s">
        <v>59</v>
      </c>
      <c r="AE710" s="1" t="s">
        <v>30</v>
      </c>
      <c r="AM710" s="1" t="s">
        <v>84</v>
      </c>
      <c r="AO710" s="1">
        <v>4</v>
      </c>
      <c r="AQ710" s="1">
        <v>3</v>
      </c>
      <c r="AS710" s="1">
        <v>6</v>
      </c>
      <c r="AT710" s="1" t="s">
        <v>3756</v>
      </c>
      <c r="AU710" s="1" t="s">
        <v>64</v>
      </c>
      <c r="AW710" s="1">
        <v>8</v>
      </c>
      <c r="AX710" s="1" t="s">
        <v>3757</v>
      </c>
      <c r="AY710" s="1" t="s">
        <v>3758</v>
      </c>
      <c r="BA710" s="1">
        <v>0</v>
      </c>
    </row>
    <row r="711" spans="1:53" ht="12.75">
      <c r="A711" s="1" t="s">
        <v>0</v>
      </c>
      <c r="G711" s="2">
        <v>31720</v>
      </c>
      <c r="H711" s="1">
        <v>6</v>
      </c>
      <c r="I711" s="1">
        <v>30</v>
      </c>
      <c r="J711" s="1">
        <v>6</v>
      </c>
      <c r="K711" s="1">
        <v>30</v>
      </c>
      <c r="L711" s="1">
        <v>29063</v>
      </c>
      <c r="M711" s="1" t="s">
        <v>3759</v>
      </c>
      <c r="N711" s="1">
        <v>1</v>
      </c>
      <c r="S711" s="1">
        <v>1</v>
      </c>
      <c r="T711" s="1" t="s">
        <v>30</v>
      </c>
      <c r="V711" s="1" t="s">
        <v>111</v>
      </c>
      <c r="Y711" s="1" t="s">
        <v>3760</v>
      </c>
      <c r="Z711" s="1">
        <v>5</v>
      </c>
      <c r="AA711" s="1" t="s">
        <v>3761</v>
      </c>
      <c r="AB711" s="1" t="s">
        <v>399</v>
      </c>
      <c r="AE711" s="1" t="s">
        <v>30</v>
      </c>
      <c r="AM711" s="1" t="s">
        <v>84</v>
      </c>
      <c r="AO711" s="1">
        <v>4</v>
      </c>
      <c r="AQ711" s="1">
        <v>4</v>
      </c>
      <c r="AS711" s="1">
        <v>20</v>
      </c>
      <c r="AT711" s="1" t="s">
        <v>3762</v>
      </c>
      <c r="AU711" s="1" t="s">
        <v>64</v>
      </c>
      <c r="AW711" s="1">
        <v>9</v>
      </c>
      <c r="AX711" s="1" t="s">
        <v>3763</v>
      </c>
      <c r="AY711" s="1" t="s">
        <v>3764</v>
      </c>
      <c r="AZ711" s="1" t="s">
        <v>3765</v>
      </c>
      <c r="BA711" s="1">
        <v>1</v>
      </c>
    </row>
    <row r="712" spans="1:53" ht="12.75">
      <c r="A712" s="1" t="s">
        <v>0</v>
      </c>
      <c r="G712" s="2">
        <v>31861</v>
      </c>
      <c r="H712" s="1">
        <v>7</v>
      </c>
      <c r="I712" s="1">
        <v>0</v>
      </c>
      <c r="J712" s="1">
        <v>14</v>
      </c>
      <c r="K712" s="1">
        <v>1</v>
      </c>
      <c r="L712" s="1">
        <v>8021</v>
      </c>
      <c r="M712" s="1" t="s">
        <v>3766</v>
      </c>
      <c r="N712" s="1">
        <v>0</v>
      </c>
      <c r="P712" s="1" t="s">
        <v>3767</v>
      </c>
      <c r="Q712" s="1" t="s">
        <v>54</v>
      </c>
      <c r="S712" s="1">
        <v>0</v>
      </c>
      <c r="AB712" s="1" t="s">
        <v>83</v>
      </c>
      <c r="AE712" s="1" t="s">
        <v>30</v>
      </c>
      <c r="AM712" s="1" t="s">
        <v>72</v>
      </c>
      <c r="AO712" s="1">
        <v>6</v>
      </c>
      <c r="AQ712" s="1">
        <v>6</v>
      </c>
      <c r="AS712" s="1">
        <v>8</v>
      </c>
      <c r="AT712" s="1" t="s">
        <v>3768</v>
      </c>
      <c r="AU712" s="1" t="s">
        <v>74</v>
      </c>
      <c r="AW712" s="1">
        <v>5</v>
      </c>
      <c r="AX712" s="1" t="s">
        <v>3769</v>
      </c>
      <c r="AZ712" s="1" t="s">
        <v>3770</v>
      </c>
    </row>
    <row r="713" spans="1:53" ht="12.75">
      <c r="E713" s="1" t="s">
        <v>4</v>
      </c>
      <c r="G713" s="2">
        <v>29528</v>
      </c>
      <c r="H713" s="1">
        <v>7</v>
      </c>
      <c r="I713" s="1">
        <v>75</v>
      </c>
      <c r="J713" s="1">
        <v>10</v>
      </c>
      <c r="K713" s="1">
        <v>2</v>
      </c>
      <c r="L713" s="1">
        <v>11577</v>
      </c>
      <c r="M713" s="1" t="s">
        <v>3771</v>
      </c>
      <c r="N713" s="1">
        <v>0</v>
      </c>
      <c r="O713" s="1" t="s">
        <v>123</v>
      </c>
      <c r="Q713" s="1" t="s">
        <v>54</v>
      </c>
      <c r="S713" s="1">
        <v>0</v>
      </c>
      <c r="AB713" s="1" t="s">
        <v>59</v>
      </c>
      <c r="AG713" s="1" t="s">
        <v>32</v>
      </c>
      <c r="AM713" s="1" t="s">
        <v>72</v>
      </c>
      <c r="AO713" s="1">
        <v>2</v>
      </c>
      <c r="AQ713" s="1">
        <v>4</v>
      </c>
      <c r="AS713" s="1">
        <v>50</v>
      </c>
      <c r="AT713" s="1" t="s">
        <v>3772</v>
      </c>
      <c r="AU713" s="1" t="s">
        <v>74</v>
      </c>
      <c r="AW713" s="1">
        <v>10</v>
      </c>
      <c r="AX713" s="1" t="s">
        <v>3773</v>
      </c>
      <c r="BA713" s="1">
        <v>0</v>
      </c>
    </row>
    <row r="714" spans="1:53" ht="12.75">
      <c r="E714" s="1" t="s">
        <v>4</v>
      </c>
      <c r="G714" s="2">
        <v>34844</v>
      </c>
      <c r="H714" s="1">
        <v>8</v>
      </c>
      <c r="I714" s="1">
        <v>0</v>
      </c>
      <c r="J714" s="1">
        <v>12</v>
      </c>
      <c r="K714" s="1">
        <v>20</v>
      </c>
      <c r="L714" s="1">
        <v>100016</v>
      </c>
      <c r="M714" s="1" t="s">
        <v>1922</v>
      </c>
      <c r="N714" s="1">
        <v>0</v>
      </c>
      <c r="O714" s="1" t="s">
        <v>67</v>
      </c>
      <c r="Q714" s="1" t="s">
        <v>98</v>
      </c>
      <c r="S714" s="1">
        <v>0</v>
      </c>
      <c r="AB714" s="1" t="s">
        <v>59</v>
      </c>
      <c r="AH714" s="1" t="s">
        <v>33</v>
      </c>
      <c r="AM714" s="1" t="s">
        <v>84</v>
      </c>
      <c r="AO714" s="1">
        <v>6</v>
      </c>
      <c r="AQ714" s="1">
        <v>6</v>
      </c>
      <c r="AS714" s="1">
        <v>4</v>
      </c>
      <c r="AT714" s="1" t="s">
        <v>3774</v>
      </c>
      <c r="AU714" s="1" t="s">
        <v>64</v>
      </c>
      <c r="AW714" s="1">
        <v>10</v>
      </c>
      <c r="AX714" s="1" t="s">
        <v>3775</v>
      </c>
      <c r="AY714" s="1" t="s">
        <v>3776</v>
      </c>
      <c r="AZ714" s="1" t="s">
        <v>3776</v>
      </c>
      <c r="BA714" s="1">
        <v>0</v>
      </c>
    </row>
    <row r="715" spans="1:53" ht="12.75">
      <c r="A715" s="1" t="s">
        <v>0</v>
      </c>
      <c r="B715" s="11" t="s">
        <v>1</v>
      </c>
      <c r="C715" s="1" t="s">
        <v>2</v>
      </c>
      <c r="D715" s="1" t="s">
        <v>3</v>
      </c>
      <c r="E715" s="1" t="s">
        <v>4</v>
      </c>
      <c r="G715" s="2">
        <v>32667</v>
      </c>
      <c r="H715" s="1">
        <v>8</v>
      </c>
      <c r="I715" s="1">
        <v>30</v>
      </c>
      <c r="J715" s="1">
        <v>5</v>
      </c>
      <c r="K715" s="1">
        <v>30</v>
      </c>
      <c r="L715" s="1">
        <v>10128</v>
      </c>
      <c r="M715" s="1" t="s">
        <v>2767</v>
      </c>
      <c r="N715" s="1">
        <v>0</v>
      </c>
      <c r="O715" s="1" t="s">
        <v>97</v>
      </c>
      <c r="R715" s="1" t="s">
        <v>36</v>
      </c>
      <c r="S715" s="1">
        <v>1</v>
      </c>
      <c r="T715" s="1" t="s">
        <v>521</v>
      </c>
      <c r="V715" s="1" t="s">
        <v>56</v>
      </c>
      <c r="Y715" s="1" t="s">
        <v>3777</v>
      </c>
      <c r="Z715" s="1">
        <v>5</v>
      </c>
      <c r="AA715" s="1" t="s">
        <v>3778</v>
      </c>
      <c r="AB715" s="1" t="s">
        <v>59</v>
      </c>
      <c r="AC715" s="1" t="s">
        <v>28</v>
      </c>
      <c r="AH715" s="1" t="s">
        <v>33</v>
      </c>
      <c r="AL715" s="1" t="s">
        <v>3779</v>
      </c>
      <c r="AM715" s="1" t="s">
        <v>72</v>
      </c>
      <c r="AO715" s="1">
        <v>5</v>
      </c>
      <c r="AR715" s="1">
        <v>8</v>
      </c>
      <c r="AS715" s="1">
        <v>10</v>
      </c>
      <c r="AT715" s="1" t="s">
        <v>3780</v>
      </c>
      <c r="AU715" s="1" t="s">
        <v>74</v>
      </c>
      <c r="AW715" s="1">
        <v>10</v>
      </c>
      <c r="AX715" s="1" t="s">
        <v>3781</v>
      </c>
      <c r="BA715" s="1">
        <v>1</v>
      </c>
    </row>
    <row r="716" spans="1:53" ht="12.75">
      <c r="B716" s="11" t="s">
        <v>1</v>
      </c>
      <c r="G716" s="2">
        <v>31082</v>
      </c>
      <c r="H716" s="1">
        <v>8</v>
      </c>
      <c r="I716" s="1">
        <v>80</v>
      </c>
      <c r="J716" s="1">
        <v>9</v>
      </c>
      <c r="K716" s="1">
        <v>2</v>
      </c>
      <c r="L716" s="1">
        <v>0</v>
      </c>
      <c r="M716" s="1" t="s">
        <v>354</v>
      </c>
      <c r="N716" s="1">
        <v>1</v>
      </c>
      <c r="S716" s="1">
        <v>1</v>
      </c>
      <c r="T716" s="1" t="s">
        <v>5</v>
      </c>
      <c r="V716" s="1" t="s">
        <v>80</v>
      </c>
      <c r="X716" s="1" t="s">
        <v>738</v>
      </c>
      <c r="Z716" s="1">
        <v>10</v>
      </c>
      <c r="AA716" s="1" t="s">
        <v>3782</v>
      </c>
      <c r="AB716" s="1" t="s">
        <v>83</v>
      </c>
      <c r="AE716" s="1" t="s">
        <v>30</v>
      </c>
      <c r="AM716" s="1" t="s">
        <v>72</v>
      </c>
      <c r="AP716" s="1">
        <v>13</v>
      </c>
      <c r="AR716" s="1">
        <v>10</v>
      </c>
      <c r="AS716" s="1">
        <v>30</v>
      </c>
      <c r="AT716" s="1" t="s">
        <v>3783</v>
      </c>
      <c r="AV716" s="1" t="s">
        <v>3784</v>
      </c>
      <c r="AW716" s="1">
        <v>7</v>
      </c>
      <c r="AX716" s="1" t="s">
        <v>3785</v>
      </c>
      <c r="AY716" s="1" t="s">
        <v>689</v>
      </c>
      <c r="AZ716" s="1" t="s">
        <v>689</v>
      </c>
      <c r="BA716" s="1">
        <v>1</v>
      </c>
    </row>
    <row r="717" spans="1:53" ht="12.75">
      <c r="B717" s="11" t="s">
        <v>1</v>
      </c>
      <c r="G717" s="2">
        <v>34222</v>
      </c>
      <c r="H717" s="1">
        <v>8</v>
      </c>
      <c r="I717" s="1">
        <v>15</v>
      </c>
      <c r="J717" s="1">
        <v>9</v>
      </c>
      <c r="K717" s="1">
        <v>12</v>
      </c>
      <c r="L717" s="1">
        <v>32351</v>
      </c>
      <c r="M717" s="1" t="s">
        <v>3786</v>
      </c>
      <c r="N717" s="1">
        <v>1</v>
      </c>
      <c r="S717" s="1">
        <v>0</v>
      </c>
      <c r="AB717" s="1" t="s">
        <v>59</v>
      </c>
      <c r="AF717" s="1" t="s">
        <v>31</v>
      </c>
      <c r="AM717" s="1" t="s">
        <v>72</v>
      </c>
      <c r="AP717" s="1" t="s">
        <v>699</v>
      </c>
      <c r="AR717" s="1" t="s">
        <v>699</v>
      </c>
      <c r="AS717" s="1">
        <v>30</v>
      </c>
      <c r="AT717" s="1" t="s">
        <v>3787</v>
      </c>
      <c r="AU717" s="1" t="s">
        <v>64</v>
      </c>
      <c r="AW717" s="1">
        <v>10</v>
      </c>
      <c r="AX717" s="1" t="s">
        <v>3788</v>
      </c>
      <c r="AZ717" s="1" t="s">
        <v>3789</v>
      </c>
      <c r="BA717" s="1">
        <v>1</v>
      </c>
    </row>
    <row r="718" spans="1:53" ht="12.75">
      <c r="A718" s="1" t="s">
        <v>0</v>
      </c>
      <c r="B718" s="11" t="s">
        <v>1</v>
      </c>
      <c r="C718" s="1" t="s">
        <v>2</v>
      </c>
      <c r="G718" s="2">
        <v>29744</v>
      </c>
      <c r="H718" s="1">
        <v>7</v>
      </c>
      <c r="I718" s="1">
        <v>40</v>
      </c>
      <c r="J718" s="1">
        <v>10</v>
      </c>
      <c r="K718" s="1">
        <v>0</v>
      </c>
      <c r="L718" s="1">
        <v>60615</v>
      </c>
      <c r="M718" s="1" t="s">
        <v>3790</v>
      </c>
      <c r="N718" s="1">
        <v>0</v>
      </c>
      <c r="O718" s="1" t="s">
        <v>67</v>
      </c>
      <c r="Q718" s="1" t="s">
        <v>98</v>
      </c>
      <c r="S718" s="1">
        <v>1</v>
      </c>
      <c r="T718" s="1" t="s">
        <v>453</v>
      </c>
      <c r="V718" s="1" t="s">
        <v>111</v>
      </c>
      <c r="X718" s="1" t="s">
        <v>57</v>
      </c>
      <c r="Z718" s="1">
        <v>6</v>
      </c>
      <c r="AA718" s="1" t="s">
        <v>3791</v>
      </c>
      <c r="AB718" s="1" t="s">
        <v>71</v>
      </c>
      <c r="AF718" s="1" t="s">
        <v>31</v>
      </c>
      <c r="AM718" s="1" t="s">
        <v>167</v>
      </c>
      <c r="AO718" s="1">
        <v>5</v>
      </c>
      <c r="AQ718" s="1">
        <v>5</v>
      </c>
      <c r="AS718" s="1">
        <v>4</v>
      </c>
      <c r="AT718" s="1" t="s">
        <v>3792</v>
      </c>
      <c r="AU718" s="1" t="s">
        <v>64</v>
      </c>
      <c r="AW718" s="1">
        <v>8</v>
      </c>
      <c r="AX718" s="1" t="s">
        <v>3793</v>
      </c>
      <c r="BA718" s="1">
        <v>1</v>
      </c>
    </row>
    <row r="719" spans="1:53" ht="12.75">
      <c r="A719" s="1" t="s">
        <v>0</v>
      </c>
      <c r="G719" s="2">
        <v>32181</v>
      </c>
      <c r="H719" s="1">
        <v>10</v>
      </c>
      <c r="I719" s="1">
        <v>60</v>
      </c>
      <c r="J719" s="1">
        <v>8</v>
      </c>
      <c r="K719" s="1">
        <v>10</v>
      </c>
      <c r="L719" s="1">
        <v>94063</v>
      </c>
      <c r="M719" s="1" t="s">
        <v>3794</v>
      </c>
      <c r="N719" s="1">
        <v>0</v>
      </c>
      <c r="O719" s="1" t="s">
        <v>78</v>
      </c>
      <c r="Q719" s="1" t="s">
        <v>103</v>
      </c>
      <c r="S719" s="1">
        <v>0</v>
      </c>
      <c r="AB719" s="1" t="s">
        <v>83</v>
      </c>
      <c r="AG719" s="1" t="s">
        <v>32</v>
      </c>
      <c r="AI719" s="1" t="s">
        <v>34</v>
      </c>
      <c r="AM719" s="1" t="s">
        <v>60</v>
      </c>
      <c r="AO719" s="1">
        <v>4</v>
      </c>
      <c r="AQ719" s="1">
        <v>4</v>
      </c>
      <c r="AS719" s="1">
        <v>6</v>
      </c>
      <c r="AT719" s="1" t="s">
        <v>3795</v>
      </c>
      <c r="AU719" s="1" t="s">
        <v>64</v>
      </c>
      <c r="AW719" s="1">
        <v>10</v>
      </c>
      <c r="AX719" s="1" t="s">
        <v>3796</v>
      </c>
      <c r="AY719" s="1" t="s">
        <v>3797</v>
      </c>
      <c r="AZ719" s="1" t="s">
        <v>3798</v>
      </c>
      <c r="BA719" s="1">
        <v>1</v>
      </c>
    </row>
    <row r="720" spans="1:53" ht="12.75">
      <c r="A720" s="1" t="s">
        <v>0</v>
      </c>
      <c r="B720" s="11" t="s">
        <v>1</v>
      </c>
      <c r="E720" s="1" t="s">
        <v>4</v>
      </c>
      <c r="G720" s="2">
        <v>32762</v>
      </c>
      <c r="H720" s="1">
        <v>4</v>
      </c>
      <c r="I720" s="1">
        <v>30</v>
      </c>
      <c r="J720" s="1">
        <v>18</v>
      </c>
      <c r="K720" s="1">
        <v>24</v>
      </c>
      <c r="L720" s="1">
        <v>500072</v>
      </c>
      <c r="M720" s="1" t="s">
        <v>3799</v>
      </c>
      <c r="N720" s="1">
        <v>1</v>
      </c>
      <c r="S720" s="1">
        <v>1</v>
      </c>
      <c r="T720" s="1" t="s">
        <v>137</v>
      </c>
      <c r="V720" s="1" t="s">
        <v>80</v>
      </c>
      <c r="X720" s="1" t="s">
        <v>91</v>
      </c>
      <c r="Z720" s="1">
        <v>5</v>
      </c>
      <c r="AA720" s="1" t="s">
        <v>3800</v>
      </c>
      <c r="AB720" s="1" t="s">
        <v>59</v>
      </c>
      <c r="AH720" s="1" t="s">
        <v>33</v>
      </c>
      <c r="AM720" s="1" t="s">
        <v>60</v>
      </c>
      <c r="AP720" s="1">
        <v>10</v>
      </c>
      <c r="AQ720" s="1">
        <v>6</v>
      </c>
      <c r="AS720" s="1">
        <v>72</v>
      </c>
      <c r="AT720" s="1" t="s">
        <v>3801</v>
      </c>
      <c r="AU720" s="1" t="s">
        <v>74</v>
      </c>
      <c r="AW720" s="1">
        <v>10</v>
      </c>
      <c r="AX720" s="1" t="s">
        <v>3802</v>
      </c>
      <c r="AY720" s="1" t="s">
        <v>3803</v>
      </c>
      <c r="AZ720" s="1" t="s">
        <v>3804</v>
      </c>
      <c r="BA720" s="1">
        <v>1</v>
      </c>
    </row>
    <row r="721" spans="1:53" ht="12.75">
      <c r="A721" s="1" t="s">
        <v>0</v>
      </c>
      <c r="B721" s="11" t="s">
        <v>1</v>
      </c>
      <c r="G721" s="2">
        <v>30799</v>
      </c>
      <c r="H721" s="1">
        <v>6</v>
      </c>
      <c r="I721" s="1">
        <v>135</v>
      </c>
      <c r="J721" s="1">
        <v>7</v>
      </c>
      <c r="K721" s="1">
        <v>40</v>
      </c>
      <c r="L721" s="1">
        <v>84034</v>
      </c>
      <c r="M721" s="1" t="s">
        <v>3805</v>
      </c>
      <c r="N721" s="1">
        <v>1</v>
      </c>
      <c r="S721" s="1">
        <v>1</v>
      </c>
      <c r="T721" s="1" t="s">
        <v>55</v>
      </c>
      <c r="V721" s="1" t="s">
        <v>111</v>
      </c>
      <c r="X721" s="1" t="s">
        <v>295</v>
      </c>
      <c r="Z721" s="1">
        <v>5</v>
      </c>
      <c r="AA721" s="1" t="s">
        <v>3806</v>
      </c>
      <c r="AB721" s="1" t="s">
        <v>83</v>
      </c>
      <c r="AG721" s="1" t="s">
        <v>32</v>
      </c>
      <c r="AM721" s="1" t="s">
        <v>72</v>
      </c>
      <c r="AO721" s="1">
        <v>4</v>
      </c>
      <c r="AQ721" s="1">
        <v>5</v>
      </c>
      <c r="AS721" s="1">
        <v>25</v>
      </c>
      <c r="AT721" s="1" t="s">
        <v>3807</v>
      </c>
      <c r="AU721" s="1" t="s">
        <v>74</v>
      </c>
      <c r="AW721" s="1">
        <v>8</v>
      </c>
      <c r="AX721" s="1" t="s">
        <v>3808</v>
      </c>
      <c r="BA721" s="1">
        <v>0</v>
      </c>
    </row>
    <row r="722" spans="1:53" ht="12.75">
      <c r="A722" s="1" t="s">
        <v>0</v>
      </c>
      <c r="G722" s="2">
        <v>29746</v>
      </c>
      <c r="H722" s="1">
        <v>8</v>
      </c>
      <c r="I722" s="1">
        <v>0</v>
      </c>
      <c r="J722" s="1">
        <v>8</v>
      </c>
      <c r="K722" s="1">
        <v>15</v>
      </c>
      <c r="L722" s="1">
        <v>12527</v>
      </c>
      <c r="M722" s="1" t="s">
        <v>142</v>
      </c>
      <c r="N722" s="1">
        <v>1</v>
      </c>
      <c r="S722" s="1">
        <v>0</v>
      </c>
      <c r="AB722" s="1" t="s">
        <v>59</v>
      </c>
      <c r="AH722" s="1" t="s">
        <v>33</v>
      </c>
      <c r="AM722" s="1" t="s">
        <v>60</v>
      </c>
      <c r="AO722" s="1">
        <v>6</v>
      </c>
      <c r="AQ722" s="1">
        <v>6</v>
      </c>
      <c r="AS722" s="1">
        <v>10</v>
      </c>
      <c r="AT722" s="1" t="s">
        <v>3809</v>
      </c>
      <c r="AV722" s="1" t="s">
        <v>421</v>
      </c>
      <c r="AW722" s="1">
        <v>8</v>
      </c>
      <c r="AX722" s="1" t="s">
        <v>3810</v>
      </c>
      <c r="AY722" s="1" t="s">
        <v>3811</v>
      </c>
      <c r="AZ722" s="1" t="s">
        <v>3812</v>
      </c>
      <c r="BA722" s="1">
        <v>1</v>
      </c>
    </row>
    <row r="723" spans="1:53" ht="12.75">
      <c r="A723" s="1" t="s">
        <v>0</v>
      </c>
      <c r="G723" s="2">
        <v>30306</v>
      </c>
      <c r="H723" s="1">
        <v>8</v>
      </c>
      <c r="I723" s="1">
        <v>90</v>
      </c>
      <c r="J723" s="1">
        <v>15</v>
      </c>
      <c r="K723" s="1">
        <v>10</v>
      </c>
      <c r="L723" s="1">
        <v>94303</v>
      </c>
      <c r="M723" s="1" t="s">
        <v>3813</v>
      </c>
      <c r="N723" s="1">
        <v>0</v>
      </c>
      <c r="O723" s="1" t="s">
        <v>67</v>
      </c>
      <c r="R723" s="1" t="s">
        <v>3814</v>
      </c>
      <c r="S723" s="1">
        <v>1</v>
      </c>
      <c r="T723" s="1" t="s">
        <v>159</v>
      </c>
      <c r="V723" s="1" t="s">
        <v>80</v>
      </c>
      <c r="X723" s="1" t="s">
        <v>91</v>
      </c>
      <c r="Z723" s="1">
        <v>2</v>
      </c>
      <c r="AA723" s="1" t="s">
        <v>3815</v>
      </c>
      <c r="AB723" s="1" t="s">
        <v>59</v>
      </c>
      <c r="AF723" s="1" t="s">
        <v>31</v>
      </c>
      <c r="AM723" s="1" t="s">
        <v>84</v>
      </c>
      <c r="AO723" s="1">
        <v>6</v>
      </c>
      <c r="AQ723" s="1">
        <v>6</v>
      </c>
      <c r="AS723" s="1">
        <v>15</v>
      </c>
      <c r="AT723" s="1" t="s">
        <v>3816</v>
      </c>
      <c r="AU723" s="1" t="s">
        <v>74</v>
      </c>
      <c r="AW723" s="1">
        <v>4</v>
      </c>
      <c r="AX723" s="1" t="s">
        <v>3817</v>
      </c>
      <c r="AY723" s="1" t="s">
        <v>3818</v>
      </c>
      <c r="AZ723" s="1" t="s">
        <v>3819</v>
      </c>
      <c r="BA723" s="1">
        <v>1</v>
      </c>
    </row>
    <row r="724" spans="1:53" ht="12.75">
      <c r="A724" s="1" t="s">
        <v>0</v>
      </c>
      <c r="E724" s="1" t="s">
        <v>4</v>
      </c>
      <c r="G724" s="2">
        <v>32860</v>
      </c>
      <c r="H724" s="1">
        <v>8</v>
      </c>
      <c r="I724" s="1">
        <v>120</v>
      </c>
      <c r="J724" s="1">
        <v>8</v>
      </c>
      <c r="K724" s="1">
        <v>1</v>
      </c>
      <c r="L724" s="1">
        <v>542187</v>
      </c>
      <c r="M724" s="1" t="s">
        <v>3820</v>
      </c>
      <c r="N724" s="1">
        <v>0</v>
      </c>
      <c r="O724" s="1" t="s">
        <v>67</v>
      </c>
      <c r="Q724" s="1" t="s">
        <v>103</v>
      </c>
      <c r="S724" s="1">
        <v>0</v>
      </c>
      <c r="AB724" s="1" t="s">
        <v>59</v>
      </c>
      <c r="AD724" s="1" t="s">
        <v>29</v>
      </c>
      <c r="AM724" s="1" t="s">
        <v>72</v>
      </c>
      <c r="AP724" s="1">
        <v>15</v>
      </c>
      <c r="AR724" s="1">
        <v>20</v>
      </c>
      <c r="AS724" s="1">
        <v>80</v>
      </c>
      <c r="AT724" s="1" t="s">
        <v>3821</v>
      </c>
      <c r="AU724" s="1" t="s">
        <v>64</v>
      </c>
      <c r="AW724" s="1">
        <v>7</v>
      </c>
      <c r="AX724" s="1" t="s">
        <v>3822</v>
      </c>
      <c r="AY724" s="1" t="s">
        <v>1161</v>
      </c>
      <c r="AZ724" s="1" t="s">
        <v>1161</v>
      </c>
      <c r="BA724" s="1">
        <v>0</v>
      </c>
    </row>
    <row r="725" spans="1:53" ht="12.75">
      <c r="A725" s="1" t="s">
        <v>0</v>
      </c>
      <c r="E725" s="1" t="s">
        <v>4</v>
      </c>
      <c r="G725" s="2">
        <v>34227</v>
      </c>
      <c r="H725" s="1">
        <v>8</v>
      </c>
      <c r="I725" s="1">
        <v>40</v>
      </c>
      <c r="J725" s="1">
        <v>10</v>
      </c>
      <c r="K725" s="1">
        <v>6</v>
      </c>
      <c r="L725" s="1">
        <v>50009</v>
      </c>
      <c r="M725" s="1" t="s">
        <v>3823</v>
      </c>
      <c r="N725" s="1">
        <v>1</v>
      </c>
      <c r="S725" s="1">
        <v>1</v>
      </c>
      <c r="T725" s="1" t="s">
        <v>55</v>
      </c>
      <c r="V725" s="1" t="s">
        <v>56</v>
      </c>
      <c r="X725" s="1" t="s">
        <v>391</v>
      </c>
      <c r="Z725" s="1">
        <v>2</v>
      </c>
      <c r="AA725" s="1" t="s">
        <v>3824</v>
      </c>
      <c r="AB725" s="1" t="s">
        <v>59</v>
      </c>
      <c r="AG725" s="1" t="s">
        <v>32</v>
      </c>
      <c r="AM725" s="1" t="s">
        <v>60</v>
      </c>
      <c r="AO725" s="1">
        <v>3</v>
      </c>
      <c r="AQ725" s="1">
        <v>3</v>
      </c>
      <c r="AS725" s="1">
        <v>4</v>
      </c>
      <c r="AT725" s="1" t="s">
        <v>3825</v>
      </c>
      <c r="AU725" s="1" t="s">
        <v>74</v>
      </c>
      <c r="AW725" s="1">
        <v>10</v>
      </c>
      <c r="AX725" s="1" t="s">
        <v>3826</v>
      </c>
      <c r="AY725" s="1" t="s">
        <v>3827</v>
      </c>
      <c r="BA725" s="1">
        <v>1</v>
      </c>
    </row>
    <row r="726" spans="1:53" ht="12.75">
      <c r="A726" s="1" t="s">
        <v>0</v>
      </c>
      <c r="H726" s="1">
        <v>7</v>
      </c>
      <c r="I726" s="1">
        <v>10</v>
      </c>
      <c r="J726" s="1">
        <v>8</v>
      </c>
      <c r="K726" s="1">
        <v>8</v>
      </c>
      <c r="L726" s="1">
        <v>100000</v>
      </c>
      <c r="M726" s="1" t="s">
        <v>1922</v>
      </c>
      <c r="N726" s="1">
        <v>1</v>
      </c>
      <c r="S726" s="1">
        <v>1</v>
      </c>
      <c r="T726" s="1" t="s">
        <v>144</v>
      </c>
      <c r="V726" s="1" t="s">
        <v>80</v>
      </c>
      <c r="X726" s="1" t="s">
        <v>91</v>
      </c>
      <c r="Z726" s="1">
        <v>1</v>
      </c>
      <c r="AA726" s="1" t="s">
        <v>3828</v>
      </c>
      <c r="AB726" s="1" t="s">
        <v>59</v>
      </c>
      <c r="AF726" s="1" t="s">
        <v>31</v>
      </c>
      <c r="AH726" s="1" t="s">
        <v>33</v>
      </c>
      <c r="AM726" s="1" t="s">
        <v>60</v>
      </c>
      <c r="AO726" s="1">
        <v>4</v>
      </c>
      <c r="AQ726" s="1">
        <v>4</v>
      </c>
      <c r="AS726" s="1">
        <v>5</v>
      </c>
      <c r="AT726" s="1" t="s">
        <v>3829</v>
      </c>
      <c r="AU726" s="1" t="s">
        <v>74</v>
      </c>
      <c r="AW726" s="1">
        <v>9</v>
      </c>
      <c r="AX726" s="1" t="s">
        <v>3830</v>
      </c>
      <c r="AY726" s="1" t="s">
        <v>133</v>
      </c>
      <c r="AZ726" s="1" t="s">
        <v>3831</v>
      </c>
      <c r="BA726" s="1">
        <v>1</v>
      </c>
    </row>
    <row r="727" spans="1:53" ht="12.75">
      <c r="A727" s="1" t="s">
        <v>0</v>
      </c>
      <c r="G727" s="2">
        <v>33191</v>
      </c>
      <c r="H727" s="1">
        <v>7</v>
      </c>
      <c r="I727" s="1">
        <v>70</v>
      </c>
      <c r="J727" s="1">
        <v>3</v>
      </c>
      <c r="K727" s="1">
        <v>5</v>
      </c>
      <c r="L727" s="1">
        <v>91748</v>
      </c>
      <c r="M727" s="1" t="s">
        <v>3832</v>
      </c>
      <c r="N727" s="1">
        <v>0</v>
      </c>
      <c r="O727" s="1" t="s">
        <v>97</v>
      </c>
      <c r="Q727" s="1" t="s">
        <v>98</v>
      </c>
      <c r="S727" s="1">
        <v>1</v>
      </c>
      <c r="T727" s="1" t="s">
        <v>582</v>
      </c>
      <c r="V727" s="1" t="s">
        <v>111</v>
      </c>
      <c r="X727" s="1" t="s">
        <v>57</v>
      </c>
      <c r="Z727" s="1">
        <v>2</v>
      </c>
      <c r="AA727" s="1" t="s">
        <v>1736</v>
      </c>
      <c r="AB727" s="1" t="s">
        <v>59</v>
      </c>
      <c r="AK727" s="1" t="s">
        <v>36</v>
      </c>
      <c r="AV727" s="1" t="s">
        <v>1542</v>
      </c>
      <c r="AW727" s="1">
        <v>10</v>
      </c>
      <c r="AX727" s="1" t="s">
        <v>3833</v>
      </c>
      <c r="AY727" s="1" t="s">
        <v>3834</v>
      </c>
      <c r="BA727" s="1">
        <v>1</v>
      </c>
    </row>
    <row r="728" spans="1:53" ht="12.75">
      <c r="A728" s="1" t="s">
        <v>0</v>
      </c>
      <c r="B728" s="11" t="s">
        <v>1</v>
      </c>
      <c r="G728" s="2">
        <v>30188</v>
      </c>
      <c r="H728" s="1">
        <v>7</v>
      </c>
      <c r="I728" s="1">
        <v>30</v>
      </c>
      <c r="J728" s="1">
        <v>7</v>
      </c>
      <c r="K728" s="1">
        <v>1</v>
      </c>
      <c r="L728" s="1">
        <v>129783</v>
      </c>
      <c r="M728" s="1" t="s">
        <v>606</v>
      </c>
      <c r="N728" s="1">
        <v>0</v>
      </c>
      <c r="O728" s="1" t="s">
        <v>67</v>
      </c>
      <c r="Q728" s="1" t="s">
        <v>98</v>
      </c>
      <c r="S728" s="1">
        <v>1</v>
      </c>
      <c r="T728" s="1" t="s">
        <v>69</v>
      </c>
      <c r="V728" s="1" t="s">
        <v>80</v>
      </c>
      <c r="X728" s="1" t="s">
        <v>57</v>
      </c>
      <c r="Z728" s="1">
        <v>7</v>
      </c>
      <c r="AA728" s="1" t="s">
        <v>3835</v>
      </c>
      <c r="AB728" s="1" t="s">
        <v>83</v>
      </c>
      <c r="AH728" s="1" t="s">
        <v>33</v>
      </c>
      <c r="AM728" s="1" t="s">
        <v>60</v>
      </c>
      <c r="AO728" s="1">
        <v>4</v>
      </c>
      <c r="AQ728" s="1">
        <v>2</v>
      </c>
      <c r="AS728" s="1">
        <v>2</v>
      </c>
      <c r="AT728" s="1" t="s">
        <v>3836</v>
      </c>
      <c r="AU728" s="1" t="s">
        <v>74</v>
      </c>
      <c r="AW728" s="1">
        <v>10</v>
      </c>
      <c r="AX728" s="1" t="s">
        <v>3837</v>
      </c>
      <c r="AY728" s="1" t="s">
        <v>3838</v>
      </c>
      <c r="AZ728" s="1" t="s">
        <v>3839</v>
      </c>
      <c r="BA728" s="1">
        <v>1</v>
      </c>
    </row>
    <row r="729" spans="1:53" ht="12.75">
      <c r="E729" s="1" t="s">
        <v>4</v>
      </c>
      <c r="G729" s="2">
        <v>43069</v>
      </c>
      <c r="H729" s="1">
        <v>6</v>
      </c>
      <c r="I729" s="1">
        <v>30</v>
      </c>
      <c r="J729" s="1">
        <v>10</v>
      </c>
      <c r="K729" s="1">
        <v>6</v>
      </c>
      <c r="L729" s="1">
        <v>94588</v>
      </c>
      <c r="M729" s="1" t="s">
        <v>3840</v>
      </c>
      <c r="N729" s="1">
        <v>0</v>
      </c>
      <c r="O729" s="1" t="s">
        <v>97</v>
      </c>
      <c r="Q729" s="1" t="s">
        <v>103</v>
      </c>
      <c r="S729" s="1">
        <v>1</v>
      </c>
      <c r="T729" s="1" t="s">
        <v>225</v>
      </c>
      <c r="W729" s="1" t="s">
        <v>318</v>
      </c>
      <c r="X729" s="1" t="s">
        <v>91</v>
      </c>
      <c r="Z729" s="1">
        <v>3</v>
      </c>
      <c r="AA729" s="1" t="s">
        <v>3841</v>
      </c>
      <c r="AB729" s="1" t="s">
        <v>71</v>
      </c>
      <c r="AG729" s="1" t="s">
        <v>32</v>
      </c>
      <c r="AN729" s="1" t="s">
        <v>3842</v>
      </c>
      <c r="AO729" s="1">
        <v>3</v>
      </c>
      <c r="AQ729" s="1">
        <v>4</v>
      </c>
      <c r="AS729" s="1">
        <v>6</v>
      </c>
      <c r="AT729" s="1" t="s">
        <v>3843</v>
      </c>
      <c r="AU729" s="1" t="s">
        <v>74</v>
      </c>
      <c r="AW729" s="1">
        <v>0</v>
      </c>
      <c r="AX729" s="1" t="s">
        <v>3844</v>
      </c>
      <c r="AY729" s="1" t="s">
        <v>882</v>
      </c>
      <c r="AZ729" s="1" t="s">
        <v>3845</v>
      </c>
      <c r="BA729" s="1">
        <v>0</v>
      </c>
    </row>
    <row r="730" spans="1:53" ht="12.75">
      <c r="A730" s="1" t="s">
        <v>0</v>
      </c>
      <c r="B730" s="11" t="s">
        <v>1</v>
      </c>
      <c r="E730" s="1" t="s">
        <v>4</v>
      </c>
      <c r="G730" s="2">
        <v>30087</v>
      </c>
      <c r="H730" s="1">
        <v>8</v>
      </c>
      <c r="I730" s="1">
        <v>60</v>
      </c>
      <c r="J730" s="1">
        <v>6</v>
      </c>
      <c r="K730" s="1">
        <v>10</v>
      </c>
      <c r="L730" s="1">
        <v>440013</v>
      </c>
      <c r="M730" s="1" t="s">
        <v>867</v>
      </c>
      <c r="N730" s="1">
        <v>1</v>
      </c>
      <c r="S730" s="1">
        <v>1</v>
      </c>
      <c r="T730" s="1" t="s">
        <v>225</v>
      </c>
      <c r="W730" s="1" t="s">
        <v>318</v>
      </c>
      <c r="Y730" s="1" t="s">
        <v>1039</v>
      </c>
      <c r="Z730" s="1">
        <v>10</v>
      </c>
      <c r="AA730" s="1" t="s">
        <v>3846</v>
      </c>
      <c r="AB730" s="1" t="s">
        <v>59</v>
      </c>
      <c r="AG730" s="1" t="s">
        <v>32</v>
      </c>
      <c r="AM730" s="1" t="s">
        <v>60</v>
      </c>
      <c r="AO730" s="1">
        <v>6</v>
      </c>
      <c r="AQ730" s="1">
        <v>6</v>
      </c>
      <c r="AS730" s="1">
        <v>10</v>
      </c>
      <c r="AT730" s="1" t="s">
        <v>795</v>
      </c>
      <c r="AU730" s="1" t="s">
        <v>74</v>
      </c>
      <c r="AW730" s="1">
        <v>8</v>
      </c>
      <c r="AX730" s="1" t="s">
        <v>3847</v>
      </c>
      <c r="AY730" s="1" t="s">
        <v>3848</v>
      </c>
      <c r="BA730" s="1">
        <v>0</v>
      </c>
    </row>
    <row r="731" spans="1:53" ht="12.75">
      <c r="A731" s="1" t="s">
        <v>0</v>
      </c>
      <c r="E731" s="1" t="s">
        <v>4</v>
      </c>
      <c r="G731" s="2" t="s">
        <v>3849</v>
      </c>
      <c r="H731" s="1">
        <v>6</v>
      </c>
      <c r="I731" s="1">
        <v>90</v>
      </c>
      <c r="J731" s="1">
        <v>9</v>
      </c>
      <c r="K731" s="1">
        <v>1</v>
      </c>
      <c r="L731" s="1">
        <v>92886</v>
      </c>
      <c r="M731" s="1" t="s">
        <v>3850</v>
      </c>
      <c r="N731" s="1">
        <v>0</v>
      </c>
      <c r="P731" s="1" t="s">
        <v>689</v>
      </c>
      <c r="Q731" s="1" t="s">
        <v>98</v>
      </c>
      <c r="S731" s="1">
        <v>1</v>
      </c>
      <c r="T731" s="1" t="s">
        <v>30</v>
      </c>
      <c r="V731" s="1" t="s">
        <v>80</v>
      </c>
      <c r="X731" s="1" t="s">
        <v>466</v>
      </c>
      <c r="Z731" s="1">
        <v>15</v>
      </c>
      <c r="AA731" s="1" t="s">
        <v>3851</v>
      </c>
      <c r="AB731" s="1" t="s">
        <v>71</v>
      </c>
      <c r="AF731" s="1" t="s">
        <v>31</v>
      </c>
      <c r="AM731" s="1" t="s">
        <v>72</v>
      </c>
      <c r="AP731" s="1">
        <v>10</v>
      </c>
      <c r="AQ731" s="1">
        <v>5</v>
      </c>
      <c r="AS731" s="1">
        <v>20</v>
      </c>
      <c r="AT731" s="1" t="s">
        <v>3852</v>
      </c>
      <c r="AU731" s="1" t="s">
        <v>74</v>
      </c>
      <c r="AW731" s="1">
        <v>7</v>
      </c>
      <c r="AX731" s="1" t="s">
        <v>3853</v>
      </c>
      <c r="AY731" s="1" t="s">
        <v>3854</v>
      </c>
      <c r="AZ731" s="1" t="s">
        <v>3855</v>
      </c>
      <c r="BA731" s="1">
        <v>0</v>
      </c>
    </row>
    <row r="732" spans="1:53" ht="12.75">
      <c r="B732" s="11" t="s">
        <v>1</v>
      </c>
      <c r="G732" s="2">
        <v>34285</v>
      </c>
      <c r="H732" s="1">
        <v>6</v>
      </c>
      <c r="I732" s="1">
        <v>50</v>
      </c>
      <c r="J732" s="1">
        <v>10</v>
      </c>
      <c r="K732" s="1">
        <v>1</v>
      </c>
      <c r="L732" s="1">
        <v>500076</v>
      </c>
      <c r="M732" s="1" t="s">
        <v>368</v>
      </c>
      <c r="N732" s="1">
        <v>1</v>
      </c>
      <c r="O732" s="1" t="s">
        <v>78</v>
      </c>
      <c r="Q732" s="1" t="s">
        <v>98</v>
      </c>
      <c r="S732" s="1">
        <v>1</v>
      </c>
      <c r="T732" s="1" t="s">
        <v>225</v>
      </c>
      <c r="V732" s="1" t="s">
        <v>80</v>
      </c>
      <c r="X732" s="1" t="s">
        <v>112</v>
      </c>
      <c r="Z732" s="1">
        <v>2</v>
      </c>
      <c r="AA732" s="1" t="s">
        <v>1000</v>
      </c>
      <c r="AB732" s="1" t="s">
        <v>59</v>
      </c>
      <c r="AE732" s="1" t="s">
        <v>30</v>
      </c>
      <c r="AM732" s="1" t="s">
        <v>84</v>
      </c>
      <c r="AO732" s="1">
        <v>5</v>
      </c>
      <c r="AQ732" s="1">
        <v>4</v>
      </c>
      <c r="AS732" s="1">
        <v>4</v>
      </c>
      <c r="AT732" s="1" t="s">
        <v>3856</v>
      </c>
      <c r="AU732" s="1" t="s">
        <v>74</v>
      </c>
      <c r="AW732" s="1">
        <v>8</v>
      </c>
      <c r="AX732" s="1" t="s">
        <v>3857</v>
      </c>
    </row>
    <row r="733" spans="1:53" ht="12.75">
      <c r="F733" s="1" t="s">
        <v>3858</v>
      </c>
      <c r="G733" s="2">
        <v>29290</v>
      </c>
      <c r="H733" s="1">
        <v>7</v>
      </c>
      <c r="I733" s="1">
        <v>240</v>
      </c>
      <c r="J733" s="1">
        <v>12</v>
      </c>
      <c r="K733" s="1">
        <v>6</v>
      </c>
      <c r="L733" s="1">
        <v>201012</v>
      </c>
      <c r="M733" s="1" t="s">
        <v>3859</v>
      </c>
      <c r="N733" s="1">
        <v>0</v>
      </c>
      <c r="O733" s="1" t="s">
        <v>97</v>
      </c>
      <c r="R733" s="1" t="s">
        <v>3860</v>
      </c>
      <c r="S733" s="1">
        <v>1</v>
      </c>
      <c r="T733" s="1" t="s">
        <v>137</v>
      </c>
      <c r="V733" s="1" t="s">
        <v>145</v>
      </c>
      <c r="X733" s="1" t="s">
        <v>91</v>
      </c>
      <c r="Z733" s="1">
        <v>16</v>
      </c>
      <c r="AA733" s="1" t="s">
        <v>3861</v>
      </c>
      <c r="AB733" s="1" t="s">
        <v>59</v>
      </c>
      <c r="AH733" s="1" t="s">
        <v>33</v>
      </c>
      <c r="AM733" s="1" t="s">
        <v>72</v>
      </c>
      <c r="AO733" s="1">
        <v>4</v>
      </c>
      <c r="AQ733" s="1">
        <v>4</v>
      </c>
      <c r="AS733" s="1">
        <v>6</v>
      </c>
      <c r="AT733" s="1" t="s">
        <v>3862</v>
      </c>
      <c r="AU733" s="1" t="s">
        <v>64</v>
      </c>
      <c r="AW733" s="1">
        <v>9</v>
      </c>
      <c r="AX733" s="1" t="s">
        <v>3863</v>
      </c>
      <c r="AY733" s="1" t="s">
        <v>3864</v>
      </c>
      <c r="AZ733" s="1" t="s">
        <v>3865</v>
      </c>
      <c r="BA733" s="1">
        <v>1</v>
      </c>
    </row>
    <row r="734" spans="1:53" ht="12.75">
      <c r="B734" s="11" t="s">
        <v>1</v>
      </c>
      <c r="E734" s="1" t="s">
        <v>4</v>
      </c>
      <c r="G734" s="2">
        <v>29645</v>
      </c>
      <c r="H734" s="1">
        <v>7</v>
      </c>
      <c r="I734" s="1">
        <v>60</v>
      </c>
      <c r="J734" s="1">
        <v>5</v>
      </c>
      <c r="K734" s="1">
        <v>9</v>
      </c>
      <c r="M734" s="1" t="s">
        <v>3866</v>
      </c>
      <c r="N734" s="1">
        <v>1</v>
      </c>
      <c r="S734" s="1">
        <v>1</v>
      </c>
      <c r="T734" s="1" t="s">
        <v>225</v>
      </c>
      <c r="V734" s="1" t="s">
        <v>111</v>
      </c>
      <c r="Y734" s="1" t="s">
        <v>2616</v>
      </c>
      <c r="Z734" s="1">
        <v>10</v>
      </c>
      <c r="AA734" s="1" t="s">
        <v>3867</v>
      </c>
      <c r="AB734" s="1" t="s">
        <v>83</v>
      </c>
      <c r="AG734" s="1" t="s">
        <v>32</v>
      </c>
      <c r="AM734" s="1" t="s">
        <v>167</v>
      </c>
      <c r="AP734" s="1">
        <v>15</v>
      </c>
      <c r="AR734" s="1">
        <v>10</v>
      </c>
      <c r="AS734" s="1">
        <v>20</v>
      </c>
      <c r="AT734" s="1" t="s">
        <v>3868</v>
      </c>
      <c r="AU734" s="1" t="s">
        <v>2912</v>
      </c>
      <c r="AW734" s="1">
        <v>10</v>
      </c>
      <c r="AX734" s="1" t="s">
        <v>3869</v>
      </c>
      <c r="AY734" s="1" t="s">
        <v>3870</v>
      </c>
      <c r="AZ734" s="1" t="s">
        <v>3871</v>
      </c>
      <c r="BA734" s="1">
        <v>1</v>
      </c>
    </row>
    <row r="735" spans="1:53" ht="12.75">
      <c r="A735" s="1" t="s">
        <v>0</v>
      </c>
      <c r="G735" s="2">
        <v>29049</v>
      </c>
      <c r="H735" s="1">
        <v>6</v>
      </c>
      <c r="I735" s="1">
        <v>20</v>
      </c>
      <c r="J735" s="1">
        <v>13</v>
      </c>
      <c r="K735" s="1">
        <v>2</v>
      </c>
      <c r="L735" s="1">
        <v>29580</v>
      </c>
      <c r="M735" s="1" t="s">
        <v>3872</v>
      </c>
      <c r="N735" s="1">
        <v>0</v>
      </c>
      <c r="O735" s="1" t="s">
        <v>97</v>
      </c>
      <c r="Q735" s="1" t="s">
        <v>103</v>
      </c>
      <c r="S735" s="1">
        <v>1</v>
      </c>
      <c r="T735" s="1" t="s">
        <v>225</v>
      </c>
      <c r="V735" s="1" t="s">
        <v>80</v>
      </c>
      <c r="X735" s="1" t="s">
        <v>91</v>
      </c>
      <c r="Z735" s="1">
        <v>2</v>
      </c>
      <c r="AA735" s="1" t="s">
        <v>3873</v>
      </c>
      <c r="AB735" s="1" t="s">
        <v>83</v>
      </c>
      <c r="AE735" s="1" t="s">
        <v>30</v>
      </c>
      <c r="AM735" s="1" t="s">
        <v>72</v>
      </c>
      <c r="AO735" s="1">
        <v>6</v>
      </c>
      <c r="AQ735" s="1">
        <v>6</v>
      </c>
      <c r="AS735" s="1">
        <v>25</v>
      </c>
      <c r="AT735" s="1" t="s">
        <v>3874</v>
      </c>
      <c r="AU735" s="1" t="s">
        <v>74</v>
      </c>
      <c r="AW735" s="1">
        <v>8</v>
      </c>
      <c r="AX735" s="1" t="s">
        <v>3875</v>
      </c>
      <c r="BA735" s="1">
        <v>1</v>
      </c>
    </row>
    <row r="736" spans="1:53" ht="12.75">
      <c r="A736" s="1" t="s">
        <v>0</v>
      </c>
      <c r="G736" s="2">
        <v>29668</v>
      </c>
      <c r="H736" s="1">
        <v>65</v>
      </c>
      <c r="I736" s="1">
        <v>40</v>
      </c>
      <c r="J736" s="1">
        <v>12</v>
      </c>
      <c r="K736" s="1">
        <v>3</v>
      </c>
      <c r="L736" s="1">
        <v>25469</v>
      </c>
      <c r="M736" s="1" t="s">
        <v>211</v>
      </c>
      <c r="N736" s="1">
        <v>0</v>
      </c>
      <c r="O736" s="1" t="s">
        <v>67</v>
      </c>
      <c r="Q736" s="1" t="s">
        <v>54</v>
      </c>
      <c r="S736" s="1">
        <v>1</v>
      </c>
      <c r="T736" s="1" t="s">
        <v>453</v>
      </c>
      <c r="V736" s="1" t="s">
        <v>80</v>
      </c>
      <c r="X736" s="1" t="s">
        <v>554</v>
      </c>
      <c r="Z736" s="1">
        <v>14</v>
      </c>
      <c r="AA736" s="1" t="s">
        <v>3876</v>
      </c>
      <c r="AB736" s="1" t="s">
        <v>71</v>
      </c>
      <c r="AE736" s="1" t="s">
        <v>30</v>
      </c>
      <c r="AM736" s="1" t="s">
        <v>60</v>
      </c>
      <c r="AO736" s="1">
        <v>3</v>
      </c>
      <c r="AR736" s="1">
        <v>20</v>
      </c>
      <c r="AS736" s="1">
        <v>30</v>
      </c>
      <c r="AT736" s="1" t="s">
        <v>3877</v>
      </c>
      <c r="AU736" s="1" t="s">
        <v>74</v>
      </c>
      <c r="AW736" s="1">
        <v>10</v>
      </c>
      <c r="AX736" s="1" t="s">
        <v>3878</v>
      </c>
      <c r="AY736" s="1" t="s">
        <v>3879</v>
      </c>
      <c r="BA736" s="1">
        <v>1</v>
      </c>
    </row>
    <row r="737" spans="1:53" ht="12.75">
      <c r="A737" s="1" t="s">
        <v>0</v>
      </c>
      <c r="G737" s="2">
        <v>28471</v>
      </c>
      <c r="H737" s="1">
        <v>4</v>
      </c>
      <c r="I737" s="1">
        <v>0</v>
      </c>
      <c r="J737" s="1">
        <v>12</v>
      </c>
      <c r="K737" s="1">
        <v>600</v>
      </c>
      <c r="L737" s="1">
        <v>94590</v>
      </c>
      <c r="M737" s="1" t="s">
        <v>3880</v>
      </c>
      <c r="N737" s="1">
        <v>1</v>
      </c>
      <c r="S737" s="1">
        <v>1</v>
      </c>
      <c r="U737" s="1" t="s">
        <v>3095</v>
      </c>
      <c r="W737" s="1" t="s">
        <v>3881</v>
      </c>
      <c r="Y737" s="1" t="s">
        <v>3095</v>
      </c>
      <c r="Z737" s="1">
        <v>27</v>
      </c>
      <c r="AA737" s="1" t="s">
        <v>3096</v>
      </c>
      <c r="AB737" s="1" t="s">
        <v>1299</v>
      </c>
      <c r="AG737" s="1" t="s">
        <v>32</v>
      </c>
      <c r="AH737" s="1" t="s">
        <v>33</v>
      </c>
      <c r="AN737" s="1" t="s">
        <v>186</v>
      </c>
      <c r="AO737" s="1">
        <v>4</v>
      </c>
      <c r="AQ737" s="1">
        <v>6</v>
      </c>
      <c r="AS737" s="1">
        <v>12</v>
      </c>
      <c r="AT737" s="1" t="s">
        <v>3882</v>
      </c>
      <c r="AV737" s="1" t="s">
        <v>3883</v>
      </c>
      <c r="AW737" s="1">
        <v>10</v>
      </c>
      <c r="AX737" s="1" t="s">
        <v>3884</v>
      </c>
      <c r="AY737" s="1" t="s">
        <v>3885</v>
      </c>
      <c r="AZ737" s="1" t="s">
        <v>3886</v>
      </c>
      <c r="BA737" s="1">
        <v>1</v>
      </c>
    </row>
    <row r="738" spans="1:53" ht="12.75">
      <c r="A738" s="1" t="s">
        <v>0</v>
      </c>
      <c r="G738" s="2">
        <v>42959</v>
      </c>
      <c r="H738" s="1">
        <v>8</v>
      </c>
      <c r="I738" s="1">
        <v>30</v>
      </c>
      <c r="J738" s="1">
        <v>10</v>
      </c>
      <c r="K738" s="1">
        <v>2</v>
      </c>
      <c r="L738" s="1">
        <v>11900</v>
      </c>
      <c r="M738" s="1" t="s">
        <v>3887</v>
      </c>
      <c r="N738" s="1">
        <v>1</v>
      </c>
      <c r="S738" s="1">
        <v>1</v>
      </c>
      <c r="T738" s="1" t="s">
        <v>225</v>
      </c>
      <c r="V738" s="1" t="s">
        <v>56</v>
      </c>
      <c r="X738" s="1" t="s">
        <v>91</v>
      </c>
      <c r="Z738" s="1">
        <v>10</v>
      </c>
      <c r="AA738" s="1" t="s">
        <v>3888</v>
      </c>
      <c r="AB738" s="1" t="s">
        <v>59</v>
      </c>
      <c r="AH738" s="1" t="s">
        <v>33</v>
      </c>
      <c r="AM738" s="1" t="s">
        <v>72</v>
      </c>
      <c r="AO738" s="1">
        <v>6</v>
      </c>
      <c r="AQ738" s="1">
        <v>6</v>
      </c>
      <c r="AS738" s="1">
        <v>10</v>
      </c>
      <c r="AT738" s="1" t="s">
        <v>3889</v>
      </c>
      <c r="AU738" s="1" t="s">
        <v>74</v>
      </c>
      <c r="AW738" s="1">
        <v>10</v>
      </c>
      <c r="AX738" s="1" t="s">
        <v>3890</v>
      </c>
      <c r="AZ738" s="1" t="s">
        <v>3891</v>
      </c>
      <c r="BA738" s="1">
        <v>1</v>
      </c>
    </row>
    <row r="739" spans="1:53" ht="12.75">
      <c r="A739" s="1" t="s">
        <v>0</v>
      </c>
      <c r="G739" s="2">
        <v>33228</v>
      </c>
      <c r="H739" s="1">
        <v>7</v>
      </c>
      <c r="I739" s="1">
        <v>45</v>
      </c>
      <c r="J739" s="1">
        <v>9</v>
      </c>
      <c r="K739" s="1">
        <v>5</v>
      </c>
      <c r="L739" s="1">
        <v>1120012</v>
      </c>
      <c r="M739" s="1" t="s">
        <v>2824</v>
      </c>
      <c r="N739" s="1">
        <v>1</v>
      </c>
      <c r="S739" s="1">
        <v>1</v>
      </c>
      <c r="T739" s="1" t="s">
        <v>144</v>
      </c>
      <c r="V739" s="1" t="s">
        <v>384</v>
      </c>
      <c r="X739" s="1" t="s">
        <v>91</v>
      </c>
      <c r="Z739" s="1">
        <v>1</v>
      </c>
      <c r="AA739" s="1" t="s">
        <v>3892</v>
      </c>
      <c r="AB739" s="1" t="s">
        <v>166</v>
      </c>
      <c r="AF739" s="1" t="s">
        <v>31</v>
      </c>
      <c r="AK739" s="1" t="s">
        <v>36</v>
      </c>
      <c r="AU739" s="1" t="s">
        <v>74</v>
      </c>
      <c r="AW739" s="1">
        <v>10</v>
      </c>
      <c r="AX739" s="1" t="s">
        <v>3893</v>
      </c>
      <c r="AY739" s="1" t="s">
        <v>3894</v>
      </c>
      <c r="AZ739" s="1" t="s">
        <v>3895</v>
      </c>
      <c r="BA739" s="1">
        <v>1</v>
      </c>
    </row>
    <row r="740" spans="1:53" ht="12.75">
      <c r="A740" s="1" t="s">
        <v>0</v>
      </c>
      <c r="G740" s="2">
        <v>34298</v>
      </c>
      <c r="H740" s="1">
        <v>10</v>
      </c>
      <c r="I740" s="1">
        <v>300</v>
      </c>
      <c r="J740" s="1">
        <v>10</v>
      </c>
      <c r="K740" s="1">
        <v>10</v>
      </c>
      <c r="L740" s="1">
        <v>100000</v>
      </c>
      <c r="M740" s="1" t="s">
        <v>3896</v>
      </c>
      <c r="N740" s="1">
        <v>1</v>
      </c>
      <c r="S740" s="1">
        <v>1</v>
      </c>
      <c r="T740" s="1" t="s">
        <v>89</v>
      </c>
      <c r="V740" s="1" t="s">
        <v>80</v>
      </c>
      <c r="X740" s="1" t="s">
        <v>91</v>
      </c>
      <c r="Z740" s="1">
        <v>1</v>
      </c>
      <c r="AA740" s="1" t="s">
        <v>3897</v>
      </c>
      <c r="AB740" s="1" t="s">
        <v>59</v>
      </c>
      <c r="AH740" s="1" t="s">
        <v>33</v>
      </c>
      <c r="AM740" s="1" t="s">
        <v>84</v>
      </c>
      <c r="AO740" s="1">
        <v>5</v>
      </c>
      <c r="AQ740" s="1">
        <v>5</v>
      </c>
      <c r="AS740" s="1">
        <v>100</v>
      </c>
      <c r="AT740" s="1" t="s">
        <v>3898</v>
      </c>
      <c r="AU740" s="1" t="s">
        <v>64</v>
      </c>
      <c r="AW740" s="1">
        <v>10</v>
      </c>
      <c r="AX740" s="1" t="s">
        <v>3899</v>
      </c>
      <c r="AY740" s="1" t="s">
        <v>3900</v>
      </c>
      <c r="AZ740" s="1" t="s">
        <v>36</v>
      </c>
      <c r="BA740" s="1">
        <v>1</v>
      </c>
    </row>
    <row r="741" spans="1:53" ht="12.75">
      <c r="B741" s="11" t="s">
        <v>1</v>
      </c>
      <c r="H741" s="1">
        <v>7</v>
      </c>
      <c r="I741" s="1">
        <v>15</v>
      </c>
      <c r="J741" s="1">
        <v>5</v>
      </c>
      <c r="K741" s="1">
        <v>5</v>
      </c>
      <c r="M741" s="1" t="s">
        <v>3901</v>
      </c>
      <c r="N741" s="1">
        <v>1</v>
      </c>
      <c r="S741" s="1">
        <v>1</v>
      </c>
      <c r="T741" s="1" t="s">
        <v>144</v>
      </c>
      <c r="V741" s="1" t="s">
        <v>56</v>
      </c>
      <c r="X741" s="1" t="s">
        <v>91</v>
      </c>
      <c r="Z741" s="1">
        <v>20</v>
      </c>
      <c r="AA741" s="1" t="s">
        <v>3902</v>
      </c>
      <c r="AB741" s="1" t="s">
        <v>71</v>
      </c>
      <c r="AG741" s="1" t="s">
        <v>32</v>
      </c>
      <c r="AH741" s="1" t="s">
        <v>33</v>
      </c>
      <c r="AM741" s="1" t="s">
        <v>72</v>
      </c>
      <c r="AO741" s="1">
        <v>3</v>
      </c>
      <c r="AQ741" s="1">
        <v>3</v>
      </c>
      <c r="AS741" s="1">
        <v>2</v>
      </c>
      <c r="AT741" s="1" t="s">
        <v>3903</v>
      </c>
      <c r="AU741" s="1" t="s">
        <v>74</v>
      </c>
      <c r="AW741" s="1">
        <v>8</v>
      </c>
      <c r="AX741" s="1" t="s">
        <v>3904</v>
      </c>
      <c r="AY741" s="1" t="s">
        <v>3905</v>
      </c>
      <c r="AZ741" s="1" t="s">
        <v>3906</v>
      </c>
      <c r="BA741" s="1">
        <v>0</v>
      </c>
    </row>
    <row r="742" spans="1:53" ht="12.75">
      <c r="C742" s="1" t="s">
        <v>2</v>
      </c>
      <c r="E742" s="1" t="s">
        <v>4</v>
      </c>
      <c r="G742" s="2">
        <v>32907</v>
      </c>
      <c r="H742" s="1">
        <v>6</v>
      </c>
      <c r="I742" s="1">
        <v>220</v>
      </c>
      <c r="J742" s="1">
        <v>10</v>
      </c>
      <c r="K742" s="1">
        <v>10</v>
      </c>
      <c r="L742" s="1">
        <v>82362</v>
      </c>
      <c r="M742" s="1" t="s">
        <v>3907</v>
      </c>
      <c r="N742" s="1">
        <v>0</v>
      </c>
      <c r="O742" s="1" t="s">
        <v>53</v>
      </c>
      <c r="Q742" s="1" t="s">
        <v>54</v>
      </c>
      <c r="S742" s="1">
        <v>0</v>
      </c>
      <c r="AB742" s="1" t="s">
        <v>59</v>
      </c>
      <c r="AH742" s="1" t="s">
        <v>33</v>
      </c>
      <c r="AM742" s="1" t="s">
        <v>60</v>
      </c>
      <c r="AO742" s="1">
        <v>4</v>
      </c>
      <c r="AQ742" s="1">
        <v>3</v>
      </c>
      <c r="AS742" s="1">
        <v>12</v>
      </c>
      <c r="AT742" s="1" t="s">
        <v>3908</v>
      </c>
      <c r="AU742" s="1" t="s">
        <v>198</v>
      </c>
      <c r="AW742" s="1">
        <v>10</v>
      </c>
      <c r="AX742" s="1" t="s">
        <v>3909</v>
      </c>
      <c r="AY742" s="1" t="s">
        <v>3910</v>
      </c>
      <c r="BA742" s="1">
        <v>0</v>
      </c>
    </row>
    <row r="743" spans="1:53" ht="12.75">
      <c r="E743" s="1" t="s">
        <v>4</v>
      </c>
      <c r="G743" s="2">
        <v>30528</v>
      </c>
      <c r="H743" s="1">
        <v>6</v>
      </c>
      <c r="I743" s="1">
        <v>20</v>
      </c>
      <c r="J743" s="1">
        <v>9</v>
      </c>
      <c r="K743" s="1">
        <v>4</v>
      </c>
      <c r="L743" s="1">
        <v>70563</v>
      </c>
      <c r="M743" s="1" t="s">
        <v>3911</v>
      </c>
      <c r="N743" s="1">
        <v>1</v>
      </c>
      <c r="S743" s="1">
        <v>1</v>
      </c>
      <c r="T743" s="1" t="s">
        <v>55</v>
      </c>
      <c r="V743" s="1" t="s">
        <v>56</v>
      </c>
      <c r="X743" s="1" t="s">
        <v>295</v>
      </c>
      <c r="Z743" s="1">
        <v>10</v>
      </c>
      <c r="AA743" s="1" t="s">
        <v>3912</v>
      </c>
      <c r="AB743" s="1" t="s">
        <v>83</v>
      </c>
      <c r="AH743" s="1" t="s">
        <v>33</v>
      </c>
      <c r="AM743" s="1" t="s">
        <v>60</v>
      </c>
      <c r="AO743" s="1">
        <v>4</v>
      </c>
      <c r="AQ743" s="1">
        <v>2</v>
      </c>
      <c r="AS743" s="1">
        <v>20</v>
      </c>
      <c r="AT743" s="1" t="s">
        <v>3913</v>
      </c>
      <c r="AU743" s="1" t="s">
        <v>74</v>
      </c>
      <c r="AW743" s="1">
        <v>8</v>
      </c>
      <c r="AX743" s="1" t="s">
        <v>3914</v>
      </c>
      <c r="AY743" s="1" t="s">
        <v>2864</v>
      </c>
      <c r="AZ743" s="1" t="s">
        <v>3915</v>
      </c>
      <c r="BA743" s="1">
        <v>1</v>
      </c>
    </row>
    <row r="744" spans="1:53" ht="12.75">
      <c r="E744" s="1" t="s">
        <v>4</v>
      </c>
      <c r="G744" s="2">
        <v>29686</v>
      </c>
      <c r="H744" s="1">
        <v>6</v>
      </c>
      <c r="I744" s="1">
        <v>80</v>
      </c>
      <c r="J744" s="1">
        <v>8</v>
      </c>
      <c r="K744" s="1">
        <v>10</v>
      </c>
      <c r="L744" s="1">
        <v>90006</v>
      </c>
      <c r="M744" s="1" t="s">
        <v>658</v>
      </c>
      <c r="N744" s="1">
        <v>0</v>
      </c>
      <c r="O744" s="1" t="s">
        <v>53</v>
      </c>
      <c r="Q744" s="1" t="s">
        <v>98</v>
      </c>
      <c r="S744" s="1">
        <v>1</v>
      </c>
      <c r="T744" s="1" t="s">
        <v>225</v>
      </c>
      <c r="V744" s="1" t="s">
        <v>80</v>
      </c>
      <c r="X744" s="1" t="s">
        <v>245</v>
      </c>
      <c r="Z744" s="1">
        <v>5</v>
      </c>
      <c r="AA744" s="1" t="s">
        <v>3916</v>
      </c>
      <c r="AB744" s="1" t="s">
        <v>83</v>
      </c>
      <c r="AH744" s="1" t="s">
        <v>33</v>
      </c>
      <c r="AM744" s="1" t="s">
        <v>60</v>
      </c>
      <c r="AO744" s="1">
        <v>6</v>
      </c>
      <c r="AQ744" s="1">
        <v>1</v>
      </c>
      <c r="AS744" s="1">
        <v>8</v>
      </c>
      <c r="AT744" s="1" t="s">
        <v>3917</v>
      </c>
      <c r="AV744" s="1" t="s">
        <v>3918</v>
      </c>
      <c r="AW744" s="1">
        <v>8</v>
      </c>
      <c r="AX744" s="1" t="s">
        <v>3919</v>
      </c>
      <c r="AY744" s="1" t="s">
        <v>3920</v>
      </c>
      <c r="AZ744" s="1" t="s">
        <v>3921</v>
      </c>
      <c r="BA744" s="1">
        <v>1</v>
      </c>
    </row>
    <row r="745" spans="1:53" ht="12.75">
      <c r="B745" s="11" t="s">
        <v>1</v>
      </c>
      <c r="E745" s="1" t="s">
        <v>4</v>
      </c>
      <c r="H745" s="1">
        <v>8</v>
      </c>
      <c r="I745" s="1">
        <v>30</v>
      </c>
      <c r="J745" s="1">
        <v>6</v>
      </c>
      <c r="K745" s="1">
        <v>5</v>
      </c>
      <c r="L745" s="1">
        <v>69415</v>
      </c>
      <c r="M745" s="1" t="s">
        <v>606</v>
      </c>
      <c r="N745" s="1">
        <v>0</v>
      </c>
      <c r="O745" s="1" t="s">
        <v>136</v>
      </c>
      <c r="Q745" s="1" t="s">
        <v>68</v>
      </c>
      <c r="S745" s="1">
        <v>1</v>
      </c>
      <c r="T745" s="1" t="s">
        <v>582</v>
      </c>
      <c r="V745" s="1" t="s">
        <v>56</v>
      </c>
      <c r="Y745" s="1" t="s">
        <v>1039</v>
      </c>
      <c r="Z745" s="1">
        <v>9</v>
      </c>
      <c r="AB745" s="1" t="s">
        <v>83</v>
      </c>
      <c r="AE745" s="1" t="s">
        <v>30</v>
      </c>
      <c r="AM745" s="1" t="s">
        <v>167</v>
      </c>
      <c r="AO745" s="1">
        <v>5</v>
      </c>
      <c r="AQ745" s="1">
        <v>1</v>
      </c>
      <c r="AS745" s="1">
        <v>8</v>
      </c>
      <c r="AT745" s="1" t="s">
        <v>3922</v>
      </c>
      <c r="AV745" s="1" t="s">
        <v>3923</v>
      </c>
      <c r="AW745" s="1">
        <v>8</v>
      </c>
      <c r="AX745" s="1" t="s">
        <v>3924</v>
      </c>
      <c r="AY745" s="1" t="s">
        <v>3925</v>
      </c>
      <c r="BA745" s="1">
        <v>0</v>
      </c>
    </row>
    <row r="746" spans="1:53" ht="12.75">
      <c r="A746" s="1" t="s">
        <v>0</v>
      </c>
      <c r="E746" s="1" t="s">
        <v>4</v>
      </c>
      <c r="G746" s="2">
        <v>29339</v>
      </c>
      <c r="H746" s="1">
        <v>8</v>
      </c>
      <c r="I746" s="1">
        <v>45</v>
      </c>
      <c r="J746" s="1">
        <v>5</v>
      </c>
      <c r="K746" s="1">
        <v>6</v>
      </c>
      <c r="L746" s="1">
        <v>110121</v>
      </c>
      <c r="M746" s="1" t="s">
        <v>3209</v>
      </c>
      <c r="N746" s="1">
        <v>1</v>
      </c>
      <c r="S746" s="1">
        <v>1</v>
      </c>
      <c r="T746" s="1" t="s">
        <v>582</v>
      </c>
      <c r="V746" s="1" t="s">
        <v>111</v>
      </c>
      <c r="X746" s="1" t="s">
        <v>332</v>
      </c>
      <c r="Z746" s="1">
        <v>10</v>
      </c>
      <c r="AB746" s="1" t="s">
        <v>83</v>
      </c>
      <c r="AE746" s="1" t="s">
        <v>30</v>
      </c>
      <c r="AM746" s="1" t="s">
        <v>84</v>
      </c>
      <c r="AO746" s="1">
        <v>3</v>
      </c>
      <c r="AQ746" s="1">
        <v>4</v>
      </c>
      <c r="AS746" s="1">
        <v>8</v>
      </c>
      <c r="AT746" s="1" t="s">
        <v>3926</v>
      </c>
      <c r="AU746" s="1" t="s">
        <v>74</v>
      </c>
      <c r="AW746" s="1">
        <v>10</v>
      </c>
      <c r="AX746" s="1" t="s">
        <v>3927</v>
      </c>
      <c r="AY746" s="1" t="s">
        <v>3928</v>
      </c>
      <c r="AZ746" s="1" t="s">
        <v>3929</v>
      </c>
      <c r="BA746" s="1">
        <v>1</v>
      </c>
    </row>
    <row r="747" spans="1:53" ht="12.75">
      <c r="A747" s="1" t="s">
        <v>0</v>
      </c>
      <c r="G747" s="2">
        <v>27612</v>
      </c>
      <c r="H747" s="1">
        <v>7</v>
      </c>
      <c r="I747" s="1">
        <v>40</v>
      </c>
      <c r="J747" s="1">
        <v>6</v>
      </c>
      <c r="K747" s="1">
        <v>1</v>
      </c>
      <c r="L747" s="1">
        <v>54911</v>
      </c>
      <c r="M747" s="1" t="s">
        <v>3930</v>
      </c>
      <c r="N747" s="1">
        <v>0</v>
      </c>
      <c r="O747" s="1" t="s">
        <v>123</v>
      </c>
      <c r="Q747" s="1" t="s">
        <v>98</v>
      </c>
      <c r="S747" s="1">
        <v>1</v>
      </c>
      <c r="T747" s="1" t="s">
        <v>69</v>
      </c>
      <c r="V747" s="1" t="s">
        <v>80</v>
      </c>
      <c r="X747" s="1" t="s">
        <v>57</v>
      </c>
      <c r="Z747" s="1">
        <v>10</v>
      </c>
      <c r="AB747" s="1" t="s">
        <v>71</v>
      </c>
      <c r="AF747" s="1" t="s">
        <v>31</v>
      </c>
      <c r="AM747" s="1" t="s">
        <v>72</v>
      </c>
      <c r="AO747" s="1">
        <v>3</v>
      </c>
      <c r="AQ747" s="1">
        <v>5</v>
      </c>
      <c r="AS747" s="1">
        <v>36</v>
      </c>
      <c r="AT747" s="1" t="s">
        <v>3931</v>
      </c>
      <c r="AU747" s="1" t="s">
        <v>74</v>
      </c>
      <c r="AW747" s="1">
        <v>9</v>
      </c>
      <c r="AX747" s="1" t="s">
        <v>3932</v>
      </c>
      <c r="AY747" s="1" t="s">
        <v>3933</v>
      </c>
    </row>
    <row r="748" spans="1:53" ht="12.75">
      <c r="B748" s="11" t="s">
        <v>1</v>
      </c>
      <c r="E748" s="1" t="s">
        <v>4</v>
      </c>
      <c r="G748" s="2">
        <v>32442</v>
      </c>
      <c r="H748" s="1">
        <v>4</v>
      </c>
      <c r="I748" s="1">
        <v>10</v>
      </c>
      <c r="J748" s="1">
        <v>8</v>
      </c>
      <c r="K748" s="1">
        <v>1</v>
      </c>
      <c r="L748" s="1">
        <v>94109</v>
      </c>
      <c r="M748" s="1" t="s">
        <v>337</v>
      </c>
      <c r="N748" s="1">
        <v>1</v>
      </c>
      <c r="S748" s="1">
        <v>1</v>
      </c>
      <c r="T748" s="1" t="s">
        <v>5</v>
      </c>
      <c r="V748" s="1" t="s">
        <v>80</v>
      </c>
      <c r="X748" s="1" t="s">
        <v>57</v>
      </c>
      <c r="Z748" s="1">
        <v>12</v>
      </c>
      <c r="AA748" s="1" t="s">
        <v>3934</v>
      </c>
      <c r="AB748" s="1" t="s">
        <v>59</v>
      </c>
      <c r="AF748" s="1" t="s">
        <v>31</v>
      </c>
      <c r="AG748" s="1" t="s">
        <v>32</v>
      </c>
      <c r="AM748" s="1" t="s">
        <v>72</v>
      </c>
      <c r="AP748" s="1" t="s">
        <v>3935</v>
      </c>
      <c r="AQ748" s="1">
        <v>5</v>
      </c>
      <c r="AS748" s="1">
        <v>20</v>
      </c>
      <c r="AT748" s="1" t="s">
        <v>3936</v>
      </c>
      <c r="AU748" s="1" t="s">
        <v>74</v>
      </c>
      <c r="AW748" s="1">
        <v>10</v>
      </c>
      <c r="AX748" s="1" t="s">
        <v>3937</v>
      </c>
      <c r="AY748" s="1" t="s">
        <v>3938</v>
      </c>
      <c r="AZ748" s="1" t="s">
        <v>116</v>
      </c>
      <c r="BA748" s="1">
        <v>1</v>
      </c>
    </row>
    <row r="749" spans="1:53" ht="12.75">
      <c r="B749" s="11" t="s">
        <v>1</v>
      </c>
      <c r="G749" s="2">
        <v>34109</v>
      </c>
      <c r="H749" s="1">
        <v>7</v>
      </c>
      <c r="I749" s="1">
        <v>30</v>
      </c>
      <c r="J749" s="1">
        <v>12</v>
      </c>
      <c r="K749" s="1">
        <v>0</v>
      </c>
      <c r="L749" s="1">
        <v>21523</v>
      </c>
      <c r="M749" s="1" t="s">
        <v>978</v>
      </c>
      <c r="N749" s="1">
        <v>0</v>
      </c>
      <c r="O749" s="1" t="s">
        <v>97</v>
      </c>
      <c r="Q749" s="1" t="s">
        <v>98</v>
      </c>
      <c r="S749" s="1">
        <v>0</v>
      </c>
      <c r="AB749" s="1" t="s">
        <v>59</v>
      </c>
      <c r="AE749" s="1" t="s">
        <v>30</v>
      </c>
      <c r="AM749" s="1" t="s">
        <v>167</v>
      </c>
      <c r="AO749" s="1">
        <v>5</v>
      </c>
      <c r="AQ749" s="1">
        <v>5</v>
      </c>
      <c r="AS749" s="1">
        <v>16</v>
      </c>
      <c r="AT749" s="1" t="s">
        <v>3939</v>
      </c>
      <c r="AV749" s="1" t="s">
        <v>3940</v>
      </c>
      <c r="AW749" s="1">
        <v>9</v>
      </c>
      <c r="AX749" s="1" t="s">
        <v>36</v>
      </c>
      <c r="AY749" s="1" t="s">
        <v>3941</v>
      </c>
      <c r="AZ749" s="1" t="s">
        <v>3942</v>
      </c>
      <c r="BA749" s="1">
        <v>1</v>
      </c>
    </row>
    <row r="750" spans="1:53" ht="12.75">
      <c r="B750" s="11" t="s">
        <v>1</v>
      </c>
      <c r="C750" s="1" t="s">
        <v>2</v>
      </c>
      <c r="G750" s="2">
        <v>34114</v>
      </c>
      <c r="H750" s="1">
        <v>7</v>
      </c>
      <c r="I750" s="1">
        <v>40</v>
      </c>
      <c r="J750" s="1">
        <v>10</v>
      </c>
      <c r="K750" s="1">
        <v>4</v>
      </c>
      <c r="L750" s="1">
        <v>28023</v>
      </c>
      <c r="M750" s="1" t="s">
        <v>3943</v>
      </c>
      <c r="N750" s="1">
        <v>1</v>
      </c>
      <c r="S750" s="1">
        <v>1</v>
      </c>
      <c r="T750" s="1" t="s">
        <v>458</v>
      </c>
      <c r="V750" s="1" t="s">
        <v>56</v>
      </c>
      <c r="X750" s="1" t="s">
        <v>91</v>
      </c>
      <c r="Z750" s="1">
        <v>1</v>
      </c>
      <c r="AA750" s="1" t="s">
        <v>3944</v>
      </c>
      <c r="AB750" s="1" t="s">
        <v>59</v>
      </c>
      <c r="AE750" s="1" t="s">
        <v>30</v>
      </c>
      <c r="AM750" s="1" t="s">
        <v>72</v>
      </c>
      <c r="AO750" s="1">
        <v>6</v>
      </c>
      <c r="AR750" s="1">
        <v>10</v>
      </c>
      <c r="AS750" s="1">
        <v>30</v>
      </c>
      <c r="AT750" s="1" t="s">
        <v>3945</v>
      </c>
      <c r="AU750" s="1" t="s">
        <v>74</v>
      </c>
      <c r="AW750" s="1">
        <v>8</v>
      </c>
      <c r="AX750" s="1" t="s">
        <v>3946</v>
      </c>
      <c r="AY750" s="1" t="s">
        <v>3947</v>
      </c>
      <c r="AZ750" s="1" t="s">
        <v>3948</v>
      </c>
      <c r="BA750" s="1">
        <v>0</v>
      </c>
    </row>
    <row r="751" spans="1:53" ht="12.75">
      <c r="E751" s="1" t="s">
        <v>4</v>
      </c>
      <c r="G751" s="2">
        <v>26782</v>
      </c>
      <c r="H751" s="1">
        <v>7</v>
      </c>
      <c r="I751" s="1">
        <v>60</v>
      </c>
      <c r="J751" s="1">
        <v>8</v>
      </c>
      <c r="K751" s="1">
        <v>35</v>
      </c>
      <c r="L751" s="1">
        <v>94583</v>
      </c>
      <c r="M751" s="1" t="s">
        <v>3949</v>
      </c>
      <c r="N751" s="1">
        <v>0</v>
      </c>
      <c r="O751" s="1" t="s">
        <v>136</v>
      </c>
      <c r="Q751" s="1" t="s">
        <v>98</v>
      </c>
      <c r="S751" s="1">
        <v>1</v>
      </c>
      <c r="T751" s="1" t="s">
        <v>225</v>
      </c>
      <c r="V751" s="1" t="s">
        <v>80</v>
      </c>
      <c r="X751" s="1" t="s">
        <v>160</v>
      </c>
      <c r="Z751" s="1">
        <v>20</v>
      </c>
      <c r="AA751" s="1" t="s">
        <v>3950</v>
      </c>
      <c r="AB751" s="1" t="s">
        <v>59</v>
      </c>
      <c r="AH751" s="1" t="s">
        <v>33</v>
      </c>
      <c r="AM751" s="1" t="s">
        <v>60</v>
      </c>
      <c r="AO751" s="1">
        <v>3</v>
      </c>
      <c r="AQ751" s="1">
        <v>1</v>
      </c>
      <c r="AS751" s="1">
        <v>100</v>
      </c>
      <c r="AT751" s="1" t="s">
        <v>3951</v>
      </c>
      <c r="AU751" s="1" t="s">
        <v>74</v>
      </c>
      <c r="AW751" s="1">
        <v>10</v>
      </c>
      <c r="AX751" s="1" t="s">
        <v>3952</v>
      </c>
      <c r="AY751" s="1" t="s">
        <v>3953</v>
      </c>
      <c r="BA751" s="1">
        <v>0</v>
      </c>
    </row>
    <row r="752" spans="1:53" ht="12.75">
      <c r="E752" s="1" t="s">
        <v>4</v>
      </c>
      <c r="G752" s="2">
        <v>31994</v>
      </c>
      <c r="H752" s="1">
        <v>8</v>
      </c>
      <c r="I752" s="1">
        <v>45</v>
      </c>
      <c r="J752" s="1">
        <v>12</v>
      </c>
      <c r="K752" s="1">
        <v>12</v>
      </c>
      <c r="L752" s="1">
        <v>55130</v>
      </c>
      <c r="M752" s="1" t="s">
        <v>3954</v>
      </c>
      <c r="N752" s="1">
        <v>0</v>
      </c>
      <c r="O752" s="1" t="s">
        <v>53</v>
      </c>
      <c r="Q752" s="1" t="s">
        <v>103</v>
      </c>
      <c r="S752" s="1">
        <v>1</v>
      </c>
      <c r="T752" s="1" t="s">
        <v>789</v>
      </c>
      <c r="V752" s="1" t="s">
        <v>80</v>
      </c>
      <c r="X752" s="1" t="s">
        <v>105</v>
      </c>
      <c r="Z752" s="1">
        <v>5</v>
      </c>
      <c r="AA752" s="1" t="s">
        <v>3955</v>
      </c>
      <c r="AB752" s="1" t="s">
        <v>59</v>
      </c>
      <c r="AH752" s="1" t="s">
        <v>33</v>
      </c>
      <c r="AM752" s="1" t="s">
        <v>72</v>
      </c>
      <c r="AO752" s="1">
        <v>2</v>
      </c>
      <c r="AQ752" s="1">
        <v>4</v>
      </c>
      <c r="AS752" s="1">
        <v>6</v>
      </c>
      <c r="AT752" s="1" t="s">
        <v>3956</v>
      </c>
      <c r="AU752" s="1" t="s">
        <v>200</v>
      </c>
      <c r="AW752" s="1">
        <v>8</v>
      </c>
      <c r="AX752" s="1" t="s">
        <v>3957</v>
      </c>
      <c r="AY752" s="1" t="s">
        <v>3958</v>
      </c>
      <c r="AZ752" s="1" t="s">
        <v>3959</v>
      </c>
      <c r="BA752" s="1">
        <v>1</v>
      </c>
    </row>
    <row r="753" spans="1:53" ht="12.75">
      <c r="B753" s="11" t="s">
        <v>1</v>
      </c>
      <c r="G753" s="2">
        <v>33675</v>
      </c>
      <c r="H753" s="1">
        <v>7</v>
      </c>
      <c r="I753" s="1">
        <v>100</v>
      </c>
      <c r="J753" s="1">
        <v>7</v>
      </c>
      <c r="K753" s="1">
        <v>10</v>
      </c>
      <c r="L753" s="1">
        <v>98133</v>
      </c>
      <c r="M753" s="1" t="s">
        <v>2357</v>
      </c>
      <c r="N753" s="1">
        <v>1</v>
      </c>
      <c r="S753" s="1">
        <v>1</v>
      </c>
      <c r="T753" s="1" t="s">
        <v>159</v>
      </c>
      <c r="V753" s="1" t="s">
        <v>80</v>
      </c>
      <c r="X753" s="1" t="s">
        <v>91</v>
      </c>
      <c r="Z753" s="1">
        <v>1</v>
      </c>
      <c r="AA753" s="1" t="s">
        <v>1000</v>
      </c>
      <c r="AB753" s="1" t="s">
        <v>83</v>
      </c>
      <c r="AF753" s="1" t="s">
        <v>31</v>
      </c>
      <c r="AM753" s="1" t="s">
        <v>84</v>
      </c>
      <c r="AP753" s="1">
        <v>10</v>
      </c>
      <c r="AQ753" s="1">
        <v>5</v>
      </c>
      <c r="AS753" s="1">
        <v>200</v>
      </c>
      <c r="AT753" s="1" t="s">
        <v>3960</v>
      </c>
      <c r="AU753" s="1" t="s">
        <v>64</v>
      </c>
      <c r="AW753" s="1">
        <v>9</v>
      </c>
      <c r="AX753" s="1" t="s">
        <v>3961</v>
      </c>
      <c r="AY753" s="1" t="s">
        <v>3962</v>
      </c>
      <c r="BA753" s="1">
        <v>1</v>
      </c>
    </row>
    <row r="754" spans="1:53" ht="12.75">
      <c r="A754" s="1" t="s">
        <v>0</v>
      </c>
      <c r="G754" s="2">
        <v>31258</v>
      </c>
      <c r="H754" s="1">
        <v>6</v>
      </c>
      <c r="I754" s="1">
        <v>25</v>
      </c>
      <c r="J754" s="1">
        <v>14</v>
      </c>
      <c r="K754" s="1">
        <v>1</v>
      </c>
      <c r="L754" s="1">
        <v>6089</v>
      </c>
      <c r="M754" s="1" t="s">
        <v>3963</v>
      </c>
      <c r="N754" s="1">
        <v>1</v>
      </c>
      <c r="S754" s="1">
        <v>1</v>
      </c>
      <c r="T754" s="1" t="s">
        <v>30</v>
      </c>
      <c r="V754" s="1" t="s">
        <v>80</v>
      </c>
      <c r="X754" s="1" t="s">
        <v>233</v>
      </c>
      <c r="Z754" s="1">
        <v>1</v>
      </c>
      <c r="AA754" s="1" t="s">
        <v>3964</v>
      </c>
      <c r="AB754" s="1" t="s">
        <v>399</v>
      </c>
      <c r="AE754" s="1" t="s">
        <v>30</v>
      </c>
      <c r="AM754" s="1" t="s">
        <v>84</v>
      </c>
      <c r="AO754" s="1">
        <v>6</v>
      </c>
      <c r="AQ754" s="1">
        <v>5</v>
      </c>
      <c r="AS754" s="1">
        <v>40</v>
      </c>
      <c r="AT754" s="1" t="s">
        <v>3965</v>
      </c>
      <c r="AU754" s="1" t="s">
        <v>74</v>
      </c>
      <c r="AW754" s="1">
        <v>8</v>
      </c>
      <c r="AX754" s="1" t="s">
        <v>3966</v>
      </c>
      <c r="AY754" s="1" t="s">
        <v>3967</v>
      </c>
      <c r="AZ754" s="1" t="s">
        <v>3968</v>
      </c>
      <c r="BA754" s="1">
        <v>1</v>
      </c>
    </row>
    <row r="756" spans="1:53" ht="15.75" customHeight="1">
      <c r="AB756" s="7"/>
    </row>
  </sheetData>
  <phoneticPr fontId="3" type="noConversion"/>
  <hyperlinks>
    <hyperlink ref="AA75" r:id="rId1" xr:uid="{00000000-0004-0000-0000-000000000000}"/>
    <hyperlink ref="AA288" r:id="rId2" xr:uid="{00000000-0004-0000-0000-000001000000}"/>
    <hyperlink ref="AA359" r:id="rId3" xr:uid="{00000000-0004-0000-0000-000002000000}"/>
    <hyperlink ref="AV469" r:id="rId4" xr:uid="{00000000-0004-0000-0000-000003000000}"/>
    <hyperlink ref="AA532" r:id="rId5" xr:uid="{00000000-0004-0000-0000-000004000000}"/>
    <hyperlink ref="AA553" r:id="rId6" xr:uid="{00000000-0004-0000-0000-000005000000}"/>
    <hyperlink ref="AA648" r:id="rId7" xr:uid="{00000000-0004-0000-0000-000006000000}"/>
    <hyperlink ref="AA654" r:id="rId8" xr:uid="{00000000-0004-0000-0000-000007000000}"/>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5CB93-6EDF-4D56-8375-1014D9EEAAF3}">
  <dimension ref="A1:BL754"/>
  <sheetViews>
    <sheetView topLeftCell="AK1" workbookViewId="0">
      <selection activeCell="BB1" sqref="BB1:BB1048576"/>
    </sheetView>
  </sheetViews>
  <sheetFormatPr defaultRowHeight="12.75"/>
  <cols>
    <col min="7" max="7" width="22.28515625" bestFit="1" customWidth="1"/>
    <col min="8" max="8" width="22.28515625" customWidth="1"/>
  </cols>
  <sheetData>
    <row r="1" spans="1:64">
      <c r="A1" s="1" t="s">
        <v>0</v>
      </c>
      <c r="B1" s="11" t="s">
        <v>1</v>
      </c>
      <c r="C1" s="1" t="s">
        <v>2</v>
      </c>
      <c r="D1" s="1" t="s">
        <v>3</v>
      </c>
      <c r="E1" s="1" t="s">
        <v>4</v>
      </c>
      <c r="F1" s="1" t="s">
        <v>5</v>
      </c>
      <c r="G1" s="1" t="s">
        <v>6</v>
      </c>
      <c r="H1" s="8" t="s">
        <v>3971</v>
      </c>
      <c r="I1" s="1" t="s">
        <v>7</v>
      </c>
      <c r="J1" s="8" t="s">
        <v>4041</v>
      </c>
      <c r="K1" s="1" t="s">
        <v>8</v>
      </c>
      <c r="L1" s="8" t="s">
        <v>4042</v>
      </c>
      <c r="M1" s="1" t="s">
        <v>9</v>
      </c>
      <c r="N1" s="8" t="s">
        <v>4043</v>
      </c>
      <c r="O1" s="1" t="s">
        <v>10</v>
      </c>
      <c r="P1" s="8" t="s">
        <v>4048</v>
      </c>
      <c r="Q1" s="1" t="s">
        <v>11</v>
      </c>
      <c r="R1" s="1" t="s">
        <v>12</v>
      </c>
      <c r="S1" s="12" t="s">
        <v>13</v>
      </c>
      <c r="T1" s="12" t="s">
        <v>14</v>
      </c>
      <c r="U1" s="12" t="s">
        <v>15</v>
      </c>
      <c r="V1" s="13" t="s">
        <v>4064</v>
      </c>
      <c r="W1" s="14" t="s">
        <v>16</v>
      </c>
      <c r="X1" s="14" t="s">
        <v>17</v>
      </c>
      <c r="Y1" s="15" t="s">
        <v>4065</v>
      </c>
      <c r="Z1" s="16" t="s">
        <v>18</v>
      </c>
      <c r="AA1" s="17" t="s">
        <v>4055</v>
      </c>
      <c r="AB1" s="17" t="s">
        <v>4060</v>
      </c>
      <c r="AC1" s="18" t="s">
        <v>19</v>
      </c>
      <c r="AD1" s="18" t="s">
        <v>20</v>
      </c>
      <c r="AE1" s="19" t="s">
        <v>4066</v>
      </c>
      <c r="AF1" s="20" t="s">
        <v>21</v>
      </c>
      <c r="AG1" s="20" t="s">
        <v>22</v>
      </c>
      <c r="AH1" s="21" t="s">
        <v>4068</v>
      </c>
      <c r="AI1" s="22" t="s">
        <v>23</v>
      </c>
      <c r="AJ1" s="22" t="s">
        <v>24</v>
      </c>
      <c r="AK1" s="23" t="s">
        <v>4069</v>
      </c>
      <c r="AL1" s="16" t="s">
        <v>25</v>
      </c>
      <c r="AM1" s="17" t="s">
        <v>4044</v>
      </c>
      <c r="AN1" s="25" t="s">
        <v>26</v>
      </c>
      <c r="AO1" s="24" t="s">
        <v>3969</v>
      </c>
      <c r="AP1" s="24" t="s">
        <v>4058</v>
      </c>
      <c r="AQ1" s="26" t="s">
        <v>3972</v>
      </c>
      <c r="AR1" s="27" t="s">
        <v>38</v>
      </c>
      <c r="AS1" s="27" t="s">
        <v>39</v>
      </c>
      <c r="AT1" s="28" t="s">
        <v>4070</v>
      </c>
      <c r="AU1" s="20" t="s">
        <v>40</v>
      </c>
      <c r="AV1" s="20" t="s">
        <v>41</v>
      </c>
      <c r="AW1" s="21" t="s">
        <v>4071</v>
      </c>
      <c r="AX1" s="22" t="s">
        <v>42</v>
      </c>
      <c r="AY1" s="22" t="s">
        <v>43</v>
      </c>
      <c r="AZ1" s="23" t="s">
        <v>4072</v>
      </c>
      <c r="BA1" s="29" t="s">
        <v>44</v>
      </c>
      <c r="BB1" s="30" t="s">
        <v>4045</v>
      </c>
      <c r="BC1" s="1" t="s">
        <v>45</v>
      </c>
      <c r="BD1" s="27" t="s">
        <v>46</v>
      </c>
      <c r="BE1" s="27" t="s">
        <v>47</v>
      </c>
      <c r="BF1" s="31" t="s">
        <v>4073</v>
      </c>
      <c r="BG1" s="1" t="s">
        <v>48</v>
      </c>
      <c r="BH1" s="1" t="s">
        <v>49</v>
      </c>
      <c r="BI1" s="1" t="s">
        <v>50</v>
      </c>
      <c r="BJ1" s="1" t="s">
        <v>51</v>
      </c>
      <c r="BK1" s="1" t="s">
        <v>52</v>
      </c>
      <c r="BL1" s="32" t="s">
        <v>4074</v>
      </c>
    </row>
    <row r="2" spans="1:64">
      <c r="A2">
        <v>0</v>
      </c>
      <c r="B2">
        <v>0</v>
      </c>
      <c r="C2">
        <v>0</v>
      </c>
      <c r="D2">
        <v>0</v>
      </c>
      <c r="E2">
        <v>0</v>
      </c>
      <c r="F2">
        <v>0</v>
      </c>
      <c r="G2" s="2">
        <v>31490</v>
      </c>
      <c r="H2" s="9">
        <f t="shared" ref="H2:H65" ca="1" si="0">IF(ISBLANK(G2),"", DATEDIF(G2,TODAY(),"Y"))</f>
        <v>32</v>
      </c>
      <c r="L2">
        <f t="shared" ref="L2:L65" si="1">K2/60</f>
        <v>0</v>
      </c>
      <c r="Q2" s="1">
        <v>94040</v>
      </c>
      <c r="S2" s="1">
        <v>1</v>
      </c>
      <c r="T2" s="1" t="s">
        <v>53</v>
      </c>
      <c r="V2" t="str">
        <f t="shared" ref="V2:V65" si="2">IF(ISBLANK(T2),IF(ISBLANK(U2),"NA",U2),T2)</f>
        <v>hoodie</v>
      </c>
      <c r="W2" s="1" t="s">
        <v>54</v>
      </c>
      <c r="Y2" t="str">
        <f t="shared" ref="Y2:Y65" si="3">IF(ISBLANK(W2), IF(ISBLANK(X2),"NA",X2),W2)</f>
        <v>“Data is the new bacon"</v>
      </c>
      <c r="Z2" s="1">
        <v>1</v>
      </c>
      <c r="AA2" s="1">
        <v>1</v>
      </c>
      <c r="AB2" s="1">
        <f t="shared" ref="AB2:AB65" si="4">1-AA2</f>
        <v>0</v>
      </c>
      <c r="AC2" s="1" t="s">
        <v>55</v>
      </c>
      <c r="AE2" t="str">
        <f t="shared" ref="AE2:AE65" si="5">IF(ISBLANK(AC2), IF(ISBLANK(AD2), "NA", AD2),AC2)</f>
        <v>Product Management/Project Management</v>
      </c>
      <c r="AF2" s="1" t="s">
        <v>56</v>
      </c>
      <c r="AH2" t="str">
        <f t="shared" ref="AH2:AH65" si="6">IF(ISBLANK(AF2),IF(ISBLANK(AG2),"NA", AG2),AF2)</f>
        <v>Manager</v>
      </c>
      <c r="AI2" s="1" t="s">
        <v>57</v>
      </c>
      <c r="AK2" t="str">
        <f t="shared" ref="AK2:AK65" si="7">IF(ISBLANK(AI2),IF(ISBLANK(AJ2),"NA",AJ2),AI2)</f>
        <v>Education</v>
      </c>
      <c r="AN2" s="1" t="s">
        <v>58</v>
      </c>
      <c r="AO2" s="1" t="s">
        <v>59</v>
      </c>
      <c r="AP2" s="1">
        <f t="shared" ref="AP2:AP65" si="8">IF(OR(AO2=$AO$3,AO2=$AO$4),1,0)</f>
        <v>0</v>
      </c>
      <c r="AQ2" t="s">
        <v>29</v>
      </c>
      <c r="AR2" s="1" t="s">
        <v>60</v>
      </c>
      <c r="AT2" t="str">
        <f t="shared" ref="AT2:AT65" si="9">IF(ISBLANK(AR2),IF(ISBLANK(AS2),"NA",AS2),AR2)</f>
        <v>Slack Channel</v>
      </c>
      <c r="AU2" s="1" t="s">
        <v>61</v>
      </c>
      <c r="AW2" t="str">
        <f t="shared" ref="AW2:AW65" si="10">IF(ISBLANK(AU2),AV2,AU2)</f>
        <v>2-4 hours</v>
      </c>
      <c r="AX2" s="1" t="s">
        <v>62</v>
      </c>
      <c r="AZ2" t="str">
        <f t="shared" ref="AZ2:AZ65" si="11">IF(ISBLANK(AX2),AY2,AX2)</f>
        <v>4-6 hours</v>
      </c>
      <c r="BC2" s="1" t="s">
        <v>63</v>
      </c>
      <c r="BD2" s="1" t="s">
        <v>64</v>
      </c>
      <c r="BF2" t="str">
        <f t="shared" ref="BF2:BF65" si="12">IF(ISBLANK(BD2),BE2,BD2)</f>
        <v>Friend / word of mouth</v>
      </c>
      <c r="BG2" s="1">
        <v>10</v>
      </c>
      <c r="BH2" s="1" t="s">
        <v>65</v>
      </c>
      <c r="BJ2" s="1" t="s">
        <v>66</v>
      </c>
      <c r="BL2" s="32" t="s">
        <v>4074</v>
      </c>
    </row>
    <row r="3" spans="1:64">
      <c r="A3">
        <v>0</v>
      </c>
      <c r="B3">
        <v>0</v>
      </c>
      <c r="C3">
        <v>0</v>
      </c>
      <c r="D3">
        <v>0</v>
      </c>
      <c r="E3">
        <v>0</v>
      </c>
      <c r="F3">
        <v>0</v>
      </c>
      <c r="G3" s="2">
        <v>29466</v>
      </c>
      <c r="H3" s="9">
        <f t="shared" ca="1" si="0"/>
        <v>38</v>
      </c>
      <c r="L3">
        <f t="shared" si="1"/>
        <v>0</v>
      </c>
      <c r="Q3" s="1">
        <v>94010</v>
      </c>
      <c r="S3" s="1">
        <v>1</v>
      </c>
      <c r="T3" s="1" t="s">
        <v>67</v>
      </c>
      <c r="V3" t="str">
        <f t="shared" si="2"/>
        <v>t-shirt</v>
      </c>
      <c r="W3" s="1" t="s">
        <v>68</v>
      </c>
      <c r="Y3" t="str">
        <f t="shared" si="3"/>
        <v>”Math - all the cool kids are doing it”</v>
      </c>
      <c r="Z3" s="1">
        <v>1</v>
      </c>
      <c r="AA3" s="1">
        <v>1</v>
      </c>
      <c r="AB3" s="1">
        <f t="shared" si="4"/>
        <v>0</v>
      </c>
      <c r="AC3" s="1" t="s">
        <v>69</v>
      </c>
      <c r="AE3" t="str">
        <f t="shared" si="5"/>
        <v>Educator / Instructor</v>
      </c>
      <c r="AF3" s="1" t="s">
        <v>56</v>
      </c>
      <c r="AH3" t="str">
        <f t="shared" si="6"/>
        <v>Manager</v>
      </c>
      <c r="AI3" s="1" t="s">
        <v>57</v>
      </c>
      <c r="AK3" t="str">
        <f t="shared" si="7"/>
        <v>Education</v>
      </c>
      <c r="AN3" s="1" t="s">
        <v>70</v>
      </c>
      <c r="AO3" s="1" t="s">
        <v>71</v>
      </c>
      <c r="AP3" s="1">
        <f t="shared" si="8"/>
        <v>1</v>
      </c>
      <c r="AQ3" t="s">
        <v>3973</v>
      </c>
      <c r="AR3" s="1" t="s">
        <v>72</v>
      </c>
      <c r="AT3" t="str">
        <f t="shared" si="9"/>
        <v>Forums</v>
      </c>
      <c r="AU3" s="1" t="s">
        <v>61</v>
      </c>
      <c r="AW3" t="str">
        <f t="shared" si="10"/>
        <v>2-4 hours</v>
      </c>
      <c r="AX3" s="1" t="s">
        <v>61</v>
      </c>
      <c r="AZ3" t="str">
        <f t="shared" si="11"/>
        <v>2-4 hours</v>
      </c>
      <c r="BC3" s="1" t="s">
        <v>73</v>
      </c>
      <c r="BD3" s="1" t="s">
        <v>74</v>
      </c>
      <c r="BF3" t="str">
        <f t="shared" si="12"/>
        <v>Google</v>
      </c>
      <c r="BG3" s="1">
        <v>10</v>
      </c>
      <c r="BH3" s="1" t="s">
        <v>75</v>
      </c>
      <c r="BJ3" s="1" t="s">
        <v>76</v>
      </c>
      <c r="BL3" s="32" t="s">
        <v>4074</v>
      </c>
    </row>
    <row r="4" spans="1:64">
      <c r="A4" s="1">
        <v>1</v>
      </c>
      <c r="B4">
        <v>0</v>
      </c>
      <c r="C4">
        <v>0</v>
      </c>
      <c r="D4">
        <v>0</v>
      </c>
      <c r="E4">
        <v>0</v>
      </c>
      <c r="F4">
        <v>0</v>
      </c>
      <c r="G4" s="2">
        <v>32196</v>
      </c>
      <c r="H4" s="9">
        <f t="shared" ca="1" si="0"/>
        <v>30</v>
      </c>
      <c r="I4" s="1">
        <v>7</v>
      </c>
      <c r="J4" s="1">
        <v>7</v>
      </c>
      <c r="K4" s="1">
        <v>45</v>
      </c>
      <c r="L4" s="1">
        <f t="shared" si="1"/>
        <v>0.75</v>
      </c>
      <c r="M4" s="1">
        <v>8</v>
      </c>
      <c r="N4" s="1">
        <v>8</v>
      </c>
      <c r="O4" s="1">
        <v>2</v>
      </c>
      <c r="P4" s="1">
        <v>2</v>
      </c>
      <c r="Q4" s="1">
        <v>27516</v>
      </c>
      <c r="R4" s="1" t="s">
        <v>77</v>
      </c>
      <c r="S4" s="1">
        <v>0</v>
      </c>
      <c r="T4" s="1" t="s">
        <v>78</v>
      </c>
      <c r="V4" t="str">
        <f t="shared" si="2"/>
        <v>jacket (brand is TBD... probably Patagonia)</v>
      </c>
      <c r="W4" s="1" t="s">
        <v>68</v>
      </c>
      <c r="Y4" t="str">
        <f t="shared" si="3"/>
        <v>”Math - all the cool kids are doing it”</v>
      </c>
      <c r="Z4" s="1">
        <v>1</v>
      </c>
      <c r="AA4" s="1">
        <v>1</v>
      </c>
      <c r="AB4" s="1">
        <f t="shared" si="4"/>
        <v>0</v>
      </c>
      <c r="AC4" s="1" t="s">
        <v>79</v>
      </c>
      <c r="AE4" t="str">
        <f t="shared" si="5"/>
        <v>Business/Strategy</v>
      </c>
      <c r="AF4" s="1" t="s">
        <v>80</v>
      </c>
      <c r="AH4" t="str">
        <f t="shared" si="6"/>
        <v>Individual Contributor</v>
      </c>
      <c r="AI4" s="1" t="s">
        <v>81</v>
      </c>
      <c r="AK4" t="str">
        <f t="shared" si="7"/>
        <v>Business Support &amp; Logistics</v>
      </c>
      <c r="AL4" s="1">
        <v>3</v>
      </c>
      <c r="AM4" s="1">
        <v>3</v>
      </c>
      <c r="AN4" s="1" t="s">
        <v>82</v>
      </c>
      <c r="AO4" s="1" t="s">
        <v>83</v>
      </c>
      <c r="AP4" s="1">
        <f t="shared" si="8"/>
        <v>1</v>
      </c>
      <c r="AQ4" t="s">
        <v>30</v>
      </c>
      <c r="AR4" s="1" t="s">
        <v>84</v>
      </c>
      <c r="AT4" t="str">
        <f t="shared" si="9"/>
        <v>Stack Overflow</v>
      </c>
      <c r="AV4" s="1">
        <v>20</v>
      </c>
      <c r="AW4" s="1">
        <f t="shared" si="10"/>
        <v>20</v>
      </c>
      <c r="AY4" s="1">
        <v>15</v>
      </c>
      <c r="AZ4" s="1">
        <f t="shared" si="11"/>
        <v>15</v>
      </c>
      <c r="BA4" s="1">
        <v>15</v>
      </c>
      <c r="BB4" s="1">
        <v>15</v>
      </c>
      <c r="BC4" s="1" t="s">
        <v>85</v>
      </c>
      <c r="BD4" s="1" t="s">
        <v>74</v>
      </c>
      <c r="BF4" t="str">
        <f t="shared" si="12"/>
        <v>Google</v>
      </c>
      <c r="BG4" s="1">
        <v>8</v>
      </c>
      <c r="BH4" s="1" t="s">
        <v>86</v>
      </c>
      <c r="BI4" s="1" t="s">
        <v>87</v>
      </c>
      <c r="BL4" s="32" t="s">
        <v>4074</v>
      </c>
    </row>
    <row r="5" spans="1:64">
      <c r="A5">
        <v>0</v>
      </c>
      <c r="B5">
        <v>0</v>
      </c>
      <c r="C5">
        <v>0</v>
      </c>
      <c r="D5">
        <v>0</v>
      </c>
      <c r="E5" s="1">
        <v>1</v>
      </c>
      <c r="F5">
        <v>0</v>
      </c>
      <c r="G5" s="2">
        <v>29812</v>
      </c>
      <c r="H5" s="9">
        <f t="shared" ca="1" si="0"/>
        <v>37</v>
      </c>
      <c r="I5" s="1">
        <v>7</v>
      </c>
      <c r="J5" s="1">
        <v>7</v>
      </c>
      <c r="K5" s="1">
        <v>30</v>
      </c>
      <c r="L5" s="1">
        <f t="shared" si="1"/>
        <v>0.5</v>
      </c>
      <c r="M5" s="1">
        <v>5</v>
      </c>
      <c r="N5" s="1">
        <v>5</v>
      </c>
      <c r="O5" s="1">
        <v>10</v>
      </c>
      <c r="P5" s="1">
        <v>10</v>
      </c>
      <c r="Q5" s="1">
        <v>4400</v>
      </c>
      <c r="R5" s="1" t="s">
        <v>88</v>
      </c>
      <c r="S5" s="1">
        <v>1</v>
      </c>
      <c r="T5" s="1" t="s">
        <v>67</v>
      </c>
      <c r="V5" t="str">
        <f t="shared" si="2"/>
        <v>t-shirt</v>
      </c>
      <c r="W5" s="1" t="s">
        <v>68</v>
      </c>
      <c r="Y5" t="str">
        <f t="shared" si="3"/>
        <v>”Math - all the cool kids are doing it”</v>
      </c>
      <c r="Z5" s="1">
        <v>1</v>
      </c>
      <c r="AA5" s="1">
        <v>1</v>
      </c>
      <c r="AB5" s="1">
        <f t="shared" si="4"/>
        <v>0</v>
      </c>
      <c r="AC5" s="1" t="s">
        <v>89</v>
      </c>
      <c r="AE5" t="str">
        <f t="shared" si="5"/>
        <v>Data Engineer</v>
      </c>
      <c r="AF5" s="1" t="s">
        <v>90</v>
      </c>
      <c r="AH5" t="str">
        <f t="shared" si="6"/>
        <v>Director</v>
      </c>
      <c r="AI5" s="1" t="s">
        <v>91</v>
      </c>
      <c r="AK5" t="str">
        <f t="shared" si="7"/>
        <v>Technology &amp; Internet</v>
      </c>
      <c r="AL5" s="1">
        <v>10</v>
      </c>
      <c r="AM5" s="1">
        <v>10</v>
      </c>
      <c r="AN5" s="1" t="s">
        <v>92</v>
      </c>
      <c r="AO5" s="1" t="s">
        <v>71</v>
      </c>
      <c r="AP5" s="1">
        <f t="shared" si="8"/>
        <v>1</v>
      </c>
      <c r="AQ5" t="s">
        <v>3974</v>
      </c>
      <c r="AR5" s="1" t="s">
        <v>60</v>
      </c>
      <c r="AT5" t="str">
        <f t="shared" si="9"/>
        <v>Slack Channel</v>
      </c>
      <c r="AU5" s="1">
        <v>5</v>
      </c>
      <c r="AW5">
        <f t="shared" si="10"/>
        <v>5</v>
      </c>
      <c r="AX5" s="1">
        <v>6</v>
      </c>
      <c r="AZ5">
        <f t="shared" si="11"/>
        <v>6</v>
      </c>
      <c r="BA5" s="1">
        <v>7</v>
      </c>
      <c r="BB5" s="1">
        <v>7</v>
      </c>
      <c r="BC5" s="1" t="s">
        <v>93</v>
      </c>
      <c r="BD5" s="1" t="s">
        <v>74</v>
      </c>
      <c r="BF5" t="str">
        <f t="shared" si="12"/>
        <v>Google</v>
      </c>
      <c r="BG5" s="1">
        <v>10</v>
      </c>
      <c r="BH5" s="1" t="s">
        <v>94</v>
      </c>
      <c r="BI5" s="1" t="s">
        <v>95</v>
      </c>
      <c r="BL5" s="32" t="s">
        <v>4074</v>
      </c>
    </row>
    <row r="6" spans="1:64">
      <c r="A6" s="1">
        <v>1</v>
      </c>
      <c r="B6">
        <v>0</v>
      </c>
      <c r="C6">
        <v>0</v>
      </c>
      <c r="D6">
        <v>0</v>
      </c>
      <c r="E6">
        <v>0</v>
      </c>
      <c r="F6">
        <v>0</v>
      </c>
      <c r="G6" s="2">
        <v>34359</v>
      </c>
      <c r="H6" s="9">
        <f t="shared" ca="1" si="0"/>
        <v>25</v>
      </c>
      <c r="I6" s="1">
        <v>8</v>
      </c>
      <c r="J6" s="1">
        <v>8</v>
      </c>
      <c r="K6" s="1">
        <v>65</v>
      </c>
      <c r="L6" s="1">
        <f t="shared" si="1"/>
        <v>1.0833333333333333</v>
      </c>
      <c r="M6" s="1">
        <v>610</v>
      </c>
      <c r="N6" s="1">
        <v>610</v>
      </c>
      <c r="O6" s="1">
        <v>45</v>
      </c>
      <c r="P6" s="1">
        <v>45</v>
      </c>
      <c r="Q6" s="1">
        <v>48183</v>
      </c>
      <c r="R6" s="1" t="s">
        <v>96</v>
      </c>
      <c r="S6" s="1">
        <v>0</v>
      </c>
      <c r="T6" s="1" t="s">
        <v>97</v>
      </c>
      <c r="V6" t="str">
        <f t="shared" si="2"/>
        <v>backpack</v>
      </c>
      <c r="W6" s="1" t="s">
        <v>98</v>
      </c>
      <c r="Y6" t="str">
        <f t="shared" si="3"/>
        <v>“Machine learning for life”</v>
      </c>
      <c r="Z6" s="1">
        <v>1</v>
      </c>
      <c r="AA6" s="1">
        <v>1</v>
      </c>
      <c r="AB6" s="1">
        <f t="shared" si="4"/>
        <v>0</v>
      </c>
      <c r="AC6" s="1" t="s">
        <v>31</v>
      </c>
      <c r="AE6" t="str">
        <f t="shared" si="5"/>
        <v>Machine Learning Engineer</v>
      </c>
      <c r="AF6" s="1" t="s">
        <v>80</v>
      </c>
      <c r="AH6" t="str">
        <f t="shared" si="6"/>
        <v>Individual Contributor</v>
      </c>
      <c r="AI6" s="1" t="s">
        <v>91</v>
      </c>
      <c r="AK6" t="str">
        <f t="shared" si="7"/>
        <v>Technology &amp; Internet</v>
      </c>
      <c r="AL6" s="1">
        <v>0</v>
      </c>
      <c r="AM6" s="1">
        <v>0</v>
      </c>
      <c r="AN6" s="1" t="s">
        <v>99</v>
      </c>
      <c r="AO6" s="1" t="s">
        <v>59</v>
      </c>
      <c r="AP6" s="1">
        <f t="shared" si="8"/>
        <v>0</v>
      </c>
      <c r="AQ6" t="s">
        <v>31</v>
      </c>
      <c r="AR6" s="1" t="s">
        <v>72</v>
      </c>
      <c r="AT6" t="str">
        <f t="shared" si="9"/>
        <v>Forums</v>
      </c>
      <c r="AU6" s="1">
        <v>2</v>
      </c>
      <c r="AW6">
        <f t="shared" si="10"/>
        <v>2</v>
      </c>
      <c r="AX6" s="1">
        <v>1</v>
      </c>
      <c r="AZ6">
        <f t="shared" si="11"/>
        <v>1</v>
      </c>
      <c r="BA6" s="1">
        <v>1</v>
      </c>
      <c r="BB6" s="1">
        <v>1</v>
      </c>
      <c r="BC6" s="1" t="s">
        <v>36</v>
      </c>
      <c r="BD6" s="1" t="s">
        <v>74</v>
      </c>
      <c r="BF6" t="str">
        <f t="shared" si="12"/>
        <v>Google</v>
      </c>
      <c r="BG6" s="1">
        <v>5</v>
      </c>
      <c r="BH6" s="1" t="s">
        <v>100</v>
      </c>
      <c r="BI6" s="1" t="s">
        <v>101</v>
      </c>
      <c r="BL6" s="32" t="s">
        <v>4074</v>
      </c>
    </row>
    <row r="7" spans="1:64">
      <c r="A7" s="1">
        <v>1</v>
      </c>
      <c r="B7">
        <v>0</v>
      </c>
      <c r="C7">
        <v>0</v>
      </c>
      <c r="D7">
        <v>0</v>
      </c>
      <c r="E7">
        <v>0</v>
      </c>
      <c r="F7">
        <v>0</v>
      </c>
      <c r="G7" s="2">
        <v>33315</v>
      </c>
      <c r="H7" s="9">
        <f t="shared" ca="1" si="0"/>
        <v>27</v>
      </c>
      <c r="I7" s="1">
        <v>6</v>
      </c>
      <c r="J7" s="1">
        <v>6</v>
      </c>
      <c r="K7" s="1">
        <v>240</v>
      </c>
      <c r="L7" s="1">
        <f t="shared" si="1"/>
        <v>4</v>
      </c>
      <c r="M7" s="1">
        <v>6</v>
      </c>
      <c r="N7" s="1">
        <v>6</v>
      </c>
      <c r="O7" s="1">
        <v>25</v>
      </c>
      <c r="P7" s="1">
        <v>25</v>
      </c>
      <c r="Q7" s="1">
        <v>60532</v>
      </c>
      <c r="R7" s="1" t="s">
        <v>102</v>
      </c>
      <c r="S7" s="1">
        <v>0</v>
      </c>
      <c r="T7" s="1" t="s">
        <v>53</v>
      </c>
      <c r="V7" t="str">
        <f t="shared" si="2"/>
        <v>hoodie</v>
      </c>
      <c r="W7" s="1" t="s">
        <v>103</v>
      </c>
      <c r="Y7" t="str">
        <f t="shared" si="3"/>
        <v>“A quality life demands quality questions”</v>
      </c>
      <c r="Z7" s="1">
        <v>1</v>
      </c>
      <c r="AA7" s="1">
        <v>1</v>
      </c>
      <c r="AB7" s="1">
        <f t="shared" si="4"/>
        <v>0</v>
      </c>
      <c r="AC7" s="1" t="s">
        <v>30</v>
      </c>
      <c r="AE7" t="str">
        <f t="shared" si="5"/>
        <v>Data Analyst</v>
      </c>
      <c r="AG7" s="1" t="s">
        <v>104</v>
      </c>
      <c r="AH7" s="1" t="str">
        <f t="shared" si="6"/>
        <v>entry level</v>
      </c>
      <c r="AI7" s="1" t="s">
        <v>105</v>
      </c>
      <c r="AK7" t="str">
        <f t="shared" si="7"/>
        <v>Entertainment &amp; Leisure</v>
      </c>
      <c r="AL7" s="1">
        <v>0</v>
      </c>
      <c r="AM7" s="1">
        <v>0</v>
      </c>
      <c r="AN7" s="1" t="s">
        <v>106</v>
      </c>
      <c r="AO7" s="1" t="s">
        <v>83</v>
      </c>
      <c r="AP7" s="1">
        <f t="shared" si="8"/>
        <v>1</v>
      </c>
      <c r="AQ7" t="s">
        <v>30</v>
      </c>
      <c r="AR7" s="1" t="s">
        <v>72</v>
      </c>
      <c r="AT7" t="str">
        <f t="shared" si="9"/>
        <v>Forums</v>
      </c>
      <c r="AU7" s="1">
        <v>3</v>
      </c>
      <c r="AW7">
        <f t="shared" si="10"/>
        <v>3</v>
      </c>
      <c r="AX7" s="1">
        <v>4</v>
      </c>
      <c r="AZ7">
        <f t="shared" si="11"/>
        <v>4</v>
      </c>
      <c r="BA7" s="1">
        <v>5</v>
      </c>
      <c r="BB7" s="1">
        <v>5</v>
      </c>
      <c r="BC7" s="1" t="s">
        <v>107</v>
      </c>
      <c r="BD7" s="1" t="s">
        <v>64</v>
      </c>
      <c r="BF7" t="str">
        <f t="shared" si="12"/>
        <v>Friend / word of mouth</v>
      </c>
      <c r="BG7" s="1">
        <v>10</v>
      </c>
      <c r="BH7" s="1" t="s">
        <v>108</v>
      </c>
      <c r="BL7" s="32" t="s">
        <v>4074</v>
      </c>
    </row>
    <row r="8" spans="1:64">
      <c r="A8" s="1">
        <v>1</v>
      </c>
      <c r="B8">
        <v>0</v>
      </c>
      <c r="C8">
        <v>0</v>
      </c>
      <c r="D8">
        <v>0</v>
      </c>
      <c r="E8">
        <v>0</v>
      </c>
      <c r="F8">
        <v>0</v>
      </c>
      <c r="G8" s="2">
        <v>31511</v>
      </c>
      <c r="H8" s="9">
        <f t="shared" ca="1" si="0"/>
        <v>32</v>
      </c>
      <c r="I8" s="1">
        <v>8</v>
      </c>
      <c r="J8" s="1">
        <v>8</v>
      </c>
      <c r="K8" s="1">
        <v>0</v>
      </c>
      <c r="L8" s="1">
        <f t="shared" si="1"/>
        <v>0</v>
      </c>
      <c r="M8" s="1">
        <v>10</v>
      </c>
      <c r="N8" s="1">
        <v>10</v>
      </c>
      <c r="O8" s="1">
        <v>50</v>
      </c>
      <c r="P8" s="1">
        <v>50</v>
      </c>
      <c r="Q8" s="1">
        <v>60618</v>
      </c>
      <c r="R8" s="1" t="s">
        <v>109</v>
      </c>
      <c r="S8" s="1">
        <v>1</v>
      </c>
      <c r="T8" s="1" t="s">
        <v>78</v>
      </c>
      <c r="V8" t="str">
        <f t="shared" si="2"/>
        <v>jacket (brand is TBD... probably Patagonia)</v>
      </c>
      <c r="W8" s="1" t="s">
        <v>98</v>
      </c>
      <c r="Y8" t="str">
        <f t="shared" si="3"/>
        <v>“Machine learning for life”</v>
      </c>
      <c r="Z8" s="1">
        <v>1</v>
      </c>
      <c r="AA8" s="1">
        <v>1</v>
      </c>
      <c r="AB8" s="1">
        <f t="shared" si="4"/>
        <v>0</v>
      </c>
      <c r="AC8" s="1" t="s">
        <v>110</v>
      </c>
      <c r="AE8" t="str">
        <f t="shared" si="5"/>
        <v>Freelancing</v>
      </c>
      <c r="AF8" s="1" t="s">
        <v>111</v>
      </c>
      <c r="AH8" t="str">
        <f t="shared" si="6"/>
        <v>Not Applicable</v>
      </c>
      <c r="AI8" s="1" t="s">
        <v>112</v>
      </c>
      <c r="AK8" t="str">
        <f t="shared" si="7"/>
        <v>Retail &amp; Consumer Durables</v>
      </c>
      <c r="AL8" s="1">
        <v>4</v>
      </c>
      <c r="AM8" s="1">
        <v>4</v>
      </c>
      <c r="AN8" s="1" t="s">
        <v>113</v>
      </c>
      <c r="AO8" s="1" t="s">
        <v>83</v>
      </c>
      <c r="AP8" s="1">
        <f t="shared" si="8"/>
        <v>1</v>
      </c>
      <c r="AQ8" t="s">
        <v>32</v>
      </c>
      <c r="AR8" s="1" t="s">
        <v>72</v>
      </c>
      <c r="AT8" t="str">
        <f t="shared" si="9"/>
        <v>Forums</v>
      </c>
      <c r="AU8" s="1">
        <v>6</v>
      </c>
      <c r="AW8">
        <f t="shared" si="10"/>
        <v>6</v>
      </c>
      <c r="AX8" s="1">
        <v>4</v>
      </c>
      <c r="AZ8">
        <f t="shared" si="11"/>
        <v>4</v>
      </c>
      <c r="BA8" s="1">
        <v>5</v>
      </c>
      <c r="BB8" s="1">
        <v>5</v>
      </c>
      <c r="BC8" s="1" t="s">
        <v>114</v>
      </c>
      <c r="BD8" s="1" t="s">
        <v>74</v>
      </c>
      <c r="BF8" t="str">
        <f t="shared" si="12"/>
        <v>Google</v>
      </c>
      <c r="BG8" s="1">
        <v>10</v>
      </c>
      <c r="BH8" s="1" t="s">
        <v>115</v>
      </c>
      <c r="BJ8" s="1" t="s">
        <v>116</v>
      </c>
      <c r="BL8" s="32" t="s">
        <v>4074</v>
      </c>
    </row>
    <row r="9" spans="1:64">
      <c r="A9">
        <v>0</v>
      </c>
      <c r="B9">
        <v>0</v>
      </c>
      <c r="C9" s="1">
        <v>1</v>
      </c>
      <c r="D9">
        <v>0</v>
      </c>
      <c r="E9">
        <v>0</v>
      </c>
      <c r="F9">
        <v>0</v>
      </c>
      <c r="G9" s="2">
        <v>30813</v>
      </c>
      <c r="H9" s="9">
        <f t="shared" ca="1" si="0"/>
        <v>34</v>
      </c>
      <c r="I9" s="1">
        <v>6</v>
      </c>
      <c r="J9" s="1">
        <v>6</v>
      </c>
      <c r="K9" s="1">
        <v>35</v>
      </c>
      <c r="L9" s="1">
        <f t="shared" si="1"/>
        <v>0.58333333333333337</v>
      </c>
      <c r="M9" s="1">
        <v>8</v>
      </c>
      <c r="N9" s="1">
        <v>8</v>
      </c>
      <c r="O9" s="1">
        <v>18</v>
      </c>
      <c r="P9" s="1">
        <v>18</v>
      </c>
      <c r="Q9" s="1">
        <v>10245</v>
      </c>
      <c r="R9" s="1" t="s">
        <v>117</v>
      </c>
      <c r="S9" s="1">
        <v>0</v>
      </c>
      <c r="T9" s="1" t="s">
        <v>67</v>
      </c>
      <c r="V9" t="str">
        <f t="shared" si="2"/>
        <v>t-shirt</v>
      </c>
      <c r="W9" s="1" t="s">
        <v>98</v>
      </c>
      <c r="Y9" t="str">
        <f t="shared" si="3"/>
        <v>“Machine learning for life”</v>
      </c>
      <c r="Z9" s="1">
        <v>0</v>
      </c>
      <c r="AA9" s="1">
        <v>0</v>
      </c>
      <c r="AB9" s="1">
        <f t="shared" si="4"/>
        <v>1</v>
      </c>
      <c r="AE9" t="str">
        <f t="shared" si="5"/>
        <v>NA</v>
      </c>
      <c r="AH9" t="str">
        <f t="shared" si="6"/>
        <v>NA</v>
      </c>
      <c r="AK9" t="str">
        <f t="shared" si="7"/>
        <v>NA</v>
      </c>
      <c r="AO9" s="1" t="s">
        <v>83</v>
      </c>
      <c r="AP9" s="1">
        <f t="shared" si="8"/>
        <v>1</v>
      </c>
      <c r="AQ9" t="s">
        <v>30</v>
      </c>
      <c r="AR9" s="1" t="s">
        <v>60</v>
      </c>
      <c r="AT9" t="str">
        <f t="shared" si="9"/>
        <v>Slack Channel</v>
      </c>
      <c r="AV9" s="3">
        <v>43020</v>
      </c>
      <c r="AW9" s="3">
        <f t="shared" si="10"/>
        <v>43020</v>
      </c>
      <c r="AY9" s="1">
        <v>6</v>
      </c>
      <c r="AZ9" s="1">
        <f t="shared" si="11"/>
        <v>6</v>
      </c>
      <c r="BA9" s="1">
        <v>50</v>
      </c>
      <c r="BB9" s="1">
        <v>50</v>
      </c>
      <c r="BC9" s="1" t="s">
        <v>118</v>
      </c>
      <c r="BD9" s="1" t="s">
        <v>74</v>
      </c>
      <c r="BF9" t="str">
        <f t="shared" si="12"/>
        <v>Google</v>
      </c>
      <c r="BG9" s="1">
        <v>8</v>
      </c>
      <c r="BH9" s="1" t="s">
        <v>119</v>
      </c>
      <c r="BI9" s="1" t="s">
        <v>120</v>
      </c>
      <c r="BJ9" s="1" t="s">
        <v>121</v>
      </c>
      <c r="BL9" s="32" t="s">
        <v>4074</v>
      </c>
    </row>
    <row r="10" spans="1:64">
      <c r="A10">
        <v>0</v>
      </c>
      <c r="B10">
        <v>0</v>
      </c>
      <c r="C10">
        <v>0</v>
      </c>
      <c r="D10">
        <v>0</v>
      </c>
      <c r="E10" s="1">
        <v>1</v>
      </c>
      <c r="F10">
        <v>0</v>
      </c>
      <c r="G10" s="2">
        <v>26757</v>
      </c>
      <c r="H10" s="9">
        <f t="shared" ca="1" si="0"/>
        <v>45</v>
      </c>
      <c r="I10" s="1">
        <v>8</v>
      </c>
      <c r="J10" s="1">
        <v>8</v>
      </c>
      <c r="K10" s="1">
        <v>0</v>
      </c>
      <c r="L10" s="1">
        <f t="shared" si="1"/>
        <v>0</v>
      </c>
      <c r="M10" s="1">
        <v>8</v>
      </c>
      <c r="N10" s="1">
        <v>8</v>
      </c>
      <c r="O10" s="1">
        <v>15</v>
      </c>
      <c r="P10" s="1">
        <v>15</v>
      </c>
      <c r="R10" s="1" t="s">
        <v>122</v>
      </c>
      <c r="S10" s="1">
        <v>1</v>
      </c>
      <c r="T10" s="1" t="s">
        <v>123</v>
      </c>
      <c r="V10" t="str">
        <f t="shared" si="2"/>
        <v>hat</v>
      </c>
      <c r="W10" s="1" t="s">
        <v>54</v>
      </c>
      <c r="Y10" t="str">
        <f t="shared" si="3"/>
        <v>“Data is the new bacon"</v>
      </c>
      <c r="Z10" s="1">
        <v>1</v>
      </c>
      <c r="AA10" s="1">
        <v>1</v>
      </c>
      <c r="AB10" s="1">
        <f t="shared" si="4"/>
        <v>0</v>
      </c>
      <c r="AC10" s="1" t="s">
        <v>79</v>
      </c>
      <c r="AE10" t="str">
        <f t="shared" si="5"/>
        <v>Business/Strategy</v>
      </c>
      <c r="AF10" s="1" t="s">
        <v>124</v>
      </c>
      <c r="AH10" t="str">
        <f t="shared" si="6"/>
        <v>President</v>
      </c>
      <c r="AI10" s="1" t="s">
        <v>125</v>
      </c>
      <c r="AK10" t="str">
        <f t="shared" si="7"/>
        <v>Manufacturing</v>
      </c>
      <c r="AL10" s="1">
        <v>15</v>
      </c>
      <c r="AM10" s="1">
        <v>15</v>
      </c>
      <c r="AN10" s="1" t="s">
        <v>126</v>
      </c>
      <c r="AO10" s="1" t="s">
        <v>59</v>
      </c>
      <c r="AP10" s="1">
        <f t="shared" si="8"/>
        <v>0</v>
      </c>
      <c r="AQ10" t="s">
        <v>30</v>
      </c>
      <c r="AR10" s="1" t="s">
        <v>72</v>
      </c>
      <c r="AT10" t="str">
        <f t="shared" si="9"/>
        <v>Forums</v>
      </c>
      <c r="AU10" s="1">
        <v>6</v>
      </c>
      <c r="AW10">
        <f t="shared" si="10"/>
        <v>6</v>
      </c>
      <c r="AX10" s="1">
        <v>5</v>
      </c>
      <c r="AZ10">
        <f t="shared" si="11"/>
        <v>5</v>
      </c>
      <c r="BA10" s="1">
        <v>80</v>
      </c>
      <c r="BB10" s="1">
        <v>80</v>
      </c>
      <c r="BC10" s="1" t="s">
        <v>127</v>
      </c>
      <c r="BD10" s="1" t="s">
        <v>74</v>
      </c>
      <c r="BF10" t="str">
        <f t="shared" si="12"/>
        <v>Google</v>
      </c>
      <c r="BG10" s="1">
        <v>9</v>
      </c>
      <c r="BH10" s="1" t="s">
        <v>128</v>
      </c>
      <c r="BL10" s="32" t="s">
        <v>4074</v>
      </c>
    </row>
    <row r="11" spans="1:64">
      <c r="A11">
        <v>0</v>
      </c>
      <c r="B11" s="11">
        <v>1</v>
      </c>
      <c r="C11">
        <v>0</v>
      </c>
      <c r="D11">
        <v>0</v>
      </c>
      <c r="E11">
        <v>0</v>
      </c>
      <c r="F11">
        <v>0</v>
      </c>
      <c r="G11" s="2">
        <v>28734</v>
      </c>
      <c r="H11" s="9">
        <f t="shared" ca="1" si="0"/>
        <v>40</v>
      </c>
      <c r="I11" s="1">
        <v>7</v>
      </c>
      <c r="J11" s="1">
        <v>7</v>
      </c>
      <c r="K11" s="1">
        <v>10</v>
      </c>
      <c r="L11" s="1">
        <f t="shared" si="1"/>
        <v>0.16666666666666666</v>
      </c>
      <c r="M11" s="1">
        <v>6</v>
      </c>
      <c r="N11" s="1">
        <v>6</v>
      </c>
      <c r="O11" s="1">
        <v>30</v>
      </c>
      <c r="P11" s="1">
        <v>30</v>
      </c>
      <c r="Q11" s="1">
        <v>19010</v>
      </c>
      <c r="R11" s="1" t="s">
        <v>129</v>
      </c>
      <c r="S11" s="1">
        <v>0</v>
      </c>
      <c r="T11" s="1" t="s">
        <v>53</v>
      </c>
      <c r="V11" t="str">
        <f t="shared" si="2"/>
        <v>hoodie</v>
      </c>
      <c r="W11" s="1" t="s">
        <v>98</v>
      </c>
      <c r="Y11" t="str">
        <f t="shared" si="3"/>
        <v>“Machine learning for life”</v>
      </c>
      <c r="Z11" s="1">
        <v>1</v>
      </c>
      <c r="AA11" s="1">
        <v>1</v>
      </c>
      <c r="AB11" s="1">
        <f t="shared" si="4"/>
        <v>0</v>
      </c>
      <c r="AC11" s="1" t="s">
        <v>69</v>
      </c>
      <c r="AE11" t="str">
        <f t="shared" si="5"/>
        <v>Educator / Instructor</v>
      </c>
      <c r="AF11" s="1" t="s">
        <v>80</v>
      </c>
      <c r="AH11" t="str">
        <f t="shared" si="6"/>
        <v>Individual Contributor</v>
      </c>
      <c r="AI11" s="1" t="s">
        <v>57</v>
      </c>
      <c r="AK11" t="str">
        <f t="shared" si="7"/>
        <v>Education</v>
      </c>
      <c r="AL11" s="1">
        <v>1</v>
      </c>
      <c r="AM11" s="1">
        <v>1</v>
      </c>
      <c r="AN11" s="1" t="s">
        <v>130</v>
      </c>
      <c r="AO11" s="1" t="s">
        <v>71</v>
      </c>
      <c r="AP11" s="1">
        <f t="shared" si="8"/>
        <v>1</v>
      </c>
      <c r="AQ11" t="s">
        <v>33</v>
      </c>
      <c r="AR11" s="1" t="s">
        <v>60</v>
      </c>
      <c r="AT11" t="str">
        <f t="shared" si="9"/>
        <v>Slack Channel</v>
      </c>
      <c r="AU11" s="1">
        <v>5</v>
      </c>
      <c r="AW11">
        <f t="shared" si="10"/>
        <v>5</v>
      </c>
      <c r="AX11" s="1">
        <v>5</v>
      </c>
      <c r="AZ11">
        <f t="shared" si="11"/>
        <v>5</v>
      </c>
      <c r="BA11" s="1">
        <v>5</v>
      </c>
      <c r="BB11" s="1">
        <v>5</v>
      </c>
      <c r="BC11" s="1" t="s">
        <v>131</v>
      </c>
      <c r="BD11" s="1" t="s">
        <v>74</v>
      </c>
      <c r="BF11" t="str">
        <f t="shared" si="12"/>
        <v>Google</v>
      </c>
      <c r="BG11" s="1">
        <v>10</v>
      </c>
      <c r="BH11" s="1" t="s">
        <v>132</v>
      </c>
      <c r="BI11" s="1" t="s">
        <v>133</v>
      </c>
      <c r="BJ11" s="1" t="s">
        <v>134</v>
      </c>
      <c r="BL11" s="32" t="s">
        <v>4074</v>
      </c>
    </row>
    <row r="12" spans="1:64">
      <c r="A12" s="1">
        <v>1</v>
      </c>
      <c r="B12">
        <v>0</v>
      </c>
      <c r="C12">
        <v>0</v>
      </c>
      <c r="D12">
        <v>0</v>
      </c>
      <c r="E12">
        <v>0</v>
      </c>
      <c r="F12">
        <v>0</v>
      </c>
      <c r="G12" s="2">
        <v>31818</v>
      </c>
      <c r="H12" s="9">
        <f t="shared" ca="1" si="0"/>
        <v>31</v>
      </c>
      <c r="I12" s="1">
        <v>8</v>
      </c>
      <c r="J12" s="1">
        <v>8</v>
      </c>
      <c r="K12" s="1">
        <v>0</v>
      </c>
      <c r="L12" s="1">
        <f t="shared" si="1"/>
        <v>0</v>
      </c>
      <c r="M12" s="1">
        <v>8</v>
      </c>
      <c r="N12" s="1">
        <v>8</v>
      </c>
      <c r="O12" s="1">
        <v>2</v>
      </c>
      <c r="P12" s="1">
        <v>2</v>
      </c>
      <c r="Q12" s="1">
        <v>700000</v>
      </c>
      <c r="R12" s="1" t="s">
        <v>135</v>
      </c>
      <c r="S12" s="1">
        <v>1</v>
      </c>
      <c r="T12" s="1" t="s">
        <v>136</v>
      </c>
      <c r="V12" t="str">
        <f t="shared" si="2"/>
        <v>shoes (brand is TBD… probably Adidas or Puma)</v>
      </c>
      <c r="W12" s="1" t="s">
        <v>98</v>
      </c>
      <c r="Y12" t="str">
        <f t="shared" si="3"/>
        <v>“Machine learning for life”</v>
      </c>
      <c r="Z12" s="1">
        <v>1</v>
      </c>
      <c r="AA12" s="1">
        <v>1</v>
      </c>
      <c r="AB12" s="1">
        <f t="shared" si="4"/>
        <v>0</v>
      </c>
      <c r="AC12" s="1" t="s">
        <v>137</v>
      </c>
      <c r="AE12" t="str">
        <f t="shared" si="5"/>
        <v>Co-founder (or solo founder)</v>
      </c>
      <c r="AF12" s="1" t="s">
        <v>56</v>
      </c>
      <c r="AH12" t="str">
        <f t="shared" si="6"/>
        <v>Manager</v>
      </c>
      <c r="AI12" s="1" t="s">
        <v>91</v>
      </c>
      <c r="AK12" t="str">
        <f t="shared" si="7"/>
        <v>Technology &amp; Internet</v>
      </c>
      <c r="AL12" s="1">
        <v>10</v>
      </c>
      <c r="AM12" s="1">
        <v>10</v>
      </c>
      <c r="AN12" s="1" t="s">
        <v>138</v>
      </c>
      <c r="AO12" s="1" t="s">
        <v>59</v>
      </c>
      <c r="AP12" s="1">
        <f t="shared" si="8"/>
        <v>0</v>
      </c>
      <c r="AQ12" t="s">
        <v>32</v>
      </c>
      <c r="AR12" s="1" t="s">
        <v>84</v>
      </c>
      <c r="AT12" t="str">
        <f t="shared" si="9"/>
        <v>Stack Overflow</v>
      </c>
      <c r="AU12" s="1">
        <v>6</v>
      </c>
      <c r="AW12">
        <f t="shared" si="10"/>
        <v>6</v>
      </c>
      <c r="AX12" s="1">
        <v>6</v>
      </c>
      <c r="AZ12">
        <f t="shared" si="11"/>
        <v>6</v>
      </c>
      <c r="BA12" s="1">
        <v>8</v>
      </c>
      <c r="BB12" s="1">
        <v>8</v>
      </c>
      <c r="BC12" s="1" t="s">
        <v>139</v>
      </c>
      <c r="BD12" s="1" t="s">
        <v>74</v>
      </c>
      <c r="BF12" t="str">
        <f t="shared" si="12"/>
        <v>Google</v>
      </c>
      <c r="BG12" s="1">
        <v>10</v>
      </c>
      <c r="BH12" s="1" t="s">
        <v>140</v>
      </c>
      <c r="BI12" s="1" t="s">
        <v>141</v>
      </c>
      <c r="BJ12" s="1" t="s">
        <v>141</v>
      </c>
      <c r="BL12" s="32" t="s">
        <v>4074</v>
      </c>
    </row>
    <row r="13" spans="1:64">
      <c r="A13">
        <v>0</v>
      </c>
      <c r="B13" s="11">
        <v>1</v>
      </c>
      <c r="C13">
        <v>0</v>
      </c>
      <c r="D13">
        <v>0</v>
      </c>
      <c r="E13">
        <v>0</v>
      </c>
      <c r="F13">
        <v>0</v>
      </c>
      <c r="G13" s="2">
        <v>32631</v>
      </c>
      <c r="H13" s="9">
        <f t="shared" ca="1" si="0"/>
        <v>29</v>
      </c>
      <c r="I13" s="1">
        <v>7</v>
      </c>
      <c r="J13" s="1">
        <v>7</v>
      </c>
      <c r="K13" s="1">
        <v>40</v>
      </c>
      <c r="L13" s="1">
        <f t="shared" si="1"/>
        <v>0.66666666666666663</v>
      </c>
      <c r="M13" s="1">
        <v>12</v>
      </c>
      <c r="N13" s="1">
        <v>12</v>
      </c>
      <c r="O13" s="1">
        <v>1</v>
      </c>
      <c r="P13" s="1">
        <v>1</v>
      </c>
      <c r="Q13" s="1">
        <v>10589</v>
      </c>
      <c r="R13" s="1" t="s">
        <v>142</v>
      </c>
      <c r="S13" s="1">
        <v>0</v>
      </c>
      <c r="T13" s="1" t="s">
        <v>143</v>
      </c>
      <c r="V13" t="str">
        <f t="shared" si="2"/>
        <v>socks</v>
      </c>
      <c r="W13" s="1" t="s">
        <v>54</v>
      </c>
      <c r="Y13" t="str">
        <f t="shared" si="3"/>
        <v>“Data is the new bacon"</v>
      </c>
      <c r="Z13" s="1">
        <v>1</v>
      </c>
      <c r="AA13" s="1">
        <v>1</v>
      </c>
      <c r="AB13" s="1">
        <f t="shared" si="4"/>
        <v>0</v>
      </c>
      <c r="AC13" s="1" t="s">
        <v>144</v>
      </c>
      <c r="AE13" t="str">
        <f t="shared" si="5"/>
        <v>Artificial Intelligence Engineer</v>
      </c>
      <c r="AF13" s="1" t="s">
        <v>145</v>
      </c>
      <c r="AH13" t="str">
        <f t="shared" si="6"/>
        <v>C-Level</v>
      </c>
      <c r="AI13" s="1" t="s">
        <v>112</v>
      </c>
      <c r="AK13" t="str">
        <f t="shared" si="7"/>
        <v>Retail &amp; Consumer Durables</v>
      </c>
      <c r="AL13" s="1">
        <v>4</v>
      </c>
      <c r="AM13" s="1">
        <v>4</v>
      </c>
      <c r="AN13" s="1" t="s">
        <v>146</v>
      </c>
      <c r="AO13" s="1" t="s">
        <v>83</v>
      </c>
      <c r="AP13" s="1">
        <f t="shared" si="8"/>
        <v>1</v>
      </c>
      <c r="AQ13" t="s">
        <v>36</v>
      </c>
      <c r="AT13" t="str">
        <f t="shared" si="9"/>
        <v>NA</v>
      </c>
      <c r="AW13">
        <f t="shared" si="10"/>
        <v>0</v>
      </c>
      <c r="AZ13">
        <f t="shared" si="11"/>
        <v>0</v>
      </c>
      <c r="BD13" s="1" t="s">
        <v>64</v>
      </c>
      <c r="BF13" t="str">
        <f t="shared" si="12"/>
        <v>Friend / word of mouth</v>
      </c>
      <c r="BG13" s="1">
        <v>9</v>
      </c>
      <c r="BH13" s="1" t="s">
        <v>147</v>
      </c>
      <c r="BI13" s="1" t="s">
        <v>148</v>
      </c>
      <c r="BL13" s="32" t="s">
        <v>4074</v>
      </c>
    </row>
    <row r="14" spans="1:64">
      <c r="A14" s="1">
        <v>1</v>
      </c>
      <c r="B14">
        <v>0</v>
      </c>
      <c r="C14">
        <v>0</v>
      </c>
      <c r="D14">
        <v>0</v>
      </c>
      <c r="E14">
        <v>0</v>
      </c>
      <c r="F14">
        <v>0</v>
      </c>
      <c r="G14" s="2">
        <v>32915</v>
      </c>
      <c r="H14" s="9">
        <f t="shared" ca="1" si="0"/>
        <v>28</v>
      </c>
      <c r="I14" s="1">
        <v>8</v>
      </c>
      <c r="J14" s="1">
        <v>8</v>
      </c>
      <c r="K14" s="1">
        <v>30</v>
      </c>
      <c r="L14" s="1">
        <f t="shared" si="1"/>
        <v>0.5</v>
      </c>
      <c r="M14" s="1">
        <v>9</v>
      </c>
      <c r="N14" s="1">
        <v>9</v>
      </c>
      <c r="O14" s="1">
        <v>12</v>
      </c>
      <c r="P14" s="1">
        <v>12</v>
      </c>
      <c r="Q14" s="1">
        <v>1090</v>
      </c>
      <c r="R14" s="1" t="s">
        <v>149</v>
      </c>
      <c r="S14" s="1">
        <v>1</v>
      </c>
      <c r="T14" s="1" t="s">
        <v>67</v>
      </c>
      <c r="V14" t="str">
        <f t="shared" si="2"/>
        <v>t-shirt</v>
      </c>
      <c r="W14" s="1" t="s">
        <v>68</v>
      </c>
      <c r="Y14" t="str">
        <f t="shared" si="3"/>
        <v>”Math - all the cool kids are doing it”</v>
      </c>
      <c r="Z14" s="1">
        <v>1</v>
      </c>
      <c r="AA14" s="1">
        <v>1</v>
      </c>
      <c r="AB14" s="1">
        <f t="shared" si="4"/>
        <v>0</v>
      </c>
      <c r="AC14" s="1" t="s">
        <v>150</v>
      </c>
      <c r="AE14" t="str">
        <f t="shared" si="5"/>
        <v>Business Intelligence / Business Analyst</v>
      </c>
      <c r="AG14" s="1" t="s">
        <v>151</v>
      </c>
      <c r="AH14" s="1" t="str">
        <f t="shared" si="6"/>
        <v>freelancer</v>
      </c>
      <c r="AI14" s="1" t="s">
        <v>57</v>
      </c>
      <c r="AK14" t="str">
        <f t="shared" si="7"/>
        <v>Education</v>
      </c>
      <c r="AL14" s="1">
        <v>1</v>
      </c>
      <c r="AM14" s="1">
        <v>1</v>
      </c>
      <c r="AN14" s="1" t="s">
        <v>58</v>
      </c>
      <c r="AO14" s="1" t="s">
        <v>59</v>
      </c>
      <c r="AP14" s="1">
        <f t="shared" si="8"/>
        <v>0</v>
      </c>
      <c r="AQ14" t="s">
        <v>29</v>
      </c>
      <c r="AR14" s="1" t="s">
        <v>72</v>
      </c>
      <c r="AT14" t="str">
        <f t="shared" si="9"/>
        <v>Forums</v>
      </c>
      <c r="AV14" s="1" t="s">
        <v>152</v>
      </c>
      <c r="AW14" s="1" t="str">
        <f t="shared" si="10"/>
        <v>30+</v>
      </c>
      <c r="AY14" s="1" t="s">
        <v>153</v>
      </c>
      <c r="AZ14" s="1" t="str">
        <f t="shared" si="11"/>
        <v>20+</v>
      </c>
      <c r="BA14" s="1">
        <v>2</v>
      </c>
      <c r="BB14" s="1">
        <v>2</v>
      </c>
      <c r="BC14" s="1" t="s">
        <v>154</v>
      </c>
      <c r="BD14" s="1" t="s">
        <v>74</v>
      </c>
      <c r="BF14" t="str">
        <f t="shared" si="12"/>
        <v>Google</v>
      </c>
      <c r="BG14" s="1">
        <v>10</v>
      </c>
      <c r="BH14" s="1" t="s">
        <v>155</v>
      </c>
      <c r="BI14" s="1" t="s">
        <v>156</v>
      </c>
      <c r="BJ14" s="1" t="s">
        <v>157</v>
      </c>
      <c r="BL14" s="32" t="s">
        <v>4074</v>
      </c>
    </row>
    <row r="15" spans="1:64">
      <c r="A15">
        <v>0</v>
      </c>
      <c r="B15">
        <v>0</v>
      </c>
      <c r="C15">
        <v>0</v>
      </c>
      <c r="D15">
        <v>0</v>
      </c>
      <c r="E15" s="1">
        <v>1</v>
      </c>
      <c r="F15">
        <v>0</v>
      </c>
      <c r="G15" s="2">
        <v>34311</v>
      </c>
      <c r="H15" s="9">
        <f t="shared" ca="1" si="0"/>
        <v>25</v>
      </c>
      <c r="I15" s="1">
        <v>6</v>
      </c>
      <c r="J15" s="1">
        <v>6</v>
      </c>
      <c r="K15" s="1">
        <v>120</v>
      </c>
      <c r="L15" s="1">
        <f t="shared" si="1"/>
        <v>2</v>
      </c>
      <c r="M15" s="1">
        <v>9</v>
      </c>
      <c r="N15" s="1">
        <v>9</v>
      </c>
      <c r="O15" s="1">
        <v>3</v>
      </c>
      <c r="P15" s="1">
        <v>3</v>
      </c>
      <c r="Q15" s="1">
        <v>6004</v>
      </c>
      <c r="R15" s="1" t="s">
        <v>158</v>
      </c>
      <c r="S15" s="1">
        <v>0</v>
      </c>
      <c r="T15" s="1" t="s">
        <v>97</v>
      </c>
      <c r="V15" t="str">
        <f t="shared" si="2"/>
        <v>backpack</v>
      </c>
      <c r="W15" s="1" t="s">
        <v>103</v>
      </c>
      <c r="Y15" t="str">
        <f t="shared" si="3"/>
        <v>“A quality life demands quality questions”</v>
      </c>
      <c r="Z15" s="1">
        <v>1</v>
      </c>
      <c r="AA15" s="1">
        <v>1</v>
      </c>
      <c r="AB15" s="1">
        <f t="shared" si="4"/>
        <v>0</v>
      </c>
      <c r="AC15" s="1" t="s">
        <v>159</v>
      </c>
      <c r="AE15" t="str">
        <f t="shared" si="5"/>
        <v>Data Scientist</v>
      </c>
      <c r="AF15" s="1" t="s">
        <v>80</v>
      </c>
      <c r="AH15" t="str">
        <f t="shared" si="6"/>
        <v>Individual Contributor</v>
      </c>
      <c r="AI15" s="1" t="s">
        <v>160</v>
      </c>
      <c r="AK15" t="str">
        <f t="shared" si="7"/>
        <v>Healthcare and Pharmaceuticals</v>
      </c>
      <c r="AL15" s="1">
        <v>5</v>
      </c>
      <c r="AM15" s="1">
        <v>5</v>
      </c>
      <c r="AO15" s="1" t="s">
        <v>59</v>
      </c>
      <c r="AP15" s="1">
        <f t="shared" si="8"/>
        <v>0</v>
      </c>
      <c r="AQ15" t="s">
        <v>33</v>
      </c>
      <c r="AR15" s="1" t="s">
        <v>60</v>
      </c>
      <c r="AT15" t="str">
        <f t="shared" si="9"/>
        <v>Slack Channel</v>
      </c>
      <c r="AU15" s="1">
        <v>4</v>
      </c>
      <c r="AW15">
        <f t="shared" si="10"/>
        <v>4</v>
      </c>
      <c r="AX15" s="1">
        <v>1</v>
      </c>
      <c r="AZ15">
        <f t="shared" si="11"/>
        <v>1</v>
      </c>
      <c r="BA15" s="1">
        <v>90</v>
      </c>
      <c r="BB15" s="1">
        <v>90</v>
      </c>
      <c r="BC15" s="1" t="s">
        <v>161</v>
      </c>
      <c r="BD15" s="1" t="s">
        <v>74</v>
      </c>
      <c r="BF15" t="str">
        <f t="shared" si="12"/>
        <v>Google</v>
      </c>
      <c r="BG15" s="1">
        <v>8</v>
      </c>
      <c r="BH15" s="1" t="s">
        <v>162</v>
      </c>
      <c r="BI15" s="1" t="s">
        <v>163</v>
      </c>
      <c r="BJ15" s="1" t="s">
        <v>164</v>
      </c>
      <c r="BL15" s="32" t="s">
        <v>4074</v>
      </c>
    </row>
    <row r="16" spans="1:64">
      <c r="A16">
        <v>0</v>
      </c>
      <c r="B16">
        <v>0</v>
      </c>
      <c r="C16">
        <v>0</v>
      </c>
      <c r="D16">
        <v>0</v>
      </c>
      <c r="E16" s="1">
        <v>1</v>
      </c>
      <c r="F16">
        <v>0</v>
      </c>
      <c r="G16" s="2">
        <v>35597</v>
      </c>
      <c r="H16" s="9">
        <f t="shared" ca="1" si="0"/>
        <v>21</v>
      </c>
      <c r="I16" s="1">
        <v>8</v>
      </c>
      <c r="J16" s="1">
        <v>8</v>
      </c>
      <c r="K16" s="1">
        <v>30</v>
      </c>
      <c r="L16" s="1">
        <f t="shared" si="1"/>
        <v>0.5</v>
      </c>
      <c r="M16" s="1">
        <v>14</v>
      </c>
      <c r="N16" s="1">
        <v>14</v>
      </c>
      <c r="O16" s="1">
        <v>50</v>
      </c>
      <c r="P16" s="1">
        <v>50</v>
      </c>
      <c r="R16" s="1" t="s">
        <v>165</v>
      </c>
      <c r="S16" s="1">
        <v>1</v>
      </c>
      <c r="T16" s="1" t="s">
        <v>67</v>
      </c>
      <c r="V16" t="str">
        <f t="shared" si="2"/>
        <v>t-shirt</v>
      </c>
      <c r="W16" s="1" t="s">
        <v>98</v>
      </c>
      <c r="Y16" t="str">
        <f t="shared" si="3"/>
        <v>“Machine learning for life”</v>
      </c>
      <c r="Z16" s="1">
        <v>0</v>
      </c>
      <c r="AA16" s="1">
        <v>0</v>
      </c>
      <c r="AB16" s="1">
        <f t="shared" si="4"/>
        <v>1</v>
      </c>
      <c r="AE16" t="str">
        <f t="shared" si="5"/>
        <v>NA</v>
      </c>
      <c r="AH16" t="str">
        <f t="shared" si="6"/>
        <v>NA</v>
      </c>
      <c r="AK16" t="str">
        <f t="shared" si="7"/>
        <v>NA</v>
      </c>
      <c r="AO16" s="1" t="s">
        <v>166</v>
      </c>
      <c r="AP16" s="1">
        <f t="shared" si="8"/>
        <v>0</v>
      </c>
      <c r="AQ16" t="s">
        <v>33</v>
      </c>
      <c r="AR16" s="1" t="s">
        <v>167</v>
      </c>
      <c r="AT16" t="str">
        <f t="shared" si="9"/>
        <v>Mentor Help (classroom or 1:1 mentors)</v>
      </c>
      <c r="AU16" s="1">
        <v>2</v>
      </c>
      <c r="AW16">
        <f t="shared" si="10"/>
        <v>2</v>
      </c>
      <c r="AX16" s="1">
        <v>4</v>
      </c>
      <c r="AZ16">
        <f t="shared" si="11"/>
        <v>4</v>
      </c>
      <c r="BA16" s="1">
        <v>10</v>
      </c>
      <c r="BB16" s="1">
        <v>10</v>
      </c>
      <c r="BC16" s="1" t="s">
        <v>168</v>
      </c>
      <c r="BD16" s="1" t="s">
        <v>64</v>
      </c>
      <c r="BF16" t="str">
        <f t="shared" si="12"/>
        <v>Friend / word of mouth</v>
      </c>
      <c r="BG16" s="1">
        <v>10</v>
      </c>
      <c r="BH16" s="1" t="s">
        <v>169</v>
      </c>
      <c r="BI16" s="1" t="s">
        <v>36</v>
      </c>
      <c r="BJ16" s="1" t="s">
        <v>36</v>
      </c>
      <c r="BL16" s="32" t="s">
        <v>4074</v>
      </c>
    </row>
    <row r="17" spans="1:64">
      <c r="A17" s="1">
        <v>1</v>
      </c>
      <c r="B17" s="11">
        <v>1</v>
      </c>
      <c r="C17">
        <v>0</v>
      </c>
      <c r="D17">
        <v>0</v>
      </c>
      <c r="E17" s="1">
        <v>1</v>
      </c>
      <c r="F17">
        <v>0</v>
      </c>
      <c r="G17" s="2">
        <v>29872</v>
      </c>
      <c r="H17" s="9">
        <f t="shared" ca="1" si="0"/>
        <v>37</v>
      </c>
      <c r="I17" s="1">
        <v>8</v>
      </c>
      <c r="J17" s="1">
        <v>8</v>
      </c>
      <c r="K17" s="1">
        <v>50</v>
      </c>
      <c r="L17" s="1">
        <f t="shared" si="1"/>
        <v>0.83333333333333337</v>
      </c>
      <c r="M17" s="1">
        <v>9</v>
      </c>
      <c r="N17" s="1">
        <v>9</v>
      </c>
      <c r="O17" s="1">
        <v>15</v>
      </c>
      <c r="P17" s="1">
        <v>15</v>
      </c>
      <c r="Q17" s="1">
        <v>28860</v>
      </c>
      <c r="R17" s="1" t="s">
        <v>170</v>
      </c>
      <c r="S17" s="1">
        <v>1</v>
      </c>
      <c r="T17" s="1" t="s">
        <v>53</v>
      </c>
      <c r="V17" t="str">
        <f t="shared" si="2"/>
        <v>hoodie</v>
      </c>
      <c r="W17" s="1" t="s">
        <v>54</v>
      </c>
      <c r="Y17" t="str">
        <f t="shared" si="3"/>
        <v>“Data is the new bacon"</v>
      </c>
      <c r="Z17" s="1">
        <v>1</v>
      </c>
      <c r="AA17" s="1">
        <v>1</v>
      </c>
      <c r="AB17" s="1">
        <f t="shared" si="4"/>
        <v>0</v>
      </c>
      <c r="AC17" s="1" t="s">
        <v>144</v>
      </c>
      <c r="AE17" t="str">
        <f t="shared" si="5"/>
        <v>Artificial Intelligence Engineer</v>
      </c>
      <c r="AF17" s="1" t="s">
        <v>80</v>
      </c>
      <c r="AH17" t="str">
        <f t="shared" si="6"/>
        <v>Individual Contributor</v>
      </c>
      <c r="AI17" s="1" t="s">
        <v>91</v>
      </c>
      <c r="AK17" t="str">
        <f t="shared" si="7"/>
        <v>Technology &amp; Internet</v>
      </c>
      <c r="AL17" s="1">
        <v>3</v>
      </c>
      <c r="AM17" s="1">
        <v>3</v>
      </c>
      <c r="AN17" s="1" t="s">
        <v>171</v>
      </c>
      <c r="AO17" s="1" t="s">
        <v>83</v>
      </c>
      <c r="AP17" s="1">
        <f t="shared" si="8"/>
        <v>1</v>
      </c>
      <c r="AQ17" t="s">
        <v>3974</v>
      </c>
      <c r="AR17" s="1" t="s">
        <v>72</v>
      </c>
      <c r="AT17" t="str">
        <f t="shared" si="9"/>
        <v>Forums</v>
      </c>
      <c r="AU17" s="1">
        <v>6</v>
      </c>
      <c r="AW17">
        <f t="shared" si="10"/>
        <v>6</v>
      </c>
      <c r="AX17" s="1">
        <v>6</v>
      </c>
      <c r="AZ17">
        <f t="shared" si="11"/>
        <v>6</v>
      </c>
      <c r="BA17" s="1">
        <v>16</v>
      </c>
      <c r="BB17" s="1">
        <v>16</v>
      </c>
      <c r="BC17" s="1" t="s">
        <v>172</v>
      </c>
      <c r="BD17" s="1" t="s">
        <v>74</v>
      </c>
      <c r="BF17" t="str">
        <f t="shared" si="12"/>
        <v>Google</v>
      </c>
      <c r="BG17" s="1">
        <v>10</v>
      </c>
      <c r="BH17" s="1" t="s">
        <v>173</v>
      </c>
      <c r="BI17" s="1" t="s">
        <v>174</v>
      </c>
      <c r="BJ17" s="1" t="s">
        <v>175</v>
      </c>
      <c r="BL17" s="32" t="s">
        <v>4074</v>
      </c>
    </row>
    <row r="18" spans="1:64">
      <c r="A18" s="1">
        <v>1</v>
      </c>
      <c r="B18" s="11">
        <v>1</v>
      </c>
      <c r="C18">
        <v>0</v>
      </c>
      <c r="D18" s="1">
        <v>1</v>
      </c>
      <c r="E18" s="1">
        <v>1</v>
      </c>
      <c r="F18">
        <v>0</v>
      </c>
      <c r="G18" s="2">
        <v>34746</v>
      </c>
      <c r="H18" s="9">
        <f t="shared" ca="1" si="0"/>
        <v>23</v>
      </c>
      <c r="I18" s="1">
        <v>8</v>
      </c>
      <c r="J18" s="1">
        <v>8</v>
      </c>
      <c r="K18" s="1">
        <v>120</v>
      </c>
      <c r="L18" s="1">
        <f t="shared" si="1"/>
        <v>2</v>
      </c>
      <c r="M18" s="1">
        <v>12</v>
      </c>
      <c r="N18" s="1">
        <v>12</v>
      </c>
      <c r="O18" s="1">
        <v>12</v>
      </c>
      <c r="P18" s="1">
        <v>12</v>
      </c>
      <c r="Q18" s="1">
        <v>61250</v>
      </c>
      <c r="R18" s="1" t="s">
        <v>176</v>
      </c>
      <c r="S18" s="1">
        <v>1</v>
      </c>
      <c r="T18" s="1" t="s">
        <v>53</v>
      </c>
      <c r="V18" t="str">
        <f t="shared" si="2"/>
        <v>hoodie</v>
      </c>
      <c r="W18" s="1" t="s">
        <v>54</v>
      </c>
      <c r="Y18" t="str">
        <f t="shared" si="3"/>
        <v>“Data is the new bacon"</v>
      </c>
      <c r="Z18" s="1">
        <v>1</v>
      </c>
      <c r="AA18" s="1">
        <v>1</v>
      </c>
      <c r="AB18" s="1">
        <f t="shared" si="4"/>
        <v>0</v>
      </c>
      <c r="AC18" s="1" t="s">
        <v>177</v>
      </c>
      <c r="AE18" t="str">
        <f t="shared" si="5"/>
        <v>Student</v>
      </c>
      <c r="AG18" s="1" t="s">
        <v>178</v>
      </c>
      <c r="AH18" s="1" t="str">
        <f t="shared" si="6"/>
        <v>Working Student</v>
      </c>
      <c r="AI18" s="1" t="s">
        <v>91</v>
      </c>
      <c r="AK18" t="str">
        <f t="shared" si="7"/>
        <v>Technology &amp; Internet</v>
      </c>
      <c r="AL18" s="1">
        <v>4</v>
      </c>
      <c r="AM18" s="1">
        <v>4</v>
      </c>
      <c r="AN18" s="1" t="s">
        <v>179</v>
      </c>
      <c r="AO18" s="1" t="s">
        <v>166</v>
      </c>
      <c r="AP18" s="1">
        <f t="shared" si="8"/>
        <v>0</v>
      </c>
      <c r="AQ18" t="s">
        <v>31</v>
      </c>
      <c r="AR18" s="1" t="s">
        <v>84</v>
      </c>
      <c r="AT18" t="str">
        <f t="shared" si="9"/>
        <v>Stack Overflow</v>
      </c>
      <c r="AU18" s="1">
        <v>6</v>
      </c>
      <c r="AW18">
        <f t="shared" si="10"/>
        <v>6</v>
      </c>
      <c r="AX18" s="1">
        <v>4</v>
      </c>
      <c r="AZ18">
        <f t="shared" si="11"/>
        <v>4</v>
      </c>
      <c r="BA18" s="1">
        <v>120</v>
      </c>
      <c r="BB18" s="1">
        <v>120</v>
      </c>
      <c r="BC18" s="1" t="s">
        <v>180</v>
      </c>
      <c r="BE18" s="1" t="s">
        <v>181</v>
      </c>
      <c r="BF18" s="1" t="str">
        <f t="shared" si="12"/>
        <v>AI-Class</v>
      </c>
      <c r="BG18" s="1">
        <v>8</v>
      </c>
      <c r="BL18" s="32" t="s">
        <v>4074</v>
      </c>
    </row>
    <row r="19" spans="1:64">
      <c r="A19">
        <v>0</v>
      </c>
      <c r="B19">
        <v>0</v>
      </c>
      <c r="C19">
        <v>0</v>
      </c>
      <c r="D19">
        <v>0</v>
      </c>
      <c r="E19" s="1">
        <v>1</v>
      </c>
      <c r="F19">
        <v>0</v>
      </c>
      <c r="G19" s="2">
        <v>35200</v>
      </c>
      <c r="H19" s="9">
        <f t="shared" ca="1" si="0"/>
        <v>22</v>
      </c>
      <c r="I19" s="1">
        <v>8</v>
      </c>
      <c r="J19" s="1">
        <v>8</v>
      </c>
      <c r="K19" s="1">
        <v>0</v>
      </c>
      <c r="L19" s="1">
        <f t="shared" si="1"/>
        <v>0</v>
      </c>
      <c r="M19" s="1">
        <v>10</v>
      </c>
      <c r="N19" s="1">
        <v>10</v>
      </c>
      <c r="O19" s="1">
        <v>6</v>
      </c>
      <c r="P19" s="1">
        <v>6</v>
      </c>
      <c r="Q19" s="1">
        <v>11550</v>
      </c>
      <c r="R19" s="1" t="s">
        <v>182</v>
      </c>
      <c r="S19" s="1">
        <v>1</v>
      </c>
      <c r="T19" s="1" t="s">
        <v>53</v>
      </c>
      <c r="V19" t="str">
        <f t="shared" si="2"/>
        <v>hoodie</v>
      </c>
      <c r="X19" s="1" t="s">
        <v>183</v>
      </c>
      <c r="Y19" s="1" t="str">
        <f t="shared" si="3"/>
        <v>Programming is the closest thing we have to superpowers</v>
      </c>
      <c r="Z19" s="1">
        <v>1</v>
      </c>
      <c r="AA19" s="1">
        <v>1</v>
      </c>
      <c r="AB19" s="1">
        <f t="shared" si="4"/>
        <v>0</v>
      </c>
      <c r="AC19" s="1" t="s">
        <v>69</v>
      </c>
      <c r="AE19" t="str">
        <f t="shared" si="5"/>
        <v>Educator / Instructor</v>
      </c>
      <c r="AF19" s="1" t="s">
        <v>80</v>
      </c>
      <c r="AH19" t="str">
        <f t="shared" si="6"/>
        <v>Individual Contributor</v>
      </c>
      <c r="AI19" s="1" t="s">
        <v>57</v>
      </c>
      <c r="AK19" t="str">
        <f t="shared" si="7"/>
        <v>Education</v>
      </c>
      <c r="AL19" s="1">
        <v>3</v>
      </c>
      <c r="AM19" s="1">
        <v>3</v>
      </c>
      <c r="AN19" s="1" t="s">
        <v>184</v>
      </c>
      <c r="AO19" s="1" t="s">
        <v>166</v>
      </c>
      <c r="AP19" s="1">
        <f t="shared" si="8"/>
        <v>0</v>
      </c>
      <c r="AQ19" s="1" t="s">
        <v>3975</v>
      </c>
      <c r="AS19" s="1" t="s">
        <v>186</v>
      </c>
      <c r="AT19" s="1" t="str">
        <f t="shared" si="9"/>
        <v>Google search</v>
      </c>
      <c r="AV19" s="1">
        <v>8</v>
      </c>
      <c r="AW19" s="1">
        <f t="shared" si="10"/>
        <v>8</v>
      </c>
      <c r="AX19" s="1">
        <v>3</v>
      </c>
      <c r="AZ19">
        <f t="shared" si="11"/>
        <v>3</v>
      </c>
      <c r="BA19" s="1">
        <v>10</v>
      </c>
      <c r="BB19" s="1">
        <v>10</v>
      </c>
      <c r="BC19" s="1" t="s">
        <v>187</v>
      </c>
      <c r="BE19" s="1" t="s">
        <v>188</v>
      </c>
      <c r="BF19" s="1" t="str">
        <f t="shared" si="12"/>
        <v>I don't remember</v>
      </c>
      <c r="BG19" s="1">
        <v>8</v>
      </c>
      <c r="BH19" s="1" t="s">
        <v>189</v>
      </c>
      <c r="BI19" s="1" t="s">
        <v>190</v>
      </c>
      <c r="BJ19" s="1" t="s">
        <v>191</v>
      </c>
      <c r="BL19" s="32" t="s">
        <v>4074</v>
      </c>
    </row>
    <row r="20" spans="1:64">
      <c r="A20" s="1">
        <v>1</v>
      </c>
      <c r="B20">
        <v>0</v>
      </c>
      <c r="C20">
        <v>0</v>
      </c>
      <c r="D20">
        <v>0</v>
      </c>
      <c r="E20">
        <v>0</v>
      </c>
      <c r="F20">
        <v>0</v>
      </c>
      <c r="G20" s="2">
        <v>33479</v>
      </c>
      <c r="H20" s="9">
        <f t="shared" ca="1" si="0"/>
        <v>27</v>
      </c>
      <c r="I20" s="1">
        <v>6</v>
      </c>
      <c r="J20" s="1">
        <v>6</v>
      </c>
      <c r="K20" s="1">
        <v>0</v>
      </c>
      <c r="L20" s="1">
        <f t="shared" si="1"/>
        <v>0</v>
      </c>
      <c r="M20" s="1">
        <v>10</v>
      </c>
      <c r="N20" s="1">
        <v>10</v>
      </c>
      <c r="O20" s="1">
        <v>20</v>
      </c>
      <c r="P20" s="1">
        <v>20</v>
      </c>
      <c r="Q20" s="1">
        <v>42</v>
      </c>
      <c r="R20" s="1" t="s">
        <v>192</v>
      </c>
      <c r="S20" s="1">
        <v>1</v>
      </c>
      <c r="T20" s="1" t="s">
        <v>53</v>
      </c>
      <c r="V20" t="str">
        <f t="shared" si="2"/>
        <v>hoodie</v>
      </c>
      <c r="W20" s="1" t="s">
        <v>54</v>
      </c>
      <c r="Y20" t="str">
        <f t="shared" si="3"/>
        <v>“Data is the new bacon"</v>
      </c>
      <c r="Z20" s="1">
        <v>0</v>
      </c>
      <c r="AA20" s="1">
        <v>0</v>
      </c>
      <c r="AB20" s="1">
        <f t="shared" si="4"/>
        <v>1</v>
      </c>
      <c r="AE20" t="str">
        <f t="shared" si="5"/>
        <v>NA</v>
      </c>
      <c r="AH20" t="str">
        <f t="shared" si="6"/>
        <v>NA</v>
      </c>
      <c r="AK20" t="str">
        <f t="shared" si="7"/>
        <v>NA</v>
      </c>
      <c r="AO20" s="1" t="s">
        <v>59</v>
      </c>
      <c r="AP20" s="1">
        <f t="shared" si="8"/>
        <v>0</v>
      </c>
      <c r="AQ20" t="s">
        <v>33</v>
      </c>
      <c r="AR20" s="1" t="s">
        <v>72</v>
      </c>
      <c r="AT20" t="str">
        <f t="shared" si="9"/>
        <v>Forums</v>
      </c>
      <c r="AV20" s="1">
        <v>12</v>
      </c>
      <c r="AW20" s="1">
        <f t="shared" si="10"/>
        <v>12</v>
      </c>
      <c r="AX20" s="1">
        <v>6</v>
      </c>
      <c r="AZ20">
        <f t="shared" si="11"/>
        <v>6</v>
      </c>
      <c r="BA20" s="1">
        <v>12</v>
      </c>
      <c r="BB20" s="1">
        <v>12</v>
      </c>
      <c r="BC20" s="1" t="s">
        <v>193</v>
      </c>
      <c r="BD20" s="1" t="s">
        <v>74</v>
      </c>
      <c r="BF20" t="str">
        <f t="shared" si="12"/>
        <v>Google</v>
      </c>
      <c r="BG20" s="1">
        <v>10</v>
      </c>
      <c r="BH20" s="1" t="s">
        <v>194</v>
      </c>
      <c r="BI20" s="1" t="s">
        <v>195</v>
      </c>
      <c r="BJ20" s="1" t="s">
        <v>196</v>
      </c>
      <c r="BL20" s="32" t="s">
        <v>4074</v>
      </c>
    </row>
    <row r="21" spans="1:64">
      <c r="A21">
        <v>0</v>
      </c>
      <c r="B21" s="11">
        <v>1</v>
      </c>
      <c r="C21" s="1">
        <v>1</v>
      </c>
      <c r="D21">
        <v>0</v>
      </c>
      <c r="E21" s="1">
        <v>1</v>
      </c>
      <c r="F21">
        <v>0</v>
      </c>
      <c r="G21" s="2">
        <v>31983</v>
      </c>
      <c r="H21" s="9">
        <f t="shared" ca="1" si="0"/>
        <v>31</v>
      </c>
      <c r="I21" s="1">
        <v>6</v>
      </c>
      <c r="J21" s="1">
        <v>6</v>
      </c>
      <c r="K21" s="1">
        <v>40</v>
      </c>
      <c r="L21" s="1">
        <f t="shared" si="1"/>
        <v>0.66666666666666663</v>
      </c>
      <c r="M21" s="1">
        <v>12</v>
      </c>
      <c r="N21" s="1">
        <v>12</v>
      </c>
      <c r="O21" s="1">
        <v>30</v>
      </c>
      <c r="P21" s="1">
        <v>30</v>
      </c>
      <c r="Q21" s="1">
        <v>94301</v>
      </c>
      <c r="R21" s="1" t="s">
        <v>197</v>
      </c>
      <c r="S21" s="1">
        <v>1</v>
      </c>
      <c r="T21" s="1" t="s">
        <v>78</v>
      </c>
      <c r="V21" t="str">
        <f t="shared" si="2"/>
        <v>jacket (brand is TBD... probably Patagonia)</v>
      </c>
      <c r="W21" s="1" t="s">
        <v>103</v>
      </c>
      <c r="Y21" t="str">
        <f t="shared" si="3"/>
        <v>“A quality life demands quality questions”</v>
      </c>
      <c r="Z21" s="1">
        <v>1</v>
      </c>
      <c r="AA21" s="1">
        <v>1</v>
      </c>
      <c r="AB21" s="1">
        <f t="shared" si="4"/>
        <v>0</v>
      </c>
      <c r="AC21" s="1" t="s">
        <v>150</v>
      </c>
      <c r="AE21" t="str">
        <f t="shared" si="5"/>
        <v>Business Intelligence / Business Analyst</v>
      </c>
      <c r="AF21" s="1" t="s">
        <v>80</v>
      </c>
      <c r="AH21" t="str">
        <f t="shared" si="6"/>
        <v>Individual Contributor</v>
      </c>
      <c r="AI21" s="1" t="s">
        <v>91</v>
      </c>
      <c r="AK21" t="str">
        <f t="shared" si="7"/>
        <v>Technology &amp; Internet</v>
      </c>
      <c r="AL21" s="1">
        <v>3</v>
      </c>
      <c r="AM21" s="1">
        <v>3</v>
      </c>
      <c r="AN21" s="1" t="s">
        <v>198</v>
      </c>
      <c r="AO21" s="1" t="s">
        <v>71</v>
      </c>
      <c r="AP21" s="1">
        <f t="shared" si="8"/>
        <v>1</v>
      </c>
      <c r="AQ21" t="s">
        <v>30</v>
      </c>
      <c r="AR21" s="1" t="s">
        <v>167</v>
      </c>
      <c r="AT21" t="str">
        <f t="shared" si="9"/>
        <v>Mentor Help (classroom or 1:1 mentors)</v>
      </c>
      <c r="AU21" s="1">
        <v>6</v>
      </c>
      <c r="AW21">
        <f t="shared" si="10"/>
        <v>6</v>
      </c>
      <c r="AX21" s="1">
        <v>3</v>
      </c>
      <c r="AZ21">
        <f t="shared" si="11"/>
        <v>3</v>
      </c>
      <c r="BA21" s="1">
        <v>15</v>
      </c>
      <c r="BB21" s="1">
        <v>15</v>
      </c>
      <c r="BC21" s="1" t="s">
        <v>199</v>
      </c>
      <c r="BD21" s="1" t="s">
        <v>200</v>
      </c>
      <c r="BF21" t="str">
        <f t="shared" si="12"/>
        <v>Twitter</v>
      </c>
      <c r="BG21" s="1">
        <v>10</v>
      </c>
      <c r="BH21" s="1" t="s">
        <v>201</v>
      </c>
      <c r="BJ21" s="1" t="s">
        <v>202</v>
      </c>
      <c r="BL21" s="32" t="s">
        <v>4074</v>
      </c>
    </row>
    <row r="22" spans="1:64">
      <c r="A22" s="1">
        <v>1</v>
      </c>
      <c r="B22">
        <v>0</v>
      </c>
      <c r="C22">
        <v>0</v>
      </c>
      <c r="D22">
        <v>0</v>
      </c>
      <c r="E22">
        <v>0</v>
      </c>
      <c r="F22">
        <v>0</v>
      </c>
      <c r="G22" s="2">
        <v>28459</v>
      </c>
      <c r="H22" s="9">
        <f t="shared" ca="1" si="0"/>
        <v>41</v>
      </c>
      <c r="I22" s="1">
        <v>8</v>
      </c>
      <c r="J22" s="1">
        <v>8</v>
      </c>
      <c r="K22" s="1">
        <v>30</v>
      </c>
      <c r="L22" s="1">
        <f t="shared" si="1"/>
        <v>0.5</v>
      </c>
      <c r="M22" s="1">
        <v>8</v>
      </c>
      <c r="N22" s="1">
        <v>8</v>
      </c>
      <c r="O22" s="1">
        <v>4</v>
      </c>
      <c r="P22" s="1">
        <v>4</v>
      </c>
      <c r="Q22" s="1">
        <v>10243</v>
      </c>
      <c r="R22" s="1" t="s">
        <v>142</v>
      </c>
      <c r="S22" s="1">
        <v>0</v>
      </c>
      <c r="T22" s="1" t="s">
        <v>143</v>
      </c>
      <c r="V22" t="str">
        <f t="shared" si="2"/>
        <v>socks</v>
      </c>
      <c r="W22" s="1" t="s">
        <v>103</v>
      </c>
      <c r="Y22" t="str">
        <f t="shared" si="3"/>
        <v>“A quality life demands quality questions”</v>
      </c>
      <c r="Z22" s="1">
        <v>0</v>
      </c>
      <c r="AA22" s="1">
        <v>0</v>
      </c>
      <c r="AB22" s="1">
        <f t="shared" si="4"/>
        <v>1</v>
      </c>
      <c r="AE22" t="str">
        <f t="shared" si="5"/>
        <v>NA</v>
      </c>
      <c r="AH22" t="str">
        <f t="shared" si="6"/>
        <v>NA</v>
      </c>
      <c r="AK22" t="str">
        <f t="shared" si="7"/>
        <v>NA</v>
      </c>
      <c r="AO22" s="1" t="s">
        <v>59</v>
      </c>
      <c r="AP22" s="1">
        <f t="shared" si="8"/>
        <v>0</v>
      </c>
      <c r="AQ22" t="s">
        <v>30</v>
      </c>
      <c r="AR22" s="1" t="s">
        <v>72</v>
      </c>
      <c r="AT22" t="str">
        <f t="shared" si="9"/>
        <v>Forums</v>
      </c>
      <c r="AU22" s="1">
        <v>6</v>
      </c>
      <c r="AW22">
        <f t="shared" si="10"/>
        <v>6</v>
      </c>
      <c r="AX22" s="1">
        <v>6</v>
      </c>
      <c r="AZ22">
        <f t="shared" si="11"/>
        <v>6</v>
      </c>
      <c r="BA22" s="1">
        <v>20</v>
      </c>
      <c r="BB22" s="1">
        <v>20</v>
      </c>
      <c r="BC22" s="1" t="s">
        <v>203</v>
      </c>
      <c r="BD22" s="1" t="s">
        <v>74</v>
      </c>
      <c r="BF22" t="str">
        <f t="shared" si="12"/>
        <v>Google</v>
      </c>
      <c r="BG22" s="1">
        <v>8</v>
      </c>
      <c r="BH22" s="1" t="s">
        <v>204</v>
      </c>
      <c r="BI22" s="1" t="s">
        <v>205</v>
      </c>
      <c r="BL22" s="32" t="s">
        <v>4074</v>
      </c>
    </row>
    <row r="23" spans="1:64">
      <c r="A23">
        <v>0</v>
      </c>
      <c r="B23" s="11">
        <v>1</v>
      </c>
      <c r="C23">
        <v>0</v>
      </c>
      <c r="D23">
        <v>0</v>
      </c>
      <c r="E23">
        <v>0</v>
      </c>
      <c r="F23">
        <v>0</v>
      </c>
      <c r="G23" s="2">
        <v>27226</v>
      </c>
      <c r="H23" s="9">
        <f t="shared" ca="1" si="0"/>
        <v>44</v>
      </c>
      <c r="I23" s="1">
        <v>7</v>
      </c>
      <c r="J23" s="1">
        <v>7</v>
      </c>
      <c r="K23" s="1">
        <v>0</v>
      </c>
      <c r="L23" s="1">
        <f t="shared" si="1"/>
        <v>0</v>
      </c>
      <c r="M23" s="1">
        <v>3</v>
      </c>
      <c r="N23" s="1">
        <v>3</v>
      </c>
      <c r="O23" s="1">
        <v>10</v>
      </c>
      <c r="P23" s="1">
        <v>10</v>
      </c>
      <c r="Q23" s="1">
        <v>60625</v>
      </c>
      <c r="R23" s="1" t="s">
        <v>109</v>
      </c>
      <c r="S23" s="1">
        <v>0</v>
      </c>
      <c r="T23" s="1" t="s">
        <v>78</v>
      </c>
      <c r="V23" t="str">
        <f t="shared" si="2"/>
        <v>jacket (brand is TBD... probably Patagonia)</v>
      </c>
      <c r="W23" s="1" t="s">
        <v>98</v>
      </c>
      <c r="Y23" t="str">
        <f t="shared" si="3"/>
        <v>“Machine learning for life”</v>
      </c>
      <c r="Z23" s="1">
        <v>1</v>
      </c>
      <c r="AA23" s="1">
        <v>1</v>
      </c>
      <c r="AB23" s="1">
        <f t="shared" si="4"/>
        <v>0</v>
      </c>
      <c r="AC23" s="1" t="s">
        <v>206</v>
      </c>
      <c r="AE23" t="str">
        <f t="shared" si="5"/>
        <v>Sales</v>
      </c>
      <c r="AF23" s="1" t="s">
        <v>56</v>
      </c>
      <c r="AH23" t="str">
        <f t="shared" si="6"/>
        <v>Manager</v>
      </c>
      <c r="AI23" s="1" t="s">
        <v>91</v>
      </c>
      <c r="AK23" t="str">
        <f t="shared" si="7"/>
        <v>Technology &amp; Internet</v>
      </c>
      <c r="AL23" s="1">
        <v>17</v>
      </c>
      <c r="AM23" s="1">
        <v>17</v>
      </c>
      <c r="AN23" s="1" t="s">
        <v>207</v>
      </c>
      <c r="AO23" s="1" t="s">
        <v>83</v>
      </c>
      <c r="AP23" s="1">
        <f t="shared" si="8"/>
        <v>1</v>
      </c>
      <c r="AQ23" t="s">
        <v>32</v>
      </c>
      <c r="AR23" s="1" t="s">
        <v>60</v>
      </c>
      <c r="AT23" t="str">
        <f t="shared" si="9"/>
        <v>Slack Channel</v>
      </c>
      <c r="AU23" s="1">
        <v>2</v>
      </c>
      <c r="AW23">
        <f t="shared" si="10"/>
        <v>2</v>
      </c>
      <c r="AX23" s="1">
        <v>2</v>
      </c>
      <c r="AZ23">
        <f t="shared" si="11"/>
        <v>2</v>
      </c>
      <c r="BA23" s="1">
        <v>6</v>
      </c>
      <c r="BB23" s="1">
        <v>6</v>
      </c>
      <c r="BC23" s="1" t="s">
        <v>208</v>
      </c>
      <c r="BE23" s="1" t="s">
        <v>209</v>
      </c>
      <c r="BF23" s="1" t="str">
        <f t="shared" si="12"/>
        <v>World of Watson , IBM</v>
      </c>
      <c r="BG23" s="1">
        <v>8</v>
      </c>
      <c r="BH23" s="1" t="s">
        <v>210</v>
      </c>
      <c r="BL23" s="32" t="s">
        <v>4074</v>
      </c>
    </row>
    <row r="24" spans="1:64">
      <c r="A24">
        <v>0</v>
      </c>
      <c r="B24">
        <v>0</v>
      </c>
      <c r="C24">
        <v>0</v>
      </c>
      <c r="D24">
        <v>0</v>
      </c>
      <c r="E24" s="1">
        <v>1</v>
      </c>
      <c r="F24">
        <v>0</v>
      </c>
      <c r="G24" s="2">
        <v>29194</v>
      </c>
      <c r="H24" s="9">
        <f t="shared" ca="1" si="0"/>
        <v>39</v>
      </c>
      <c r="I24" s="1">
        <v>7</v>
      </c>
      <c r="J24" s="1">
        <v>7</v>
      </c>
      <c r="K24" s="1">
        <v>180</v>
      </c>
      <c r="L24" s="1">
        <f t="shared" si="1"/>
        <v>3</v>
      </c>
      <c r="M24" s="1">
        <v>12</v>
      </c>
      <c r="N24" s="1">
        <v>12</v>
      </c>
      <c r="O24" s="1">
        <v>6</v>
      </c>
      <c r="P24" s="1">
        <v>6</v>
      </c>
      <c r="Q24" s="1">
        <v>22083</v>
      </c>
      <c r="R24" s="1" t="s">
        <v>211</v>
      </c>
      <c r="S24" s="1">
        <v>0</v>
      </c>
      <c r="U24" s="1" t="s">
        <v>36</v>
      </c>
      <c r="V24" s="1" t="str">
        <f t="shared" si="2"/>
        <v>None</v>
      </c>
      <c r="W24" s="1" t="s">
        <v>54</v>
      </c>
      <c r="Y24" t="str">
        <f t="shared" si="3"/>
        <v>“Data is the new bacon"</v>
      </c>
      <c r="Z24" s="1">
        <v>1</v>
      </c>
      <c r="AA24" s="1">
        <v>1</v>
      </c>
      <c r="AB24" s="1">
        <f t="shared" si="4"/>
        <v>0</v>
      </c>
      <c r="AC24" s="1" t="s">
        <v>69</v>
      </c>
      <c r="AE24" t="str">
        <f t="shared" si="5"/>
        <v>Educator / Instructor</v>
      </c>
      <c r="AF24" s="1" t="s">
        <v>111</v>
      </c>
      <c r="AH24" t="str">
        <f t="shared" si="6"/>
        <v>Not Applicable</v>
      </c>
      <c r="AI24" s="1" t="s">
        <v>57</v>
      </c>
      <c r="AK24" t="str">
        <f t="shared" si="7"/>
        <v>Education</v>
      </c>
      <c r="AL24" s="1">
        <v>8</v>
      </c>
      <c r="AM24" s="1">
        <v>8</v>
      </c>
      <c r="AN24" s="1" t="s">
        <v>212</v>
      </c>
      <c r="AO24" s="1" t="s">
        <v>83</v>
      </c>
      <c r="AP24" s="1">
        <f t="shared" si="8"/>
        <v>1</v>
      </c>
      <c r="AQ24" t="s">
        <v>31</v>
      </c>
      <c r="AR24" s="1" t="s">
        <v>84</v>
      </c>
      <c r="AT24" t="str">
        <f t="shared" si="9"/>
        <v>Stack Overflow</v>
      </c>
      <c r="AU24" s="1">
        <v>2</v>
      </c>
      <c r="AW24">
        <f t="shared" si="10"/>
        <v>2</v>
      </c>
      <c r="AX24" s="1">
        <v>4</v>
      </c>
      <c r="AZ24">
        <f t="shared" si="11"/>
        <v>4</v>
      </c>
      <c r="BA24" s="1">
        <v>4</v>
      </c>
      <c r="BB24" s="1">
        <v>4</v>
      </c>
      <c r="BC24" s="1" t="s">
        <v>213</v>
      </c>
      <c r="BD24" s="1" t="s">
        <v>200</v>
      </c>
      <c r="BF24" t="str">
        <f t="shared" si="12"/>
        <v>Twitter</v>
      </c>
      <c r="BG24" s="1">
        <v>9</v>
      </c>
      <c r="BH24" s="1" t="s">
        <v>214</v>
      </c>
      <c r="BL24" s="32" t="s">
        <v>4074</v>
      </c>
    </row>
    <row r="25" spans="1:64">
      <c r="A25">
        <v>0</v>
      </c>
      <c r="B25" s="11">
        <v>1</v>
      </c>
      <c r="C25">
        <v>0</v>
      </c>
      <c r="D25">
        <v>0</v>
      </c>
      <c r="E25" s="1">
        <v>1</v>
      </c>
      <c r="F25">
        <v>0</v>
      </c>
      <c r="G25" s="2">
        <v>29425</v>
      </c>
      <c r="H25" s="9">
        <f t="shared" ca="1" si="0"/>
        <v>38</v>
      </c>
      <c r="I25" s="1">
        <v>7</v>
      </c>
      <c r="J25" s="1">
        <v>7</v>
      </c>
      <c r="K25" s="1">
        <v>60</v>
      </c>
      <c r="L25" s="1">
        <f t="shared" si="1"/>
        <v>1</v>
      </c>
      <c r="M25" s="1">
        <v>5</v>
      </c>
      <c r="N25" s="1">
        <v>5</v>
      </c>
      <c r="O25" s="1">
        <v>8</v>
      </c>
      <c r="P25" s="1">
        <v>8</v>
      </c>
      <c r="Q25" s="1">
        <v>94102</v>
      </c>
      <c r="R25" s="1" t="s">
        <v>215</v>
      </c>
      <c r="S25" s="1">
        <v>1</v>
      </c>
      <c r="T25" s="1" t="s">
        <v>67</v>
      </c>
      <c r="V25" t="str">
        <f t="shared" si="2"/>
        <v>t-shirt</v>
      </c>
      <c r="W25" s="1" t="s">
        <v>54</v>
      </c>
      <c r="Y25" t="str">
        <f t="shared" si="3"/>
        <v>“Data is the new bacon"</v>
      </c>
      <c r="Z25" s="1">
        <v>0</v>
      </c>
      <c r="AA25" s="1">
        <v>0</v>
      </c>
      <c r="AB25" s="1">
        <f t="shared" si="4"/>
        <v>1</v>
      </c>
      <c r="AE25" t="str">
        <f t="shared" si="5"/>
        <v>NA</v>
      </c>
      <c r="AH25" t="str">
        <f t="shared" si="6"/>
        <v>NA</v>
      </c>
      <c r="AK25" t="str">
        <f t="shared" si="7"/>
        <v>NA</v>
      </c>
      <c r="AO25" s="1" t="s">
        <v>71</v>
      </c>
      <c r="AP25" s="1">
        <f t="shared" si="8"/>
        <v>1</v>
      </c>
      <c r="AQ25" t="s">
        <v>33</v>
      </c>
      <c r="AR25" s="1" t="s">
        <v>72</v>
      </c>
      <c r="AT25" t="str">
        <f t="shared" si="9"/>
        <v>Forums</v>
      </c>
      <c r="AU25" s="1">
        <v>4</v>
      </c>
      <c r="AW25">
        <f t="shared" si="10"/>
        <v>4</v>
      </c>
      <c r="AX25" s="1">
        <v>4</v>
      </c>
      <c r="AZ25">
        <f t="shared" si="11"/>
        <v>4</v>
      </c>
      <c r="BA25" s="1">
        <v>10</v>
      </c>
      <c r="BB25" s="1">
        <v>10</v>
      </c>
      <c r="BC25" s="1" t="s">
        <v>216</v>
      </c>
      <c r="BD25" s="1" t="s">
        <v>74</v>
      </c>
      <c r="BF25" t="str">
        <f t="shared" si="12"/>
        <v>Google</v>
      </c>
      <c r="BG25" s="1">
        <v>8</v>
      </c>
      <c r="BH25" s="1" t="s">
        <v>217</v>
      </c>
      <c r="BI25" s="1" t="s">
        <v>218</v>
      </c>
      <c r="BL25" s="32" t="s">
        <v>4074</v>
      </c>
    </row>
    <row r="26" spans="1:64">
      <c r="A26">
        <v>0</v>
      </c>
      <c r="B26">
        <v>0</v>
      </c>
      <c r="C26">
        <v>0</v>
      </c>
      <c r="D26">
        <v>0</v>
      </c>
      <c r="E26" s="1">
        <v>1</v>
      </c>
      <c r="F26">
        <v>0</v>
      </c>
      <c r="G26" s="2">
        <v>27454</v>
      </c>
      <c r="H26" s="9">
        <f t="shared" ca="1" si="0"/>
        <v>43</v>
      </c>
      <c r="I26" s="1">
        <v>7</v>
      </c>
      <c r="J26" s="1">
        <v>7</v>
      </c>
      <c r="K26" s="1">
        <v>30</v>
      </c>
      <c r="L26" s="1">
        <f t="shared" si="1"/>
        <v>0.5</v>
      </c>
      <c r="M26" s="1">
        <v>6</v>
      </c>
      <c r="N26" s="1">
        <v>6</v>
      </c>
      <c r="O26" s="1">
        <v>10</v>
      </c>
      <c r="P26" s="1">
        <v>10</v>
      </c>
      <c r="R26" s="1" t="s">
        <v>219</v>
      </c>
      <c r="S26" s="1">
        <v>0</v>
      </c>
      <c r="T26" s="1" t="s">
        <v>97</v>
      </c>
      <c r="V26" t="str">
        <f t="shared" si="2"/>
        <v>backpack</v>
      </c>
      <c r="W26" s="1" t="s">
        <v>98</v>
      </c>
      <c r="Y26" t="str">
        <f t="shared" si="3"/>
        <v>“Machine learning for life”</v>
      </c>
      <c r="Z26" s="1">
        <v>0</v>
      </c>
      <c r="AA26" s="1">
        <v>0</v>
      </c>
      <c r="AB26" s="1">
        <f t="shared" si="4"/>
        <v>1</v>
      </c>
      <c r="AE26" t="str">
        <f t="shared" si="5"/>
        <v>NA</v>
      </c>
      <c r="AH26" t="str">
        <f t="shared" si="6"/>
        <v>NA</v>
      </c>
      <c r="AK26" t="str">
        <f t="shared" si="7"/>
        <v>NA</v>
      </c>
      <c r="AO26" s="1" t="s">
        <v>83</v>
      </c>
      <c r="AP26" s="1">
        <f t="shared" si="8"/>
        <v>1</v>
      </c>
      <c r="AQ26" t="s">
        <v>33</v>
      </c>
      <c r="AR26" s="1" t="s">
        <v>60</v>
      </c>
      <c r="AT26" t="str">
        <f t="shared" si="9"/>
        <v>Slack Channel</v>
      </c>
      <c r="AU26" s="1">
        <v>3</v>
      </c>
      <c r="AW26">
        <f t="shared" si="10"/>
        <v>3</v>
      </c>
      <c r="AX26" s="1">
        <v>4</v>
      </c>
      <c r="AZ26">
        <f t="shared" si="11"/>
        <v>4</v>
      </c>
      <c r="BA26" s="1">
        <v>7</v>
      </c>
      <c r="BB26" s="1">
        <v>7</v>
      </c>
      <c r="BC26" s="1" t="s">
        <v>220</v>
      </c>
      <c r="BD26" s="1" t="s">
        <v>74</v>
      </c>
      <c r="BF26" t="str">
        <f t="shared" si="12"/>
        <v>Google</v>
      </c>
      <c r="BG26" s="1">
        <v>9</v>
      </c>
      <c r="BH26" s="1" t="s">
        <v>221</v>
      </c>
      <c r="BI26" s="1" t="s">
        <v>222</v>
      </c>
      <c r="BJ26" s="1" t="s">
        <v>223</v>
      </c>
      <c r="BL26" s="32" t="s">
        <v>4074</v>
      </c>
    </row>
    <row r="27" spans="1:64">
      <c r="A27">
        <v>0</v>
      </c>
      <c r="B27">
        <v>0</v>
      </c>
      <c r="C27">
        <v>0</v>
      </c>
      <c r="D27">
        <v>0</v>
      </c>
      <c r="E27" s="1">
        <v>1</v>
      </c>
      <c r="F27">
        <v>0</v>
      </c>
      <c r="G27" s="2">
        <v>32337</v>
      </c>
      <c r="H27" s="9">
        <f t="shared" ca="1" si="0"/>
        <v>30</v>
      </c>
      <c r="I27" s="1">
        <v>85</v>
      </c>
      <c r="J27" s="1">
        <v>85</v>
      </c>
      <c r="K27" s="1">
        <v>45</v>
      </c>
      <c r="L27" s="1">
        <f t="shared" si="1"/>
        <v>0.75</v>
      </c>
      <c r="M27" s="1">
        <v>10</v>
      </c>
      <c r="N27" s="1">
        <v>10</v>
      </c>
      <c r="O27" s="1">
        <v>30</v>
      </c>
      <c r="P27" s="1">
        <v>30</v>
      </c>
      <c r="Q27" s="1">
        <v>80202</v>
      </c>
      <c r="R27" s="1" t="s">
        <v>224</v>
      </c>
      <c r="S27" s="1">
        <v>0</v>
      </c>
      <c r="T27" s="1" t="s">
        <v>97</v>
      </c>
      <c r="V27" t="str">
        <f t="shared" si="2"/>
        <v>backpack</v>
      </c>
      <c r="W27" s="1" t="s">
        <v>103</v>
      </c>
      <c r="Y27" t="str">
        <f t="shared" si="3"/>
        <v>“A quality life demands quality questions”</v>
      </c>
      <c r="Z27" s="1">
        <v>1</v>
      </c>
      <c r="AA27" s="1">
        <v>1</v>
      </c>
      <c r="AB27" s="1">
        <f t="shared" si="4"/>
        <v>0</v>
      </c>
      <c r="AC27" s="1" t="s">
        <v>225</v>
      </c>
      <c r="AE27" t="str">
        <f t="shared" si="5"/>
        <v>Software Engineer</v>
      </c>
      <c r="AF27" s="1" t="s">
        <v>80</v>
      </c>
      <c r="AH27" t="str">
        <f t="shared" si="6"/>
        <v>Individual Contributor</v>
      </c>
      <c r="AI27" s="1" t="s">
        <v>91</v>
      </c>
      <c r="AK27" t="str">
        <f t="shared" si="7"/>
        <v>Technology &amp; Internet</v>
      </c>
      <c r="AL27" s="1">
        <v>4</v>
      </c>
      <c r="AM27" s="1">
        <v>4</v>
      </c>
      <c r="AN27" s="1" t="s">
        <v>226</v>
      </c>
      <c r="AO27" s="1" t="s">
        <v>83</v>
      </c>
      <c r="AP27" s="1">
        <f t="shared" si="8"/>
        <v>1</v>
      </c>
      <c r="AQ27" t="s">
        <v>32</v>
      </c>
      <c r="AR27" s="1" t="s">
        <v>84</v>
      </c>
      <c r="AT27" t="str">
        <f t="shared" si="9"/>
        <v>Stack Overflow</v>
      </c>
      <c r="AV27" s="1">
        <v>12</v>
      </c>
      <c r="AW27" s="1">
        <f t="shared" si="10"/>
        <v>12</v>
      </c>
      <c r="AY27" s="1">
        <v>5</v>
      </c>
      <c r="AZ27" s="1">
        <f t="shared" si="11"/>
        <v>5</v>
      </c>
      <c r="BA27" s="1">
        <v>8</v>
      </c>
      <c r="BB27" s="1">
        <v>8</v>
      </c>
      <c r="BC27" s="1" t="s">
        <v>227</v>
      </c>
      <c r="BD27" s="1" t="s">
        <v>64</v>
      </c>
      <c r="BF27" t="str">
        <f t="shared" si="12"/>
        <v>Friend / word of mouth</v>
      </c>
      <c r="BG27" s="1">
        <v>8</v>
      </c>
      <c r="BH27" s="1" t="s">
        <v>228</v>
      </c>
      <c r="BI27" s="1" t="s">
        <v>229</v>
      </c>
      <c r="BJ27" s="1" t="s">
        <v>230</v>
      </c>
      <c r="BL27" s="32" t="s">
        <v>4074</v>
      </c>
    </row>
    <row r="28" spans="1:64">
      <c r="A28">
        <v>0</v>
      </c>
      <c r="B28">
        <v>0</v>
      </c>
      <c r="C28">
        <v>0</v>
      </c>
      <c r="D28">
        <v>0</v>
      </c>
      <c r="E28" s="1">
        <v>1</v>
      </c>
      <c r="F28">
        <v>0</v>
      </c>
      <c r="G28" s="2">
        <v>29821</v>
      </c>
      <c r="H28" s="9">
        <f t="shared" ca="1" si="0"/>
        <v>37</v>
      </c>
      <c r="I28" s="1">
        <v>8</v>
      </c>
      <c r="J28" s="1">
        <v>8</v>
      </c>
      <c r="K28" s="1">
        <v>30</v>
      </c>
      <c r="L28" s="1">
        <f t="shared" si="1"/>
        <v>0.5</v>
      </c>
      <c r="M28" s="1">
        <v>14</v>
      </c>
      <c r="N28" s="1">
        <v>14</v>
      </c>
      <c r="O28" s="1">
        <v>20</v>
      </c>
      <c r="P28" s="1">
        <v>20</v>
      </c>
      <c r="Q28" s="1">
        <v>80686</v>
      </c>
      <c r="R28" s="1" t="s">
        <v>231</v>
      </c>
      <c r="S28" s="1">
        <v>0</v>
      </c>
      <c r="T28" s="1" t="s">
        <v>78</v>
      </c>
      <c r="V28" t="str">
        <f t="shared" si="2"/>
        <v>jacket (brand is TBD... probably Patagonia)</v>
      </c>
      <c r="W28" s="1" t="s">
        <v>98</v>
      </c>
      <c r="Y28" t="str">
        <f t="shared" si="3"/>
        <v>“Machine learning for life”</v>
      </c>
      <c r="Z28" s="1">
        <v>1</v>
      </c>
      <c r="AA28" s="1">
        <v>1</v>
      </c>
      <c r="AB28" s="1">
        <f t="shared" si="4"/>
        <v>0</v>
      </c>
      <c r="AD28" s="1" t="s">
        <v>232</v>
      </c>
      <c r="AE28" s="1" t="str">
        <f t="shared" si="5"/>
        <v>Chief IT Architect</v>
      </c>
      <c r="AF28" s="1" t="s">
        <v>111</v>
      </c>
      <c r="AH28" t="str">
        <f t="shared" si="6"/>
        <v>Not Applicable</v>
      </c>
      <c r="AI28" s="1" t="s">
        <v>233</v>
      </c>
      <c r="AK28" t="str">
        <f t="shared" si="7"/>
        <v>Insurance</v>
      </c>
      <c r="AL28" s="1">
        <v>15</v>
      </c>
      <c r="AM28" s="1">
        <v>15</v>
      </c>
      <c r="AN28" s="1" t="s">
        <v>234</v>
      </c>
      <c r="AO28" s="1" t="s">
        <v>59</v>
      </c>
      <c r="AP28" s="1">
        <f t="shared" si="8"/>
        <v>0</v>
      </c>
      <c r="AQ28" t="s">
        <v>36</v>
      </c>
      <c r="AT28" t="str">
        <f t="shared" si="9"/>
        <v>NA</v>
      </c>
      <c r="AW28">
        <f t="shared" si="10"/>
        <v>0</v>
      </c>
      <c r="AZ28">
        <f t="shared" si="11"/>
        <v>0</v>
      </c>
      <c r="BD28" s="1" t="s">
        <v>64</v>
      </c>
      <c r="BF28" t="str">
        <f t="shared" si="12"/>
        <v>Friend / word of mouth</v>
      </c>
      <c r="BG28" s="1">
        <v>8</v>
      </c>
      <c r="BH28" s="1" t="s">
        <v>235</v>
      </c>
      <c r="BI28" s="1" t="s">
        <v>236</v>
      </c>
      <c r="BJ28" s="1" t="s">
        <v>237</v>
      </c>
      <c r="BL28" s="32" t="s">
        <v>4074</v>
      </c>
    </row>
    <row r="29" spans="1:64">
      <c r="A29" s="1">
        <v>1</v>
      </c>
      <c r="B29">
        <v>0</v>
      </c>
      <c r="C29">
        <v>0</v>
      </c>
      <c r="D29">
        <v>0</v>
      </c>
      <c r="E29">
        <v>0</v>
      </c>
      <c r="F29">
        <v>0</v>
      </c>
      <c r="G29" s="2">
        <v>31486</v>
      </c>
      <c r="H29" s="9">
        <f t="shared" ca="1" si="0"/>
        <v>32</v>
      </c>
      <c r="I29" s="1">
        <v>7</v>
      </c>
      <c r="J29" s="1">
        <v>7</v>
      </c>
      <c r="K29" s="1">
        <v>30</v>
      </c>
      <c r="L29" s="1">
        <f t="shared" si="1"/>
        <v>0.5</v>
      </c>
      <c r="M29" s="1">
        <v>10</v>
      </c>
      <c r="N29" s="1">
        <v>10</v>
      </c>
      <c r="O29" s="1">
        <v>2</v>
      </c>
      <c r="P29" s="1">
        <v>2</v>
      </c>
      <c r="Q29" s="1">
        <v>78681</v>
      </c>
      <c r="R29" s="1" t="s">
        <v>238</v>
      </c>
      <c r="S29" s="1">
        <v>1</v>
      </c>
      <c r="T29" s="1" t="s">
        <v>67</v>
      </c>
      <c r="V29" t="str">
        <f t="shared" si="2"/>
        <v>t-shirt</v>
      </c>
      <c r="W29" s="1" t="s">
        <v>54</v>
      </c>
      <c r="Y29" t="str">
        <f t="shared" si="3"/>
        <v>“Data is the new bacon"</v>
      </c>
      <c r="Z29" s="1">
        <v>1</v>
      </c>
      <c r="AA29" s="1">
        <v>1</v>
      </c>
      <c r="AB29" s="1">
        <f t="shared" si="4"/>
        <v>0</v>
      </c>
      <c r="AC29" s="1" t="s">
        <v>150</v>
      </c>
      <c r="AE29" t="str">
        <f t="shared" si="5"/>
        <v>Business Intelligence / Business Analyst</v>
      </c>
      <c r="AF29" s="1" t="s">
        <v>80</v>
      </c>
      <c r="AH29" t="str">
        <f t="shared" si="6"/>
        <v>Individual Contributor</v>
      </c>
      <c r="AI29" s="1" t="s">
        <v>160</v>
      </c>
      <c r="AK29" t="str">
        <f t="shared" si="7"/>
        <v>Healthcare and Pharmaceuticals</v>
      </c>
      <c r="AL29" s="1">
        <v>8</v>
      </c>
      <c r="AM29" s="1">
        <v>8</v>
      </c>
      <c r="AN29" s="1" t="s">
        <v>239</v>
      </c>
      <c r="AO29" s="1" t="s">
        <v>83</v>
      </c>
      <c r="AP29" s="1">
        <f t="shared" si="8"/>
        <v>1</v>
      </c>
      <c r="AQ29" t="s">
        <v>31</v>
      </c>
      <c r="AR29" s="1" t="s">
        <v>72</v>
      </c>
      <c r="AT29" t="str">
        <f t="shared" si="9"/>
        <v>Forums</v>
      </c>
      <c r="AU29" s="1">
        <v>6</v>
      </c>
      <c r="AW29">
        <f t="shared" si="10"/>
        <v>6</v>
      </c>
      <c r="AX29" s="1">
        <v>5</v>
      </c>
      <c r="AZ29">
        <f t="shared" si="11"/>
        <v>5</v>
      </c>
      <c r="BA29" s="1">
        <v>500</v>
      </c>
      <c r="BB29" s="1">
        <v>500</v>
      </c>
      <c r="BC29" s="1" t="s">
        <v>240</v>
      </c>
      <c r="BD29" s="1" t="s">
        <v>74</v>
      </c>
      <c r="BF29" t="str">
        <f t="shared" si="12"/>
        <v>Google</v>
      </c>
      <c r="BG29" s="1">
        <v>7</v>
      </c>
      <c r="BH29" s="1" t="s">
        <v>241</v>
      </c>
      <c r="BI29" s="1" t="s">
        <v>242</v>
      </c>
      <c r="BJ29" s="1" t="s">
        <v>243</v>
      </c>
      <c r="BL29" s="32" t="s">
        <v>4074</v>
      </c>
    </row>
    <row r="30" spans="1:64">
      <c r="A30" s="1">
        <v>1</v>
      </c>
      <c r="B30" s="11">
        <v>1</v>
      </c>
      <c r="C30">
        <v>0</v>
      </c>
      <c r="D30">
        <v>0</v>
      </c>
      <c r="E30">
        <v>0</v>
      </c>
      <c r="F30">
        <v>0</v>
      </c>
      <c r="G30" s="2">
        <v>29106</v>
      </c>
      <c r="H30" s="9">
        <f t="shared" ca="1" si="0"/>
        <v>39</v>
      </c>
      <c r="I30" s="1">
        <v>6</v>
      </c>
      <c r="J30" s="1">
        <v>6</v>
      </c>
      <c r="K30" s="1">
        <v>40</v>
      </c>
      <c r="L30" s="1">
        <f t="shared" si="1"/>
        <v>0.66666666666666663</v>
      </c>
      <c r="M30" s="1">
        <v>9</v>
      </c>
      <c r="N30" s="1">
        <v>9</v>
      </c>
      <c r="O30" s="1">
        <v>6</v>
      </c>
      <c r="P30" s="1">
        <v>6</v>
      </c>
      <c r="Q30" s="1">
        <v>2215</v>
      </c>
      <c r="R30" s="1" t="s">
        <v>244</v>
      </c>
      <c r="S30" s="1">
        <v>0</v>
      </c>
      <c r="T30" s="1" t="s">
        <v>78</v>
      </c>
      <c r="V30" t="str">
        <f t="shared" si="2"/>
        <v>jacket (brand is TBD... probably Patagonia)</v>
      </c>
      <c r="W30" s="1" t="s">
        <v>98</v>
      </c>
      <c r="Y30" t="str">
        <f t="shared" si="3"/>
        <v>“Machine learning for life”</v>
      </c>
      <c r="Z30" s="1">
        <v>1</v>
      </c>
      <c r="AA30" s="1">
        <v>1</v>
      </c>
      <c r="AB30" s="1">
        <f t="shared" si="4"/>
        <v>0</v>
      </c>
      <c r="AC30" s="1" t="s">
        <v>225</v>
      </c>
      <c r="AE30" t="str">
        <f t="shared" si="5"/>
        <v>Software Engineer</v>
      </c>
      <c r="AF30" s="1" t="s">
        <v>80</v>
      </c>
      <c r="AH30" t="str">
        <f t="shared" si="6"/>
        <v>Individual Contributor</v>
      </c>
      <c r="AI30" s="1" t="s">
        <v>245</v>
      </c>
      <c r="AK30" t="str">
        <f t="shared" si="7"/>
        <v>Advertising &amp; Marketing</v>
      </c>
      <c r="AL30" s="1">
        <v>11</v>
      </c>
      <c r="AM30" s="1">
        <v>11</v>
      </c>
      <c r="AN30" s="1" t="s">
        <v>246</v>
      </c>
      <c r="AO30" s="1" t="s">
        <v>83</v>
      </c>
      <c r="AP30" s="1">
        <f t="shared" si="8"/>
        <v>1</v>
      </c>
      <c r="AQ30" t="s">
        <v>33</v>
      </c>
      <c r="AR30" s="1" t="s">
        <v>60</v>
      </c>
      <c r="AT30" t="str">
        <f t="shared" si="9"/>
        <v>Slack Channel</v>
      </c>
      <c r="AU30" s="1">
        <v>4</v>
      </c>
      <c r="AW30">
        <f t="shared" si="10"/>
        <v>4</v>
      </c>
      <c r="AX30" s="1">
        <v>2</v>
      </c>
      <c r="AZ30">
        <f t="shared" si="11"/>
        <v>2</v>
      </c>
      <c r="BA30" s="1">
        <v>2</v>
      </c>
      <c r="BB30" s="1">
        <v>2</v>
      </c>
      <c r="BC30" s="1" t="s">
        <v>247</v>
      </c>
      <c r="BD30" s="1" t="s">
        <v>74</v>
      </c>
      <c r="BF30" t="str">
        <f t="shared" si="12"/>
        <v>Google</v>
      </c>
      <c r="BG30" s="1">
        <v>10</v>
      </c>
      <c r="BH30" s="1" t="s">
        <v>248</v>
      </c>
      <c r="BI30" s="1" t="s">
        <v>249</v>
      </c>
      <c r="BL30" s="32" t="s">
        <v>4074</v>
      </c>
    </row>
    <row r="31" spans="1:64">
      <c r="A31" s="1">
        <v>1</v>
      </c>
      <c r="B31">
        <v>0</v>
      </c>
      <c r="C31">
        <v>0</v>
      </c>
      <c r="D31" s="1">
        <v>1</v>
      </c>
      <c r="E31" s="1">
        <v>1</v>
      </c>
      <c r="F31">
        <v>0</v>
      </c>
      <c r="G31" s="2">
        <v>33490</v>
      </c>
      <c r="H31" s="9">
        <f t="shared" ca="1" si="0"/>
        <v>27</v>
      </c>
      <c r="I31" s="1">
        <v>6</v>
      </c>
      <c r="J31" s="1">
        <v>6</v>
      </c>
      <c r="K31" s="1">
        <v>0</v>
      </c>
      <c r="L31" s="1">
        <f t="shared" si="1"/>
        <v>0</v>
      </c>
      <c r="M31" s="1">
        <v>9</v>
      </c>
      <c r="N31" s="1">
        <v>9</v>
      </c>
      <c r="O31" s="1">
        <v>3</v>
      </c>
      <c r="P31" s="1">
        <v>3</v>
      </c>
      <c r="Q31" s="1">
        <v>11011</v>
      </c>
      <c r="R31" s="1" t="s">
        <v>250</v>
      </c>
      <c r="S31" s="1">
        <v>1</v>
      </c>
      <c r="T31" s="1" t="s">
        <v>123</v>
      </c>
      <c r="V31" t="str">
        <f t="shared" si="2"/>
        <v>hat</v>
      </c>
      <c r="W31" s="1" t="s">
        <v>54</v>
      </c>
      <c r="Y31" t="str">
        <f t="shared" si="3"/>
        <v>“Data is the new bacon"</v>
      </c>
      <c r="Z31" s="1">
        <v>1</v>
      </c>
      <c r="AA31" s="1">
        <v>1</v>
      </c>
      <c r="AB31" s="1">
        <f t="shared" si="4"/>
        <v>0</v>
      </c>
      <c r="AC31" s="1" t="s">
        <v>225</v>
      </c>
      <c r="AE31" t="str">
        <f t="shared" si="5"/>
        <v>Software Engineer</v>
      </c>
      <c r="AF31" s="1" t="s">
        <v>80</v>
      </c>
      <c r="AH31" t="str">
        <f t="shared" si="6"/>
        <v>Individual Contributor</v>
      </c>
      <c r="AI31" s="1" t="s">
        <v>91</v>
      </c>
      <c r="AK31" t="str">
        <f t="shared" si="7"/>
        <v>Technology &amp; Internet</v>
      </c>
      <c r="AL31" s="1">
        <v>4</v>
      </c>
      <c r="AM31" s="1">
        <v>4</v>
      </c>
      <c r="AN31" s="1" t="s">
        <v>251</v>
      </c>
      <c r="AO31" s="1" t="s">
        <v>59</v>
      </c>
      <c r="AP31" s="1">
        <f t="shared" si="8"/>
        <v>0</v>
      </c>
      <c r="AQ31" t="s">
        <v>33</v>
      </c>
      <c r="AR31" s="1" t="s">
        <v>72</v>
      </c>
      <c r="AT31" t="str">
        <f t="shared" si="9"/>
        <v>Forums</v>
      </c>
      <c r="AU31" s="1">
        <v>4</v>
      </c>
      <c r="AW31">
        <f t="shared" si="10"/>
        <v>4</v>
      </c>
      <c r="AX31" s="1">
        <v>4</v>
      </c>
      <c r="AZ31">
        <f t="shared" si="11"/>
        <v>4</v>
      </c>
      <c r="BA31" s="1">
        <v>6</v>
      </c>
      <c r="BB31" s="1">
        <v>6</v>
      </c>
      <c r="BC31" s="1" t="s">
        <v>252</v>
      </c>
      <c r="BD31" s="1" t="s">
        <v>74</v>
      </c>
      <c r="BF31" t="str">
        <f t="shared" si="12"/>
        <v>Google</v>
      </c>
      <c r="BG31" s="1">
        <v>10</v>
      </c>
      <c r="BH31" s="1" t="s">
        <v>253</v>
      </c>
      <c r="BI31" s="1" t="s">
        <v>254</v>
      </c>
      <c r="BL31" s="32" t="s">
        <v>4074</v>
      </c>
    </row>
    <row r="32" spans="1:64">
      <c r="A32" s="1">
        <v>1</v>
      </c>
      <c r="B32">
        <v>0</v>
      </c>
      <c r="C32">
        <v>0</v>
      </c>
      <c r="D32">
        <v>0</v>
      </c>
      <c r="E32">
        <v>0</v>
      </c>
      <c r="F32">
        <v>0</v>
      </c>
      <c r="G32" s="2">
        <v>30658</v>
      </c>
      <c r="H32" s="9">
        <f t="shared" ca="1" si="0"/>
        <v>35</v>
      </c>
      <c r="I32" s="1">
        <v>7</v>
      </c>
      <c r="J32" s="1">
        <v>7</v>
      </c>
      <c r="K32" s="1">
        <v>150</v>
      </c>
      <c r="L32" s="1">
        <f t="shared" si="1"/>
        <v>2.5</v>
      </c>
      <c r="M32" s="1">
        <v>6</v>
      </c>
      <c r="N32" s="1">
        <v>6</v>
      </c>
      <c r="O32" s="1">
        <v>5</v>
      </c>
      <c r="P32" s="1">
        <v>5</v>
      </c>
      <c r="Q32" s="1">
        <v>95051</v>
      </c>
      <c r="R32" s="1" t="s">
        <v>255</v>
      </c>
      <c r="S32" s="1">
        <v>0</v>
      </c>
      <c r="T32" s="1" t="s">
        <v>67</v>
      </c>
      <c r="V32" t="str">
        <f t="shared" si="2"/>
        <v>t-shirt</v>
      </c>
      <c r="W32" s="1" t="s">
        <v>98</v>
      </c>
      <c r="Y32" t="str">
        <f t="shared" si="3"/>
        <v>“Machine learning for life”</v>
      </c>
      <c r="Z32" s="1">
        <v>1</v>
      </c>
      <c r="AA32" s="1">
        <v>1</v>
      </c>
      <c r="AB32" s="1">
        <f t="shared" si="4"/>
        <v>0</v>
      </c>
      <c r="AC32" s="1" t="s">
        <v>225</v>
      </c>
      <c r="AE32" t="str">
        <f t="shared" si="5"/>
        <v>Software Engineer</v>
      </c>
      <c r="AF32" s="1" t="s">
        <v>80</v>
      </c>
      <c r="AH32" t="str">
        <f t="shared" si="6"/>
        <v>Individual Contributor</v>
      </c>
      <c r="AJ32" s="1" t="s">
        <v>256</v>
      </c>
      <c r="AK32" s="1" t="str">
        <f t="shared" si="7"/>
        <v>Data</v>
      </c>
      <c r="AL32" s="1">
        <v>12</v>
      </c>
      <c r="AM32" s="1">
        <v>12</v>
      </c>
      <c r="AO32" s="1" t="s">
        <v>83</v>
      </c>
      <c r="AP32" s="1">
        <f t="shared" si="8"/>
        <v>1</v>
      </c>
      <c r="AQ32" t="s">
        <v>33</v>
      </c>
      <c r="AR32" s="1" t="s">
        <v>84</v>
      </c>
      <c r="AT32" t="str">
        <f t="shared" si="9"/>
        <v>Stack Overflow</v>
      </c>
      <c r="AU32" s="1">
        <v>6</v>
      </c>
      <c r="AW32">
        <f t="shared" si="10"/>
        <v>6</v>
      </c>
      <c r="AX32" s="1">
        <v>4</v>
      </c>
      <c r="AZ32">
        <f t="shared" si="11"/>
        <v>4</v>
      </c>
      <c r="BA32" s="1">
        <v>8</v>
      </c>
      <c r="BB32" s="1">
        <v>8</v>
      </c>
      <c r="BC32" s="1" t="s">
        <v>257</v>
      </c>
      <c r="BD32" s="1" t="s">
        <v>74</v>
      </c>
      <c r="BF32" t="str">
        <f t="shared" si="12"/>
        <v>Google</v>
      </c>
      <c r="BG32" s="1">
        <v>7</v>
      </c>
      <c r="BH32" s="1" t="s">
        <v>258</v>
      </c>
      <c r="BL32" s="32" t="s">
        <v>4074</v>
      </c>
    </row>
    <row r="33" spans="1:64">
      <c r="A33" s="1">
        <v>1</v>
      </c>
      <c r="B33" s="11">
        <v>1</v>
      </c>
      <c r="C33">
        <v>0</v>
      </c>
      <c r="D33">
        <v>0</v>
      </c>
      <c r="E33" s="1">
        <v>1</v>
      </c>
      <c r="F33">
        <v>0</v>
      </c>
      <c r="G33" s="2">
        <v>29344</v>
      </c>
      <c r="H33" s="9">
        <f t="shared" ca="1" si="0"/>
        <v>38</v>
      </c>
      <c r="I33" s="1">
        <v>8</v>
      </c>
      <c r="J33" s="1">
        <v>8</v>
      </c>
      <c r="K33" s="1">
        <v>0</v>
      </c>
      <c r="L33" s="1">
        <f t="shared" si="1"/>
        <v>0</v>
      </c>
      <c r="M33" s="1">
        <v>10</v>
      </c>
      <c r="N33" s="1">
        <v>10</v>
      </c>
      <c r="O33" s="1">
        <v>20</v>
      </c>
      <c r="P33" s="1">
        <v>20</v>
      </c>
      <c r="Q33" s="1">
        <v>2128</v>
      </c>
      <c r="R33" s="1" t="s">
        <v>244</v>
      </c>
      <c r="S33" s="1">
        <v>1</v>
      </c>
      <c r="T33" s="1" t="s">
        <v>53</v>
      </c>
      <c r="V33" t="str">
        <f t="shared" si="2"/>
        <v>hoodie</v>
      </c>
      <c r="W33" s="1" t="s">
        <v>103</v>
      </c>
      <c r="Y33" t="str">
        <f t="shared" si="3"/>
        <v>“A quality life demands quality questions”</v>
      </c>
      <c r="Z33" s="1">
        <v>1</v>
      </c>
      <c r="AA33" s="1">
        <v>1</v>
      </c>
      <c r="AB33" s="1">
        <f t="shared" si="4"/>
        <v>0</v>
      </c>
      <c r="AC33" s="1" t="s">
        <v>225</v>
      </c>
      <c r="AE33" t="str">
        <f t="shared" si="5"/>
        <v>Software Engineer</v>
      </c>
      <c r="AF33" s="1" t="s">
        <v>90</v>
      </c>
      <c r="AH33" t="str">
        <f t="shared" si="6"/>
        <v>Director</v>
      </c>
      <c r="AI33" s="1" t="s">
        <v>91</v>
      </c>
      <c r="AK33" t="str">
        <f t="shared" si="7"/>
        <v>Technology &amp; Internet</v>
      </c>
      <c r="AL33" s="1">
        <v>10</v>
      </c>
      <c r="AM33" s="1">
        <v>10</v>
      </c>
      <c r="AN33" s="1" t="s">
        <v>259</v>
      </c>
      <c r="AO33" s="1" t="s">
        <v>83</v>
      </c>
      <c r="AP33" s="1">
        <f t="shared" si="8"/>
        <v>1</v>
      </c>
      <c r="AQ33" t="s">
        <v>3973</v>
      </c>
      <c r="AR33" s="1" t="s">
        <v>60</v>
      </c>
      <c r="AT33" t="str">
        <f t="shared" si="9"/>
        <v>Slack Channel</v>
      </c>
      <c r="AV33" s="3">
        <v>43028</v>
      </c>
      <c r="AW33" s="3">
        <f t="shared" si="10"/>
        <v>43028</v>
      </c>
      <c r="AY33" s="3">
        <v>43028</v>
      </c>
      <c r="AZ33" s="3">
        <f t="shared" si="11"/>
        <v>43028</v>
      </c>
      <c r="BA33" s="1">
        <v>20</v>
      </c>
      <c r="BB33" s="1">
        <v>20</v>
      </c>
      <c r="BC33" s="1" t="s">
        <v>260</v>
      </c>
      <c r="BD33" s="1" t="s">
        <v>74</v>
      </c>
      <c r="BF33" t="str">
        <f t="shared" si="12"/>
        <v>Google</v>
      </c>
      <c r="BG33" s="1">
        <v>8</v>
      </c>
      <c r="BH33" s="1" t="s">
        <v>261</v>
      </c>
      <c r="BI33" s="1" t="s">
        <v>262</v>
      </c>
      <c r="BL33" s="32" t="s">
        <v>4074</v>
      </c>
    </row>
    <row r="34" spans="1:64">
      <c r="A34" s="1">
        <v>1</v>
      </c>
      <c r="B34">
        <v>0</v>
      </c>
      <c r="C34">
        <v>0</v>
      </c>
      <c r="D34" s="1">
        <v>1</v>
      </c>
      <c r="E34" s="1">
        <v>1</v>
      </c>
      <c r="F34">
        <v>0</v>
      </c>
      <c r="G34" s="2">
        <v>30891</v>
      </c>
      <c r="H34" s="9">
        <f t="shared" ca="1" si="0"/>
        <v>34</v>
      </c>
      <c r="I34" s="1">
        <v>7</v>
      </c>
      <c r="J34" s="1">
        <v>7</v>
      </c>
      <c r="K34" s="1">
        <v>100</v>
      </c>
      <c r="L34" s="1">
        <f t="shared" si="1"/>
        <v>1.6666666666666667</v>
      </c>
      <c r="M34" s="1">
        <v>10</v>
      </c>
      <c r="N34" s="1">
        <v>10</v>
      </c>
      <c r="O34" s="1">
        <v>1</v>
      </c>
      <c r="P34" s="1">
        <v>1</v>
      </c>
      <c r="Q34" s="1">
        <v>2033</v>
      </c>
      <c r="R34" s="1" t="s">
        <v>263</v>
      </c>
      <c r="S34" s="1">
        <v>1</v>
      </c>
      <c r="T34" s="1" t="s">
        <v>53</v>
      </c>
      <c r="V34" t="str">
        <f t="shared" si="2"/>
        <v>hoodie</v>
      </c>
      <c r="X34" s="1" t="s">
        <v>264</v>
      </c>
      <c r="Y34" s="1" t="str">
        <f t="shared" si="3"/>
        <v>I don't know yet!</v>
      </c>
      <c r="Z34" s="1">
        <v>1</v>
      </c>
      <c r="AA34" s="1">
        <v>1</v>
      </c>
      <c r="AB34" s="1">
        <f t="shared" si="4"/>
        <v>0</v>
      </c>
      <c r="AC34" s="1" t="s">
        <v>225</v>
      </c>
      <c r="AE34" t="str">
        <f t="shared" si="5"/>
        <v>Software Engineer</v>
      </c>
      <c r="AF34" s="1" t="s">
        <v>111</v>
      </c>
      <c r="AH34" t="str">
        <f t="shared" si="6"/>
        <v>Not Applicable</v>
      </c>
      <c r="AI34" s="1" t="s">
        <v>125</v>
      </c>
      <c r="AK34" t="str">
        <f t="shared" si="7"/>
        <v>Manufacturing</v>
      </c>
      <c r="AL34" s="1">
        <v>7</v>
      </c>
      <c r="AM34" s="1">
        <v>7</v>
      </c>
      <c r="AO34" s="1" t="s">
        <v>83</v>
      </c>
      <c r="AP34" s="1">
        <f t="shared" si="8"/>
        <v>1</v>
      </c>
      <c r="AQ34" t="s">
        <v>32</v>
      </c>
      <c r="AR34" s="1" t="s">
        <v>72</v>
      </c>
      <c r="AT34" t="str">
        <f t="shared" si="9"/>
        <v>Forums</v>
      </c>
      <c r="AU34" s="1">
        <v>4</v>
      </c>
      <c r="AW34">
        <f t="shared" si="10"/>
        <v>4</v>
      </c>
      <c r="AY34" s="1">
        <v>15</v>
      </c>
      <c r="AZ34" s="1">
        <f t="shared" si="11"/>
        <v>15</v>
      </c>
      <c r="BA34" s="1">
        <v>20</v>
      </c>
      <c r="BB34" s="1">
        <v>20</v>
      </c>
      <c r="BC34" s="1" t="s">
        <v>265</v>
      </c>
      <c r="BD34" s="1" t="s">
        <v>74</v>
      </c>
      <c r="BF34" t="str">
        <f t="shared" si="12"/>
        <v>Google</v>
      </c>
      <c r="BG34" s="1">
        <v>10</v>
      </c>
      <c r="BH34" s="1" t="s">
        <v>266</v>
      </c>
      <c r="BI34" s="1" t="s">
        <v>267</v>
      </c>
      <c r="BJ34" s="1" t="s">
        <v>116</v>
      </c>
      <c r="BL34" s="32" t="s">
        <v>4074</v>
      </c>
    </row>
    <row r="35" spans="1:64">
      <c r="A35">
        <v>0</v>
      </c>
      <c r="B35" s="11">
        <v>1</v>
      </c>
      <c r="C35" s="1">
        <v>1</v>
      </c>
      <c r="D35">
        <v>0</v>
      </c>
      <c r="E35" s="1">
        <v>1</v>
      </c>
      <c r="F35">
        <v>0</v>
      </c>
      <c r="G35" s="2">
        <v>35136</v>
      </c>
      <c r="H35" s="9">
        <f t="shared" ca="1" si="0"/>
        <v>22</v>
      </c>
      <c r="I35" s="1">
        <v>6</v>
      </c>
      <c r="J35" s="1">
        <v>6</v>
      </c>
      <c r="K35" s="1">
        <v>120</v>
      </c>
      <c r="L35" s="1">
        <f t="shared" si="1"/>
        <v>2</v>
      </c>
      <c r="M35" s="1">
        <v>16</v>
      </c>
      <c r="N35" s="1">
        <v>16</v>
      </c>
      <c r="O35" s="1">
        <v>2</v>
      </c>
      <c r="P35" s="1">
        <v>2</v>
      </c>
      <c r="Q35" s="1">
        <v>110001</v>
      </c>
      <c r="R35" s="1" t="s">
        <v>268</v>
      </c>
      <c r="S35" s="1">
        <v>0</v>
      </c>
      <c r="T35" s="1" t="s">
        <v>53</v>
      </c>
      <c r="V35" t="str">
        <f t="shared" si="2"/>
        <v>hoodie</v>
      </c>
      <c r="W35" s="1" t="s">
        <v>54</v>
      </c>
      <c r="Y35" t="str">
        <f t="shared" si="3"/>
        <v>“Data is the new bacon"</v>
      </c>
      <c r="Z35" s="1">
        <v>0</v>
      </c>
      <c r="AA35" s="1">
        <v>0</v>
      </c>
      <c r="AB35" s="1">
        <f t="shared" si="4"/>
        <v>1</v>
      </c>
      <c r="AE35" t="str">
        <f t="shared" si="5"/>
        <v>NA</v>
      </c>
      <c r="AH35" t="str">
        <f t="shared" si="6"/>
        <v>NA</v>
      </c>
      <c r="AK35" t="str">
        <f t="shared" si="7"/>
        <v>NA</v>
      </c>
      <c r="AO35" s="1" t="s">
        <v>166</v>
      </c>
      <c r="AP35" s="1">
        <f t="shared" si="8"/>
        <v>0</v>
      </c>
      <c r="AQ35" t="s">
        <v>31</v>
      </c>
      <c r="AR35" s="1" t="s">
        <v>72</v>
      </c>
      <c r="AT35" t="str">
        <f t="shared" si="9"/>
        <v>Forums</v>
      </c>
      <c r="AU35" s="1">
        <v>6</v>
      </c>
      <c r="AW35">
        <f t="shared" si="10"/>
        <v>6</v>
      </c>
      <c r="AX35" s="1">
        <v>6</v>
      </c>
      <c r="AZ35">
        <f t="shared" si="11"/>
        <v>6</v>
      </c>
      <c r="BA35" s="1">
        <v>60</v>
      </c>
      <c r="BB35" s="1">
        <v>60</v>
      </c>
      <c r="BC35" s="1" t="s">
        <v>269</v>
      </c>
      <c r="BD35" s="1" t="s">
        <v>64</v>
      </c>
      <c r="BF35" t="str">
        <f t="shared" si="12"/>
        <v>Friend / word of mouth</v>
      </c>
      <c r="BG35" s="1">
        <v>9</v>
      </c>
      <c r="BH35" s="1" t="s">
        <v>270</v>
      </c>
      <c r="BI35" s="1" t="s">
        <v>271</v>
      </c>
      <c r="BL35" s="32" t="s">
        <v>4074</v>
      </c>
    </row>
    <row r="36" spans="1:64">
      <c r="A36" s="1">
        <v>1</v>
      </c>
      <c r="B36">
        <v>0</v>
      </c>
      <c r="C36">
        <v>0</v>
      </c>
      <c r="D36">
        <v>0</v>
      </c>
      <c r="E36" s="1">
        <v>1</v>
      </c>
      <c r="F36">
        <v>0</v>
      </c>
      <c r="G36" s="2">
        <v>33067</v>
      </c>
      <c r="H36" s="9">
        <f t="shared" ca="1" si="0"/>
        <v>28</v>
      </c>
      <c r="I36" s="1">
        <v>7</v>
      </c>
      <c r="J36" s="1">
        <v>7</v>
      </c>
      <c r="K36" s="1">
        <v>70</v>
      </c>
      <c r="L36" s="1">
        <f t="shared" si="1"/>
        <v>1.1666666666666667</v>
      </c>
      <c r="M36" s="1">
        <v>5</v>
      </c>
      <c r="N36" s="1">
        <v>5</v>
      </c>
      <c r="O36" s="1">
        <v>5</v>
      </c>
      <c r="P36" s="1">
        <v>5</v>
      </c>
      <c r="Q36" s="1">
        <v>54000</v>
      </c>
      <c r="R36" s="1" t="s">
        <v>272</v>
      </c>
      <c r="S36" s="1">
        <v>0</v>
      </c>
      <c r="T36" s="1" t="s">
        <v>78</v>
      </c>
      <c r="V36" t="str">
        <f t="shared" si="2"/>
        <v>jacket (brand is TBD... probably Patagonia)</v>
      </c>
      <c r="W36" s="1" t="s">
        <v>103</v>
      </c>
      <c r="Y36" t="str">
        <f t="shared" si="3"/>
        <v>“A quality life demands quality questions”</v>
      </c>
      <c r="Z36" s="1">
        <v>1</v>
      </c>
      <c r="AA36" s="1">
        <v>1</v>
      </c>
      <c r="AB36" s="1">
        <f t="shared" si="4"/>
        <v>0</v>
      </c>
      <c r="AC36" s="1" t="s">
        <v>5</v>
      </c>
      <c r="AE36" t="str">
        <f t="shared" si="5"/>
        <v>Other</v>
      </c>
      <c r="AF36" s="1" t="s">
        <v>56</v>
      </c>
      <c r="AH36" t="str">
        <f t="shared" si="6"/>
        <v>Manager</v>
      </c>
      <c r="AJ36" s="1" t="s">
        <v>273</v>
      </c>
      <c r="AK36" s="1" t="str">
        <f t="shared" si="7"/>
        <v>Public Sector Consulting</v>
      </c>
      <c r="AL36" s="1">
        <v>1</v>
      </c>
      <c r="AM36" s="1">
        <v>1</v>
      </c>
      <c r="AN36" s="1" t="s">
        <v>274</v>
      </c>
      <c r="AO36" s="1" t="s">
        <v>83</v>
      </c>
      <c r="AP36" s="1">
        <f t="shared" si="8"/>
        <v>1</v>
      </c>
      <c r="AQ36" t="s">
        <v>3974</v>
      </c>
      <c r="AR36" s="1" t="s">
        <v>72</v>
      </c>
      <c r="AT36" t="str">
        <f t="shared" si="9"/>
        <v>Forums</v>
      </c>
      <c r="AU36" s="1">
        <v>3</v>
      </c>
      <c r="AW36">
        <f t="shared" si="10"/>
        <v>3</v>
      </c>
      <c r="AX36" s="1">
        <v>2</v>
      </c>
      <c r="AZ36">
        <f t="shared" si="11"/>
        <v>2</v>
      </c>
      <c r="BA36" s="1">
        <v>15</v>
      </c>
      <c r="BB36" s="1">
        <v>15</v>
      </c>
      <c r="BC36" s="1" t="s">
        <v>275</v>
      </c>
      <c r="BD36" s="1" t="s">
        <v>74</v>
      </c>
      <c r="BF36" t="str">
        <f t="shared" si="12"/>
        <v>Google</v>
      </c>
      <c r="BG36" s="1">
        <v>8</v>
      </c>
      <c r="BH36" s="1" t="s">
        <v>276</v>
      </c>
      <c r="BI36" s="1" t="s">
        <v>277</v>
      </c>
      <c r="BL36" s="32" t="s">
        <v>4074</v>
      </c>
    </row>
    <row r="37" spans="1:64">
      <c r="A37">
        <v>0</v>
      </c>
      <c r="B37" s="11">
        <v>1</v>
      </c>
      <c r="C37">
        <v>0</v>
      </c>
      <c r="D37">
        <v>0</v>
      </c>
      <c r="E37">
        <v>0</v>
      </c>
      <c r="F37">
        <v>0</v>
      </c>
      <c r="G37" s="2">
        <v>28598</v>
      </c>
      <c r="H37" s="9">
        <f t="shared" ca="1" si="0"/>
        <v>40</v>
      </c>
      <c r="I37" s="1">
        <v>6</v>
      </c>
      <c r="J37" s="1">
        <v>6</v>
      </c>
      <c r="K37" s="1">
        <v>90</v>
      </c>
      <c r="L37" s="1">
        <f t="shared" si="1"/>
        <v>1.5</v>
      </c>
      <c r="M37" s="1">
        <v>6</v>
      </c>
      <c r="N37" s="1">
        <v>6</v>
      </c>
      <c r="O37" s="1">
        <v>2</v>
      </c>
      <c r="P37" s="1">
        <v>2</v>
      </c>
      <c r="Q37" s="1">
        <v>30341</v>
      </c>
      <c r="R37" s="1" t="s">
        <v>278</v>
      </c>
      <c r="S37" s="1">
        <v>0</v>
      </c>
      <c r="T37" s="1" t="s">
        <v>97</v>
      </c>
      <c r="V37" t="str">
        <f t="shared" si="2"/>
        <v>backpack</v>
      </c>
      <c r="W37" s="1" t="s">
        <v>54</v>
      </c>
      <c r="Y37" t="str">
        <f t="shared" si="3"/>
        <v>“Data is the new bacon"</v>
      </c>
      <c r="Z37" s="1">
        <v>1</v>
      </c>
      <c r="AA37" s="1">
        <v>1</v>
      </c>
      <c r="AB37" s="1">
        <f t="shared" si="4"/>
        <v>0</v>
      </c>
      <c r="AC37" s="1" t="s">
        <v>159</v>
      </c>
      <c r="AE37" t="str">
        <f t="shared" si="5"/>
        <v>Data Scientist</v>
      </c>
      <c r="AG37" s="1" t="s">
        <v>279</v>
      </c>
      <c r="AH37" s="1" t="str">
        <f t="shared" si="6"/>
        <v>Senior</v>
      </c>
      <c r="AI37" s="1" t="s">
        <v>91</v>
      </c>
      <c r="AK37" t="str">
        <f t="shared" si="7"/>
        <v>Technology &amp; Internet</v>
      </c>
      <c r="AL37" s="1">
        <v>6</v>
      </c>
      <c r="AM37" s="1">
        <v>6</v>
      </c>
      <c r="AN37" s="1" t="s">
        <v>280</v>
      </c>
      <c r="AO37" s="1" t="s">
        <v>83</v>
      </c>
      <c r="AP37" s="1">
        <f t="shared" si="8"/>
        <v>1</v>
      </c>
      <c r="AQ37" t="s">
        <v>32</v>
      </c>
      <c r="AR37" s="1" t="s">
        <v>72</v>
      </c>
      <c r="AT37" t="str">
        <f t="shared" si="9"/>
        <v>Forums</v>
      </c>
      <c r="AU37" s="1">
        <v>5</v>
      </c>
      <c r="AW37">
        <f t="shared" si="10"/>
        <v>5</v>
      </c>
      <c r="AX37" s="1">
        <v>5</v>
      </c>
      <c r="AZ37">
        <f t="shared" si="11"/>
        <v>5</v>
      </c>
      <c r="BA37" s="1">
        <v>5</v>
      </c>
      <c r="BB37" s="1">
        <v>5</v>
      </c>
      <c r="BC37" s="1" t="s">
        <v>281</v>
      </c>
      <c r="BD37" s="1" t="s">
        <v>74</v>
      </c>
      <c r="BF37" t="str">
        <f t="shared" si="12"/>
        <v>Google</v>
      </c>
      <c r="BG37" s="1">
        <v>8</v>
      </c>
      <c r="BH37" s="1" t="s">
        <v>282</v>
      </c>
      <c r="BI37" s="1" t="s">
        <v>283</v>
      </c>
      <c r="BJ37" s="1" t="s">
        <v>284</v>
      </c>
      <c r="BL37" s="32" t="s">
        <v>4074</v>
      </c>
    </row>
    <row r="38" spans="1:64">
      <c r="A38">
        <v>0</v>
      </c>
      <c r="B38">
        <v>0</v>
      </c>
      <c r="C38">
        <v>0</v>
      </c>
      <c r="D38">
        <v>0</v>
      </c>
      <c r="E38" s="1">
        <v>1</v>
      </c>
      <c r="F38">
        <v>0</v>
      </c>
      <c r="G38" s="2">
        <v>27959</v>
      </c>
      <c r="H38" s="9">
        <f t="shared" ca="1" si="0"/>
        <v>42</v>
      </c>
      <c r="I38" s="1">
        <v>7</v>
      </c>
      <c r="J38" s="1">
        <v>7</v>
      </c>
      <c r="K38" s="1">
        <v>50</v>
      </c>
      <c r="L38" s="1">
        <f t="shared" si="1"/>
        <v>0.83333333333333337</v>
      </c>
      <c r="M38" s="1">
        <v>8</v>
      </c>
      <c r="N38" s="1">
        <v>8</v>
      </c>
      <c r="O38" s="1">
        <v>1</v>
      </c>
      <c r="P38" s="1">
        <v>1</v>
      </c>
      <c r="Q38" s="1">
        <v>7748</v>
      </c>
      <c r="R38" s="1" t="s">
        <v>285</v>
      </c>
      <c r="S38" s="1">
        <v>0</v>
      </c>
      <c r="T38" s="1" t="s">
        <v>97</v>
      </c>
      <c r="V38" t="str">
        <f t="shared" si="2"/>
        <v>backpack</v>
      </c>
      <c r="W38" s="1" t="s">
        <v>54</v>
      </c>
      <c r="Y38" t="str">
        <f t="shared" si="3"/>
        <v>“Data is the new bacon"</v>
      </c>
      <c r="Z38" s="1">
        <v>1</v>
      </c>
      <c r="AA38" s="1">
        <v>1</v>
      </c>
      <c r="AB38" s="1">
        <f t="shared" si="4"/>
        <v>0</v>
      </c>
      <c r="AC38" s="1" t="s">
        <v>225</v>
      </c>
      <c r="AE38" t="str">
        <f t="shared" si="5"/>
        <v>Software Engineer</v>
      </c>
      <c r="AF38" s="1" t="s">
        <v>80</v>
      </c>
      <c r="AH38" t="str">
        <f t="shared" si="6"/>
        <v>Individual Contributor</v>
      </c>
      <c r="AI38" s="1" t="s">
        <v>91</v>
      </c>
      <c r="AK38" t="str">
        <f t="shared" si="7"/>
        <v>Technology &amp; Internet</v>
      </c>
      <c r="AL38" s="1">
        <v>22</v>
      </c>
      <c r="AM38" s="1">
        <v>22</v>
      </c>
      <c r="AN38" s="1" t="s">
        <v>286</v>
      </c>
      <c r="AO38" s="1" t="s">
        <v>59</v>
      </c>
      <c r="AP38" s="1">
        <f t="shared" si="8"/>
        <v>0</v>
      </c>
      <c r="AQ38" t="s">
        <v>31</v>
      </c>
      <c r="AR38" s="1" t="s">
        <v>84</v>
      </c>
      <c r="AT38" t="str">
        <f t="shared" si="9"/>
        <v>Stack Overflow</v>
      </c>
      <c r="AU38" s="1">
        <v>4</v>
      </c>
      <c r="AW38">
        <f t="shared" si="10"/>
        <v>4</v>
      </c>
      <c r="AX38" s="1">
        <v>6</v>
      </c>
      <c r="AZ38">
        <f t="shared" si="11"/>
        <v>6</v>
      </c>
      <c r="BA38" s="1">
        <v>12</v>
      </c>
      <c r="BB38" s="1">
        <v>12</v>
      </c>
      <c r="BC38" s="1" t="s">
        <v>287</v>
      </c>
      <c r="BD38" s="1" t="s">
        <v>64</v>
      </c>
      <c r="BF38" t="str">
        <f t="shared" si="12"/>
        <v>Friend / word of mouth</v>
      </c>
      <c r="BG38" s="1">
        <v>10</v>
      </c>
      <c r="BH38" s="1" t="s">
        <v>288</v>
      </c>
      <c r="BI38" s="1" t="s">
        <v>289</v>
      </c>
      <c r="BL38" s="32" t="s">
        <v>4074</v>
      </c>
    </row>
    <row r="39" spans="1:64">
      <c r="A39" s="1">
        <v>1</v>
      </c>
      <c r="B39" s="11">
        <v>1</v>
      </c>
      <c r="C39">
        <v>0</v>
      </c>
      <c r="D39" s="1">
        <v>1</v>
      </c>
      <c r="E39" s="1">
        <v>1</v>
      </c>
      <c r="F39">
        <v>0</v>
      </c>
      <c r="G39" s="2">
        <v>33295</v>
      </c>
      <c r="H39" s="9">
        <f t="shared" ca="1" si="0"/>
        <v>27</v>
      </c>
      <c r="I39" s="1">
        <v>6</v>
      </c>
      <c r="J39" s="1">
        <v>6</v>
      </c>
      <c r="K39" s="1">
        <v>60</v>
      </c>
      <c r="L39" s="1">
        <f t="shared" si="1"/>
        <v>1</v>
      </c>
      <c r="M39" s="1">
        <v>8</v>
      </c>
      <c r="N39" s="1">
        <v>8</v>
      </c>
      <c r="O39" s="1">
        <v>5</v>
      </c>
      <c r="P39" s="1">
        <v>5</v>
      </c>
      <c r="Q39" s="1">
        <v>60320</v>
      </c>
      <c r="R39" s="1" t="s">
        <v>290</v>
      </c>
      <c r="S39" s="1">
        <v>1</v>
      </c>
      <c r="T39" s="1" t="s">
        <v>143</v>
      </c>
      <c r="V39" t="str">
        <f t="shared" si="2"/>
        <v>socks</v>
      </c>
      <c r="W39" s="1" t="s">
        <v>68</v>
      </c>
      <c r="Y39" t="str">
        <f t="shared" si="3"/>
        <v>”Math - all the cool kids are doing it”</v>
      </c>
      <c r="Z39" s="1">
        <v>1</v>
      </c>
      <c r="AA39" s="1">
        <v>1</v>
      </c>
      <c r="AB39" s="1">
        <f t="shared" si="4"/>
        <v>0</v>
      </c>
      <c r="AC39" s="1" t="s">
        <v>159</v>
      </c>
      <c r="AE39" t="str">
        <f t="shared" si="5"/>
        <v>Data Scientist</v>
      </c>
      <c r="AF39" s="1" t="s">
        <v>111</v>
      </c>
      <c r="AH39" t="str">
        <f t="shared" si="6"/>
        <v>Not Applicable</v>
      </c>
      <c r="AI39" s="1" t="s">
        <v>91</v>
      </c>
      <c r="AK39" t="str">
        <f t="shared" si="7"/>
        <v>Technology &amp; Internet</v>
      </c>
      <c r="AL39" s="1">
        <v>3</v>
      </c>
      <c r="AM39" s="1">
        <v>3</v>
      </c>
      <c r="AN39" s="1" t="s">
        <v>207</v>
      </c>
      <c r="AO39" s="1" t="s">
        <v>83</v>
      </c>
      <c r="AP39" s="1">
        <f t="shared" si="8"/>
        <v>1</v>
      </c>
      <c r="AQ39" t="s">
        <v>31</v>
      </c>
      <c r="AR39" s="1" t="s">
        <v>60</v>
      </c>
      <c r="AT39" t="str">
        <f t="shared" si="9"/>
        <v>Slack Channel</v>
      </c>
      <c r="AU39" s="1">
        <v>6</v>
      </c>
      <c r="AW39">
        <f t="shared" si="10"/>
        <v>6</v>
      </c>
      <c r="AX39" s="1">
        <v>6</v>
      </c>
      <c r="AZ39">
        <f t="shared" si="11"/>
        <v>6</v>
      </c>
      <c r="BA39" s="1">
        <v>6</v>
      </c>
      <c r="BB39" s="1">
        <v>6</v>
      </c>
      <c r="BC39" s="1" t="s">
        <v>291</v>
      </c>
      <c r="BD39" s="1" t="s">
        <v>74</v>
      </c>
      <c r="BF39" t="str">
        <f t="shared" si="12"/>
        <v>Google</v>
      </c>
      <c r="BG39" s="1">
        <v>10</v>
      </c>
      <c r="BH39" s="1" t="s">
        <v>292</v>
      </c>
      <c r="BJ39" s="1" t="s">
        <v>293</v>
      </c>
      <c r="BL39" s="32" t="s">
        <v>4074</v>
      </c>
    </row>
    <row r="40" spans="1:64">
      <c r="A40">
        <v>0</v>
      </c>
      <c r="B40" s="11">
        <v>1</v>
      </c>
      <c r="C40">
        <v>0</v>
      </c>
      <c r="D40">
        <v>0</v>
      </c>
      <c r="E40" s="1">
        <v>1</v>
      </c>
      <c r="F40">
        <v>0</v>
      </c>
      <c r="G40" s="2">
        <v>29326</v>
      </c>
      <c r="H40" s="9">
        <f t="shared" ca="1" si="0"/>
        <v>38</v>
      </c>
      <c r="I40" s="1">
        <v>6</v>
      </c>
      <c r="J40" s="1">
        <v>6</v>
      </c>
      <c r="K40" s="1">
        <v>50</v>
      </c>
      <c r="L40" s="1">
        <f t="shared" si="1"/>
        <v>0.83333333333333337</v>
      </c>
      <c r="M40" s="1">
        <v>7</v>
      </c>
      <c r="N40" s="1">
        <v>7</v>
      </c>
      <c r="O40" s="1">
        <v>2</v>
      </c>
      <c r="P40" s="1">
        <v>2</v>
      </c>
      <c r="Q40" s="1">
        <v>400041</v>
      </c>
      <c r="R40" s="1" t="s">
        <v>294</v>
      </c>
      <c r="S40" s="1">
        <v>0</v>
      </c>
      <c r="T40" s="1" t="s">
        <v>97</v>
      </c>
      <c r="V40" t="str">
        <f t="shared" si="2"/>
        <v>backpack</v>
      </c>
      <c r="W40" s="1" t="s">
        <v>68</v>
      </c>
      <c r="Y40" t="str">
        <f t="shared" si="3"/>
        <v>”Math - all the cool kids are doing it”</v>
      </c>
      <c r="Z40" s="1">
        <v>1</v>
      </c>
      <c r="AA40" s="1">
        <v>1</v>
      </c>
      <c r="AB40" s="1">
        <f t="shared" si="4"/>
        <v>0</v>
      </c>
      <c r="AC40" s="1" t="s">
        <v>55</v>
      </c>
      <c r="AE40" t="str">
        <f t="shared" si="5"/>
        <v>Product Management/Project Management</v>
      </c>
      <c r="AF40" s="1" t="s">
        <v>56</v>
      </c>
      <c r="AH40" t="str">
        <f t="shared" si="6"/>
        <v>Manager</v>
      </c>
      <c r="AI40" s="1" t="s">
        <v>295</v>
      </c>
      <c r="AK40" t="str">
        <f t="shared" si="7"/>
        <v>Automotive</v>
      </c>
      <c r="AL40" s="1">
        <v>3</v>
      </c>
      <c r="AM40" s="1">
        <v>3</v>
      </c>
      <c r="AN40" s="1" t="s">
        <v>296</v>
      </c>
      <c r="AO40" s="1" t="s">
        <v>83</v>
      </c>
      <c r="AP40" s="1">
        <f t="shared" si="8"/>
        <v>1</v>
      </c>
      <c r="AQ40" t="s">
        <v>29</v>
      </c>
      <c r="AR40" s="1" t="s">
        <v>60</v>
      </c>
      <c r="AT40" t="str">
        <f t="shared" si="9"/>
        <v>Slack Channel</v>
      </c>
      <c r="AU40" s="1">
        <v>6</v>
      </c>
      <c r="AW40">
        <f t="shared" si="10"/>
        <v>6</v>
      </c>
      <c r="AX40" s="1">
        <v>3</v>
      </c>
      <c r="AZ40">
        <f t="shared" si="11"/>
        <v>3</v>
      </c>
      <c r="BA40" s="1">
        <v>5</v>
      </c>
      <c r="BB40" s="1">
        <v>5</v>
      </c>
      <c r="BC40" s="1" t="s">
        <v>297</v>
      </c>
      <c r="BD40" s="1" t="s">
        <v>74</v>
      </c>
      <c r="BF40" t="str">
        <f t="shared" si="12"/>
        <v>Google</v>
      </c>
      <c r="BG40" s="1">
        <v>10</v>
      </c>
      <c r="BH40" s="1" t="s">
        <v>298</v>
      </c>
      <c r="BI40" s="1" t="s">
        <v>36</v>
      </c>
      <c r="BJ40" s="1" t="s">
        <v>299</v>
      </c>
      <c r="BL40" s="32" t="s">
        <v>4074</v>
      </c>
    </row>
    <row r="41" spans="1:64">
      <c r="A41">
        <v>0</v>
      </c>
      <c r="B41">
        <v>0</v>
      </c>
      <c r="C41" s="1">
        <v>1</v>
      </c>
      <c r="D41">
        <v>0</v>
      </c>
      <c r="E41">
        <v>0</v>
      </c>
      <c r="F41">
        <v>0</v>
      </c>
      <c r="G41" s="2">
        <v>35093</v>
      </c>
      <c r="H41" s="9">
        <f t="shared" ca="1" si="0"/>
        <v>23</v>
      </c>
      <c r="I41" s="1">
        <v>8</v>
      </c>
      <c r="J41" s="1">
        <v>8</v>
      </c>
      <c r="K41" s="1">
        <v>60</v>
      </c>
      <c r="L41" s="1">
        <f t="shared" si="1"/>
        <v>1</v>
      </c>
      <c r="M41" s="1">
        <v>9</v>
      </c>
      <c r="N41" s="1">
        <v>9</v>
      </c>
      <c r="O41" s="1">
        <v>6</v>
      </c>
      <c r="P41" s="1">
        <v>6</v>
      </c>
      <c r="Q41" s="1">
        <v>396210</v>
      </c>
      <c r="R41" s="1" t="s">
        <v>300</v>
      </c>
      <c r="S41" s="1">
        <v>0</v>
      </c>
      <c r="T41" s="1" t="s">
        <v>97</v>
      </c>
      <c r="V41" t="str">
        <f t="shared" si="2"/>
        <v>backpack</v>
      </c>
      <c r="W41" s="1" t="s">
        <v>103</v>
      </c>
      <c r="Y41" t="str">
        <f t="shared" si="3"/>
        <v>“A quality life demands quality questions”</v>
      </c>
      <c r="Z41" s="1">
        <v>0</v>
      </c>
      <c r="AA41" s="1">
        <v>0</v>
      </c>
      <c r="AB41" s="1">
        <f t="shared" si="4"/>
        <v>1</v>
      </c>
      <c r="AE41" t="str">
        <f t="shared" si="5"/>
        <v>NA</v>
      </c>
      <c r="AH41" t="str">
        <f t="shared" si="6"/>
        <v>NA</v>
      </c>
      <c r="AK41" t="str">
        <f t="shared" si="7"/>
        <v>NA</v>
      </c>
      <c r="AO41" s="1" t="s">
        <v>166</v>
      </c>
      <c r="AP41" s="1">
        <f t="shared" si="8"/>
        <v>0</v>
      </c>
      <c r="AQ41" t="s">
        <v>31</v>
      </c>
      <c r="AR41" s="1" t="s">
        <v>72</v>
      </c>
      <c r="AT41" t="str">
        <f t="shared" si="9"/>
        <v>Forums</v>
      </c>
      <c r="AU41" s="1">
        <v>5</v>
      </c>
      <c r="AW41">
        <f t="shared" si="10"/>
        <v>5</v>
      </c>
      <c r="AX41" s="1">
        <v>5</v>
      </c>
      <c r="AZ41">
        <f t="shared" si="11"/>
        <v>5</v>
      </c>
      <c r="BA41" s="1">
        <v>24</v>
      </c>
      <c r="BB41" s="1">
        <v>24</v>
      </c>
      <c r="BC41" s="1" t="s">
        <v>301</v>
      </c>
      <c r="BD41" s="1" t="s">
        <v>64</v>
      </c>
      <c r="BF41" t="str">
        <f t="shared" si="12"/>
        <v>Friend / word of mouth</v>
      </c>
      <c r="BG41" s="1">
        <v>9</v>
      </c>
      <c r="BH41" s="1" t="s">
        <v>302</v>
      </c>
      <c r="BI41" s="1" t="s">
        <v>303</v>
      </c>
      <c r="BJ41" s="1" t="s">
        <v>304</v>
      </c>
      <c r="BL41" s="32" t="s">
        <v>4074</v>
      </c>
    </row>
    <row r="42" spans="1:64">
      <c r="A42" s="1">
        <v>1</v>
      </c>
      <c r="B42">
        <v>0</v>
      </c>
      <c r="C42">
        <v>0</v>
      </c>
      <c r="D42">
        <v>0</v>
      </c>
      <c r="E42">
        <v>0</v>
      </c>
      <c r="F42">
        <v>0</v>
      </c>
      <c r="G42" s="2">
        <v>31833</v>
      </c>
      <c r="H42" s="9">
        <f t="shared" ca="1" si="0"/>
        <v>31</v>
      </c>
      <c r="I42" s="1">
        <v>8</v>
      </c>
      <c r="J42" s="1">
        <v>8</v>
      </c>
      <c r="K42" s="1">
        <v>150</v>
      </c>
      <c r="L42" s="1">
        <f t="shared" si="1"/>
        <v>2.5</v>
      </c>
      <c r="M42" s="1">
        <v>8</v>
      </c>
      <c r="N42" s="1">
        <v>8</v>
      </c>
      <c r="O42" s="1">
        <v>6</v>
      </c>
      <c r="P42" s="1">
        <v>6</v>
      </c>
      <c r="R42" s="1" t="s">
        <v>305</v>
      </c>
      <c r="S42" s="1">
        <v>1</v>
      </c>
      <c r="T42" s="1" t="s">
        <v>53</v>
      </c>
      <c r="V42" t="str">
        <f t="shared" si="2"/>
        <v>hoodie</v>
      </c>
      <c r="W42" s="1" t="s">
        <v>68</v>
      </c>
      <c r="Y42" t="str">
        <f t="shared" si="3"/>
        <v>”Math - all the cool kids are doing it”</v>
      </c>
      <c r="Z42" s="1">
        <v>1</v>
      </c>
      <c r="AA42" s="1">
        <v>1</v>
      </c>
      <c r="AB42" s="1">
        <f t="shared" si="4"/>
        <v>0</v>
      </c>
      <c r="AC42" s="1" t="s">
        <v>5</v>
      </c>
      <c r="AE42" t="str">
        <f t="shared" si="5"/>
        <v>Other</v>
      </c>
      <c r="AF42" s="1" t="s">
        <v>80</v>
      </c>
      <c r="AH42" t="str">
        <f t="shared" si="6"/>
        <v>Individual Contributor</v>
      </c>
      <c r="AI42" s="1" t="s">
        <v>160</v>
      </c>
      <c r="AK42" t="str">
        <f t="shared" si="7"/>
        <v>Healthcare and Pharmaceuticals</v>
      </c>
      <c r="AL42" s="1">
        <v>7</v>
      </c>
      <c r="AM42" s="1">
        <v>7</v>
      </c>
      <c r="AN42" s="1" t="s">
        <v>306</v>
      </c>
      <c r="AO42" s="1" t="s">
        <v>59</v>
      </c>
      <c r="AP42" s="1">
        <f t="shared" si="8"/>
        <v>0</v>
      </c>
      <c r="AQ42" t="s">
        <v>3976</v>
      </c>
      <c r="AR42" s="1" t="s">
        <v>72</v>
      </c>
      <c r="AT42" t="str">
        <f t="shared" si="9"/>
        <v>Forums</v>
      </c>
      <c r="AU42" s="1">
        <v>6</v>
      </c>
      <c r="AW42">
        <f t="shared" si="10"/>
        <v>6</v>
      </c>
      <c r="AX42" s="1">
        <v>6</v>
      </c>
      <c r="AZ42">
        <f t="shared" si="11"/>
        <v>6</v>
      </c>
      <c r="BA42" s="1">
        <v>12</v>
      </c>
      <c r="BB42" s="1">
        <v>12</v>
      </c>
      <c r="BC42" s="1" t="s">
        <v>307</v>
      </c>
      <c r="BD42" s="1" t="s">
        <v>74</v>
      </c>
      <c r="BF42" t="str">
        <f t="shared" si="12"/>
        <v>Google</v>
      </c>
      <c r="BG42" s="1">
        <v>10</v>
      </c>
      <c r="BH42" s="1" t="s">
        <v>308</v>
      </c>
      <c r="BL42" s="32" t="s">
        <v>4074</v>
      </c>
    </row>
    <row r="43" spans="1:64">
      <c r="A43">
        <v>0</v>
      </c>
      <c r="B43">
        <v>0</v>
      </c>
      <c r="C43">
        <v>0</v>
      </c>
      <c r="D43">
        <v>0</v>
      </c>
      <c r="E43" s="1">
        <v>1</v>
      </c>
      <c r="F43">
        <v>0</v>
      </c>
      <c r="G43" s="2">
        <v>29562</v>
      </c>
      <c r="H43" s="9">
        <f t="shared" ca="1" si="0"/>
        <v>38</v>
      </c>
      <c r="I43" s="1">
        <v>6</v>
      </c>
      <c r="J43" s="1">
        <v>6</v>
      </c>
      <c r="K43" s="1">
        <v>50</v>
      </c>
      <c r="L43" s="1">
        <f t="shared" si="1"/>
        <v>0.83333333333333337</v>
      </c>
      <c r="M43" s="1">
        <v>18</v>
      </c>
      <c r="N43" s="1">
        <v>18</v>
      </c>
      <c r="O43" s="1">
        <v>10</v>
      </c>
      <c r="P43" s="1">
        <v>10</v>
      </c>
      <c r="R43" s="1" t="s">
        <v>309</v>
      </c>
      <c r="S43" s="1">
        <v>0</v>
      </c>
      <c r="T43" s="1" t="s">
        <v>53</v>
      </c>
      <c r="V43" t="str">
        <f t="shared" si="2"/>
        <v>hoodie</v>
      </c>
      <c r="X43" s="1" t="s">
        <v>310</v>
      </c>
      <c r="Y43" s="1" t="str">
        <f t="shared" si="3"/>
        <v>Without data, you're just another person with an opinion.</v>
      </c>
      <c r="Z43" s="1">
        <v>1</v>
      </c>
      <c r="AA43" s="1">
        <v>1</v>
      </c>
      <c r="AB43" s="1">
        <f t="shared" si="4"/>
        <v>0</v>
      </c>
      <c r="AC43" s="1" t="s">
        <v>225</v>
      </c>
      <c r="AE43" t="str">
        <f t="shared" si="5"/>
        <v>Software Engineer</v>
      </c>
      <c r="AF43" s="1" t="s">
        <v>56</v>
      </c>
      <c r="AH43" t="str">
        <f t="shared" si="6"/>
        <v>Manager</v>
      </c>
      <c r="AJ43" s="1" t="s">
        <v>311</v>
      </c>
      <c r="AK43" s="1" t="str">
        <f t="shared" si="7"/>
        <v>Consulting (Design studio)</v>
      </c>
      <c r="AL43" s="1">
        <v>15</v>
      </c>
      <c r="AM43" s="1">
        <v>15</v>
      </c>
      <c r="AN43" s="1" t="s">
        <v>312</v>
      </c>
      <c r="AO43" s="1" t="s">
        <v>59</v>
      </c>
      <c r="AP43" s="1">
        <f t="shared" si="8"/>
        <v>0</v>
      </c>
      <c r="AQ43" t="s">
        <v>3977</v>
      </c>
      <c r="AR43" s="1" t="s">
        <v>72</v>
      </c>
      <c r="AT43" t="str">
        <f t="shared" si="9"/>
        <v>Forums</v>
      </c>
      <c r="AU43" s="1">
        <v>5</v>
      </c>
      <c r="AW43">
        <f t="shared" si="10"/>
        <v>5</v>
      </c>
      <c r="AX43" s="1">
        <v>2</v>
      </c>
      <c r="AZ43">
        <f t="shared" si="11"/>
        <v>2</v>
      </c>
      <c r="BA43" s="1">
        <v>4</v>
      </c>
      <c r="BB43" s="1">
        <v>4</v>
      </c>
      <c r="BC43" s="1" t="s">
        <v>313</v>
      </c>
      <c r="BD43" s="1" t="s">
        <v>74</v>
      </c>
      <c r="BF43" t="str">
        <f t="shared" si="12"/>
        <v>Google</v>
      </c>
      <c r="BG43" s="1">
        <v>10</v>
      </c>
      <c r="BH43" s="1" t="s">
        <v>314</v>
      </c>
      <c r="BI43" s="1" t="s">
        <v>315</v>
      </c>
      <c r="BJ43" s="1" t="s">
        <v>316</v>
      </c>
      <c r="BL43" s="32" t="s">
        <v>4074</v>
      </c>
    </row>
    <row r="44" spans="1:64">
      <c r="A44" s="1">
        <v>1</v>
      </c>
      <c r="B44">
        <v>0</v>
      </c>
      <c r="C44">
        <v>0</v>
      </c>
      <c r="D44">
        <v>0</v>
      </c>
      <c r="E44">
        <v>0</v>
      </c>
      <c r="F44">
        <v>0</v>
      </c>
      <c r="H44" s="10" t="str">
        <f t="shared" ca="1" si="0"/>
        <v/>
      </c>
      <c r="I44" s="1">
        <v>6</v>
      </c>
      <c r="J44" s="1">
        <v>6</v>
      </c>
      <c r="K44" s="1">
        <v>30</v>
      </c>
      <c r="L44" s="1">
        <f t="shared" si="1"/>
        <v>0.5</v>
      </c>
      <c r="M44" s="1">
        <v>10</v>
      </c>
      <c r="N44" s="1">
        <v>10</v>
      </c>
      <c r="O44" s="1">
        <v>5</v>
      </c>
      <c r="P44" s="1">
        <v>5</v>
      </c>
      <c r="Q44" s="1">
        <v>1581</v>
      </c>
      <c r="R44" s="1" t="s">
        <v>317</v>
      </c>
      <c r="S44" s="1">
        <v>0</v>
      </c>
      <c r="T44" s="1" t="s">
        <v>97</v>
      </c>
      <c r="V44" t="str">
        <f t="shared" si="2"/>
        <v>backpack</v>
      </c>
      <c r="W44" s="1" t="s">
        <v>68</v>
      </c>
      <c r="Y44" t="str">
        <f t="shared" si="3"/>
        <v>”Math - all the cool kids are doing it”</v>
      </c>
      <c r="Z44" s="1">
        <v>1</v>
      </c>
      <c r="AA44" s="1">
        <v>1</v>
      </c>
      <c r="AB44" s="1">
        <f t="shared" si="4"/>
        <v>0</v>
      </c>
      <c r="AC44" s="1" t="s">
        <v>5</v>
      </c>
      <c r="AE44" t="str">
        <f t="shared" si="5"/>
        <v>Other</v>
      </c>
      <c r="AG44" s="1" t="s">
        <v>318</v>
      </c>
      <c r="AH44" s="1" t="str">
        <f t="shared" si="6"/>
        <v>Engineer</v>
      </c>
      <c r="AJ44" s="1" t="s">
        <v>319</v>
      </c>
      <c r="AK44" s="1" t="str">
        <f t="shared" si="7"/>
        <v>Semiconductor</v>
      </c>
      <c r="AL44" s="1">
        <v>6</v>
      </c>
      <c r="AM44" s="1">
        <v>6</v>
      </c>
      <c r="AO44" s="1" t="s">
        <v>83</v>
      </c>
      <c r="AP44" s="1">
        <f t="shared" si="8"/>
        <v>1</v>
      </c>
      <c r="AQ44" t="s">
        <v>3973</v>
      </c>
      <c r="AR44" s="1" t="s">
        <v>60</v>
      </c>
      <c r="AT44" t="str">
        <f t="shared" si="9"/>
        <v>Slack Channel</v>
      </c>
      <c r="AU44" s="1">
        <v>4</v>
      </c>
      <c r="AW44">
        <f t="shared" si="10"/>
        <v>4</v>
      </c>
      <c r="AX44" s="1">
        <v>4</v>
      </c>
      <c r="AZ44">
        <f t="shared" si="11"/>
        <v>4</v>
      </c>
      <c r="BA44" s="1">
        <v>8</v>
      </c>
      <c r="BB44" s="1">
        <v>8</v>
      </c>
      <c r="BC44" s="1" t="s">
        <v>320</v>
      </c>
      <c r="BD44" s="1" t="s">
        <v>74</v>
      </c>
      <c r="BF44" t="str">
        <f t="shared" si="12"/>
        <v>Google</v>
      </c>
      <c r="BG44" s="1">
        <v>7</v>
      </c>
      <c r="BH44" s="1" t="s">
        <v>321</v>
      </c>
      <c r="BI44" s="1" t="s">
        <v>322</v>
      </c>
      <c r="BJ44" s="1" t="s">
        <v>323</v>
      </c>
      <c r="BL44" s="32" t="s">
        <v>4074</v>
      </c>
    </row>
    <row r="45" spans="1:64">
      <c r="A45" s="1">
        <v>1</v>
      </c>
      <c r="B45" s="11">
        <v>1</v>
      </c>
      <c r="C45">
        <v>0</v>
      </c>
      <c r="D45">
        <v>0</v>
      </c>
      <c r="E45">
        <v>0</v>
      </c>
      <c r="F45">
        <v>0</v>
      </c>
      <c r="G45" s="2">
        <v>30578</v>
      </c>
      <c r="H45" s="9">
        <f t="shared" ca="1" si="0"/>
        <v>35</v>
      </c>
      <c r="I45" s="1">
        <v>7</v>
      </c>
      <c r="J45" s="1">
        <v>7</v>
      </c>
      <c r="K45" s="1">
        <v>50</v>
      </c>
      <c r="L45" s="1">
        <f t="shared" si="1"/>
        <v>0.83333333333333337</v>
      </c>
      <c r="M45" s="1">
        <v>8</v>
      </c>
      <c r="N45" s="1">
        <v>8</v>
      </c>
      <c r="O45" s="1">
        <v>4</v>
      </c>
      <c r="P45" s="1">
        <v>4</v>
      </c>
      <c r="Q45" s="1">
        <v>80124</v>
      </c>
      <c r="R45" s="1" t="s">
        <v>224</v>
      </c>
      <c r="S45" s="1">
        <v>1</v>
      </c>
      <c r="T45" s="1" t="s">
        <v>53</v>
      </c>
      <c r="V45" t="str">
        <f t="shared" si="2"/>
        <v>hoodie</v>
      </c>
      <c r="W45" s="1" t="s">
        <v>103</v>
      </c>
      <c r="Y45" t="str">
        <f t="shared" si="3"/>
        <v>“A quality life demands quality questions”</v>
      </c>
      <c r="Z45" s="1">
        <v>1</v>
      </c>
      <c r="AA45" s="1">
        <v>1</v>
      </c>
      <c r="AB45" s="1">
        <f t="shared" si="4"/>
        <v>0</v>
      </c>
      <c r="AC45" s="1" t="s">
        <v>30</v>
      </c>
      <c r="AE45" t="str">
        <f t="shared" si="5"/>
        <v>Data Analyst</v>
      </c>
      <c r="AF45" s="1" t="s">
        <v>56</v>
      </c>
      <c r="AH45" t="str">
        <f t="shared" si="6"/>
        <v>Manager</v>
      </c>
      <c r="AI45" s="1" t="s">
        <v>324</v>
      </c>
      <c r="AK45" t="str">
        <f t="shared" si="7"/>
        <v>Utilities, Energy and Extraction</v>
      </c>
      <c r="AL45" s="1">
        <v>11</v>
      </c>
      <c r="AM45" s="1">
        <v>11</v>
      </c>
      <c r="AN45" s="1" t="s">
        <v>325</v>
      </c>
      <c r="AO45" s="1" t="s">
        <v>59</v>
      </c>
      <c r="AP45" s="1">
        <f t="shared" si="8"/>
        <v>0</v>
      </c>
      <c r="AQ45" t="s">
        <v>29</v>
      </c>
      <c r="AR45" s="1" t="s">
        <v>72</v>
      </c>
      <c r="AT45" t="str">
        <f t="shared" si="9"/>
        <v>Forums</v>
      </c>
      <c r="AU45" s="1">
        <v>5</v>
      </c>
      <c r="AW45">
        <f t="shared" si="10"/>
        <v>5</v>
      </c>
      <c r="AX45" s="1">
        <v>6</v>
      </c>
      <c r="AZ45">
        <f t="shared" si="11"/>
        <v>6</v>
      </c>
      <c r="BA45" s="1">
        <v>40</v>
      </c>
      <c r="BB45" s="1">
        <v>40</v>
      </c>
      <c r="BC45" s="1" t="s">
        <v>326</v>
      </c>
      <c r="BD45" s="1" t="s">
        <v>74</v>
      </c>
      <c r="BF45" t="str">
        <f t="shared" si="12"/>
        <v>Google</v>
      </c>
      <c r="BG45" s="1">
        <v>9</v>
      </c>
      <c r="BH45" s="1" t="s">
        <v>327</v>
      </c>
      <c r="BI45" s="1" t="s">
        <v>328</v>
      </c>
      <c r="BJ45" s="1" t="s">
        <v>329</v>
      </c>
      <c r="BL45" s="32" t="s">
        <v>4074</v>
      </c>
    </row>
    <row r="46" spans="1:64">
      <c r="A46">
        <v>0</v>
      </c>
      <c r="B46" s="11">
        <v>1</v>
      </c>
      <c r="C46" s="1">
        <v>1</v>
      </c>
      <c r="D46">
        <v>0</v>
      </c>
      <c r="E46">
        <v>0</v>
      </c>
      <c r="F46">
        <v>0</v>
      </c>
      <c r="G46" s="2">
        <v>33712</v>
      </c>
      <c r="H46" s="9">
        <f t="shared" ca="1" si="0"/>
        <v>26</v>
      </c>
      <c r="I46" s="1">
        <v>8</v>
      </c>
      <c r="J46" s="1">
        <v>8</v>
      </c>
      <c r="K46" s="1">
        <v>120</v>
      </c>
      <c r="L46" s="1">
        <f t="shared" si="1"/>
        <v>2</v>
      </c>
      <c r="M46" s="1">
        <v>12</v>
      </c>
      <c r="N46" s="1">
        <v>12</v>
      </c>
      <c r="O46" s="1">
        <v>10</v>
      </c>
      <c r="P46" s="1">
        <v>10</v>
      </c>
      <c r="Q46" s="1">
        <v>92078</v>
      </c>
      <c r="R46" s="1" t="s">
        <v>330</v>
      </c>
      <c r="S46" s="1">
        <v>1</v>
      </c>
      <c r="U46" s="1" t="s">
        <v>331</v>
      </c>
      <c r="V46" s="1" t="str">
        <f t="shared" si="2"/>
        <v>Coffee mug</v>
      </c>
      <c r="W46" s="1" t="s">
        <v>54</v>
      </c>
      <c r="Y46" t="str">
        <f t="shared" si="3"/>
        <v>“Data is the new bacon"</v>
      </c>
      <c r="Z46" s="1">
        <v>1</v>
      </c>
      <c r="AA46" s="1">
        <v>1</v>
      </c>
      <c r="AB46" s="1">
        <f t="shared" si="4"/>
        <v>0</v>
      </c>
      <c r="AC46" s="1" t="s">
        <v>30</v>
      </c>
      <c r="AE46" t="str">
        <f t="shared" si="5"/>
        <v>Data Analyst</v>
      </c>
      <c r="AF46" s="1" t="s">
        <v>80</v>
      </c>
      <c r="AH46" t="str">
        <f t="shared" si="6"/>
        <v>Individual Contributor</v>
      </c>
      <c r="AI46" s="1" t="s">
        <v>332</v>
      </c>
      <c r="AK46" t="str">
        <f t="shared" si="7"/>
        <v>Real Estate</v>
      </c>
      <c r="AL46" s="1">
        <v>3</v>
      </c>
      <c r="AM46" s="1">
        <v>3</v>
      </c>
      <c r="AN46" s="1" t="s">
        <v>333</v>
      </c>
      <c r="AO46" s="1" t="s">
        <v>59</v>
      </c>
      <c r="AP46" s="1">
        <f t="shared" si="8"/>
        <v>0</v>
      </c>
      <c r="AQ46" t="s">
        <v>30</v>
      </c>
      <c r="AR46" s="1" t="s">
        <v>72</v>
      </c>
      <c r="AT46" t="str">
        <f t="shared" si="9"/>
        <v>Forums</v>
      </c>
      <c r="AU46" s="1">
        <v>6</v>
      </c>
      <c r="AW46">
        <f t="shared" si="10"/>
        <v>6</v>
      </c>
      <c r="AX46" s="1">
        <v>6</v>
      </c>
      <c r="AZ46">
        <f t="shared" si="11"/>
        <v>6</v>
      </c>
      <c r="BA46" s="1">
        <v>20</v>
      </c>
      <c r="BB46" s="1">
        <v>20</v>
      </c>
      <c r="BC46" s="1" t="s">
        <v>334</v>
      </c>
      <c r="BD46" s="1" t="s">
        <v>74</v>
      </c>
      <c r="BF46" t="str">
        <f t="shared" si="12"/>
        <v>Google</v>
      </c>
      <c r="BG46" s="1">
        <v>10</v>
      </c>
      <c r="BH46" s="1" t="s">
        <v>335</v>
      </c>
      <c r="BJ46" s="1" t="s">
        <v>336</v>
      </c>
      <c r="BL46" s="32" t="s">
        <v>4074</v>
      </c>
    </row>
    <row r="47" spans="1:64">
      <c r="A47" s="1">
        <v>1</v>
      </c>
      <c r="B47">
        <v>0</v>
      </c>
      <c r="C47">
        <v>0</v>
      </c>
      <c r="D47" s="1">
        <v>1</v>
      </c>
      <c r="E47">
        <v>0</v>
      </c>
      <c r="F47">
        <v>0</v>
      </c>
      <c r="G47" s="2">
        <v>29560</v>
      </c>
      <c r="H47" s="9">
        <f t="shared" ca="1" si="0"/>
        <v>38</v>
      </c>
      <c r="I47" s="1">
        <v>8</v>
      </c>
      <c r="J47" s="1">
        <v>8</v>
      </c>
      <c r="K47" s="1">
        <v>0</v>
      </c>
      <c r="L47" s="1">
        <f t="shared" si="1"/>
        <v>0</v>
      </c>
      <c r="M47" s="1">
        <v>12</v>
      </c>
      <c r="N47" s="1">
        <v>12</v>
      </c>
      <c r="O47" s="1">
        <v>30</v>
      </c>
      <c r="P47" s="1">
        <v>30</v>
      </c>
      <c r="Q47" s="1">
        <v>94110</v>
      </c>
      <c r="R47" s="1" t="s">
        <v>337</v>
      </c>
      <c r="S47" s="1">
        <v>1</v>
      </c>
      <c r="T47" s="1" t="s">
        <v>53</v>
      </c>
      <c r="V47" t="str">
        <f t="shared" si="2"/>
        <v>hoodie</v>
      </c>
      <c r="W47" s="1" t="s">
        <v>68</v>
      </c>
      <c r="Y47" t="str">
        <f t="shared" si="3"/>
        <v>”Math - all the cool kids are doing it”</v>
      </c>
      <c r="Z47" s="1">
        <v>1</v>
      </c>
      <c r="AA47" s="1">
        <v>1</v>
      </c>
      <c r="AB47" s="1">
        <f t="shared" si="4"/>
        <v>0</v>
      </c>
      <c r="AC47" s="1" t="s">
        <v>31</v>
      </c>
      <c r="AE47" t="str">
        <f t="shared" si="5"/>
        <v>Machine Learning Engineer</v>
      </c>
      <c r="AF47" s="1" t="s">
        <v>80</v>
      </c>
      <c r="AH47" t="str">
        <f t="shared" si="6"/>
        <v>Individual Contributor</v>
      </c>
      <c r="AI47" s="1" t="s">
        <v>338</v>
      </c>
      <c r="AK47" t="str">
        <f t="shared" si="7"/>
        <v>Transportation &amp; Delivery</v>
      </c>
      <c r="AL47" s="1">
        <v>1</v>
      </c>
      <c r="AM47" s="1">
        <v>1</v>
      </c>
      <c r="AN47" s="1" t="s">
        <v>339</v>
      </c>
      <c r="AO47" s="1" t="s">
        <v>59</v>
      </c>
      <c r="AP47" s="1">
        <f t="shared" si="8"/>
        <v>0</v>
      </c>
      <c r="AQ47" t="s">
        <v>30</v>
      </c>
      <c r="AR47" s="1" t="s">
        <v>72</v>
      </c>
      <c r="AT47" t="str">
        <f t="shared" si="9"/>
        <v>Forums</v>
      </c>
      <c r="AV47" s="1">
        <v>10</v>
      </c>
      <c r="AW47" s="1">
        <f t="shared" si="10"/>
        <v>10</v>
      </c>
      <c r="AX47" s="1">
        <v>5</v>
      </c>
      <c r="AZ47">
        <f t="shared" si="11"/>
        <v>5</v>
      </c>
      <c r="BA47" s="1">
        <v>20</v>
      </c>
      <c r="BB47" s="1">
        <v>20</v>
      </c>
      <c r="BC47" s="1" t="s">
        <v>340</v>
      </c>
      <c r="BD47" s="1" t="s">
        <v>64</v>
      </c>
      <c r="BF47" t="str">
        <f t="shared" si="12"/>
        <v>Friend / word of mouth</v>
      </c>
      <c r="BG47" s="1">
        <v>6</v>
      </c>
      <c r="BH47" s="1" t="s">
        <v>341</v>
      </c>
      <c r="BI47" s="1" t="s">
        <v>342</v>
      </c>
      <c r="BL47" s="32" t="s">
        <v>4074</v>
      </c>
    </row>
    <row r="48" spans="1:64">
      <c r="A48" s="1">
        <v>1</v>
      </c>
      <c r="B48">
        <v>0</v>
      </c>
      <c r="C48">
        <v>0</v>
      </c>
      <c r="D48">
        <v>0</v>
      </c>
      <c r="E48">
        <v>0</v>
      </c>
      <c r="F48">
        <v>0</v>
      </c>
      <c r="H48" s="10" t="str">
        <f t="shared" ca="1" si="0"/>
        <v/>
      </c>
      <c r="I48" s="1">
        <v>9</v>
      </c>
      <c r="J48" s="1">
        <v>9</v>
      </c>
      <c r="K48" s="1">
        <v>20</v>
      </c>
      <c r="L48" s="1">
        <f t="shared" si="1"/>
        <v>0.33333333333333331</v>
      </c>
      <c r="M48" s="1">
        <v>13</v>
      </c>
      <c r="N48" s="1">
        <v>13</v>
      </c>
      <c r="O48" s="1">
        <v>26</v>
      </c>
      <c r="P48" s="1">
        <v>26</v>
      </c>
      <c r="Q48" s="1">
        <v>55403</v>
      </c>
      <c r="R48" s="1" t="s">
        <v>343</v>
      </c>
      <c r="S48" s="1">
        <v>0</v>
      </c>
      <c r="T48" s="1" t="s">
        <v>67</v>
      </c>
      <c r="V48" t="str">
        <f t="shared" si="2"/>
        <v>t-shirt</v>
      </c>
      <c r="W48" s="1" t="s">
        <v>68</v>
      </c>
      <c r="Y48" t="str">
        <f t="shared" si="3"/>
        <v>”Math - all the cool kids are doing it”</v>
      </c>
      <c r="Z48" s="1">
        <v>0</v>
      </c>
      <c r="AA48" s="1">
        <v>0</v>
      </c>
      <c r="AB48" s="1">
        <f t="shared" si="4"/>
        <v>1</v>
      </c>
      <c r="AE48" t="str">
        <f t="shared" si="5"/>
        <v>NA</v>
      </c>
      <c r="AH48" t="str">
        <f t="shared" si="6"/>
        <v>NA</v>
      </c>
      <c r="AK48" t="str">
        <f t="shared" si="7"/>
        <v>NA</v>
      </c>
      <c r="AO48" s="1" t="s">
        <v>83</v>
      </c>
      <c r="AP48" s="1">
        <f t="shared" si="8"/>
        <v>1</v>
      </c>
      <c r="AQ48" t="s">
        <v>31</v>
      </c>
      <c r="AR48" s="1" t="s">
        <v>84</v>
      </c>
      <c r="AT48" t="str">
        <f t="shared" si="9"/>
        <v>Stack Overflow</v>
      </c>
      <c r="AU48" s="1">
        <v>6</v>
      </c>
      <c r="AW48">
        <f t="shared" si="10"/>
        <v>6</v>
      </c>
      <c r="AX48" s="1">
        <v>6</v>
      </c>
      <c r="AZ48">
        <f t="shared" si="11"/>
        <v>6</v>
      </c>
      <c r="BA48" s="1">
        <v>80</v>
      </c>
      <c r="BB48" s="1">
        <v>80</v>
      </c>
      <c r="BC48" s="1" t="s">
        <v>344</v>
      </c>
      <c r="BD48" s="1" t="s">
        <v>64</v>
      </c>
      <c r="BF48" t="str">
        <f t="shared" si="12"/>
        <v>Friend / word of mouth</v>
      </c>
      <c r="BG48" s="1">
        <v>7</v>
      </c>
      <c r="BH48" s="1" t="s">
        <v>345</v>
      </c>
      <c r="BI48" s="1" t="s">
        <v>346</v>
      </c>
      <c r="BJ48" s="1" t="s">
        <v>347</v>
      </c>
      <c r="BL48" s="32" t="s">
        <v>4074</v>
      </c>
    </row>
    <row r="49" spans="1:64">
      <c r="A49">
        <v>0</v>
      </c>
      <c r="B49">
        <v>0</v>
      </c>
      <c r="C49">
        <v>0</v>
      </c>
      <c r="D49">
        <v>0</v>
      </c>
      <c r="E49" s="1">
        <v>1</v>
      </c>
      <c r="F49">
        <v>0</v>
      </c>
      <c r="G49" s="2">
        <v>28327</v>
      </c>
      <c r="H49" s="9">
        <f t="shared" ca="1" si="0"/>
        <v>41</v>
      </c>
      <c r="I49" s="1">
        <v>6</v>
      </c>
      <c r="J49" s="1">
        <v>6</v>
      </c>
      <c r="K49" s="1">
        <v>20</v>
      </c>
      <c r="L49" s="1">
        <f t="shared" si="1"/>
        <v>0.33333333333333331</v>
      </c>
      <c r="M49" s="1">
        <v>16</v>
      </c>
      <c r="N49" s="1">
        <v>16</v>
      </c>
      <c r="O49" s="1">
        <v>10</v>
      </c>
      <c r="P49" s="1">
        <v>10</v>
      </c>
      <c r="Q49" s="1">
        <v>78729</v>
      </c>
      <c r="R49" s="1" t="s">
        <v>348</v>
      </c>
      <c r="S49" s="1">
        <v>1</v>
      </c>
      <c r="T49" s="1" t="s">
        <v>67</v>
      </c>
      <c r="V49" t="str">
        <f t="shared" si="2"/>
        <v>t-shirt</v>
      </c>
      <c r="W49" s="1" t="s">
        <v>98</v>
      </c>
      <c r="Y49" t="str">
        <f t="shared" si="3"/>
        <v>“Machine learning for life”</v>
      </c>
      <c r="Z49" s="1">
        <v>1</v>
      </c>
      <c r="AA49" s="1">
        <v>1</v>
      </c>
      <c r="AB49" s="1">
        <f t="shared" si="4"/>
        <v>0</v>
      </c>
      <c r="AC49" s="1" t="s">
        <v>5</v>
      </c>
      <c r="AE49" t="str">
        <f t="shared" si="5"/>
        <v>Other</v>
      </c>
      <c r="AF49" s="1" t="s">
        <v>80</v>
      </c>
      <c r="AH49" t="str">
        <f t="shared" si="6"/>
        <v>Individual Contributor</v>
      </c>
      <c r="AI49" s="1" t="s">
        <v>57</v>
      </c>
      <c r="AK49" t="str">
        <f t="shared" si="7"/>
        <v>Education</v>
      </c>
      <c r="AL49" s="1">
        <v>12</v>
      </c>
      <c r="AM49" s="1">
        <v>12</v>
      </c>
      <c r="AN49" s="1" t="s">
        <v>349</v>
      </c>
      <c r="AO49" s="1" t="s">
        <v>71</v>
      </c>
      <c r="AP49" s="1">
        <f t="shared" si="8"/>
        <v>1</v>
      </c>
      <c r="AQ49" t="s">
        <v>33</v>
      </c>
      <c r="AR49" s="1" t="s">
        <v>60</v>
      </c>
      <c r="AT49" t="str">
        <f t="shared" si="9"/>
        <v>Slack Channel</v>
      </c>
      <c r="AV49" s="1">
        <v>12</v>
      </c>
      <c r="AW49" s="1">
        <f t="shared" si="10"/>
        <v>12</v>
      </c>
      <c r="AX49" s="1">
        <v>6</v>
      </c>
      <c r="AZ49">
        <f t="shared" si="11"/>
        <v>6</v>
      </c>
      <c r="BA49" s="1">
        <v>140</v>
      </c>
      <c r="BB49" s="1">
        <v>140</v>
      </c>
      <c r="BC49" s="1" t="s">
        <v>350</v>
      </c>
      <c r="BD49" s="1" t="s">
        <v>74</v>
      </c>
      <c r="BF49" t="str">
        <f t="shared" si="12"/>
        <v>Google</v>
      </c>
      <c r="BG49" s="1">
        <v>7</v>
      </c>
      <c r="BH49" s="1" t="s">
        <v>351</v>
      </c>
      <c r="BI49" s="1" t="s">
        <v>352</v>
      </c>
      <c r="BJ49" s="1" t="s">
        <v>353</v>
      </c>
      <c r="BL49" s="32" t="s">
        <v>4074</v>
      </c>
    </row>
    <row r="50" spans="1:64">
      <c r="A50">
        <v>0</v>
      </c>
      <c r="B50" s="11">
        <v>1</v>
      </c>
      <c r="C50">
        <v>0</v>
      </c>
      <c r="D50">
        <v>0</v>
      </c>
      <c r="E50" s="1">
        <v>1</v>
      </c>
      <c r="F50">
        <v>0</v>
      </c>
      <c r="G50" s="2">
        <v>33178</v>
      </c>
      <c r="H50" s="9">
        <f t="shared" ca="1" si="0"/>
        <v>28</v>
      </c>
      <c r="I50" s="1">
        <v>7</v>
      </c>
      <c r="J50" s="1">
        <v>7</v>
      </c>
      <c r="K50" s="1">
        <v>40</v>
      </c>
      <c r="L50" s="1">
        <f t="shared" si="1"/>
        <v>0.66666666666666663</v>
      </c>
      <c r="M50" s="1">
        <v>15</v>
      </c>
      <c r="N50" s="1">
        <v>15</v>
      </c>
      <c r="O50" s="1">
        <v>12</v>
      </c>
      <c r="P50" s="1">
        <v>12</v>
      </c>
      <c r="R50" s="1" t="s">
        <v>354</v>
      </c>
      <c r="S50" s="1">
        <v>0</v>
      </c>
      <c r="T50" s="1" t="s">
        <v>67</v>
      </c>
      <c r="V50" t="str">
        <f t="shared" si="2"/>
        <v>t-shirt</v>
      </c>
      <c r="W50" s="1" t="s">
        <v>98</v>
      </c>
      <c r="Y50" t="str">
        <f t="shared" si="3"/>
        <v>“Machine learning for life”</v>
      </c>
      <c r="Z50" s="1">
        <v>1</v>
      </c>
      <c r="AA50" s="1">
        <v>1</v>
      </c>
      <c r="AB50" s="1">
        <f t="shared" si="4"/>
        <v>0</v>
      </c>
      <c r="AC50" s="1" t="s">
        <v>5</v>
      </c>
      <c r="AE50" t="str">
        <f t="shared" si="5"/>
        <v>Other</v>
      </c>
      <c r="AF50" s="1" t="s">
        <v>80</v>
      </c>
      <c r="AH50" t="str">
        <f t="shared" si="6"/>
        <v>Individual Contributor</v>
      </c>
      <c r="AJ50" s="1" t="s">
        <v>355</v>
      </c>
      <c r="AK50" s="1" t="str">
        <f t="shared" si="7"/>
        <v>Engineering Consultancy</v>
      </c>
      <c r="AL50" s="1">
        <v>4</v>
      </c>
      <c r="AM50" s="1">
        <v>4</v>
      </c>
      <c r="AN50" s="1" t="s">
        <v>356</v>
      </c>
      <c r="AO50" s="1" t="s">
        <v>83</v>
      </c>
      <c r="AP50" s="1">
        <f t="shared" si="8"/>
        <v>1</v>
      </c>
      <c r="AQ50" t="s">
        <v>31</v>
      </c>
      <c r="AR50" s="1" t="s">
        <v>72</v>
      </c>
      <c r="AT50" t="str">
        <f t="shared" si="9"/>
        <v>Forums</v>
      </c>
      <c r="AU50" s="1">
        <v>4</v>
      </c>
      <c r="AW50">
        <f t="shared" si="10"/>
        <v>4</v>
      </c>
      <c r="AX50" s="1">
        <v>2</v>
      </c>
      <c r="AZ50">
        <f t="shared" si="11"/>
        <v>2</v>
      </c>
      <c r="BA50" s="1">
        <v>10</v>
      </c>
      <c r="BB50" s="1">
        <v>10</v>
      </c>
      <c r="BC50" s="1" t="s">
        <v>260</v>
      </c>
      <c r="BD50" s="1" t="s">
        <v>74</v>
      </c>
      <c r="BF50" t="str">
        <f t="shared" si="12"/>
        <v>Google</v>
      </c>
      <c r="BG50" s="1">
        <v>8</v>
      </c>
      <c r="BH50" s="1" t="s">
        <v>357</v>
      </c>
      <c r="BL50" s="32" t="s">
        <v>4074</v>
      </c>
    </row>
    <row r="51" spans="1:64">
      <c r="A51" s="1">
        <v>1</v>
      </c>
      <c r="B51" s="11">
        <v>1</v>
      </c>
      <c r="C51">
        <v>0</v>
      </c>
      <c r="D51">
        <v>0</v>
      </c>
      <c r="E51" s="1">
        <v>1</v>
      </c>
      <c r="F51">
        <v>0</v>
      </c>
      <c r="G51" s="2">
        <v>28834</v>
      </c>
      <c r="H51" s="9">
        <f t="shared" ca="1" si="0"/>
        <v>40</v>
      </c>
      <c r="I51" s="1">
        <v>8</v>
      </c>
      <c r="J51" s="1">
        <v>8</v>
      </c>
      <c r="K51" s="1">
        <v>0</v>
      </c>
      <c r="L51" s="1">
        <f t="shared" si="1"/>
        <v>0</v>
      </c>
      <c r="M51" s="1">
        <v>14</v>
      </c>
      <c r="N51" s="1">
        <v>14</v>
      </c>
      <c r="O51" s="1">
        <v>10</v>
      </c>
      <c r="P51" s="1">
        <v>10</v>
      </c>
      <c r="Q51" s="1">
        <v>54625</v>
      </c>
      <c r="R51" s="1" t="s">
        <v>358</v>
      </c>
      <c r="S51" s="1">
        <v>1</v>
      </c>
      <c r="T51" s="1" t="s">
        <v>97</v>
      </c>
      <c r="V51" t="str">
        <f t="shared" si="2"/>
        <v>backpack</v>
      </c>
      <c r="W51" s="1" t="s">
        <v>103</v>
      </c>
      <c r="Y51" t="str">
        <f t="shared" si="3"/>
        <v>“A quality life demands quality questions”</v>
      </c>
      <c r="Z51" s="1">
        <v>1</v>
      </c>
      <c r="AA51" s="1">
        <v>1</v>
      </c>
      <c r="AB51" s="1">
        <f t="shared" si="4"/>
        <v>0</v>
      </c>
      <c r="AC51" s="1" t="s">
        <v>225</v>
      </c>
      <c r="AE51" t="str">
        <f t="shared" si="5"/>
        <v>Software Engineer</v>
      </c>
      <c r="AF51" s="1" t="s">
        <v>80</v>
      </c>
      <c r="AH51" t="str">
        <f t="shared" si="6"/>
        <v>Individual Contributor</v>
      </c>
      <c r="AI51" s="1" t="s">
        <v>57</v>
      </c>
      <c r="AK51" t="str">
        <f t="shared" si="7"/>
        <v>Education</v>
      </c>
      <c r="AL51" s="1">
        <v>15</v>
      </c>
      <c r="AM51" s="1">
        <v>15</v>
      </c>
      <c r="AN51" s="1" t="s">
        <v>58</v>
      </c>
      <c r="AO51" s="1" t="s">
        <v>83</v>
      </c>
      <c r="AP51" s="1">
        <f t="shared" si="8"/>
        <v>1</v>
      </c>
      <c r="AQ51" s="1" t="s">
        <v>3978</v>
      </c>
      <c r="AR51" s="1" t="s">
        <v>60</v>
      </c>
      <c r="AT51" t="str">
        <f t="shared" si="9"/>
        <v>Slack Channel</v>
      </c>
      <c r="AU51" s="1">
        <v>6</v>
      </c>
      <c r="AW51">
        <f t="shared" si="10"/>
        <v>6</v>
      </c>
      <c r="AX51" s="1">
        <v>6</v>
      </c>
      <c r="AZ51">
        <f t="shared" si="11"/>
        <v>6</v>
      </c>
      <c r="BA51" s="1">
        <v>15</v>
      </c>
      <c r="BB51" s="1">
        <v>15</v>
      </c>
      <c r="BC51" s="1" t="s">
        <v>360</v>
      </c>
      <c r="BD51" s="1" t="s">
        <v>74</v>
      </c>
      <c r="BF51" t="str">
        <f t="shared" si="12"/>
        <v>Google</v>
      </c>
      <c r="BG51" s="1">
        <v>10</v>
      </c>
      <c r="BH51" s="1" t="s">
        <v>108</v>
      </c>
      <c r="BI51" s="1" t="s">
        <v>361</v>
      </c>
      <c r="BJ51" s="1" t="s">
        <v>362</v>
      </c>
      <c r="BL51" s="32" t="s">
        <v>4074</v>
      </c>
    </row>
    <row r="52" spans="1:64">
      <c r="A52">
        <v>0</v>
      </c>
      <c r="B52" s="11">
        <v>1</v>
      </c>
      <c r="C52">
        <v>0</v>
      </c>
      <c r="D52">
        <v>0</v>
      </c>
      <c r="E52">
        <v>0</v>
      </c>
      <c r="F52">
        <v>0</v>
      </c>
      <c r="G52" s="2">
        <v>26830</v>
      </c>
      <c r="H52" s="9">
        <f t="shared" ca="1" si="0"/>
        <v>45</v>
      </c>
      <c r="I52" s="1">
        <v>7</v>
      </c>
      <c r="J52" s="1">
        <v>7</v>
      </c>
      <c r="K52" s="1">
        <v>120</v>
      </c>
      <c r="L52" s="1">
        <f t="shared" si="1"/>
        <v>2</v>
      </c>
      <c r="M52" s="1">
        <v>60</v>
      </c>
      <c r="N52" s="1">
        <v>60</v>
      </c>
      <c r="O52" s="1">
        <v>20</v>
      </c>
      <c r="P52" s="1">
        <v>20</v>
      </c>
      <c r="Q52" s="1">
        <v>60192</v>
      </c>
      <c r="R52" s="1" t="s">
        <v>363</v>
      </c>
      <c r="S52" s="1">
        <v>0</v>
      </c>
      <c r="T52" s="1" t="s">
        <v>97</v>
      </c>
      <c r="V52" t="str">
        <f t="shared" si="2"/>
        <v>backpack</v>
      </c>
      <c r="W52" s="1" t="s">
        <v>103</v>
      </c>
      <c r="Y52" t="str">
        <f t="shared" si="3"/>
        <v>“A quality life demands quality questions”</v>
      </c>
      <c r="Z52" s="1">
        <v>1</v>
      </c>
      <c r="AA52" s="1">
        <v>1</v>
      </c>
      <c r="AB52" s="1">
        <f t="shared" si="4"/>
        <v>0</v>
      </c>
      <c r="AC52" s="1" t="s">
        <v>79</v>
      </c>
      <c r="AE52" t="str">
        <f t="shared" si="5"/>
        <v>Business/Strategy</v>
      </c>
      <c r="AF52" s="1" t="s">
        <v>90</v>
      </c>
      <c r="AH52" t="str">
        <f t="shared" si="6"/>
        <v>Director</v>
      </c>
      <c r="AI52" s="1" t="s">
        <v>160</v>
      </c>
      <c r="AK52" t="str">
        <f t="shared" si="7"/>
        <v>Healthcare and Pharmaceuticals</v>
      </c>
      <c r="AL52" s="1">
        <v>20</v>
      </c>
      <c r="AM52" s="1">
        <v>20</v>
      </c>
      <c r="AN52" s="1" t="s">
        <v>364</v>
      </c>
      <c r="AO52" s="1" t="s">
        <v>83</v>
      </c>
      <c r="AP52" s="1">
        <f t="shared" si="8"/>
        <v>1</v>
      </c>
      <c r="AQ52" t="s">
        <v>33</v>
      </c>
      <c r="AR52" s="1" t="s">
        <v>72</v>
      </c>
      <c r="AT52" t="str">
        <f t="shared" si="9"/>
        <v>Forums</v>
      </c>
      <c r="AU52" s="1">
        <v>4</v>
      </c>
      <c r="AW52">
        <f t="shared" si="10"/>
        <v>4</v>
      </c>
      <c r="AX52" s="1">
        <v>4</v>
      </c>
      <c r="AZ52">
        <f t="shared" si="11"/>
        <v>4</v>
      </c>
      <c r="BA52" s="1">
        <v>10</v>
      </c>
      <c r="BB52" s="1">
        <v>10</v>
      </c>
      <c r="BC52" s="1" t="s">
        <v>365</v>
      </c>
      <c r="BD52" s="1" t="s">
        <v>74</v>
      </c>
      <c r="BF52" t="str">
        <f t="shared" si="12"/>
        <v>Google</v>
      </c>
      <c r="BG52" s="1">
        <v>10</v>
      </c>
      <c r="BH52" s="1" t="s">
        <v>366</v>
      </c>
      <c r="BI52" s="1" t="s">
        <v>367</v>
      </c>
      <c r="BJ52" s="1" t="s">
        <v>116</v>
      </c>
      <c r="BL52" s="32" t="s">
        <v>4074</v>
      </c>
    </row>
    <row r="53" spans="1:64">
      <c r="A53" s="1">
        <v>1</v>
      </c>
      <c r="B53">
        <v>0</v>
      </c>
      <c r="C53">
        <v>0</v>
      </c>
      <c r="D53">
        <v>0</v>
      </c>
      <c r="E53">
        <v>0</v>
      </c>
      <c r="F53">
        <v>0</v>
      </c>
      <c r="G53" s="2">
        <v>31588</v>
      </c>
      <c r="H53" s="9">
        <f t="shared" ca="1" si="0"/>
        <v>32</v>
      </c>
      <c r="I53" s="1">
        <v>7</v>
      </c>
      <c r="J53" s="1">
        <v>7</v>
      </c>
      <c r="K53" s="1">
        <v>30</v>
      </c>
      <c r="L53" s="1">
        <f t="shared" si="1"/>
        <v>0.5</v>
      </c>
      <c r="M53" s="1">
        <v>12</v>
      </c>
      <c r="N53" s="1">
        <v>12</v>
      </c>
      <c r="O53" s="1">
        <v>15</v>
      </c>
      <c r="P53" s="1">
        <v>15</v>
      </c>
      <c r="Q53" s="1">
        <v>500032</v>
      </c>
      <c r="R53" s="1" t="s">
        <v>368</v>
      </c>
      <c r="S53" s="1">
        <v>0</v>
      </c>
      <c r="T53" s="1" t="s">
        <v>53</v>
      </c>
      <c r="V53" t="str">
        <f t="shared" si="2"/>
        <v>hoodie</v>
      </c>
      <c r="W53" s="1" t="s">
        <v>98</v>
      </c>
      <c r="Y53" t="str">
        <f t="shared" si="3"/>
        <v>“Machine learning for life”</v>
      </c>
      <c r="Z53" s="1">
        <v>1</v>
      </c>
      <c r="AA53" s="1">
        <v>1</v>
      </c>
      <c r="AB53" s="1">
        <f t="shared" si="4"/>
        <v>0</v>
      </c>
      <c r="AC53" s="1" t="s">
        <v>31</v>
      </c>
      <c r="AE53" t="str">
        <f t="shared" si="5"/>
        <v>Machine Learning Engineer</v>
      </c>
      <c r="AG53" s="1" t="s">
        <v>369</v>
      </c>
      <c r="AH53" s="1" t="str">
        <f t="shared" si="6"/>
        <v>Technologist</v>
      </c>
      <c r="AI53" s="1" t="s">
        <v>91</v>
      </c>
      <c r="AK53" t="str">
        <f t="shared" si="7"/>
        <v>Technology &amp; Internet</v>
      </c>
      <c r="AL53" s="1">
        <v>4</v>
      </c>
      <c r="AM53" s="1">
        <v>4</v>
      </c>
      <c r="AN53" s="1" t="s">
        <v>370</v>
      </c>
      <c r="AO53" s="1" t="s">
        <v>83</v>
      </c>
      <c r="AP53" s="1">
        <f t="shared" si="8"/>
        <v>1</v>
      </c>
      <c r="AQ53" t="s">
        <v>31</v>
      </c>
      <c r="AS53" s="1" t="s">
        <v>371</v>
      </c>
      <c r="AT53" s="1" t="str">
        <f t="shared" si="9"/>
        <v>Books</v>
      </c>
      <c r="AU53" s="1">
        <v>4</v>
      </c>
      <c r="AW53">
        <f t="shared" si="10"/>
        <v>4</v>
      </c>
      <c r="AX53" s="1">
        <v>6</v>
      </c>
      <c r="AZ53">
        <f t="shared" si="11"/>
        <v>6</v>
      </c>
      <c r="BA53" s="1">
        <v>4</v>
      </c>
      <c r="BB53" s="1">
        <v>4</v>
      </c>
      <c r="BC53" s="1" t="s">
        <v>372</v>
      </c>
      <c r="BD53" s="1" t="s">
        <v>64</v>
      </c>
      <c r="BF53" t="str">
        <f t="shared" si="12"/>
        <v>Friend / word of mouth</v>
      </c>
      <c r="BG53" s="1">
        <v>10</v>
      </c>
      <c r="BH53" s="1" t="s">
        <v>373</v>
      </c>
      <c r="BI53" s="1" t="s">
        <v>374</v>
      </c>
      <c r="BJ53" s="1" t="s">
        <v>375</v>
      </c>
      <c r="BL53" s="32" t="s">
        <v>4074</v>
      </c>
    </row>
    <row r="54" spans="1:64">
      <c r="A54" s="1">
        <v>1</v>
      </c>
      <c r="B54" s="11">
        <v>1</v>
      </c>
      <c r="C54" s="1">
        <v>1</v>
      </c>
      <c r="D54">
        <v>0</v>
      </c>
      <c r="E54">
        <v>0</v>
      </c>
      <c r="F54">
        <v>0</v>
      </c>
      <c r="G54" s="2">
        <v>34907</v>
      </c>
      <c r="H54" s="9">
        <f t="shared" ca="1" si="0"/>
        <v>23</v>
      </c>
      <c r="I54" s="1">
        <v>6</v>
      </c>
      <c r="J54" s="1">
        <v>6</v>
      </c>
      <c r="K54" s="1">
        <v>180</v>
      </c>
      <c r="L54" s="1">
        <f t="shared" si="1"/>
        <v>3</v>
      </c>
      <c r="M54" s="1">
        <v>9</v>
      </c>
      <c r="N54" s="1">
        <v>9</v>
      </c>
      <c r="O54" s="1">
        <v>10</v>
      </c>
      <c r="P54" s="1">
        <v>10</v>
      </c>
      <c r="Q54" s="1">
        <v>110034</v>
      </c>
      <c r="R54" s="1" t="s">
        <v>376</v>
      </c>
      <c r="S54" s="1">
        <v>1</v>
      </c>
      <c r="T54" s="1" t="s">
        <v>67</v>
      </c>
      <c r="V54" t="str">
        <f t="shared" si="2"/>
        <v>t-shirt</v>
      </c>
      <c r="W54" s="1" t="s">
        <v>98</v>
      </c>
      <c r="Y54" t="str">
        <f t="shared" si="3"/>
        <v>“Machine learning for life”</v>
      </c>
      <c r="Z54" s="1">
        <v>1</v>
      </c>
      <c r="AA54" s="1">
        <v>1</v>
      </c>
      <c r="AB54" s="1">
        <f t="shared" si="4"/>
        <v>0</v>
      </c>
      <c r="AC54" s="1" t="s">
        <v>225</v>
      </c>
      <c r="AE54" t="str">
        <f t="shared" si="5"/>
        <v>Software Engineer</v>
      </c>
      <c r="AF54" s="1" t="s">
        <v>80</v>
      </c>
      <c r="AH54" t="str">
        <f t="shared" si="6"/>
        <v>Individual Contributor</v>
      </c>
      <c r="AI54" s="1" t="s">
        <v>57</v>
      </c>
      <c r="AK54" t="str">
        <f t="shared" si="7"/>
        <v>Education</v>
      </c>
      <c r="AL54" s="1">
        <v>0</v>
      </c>
      <c r="AM54" s="1">
        <v>0</v>
      </c>
      <c r="AN54" s="1" t="s">
        <v>377</v>
      </c>
      <c r="AO54" s="1" t="s">
        <v>59</v>
      </c>
      <c r="AP54" s="1">
        <f t="shared" si="8"/>
        <v>0</v>
      </c>
      <c r="AQ54" t="s">
        <v>33</v>
      </c>
      <c r="AR54" s="1" t="s">
        <v>84</v>
      </c>
      <c r="AT54" t="str">
        <f t="shared" si="9"/>
        <v>Stack Overflow</v>
      </c>
      <c r="AU54" s="1">
        <v>5</v>
      </c>
      <c r="AW54">
        <f t="shared" si="10"/>
        <v>5</v>
      </c>
      <c r="AX54" s="1">
        <v>4</v>
      </c>
      <c r="AZ54">
        <f t="shared" si="11"/>
        <v>4</v>
      </c>
      <c r="BA54" s="1">
        <v>10</v>
      </c>
      <c r="BB54" s="1">
        <v>10</v>
      </c>
      <c r="BC54" s="1" t="s">
        <v>378</v>
      </c>
      <c r="BD54" s="1" t="s">
        <v>198</v>
      </c>
      <c r="BF54" t="str">
        <f t="shared" si="12"/>
        <v>Facebook</v>
      </c>
      <c r="BG54" s="1">
        <v>10</v>
      </c>
      <c r="BH54" s="1" t="s">
        <v>379</v>
      </c>
      <c r="BI54" s="1" t="s">
        <v>380</v>
      </c>
      <c r="BJ54" s="1" t="s">
        <v>381</v>
      </c>
      <c r="BL54" s="32" t="s">
        <v>4074</v>
      </c>
    </row>
    <row r="55" spans="1:64">
      <c r="A55" s="1">
        <v>1</v>
      </c>
      <c r="B55">
        <v>0</v>
      </c>
      <c r="C55" s="1">
        <v>1</v>
      </c>
      <c r="D55" s="1">
        <v>1</v>
      </c>
      <c r="E55" s="1">
        <v>1</v>
      </c>
      <c r="F55">
        <v>0</v>
      </c>
      <c r="G55" s="2">
        <v>35240</v>
      </c>
      <c r="H55" s="9">
        <f t="shared" ca="1" si="0"/>
        <v>22</v>
      </c>
      <c r="I55" s="1">
        <v>7</v>
      </c>
      <c r="J55" s="1">
        <v>7</v>
      </c>
      <c r="K55" s="1">
        <v>120</v>
      </c>
      <c r="L55" s="1">
        <f t="shared" si="1"/>
        <v>2</v>
      </c>
      <c r="M55" s="1">
        <v>8</v>
      </c>
      <c r="N55" s="1">
        <v>8</v>
      </c>
      <c r="O55" s="1">
        <v>2</v>
      </c>
      <c r="P55" s="1">
        <v>2</v>
      </c>
      <c r="Q55" s="1">
        <v>201307</v>
      </c>
      <c r="R55" s="1" t="s">
        <v>382</v>
      </c>
      <c r="S55" s="1">
        <v>1</v>
      </c>
      <c r="T55" s="1" t="s">
        <v>78</v>
      </c>
      <c r="V55" t="str">
        <f t="shared" si="2"/>
        <v>jacket (brand is TBD... probably Patagonia)</v>
      </c>
      <c r="X55" s="1" t="s">
        <v>383</v>
      </c>
      <c r="Y55" s="1" t="str">
        <f t="shared" si="3"/>
        <v>Before we meet again I will become stronger and better</v>
      </c>
      <c r="Z55" s="1">
        <v>1</v>
      </c>
      <c r="AA55" s="1">
        <v>1</v>
      </c>
      <c r="AB55" s="1">
        <f t="shared" si="4"/>
        <v>0</v>
      </c>
      <c r="AC55" s="1" t="s">
        <v>31</v>
      </c>
      <c r="AE55" t="str">
        <f t="shared" si="5"/>
        <v>Machine Learning Engineer</v>
      </c>
      <c r="AF55" s="1" t="s">
        <v>384</v>
      </c>
      <c r="AH55" t="str">
        <f t="shared" si="6"/>
        <v>Intern</v>
      </c>
      <c r="AI55" s="1" t="s">
        <v>81</v>
      </c>
      <c r="AK55" t="str">
        <f t="shared" si="7"/>
        <v>Business Support &amp; Logistics</v>
      </c>
      <c r="AL55" s="1">
        <v>1</v>
      </c>
      <c r="AM55" s="1">
        <v>1</v>
      </c>
      <c r="AN55" s="1" t="s">
        <v>385</v>
      </c>
      <c r="AO55" s="1" t="s">
        <v>59</v>
      </c>
      <c r="AP55" s="1">
        <f t="shared" si="8"/>
        <v>0</v>
      </c>
      <c r="AQ55" t="s">
        <v>3973</v>
      </c>
      <c r="AR55" s="1" t="s">
        <v>60</v>
      </c>
      <c r="AT55" t="str">
        <f t="shared" si="9"/>
        <v>Slack Channel</v>
      </c>
      <c r="AU55" s="1">
        <v>4</v>
      </c>
      <c r="AW55">
        <f t="shared" si="10"/>
        <v>4</v>
      </c>
      <c r="AX55" s="1">
        <v>4</v>
      </c>
      <c r="AZ55">
        <f t="shared" si="11"/>
        <v>4</v>
      </c>
      <c r="BA55" s="1">
        <v>17</v>
      </c>
      <c r="BB55" s="1">
        <v>17</v>
      </c>
      <c r="BC55" s="1" t="s">
        <v>386</v>
      </c>
      <c r="BD55" s="1" t="s">
        <v>64</v>
      </c>
      <c r="BF55" t="str">
        <f t="shared" si="12"/>
        <v>Friend / word of mouth</v>
      </c>
      <c r="BG55" s="1">
        <v>10</v>
      </c>
      <c r="BH55" s="1" t="s">
        <v>387</v>
      </c>
      <c r="BI55" s="1" t="s">
        <v>388</v>
      </c>
      <c r="BJ55" s="1" t="s">
        <v>389</v>
      </c>
      <c r="BL55" s="32" t="s">
        <v>4074</v>
      </c>
    </row>
    <row r="56" spans="1:64">
      <c r="A56">
        <v>0</v>
      </c>
      <c r="B56" s="11">
        <v>1</v>
      </c>
      <c r="C56">
        <v>0</v>
      </c>
      <c r="D56" s="1">
        <v>1</v>
      </c>
      <c r="E56" s="1">
        <v>1</v>
      </c>
      <c r="F56">
        <v>0</v>
      </c>
      <c r="G56" s="2">
        <v>31102</v>
      </c>
      <c r="H56" s="9">
        <f t="shared" ca="1" si="0"/>
        <v>33</v>
      </c>
      <c r="I56" s="1">
        <v>6</v>
      </c>
      <c r="J56" s="1">
        <v>6</v>
      </c>
      <c r="K56" s="1">
        <v>45</v>
      </c>
      <c r="L56" s="1">
        <f t="shared" si="1"/>
        <v>0.75</v>
      </c>
      <c r="M56" s="1">
        <v>10</v>
      </c>
      <c r="N56" s="1">
        <v>10</v>
      </c>
      <c r="O56" s="1">
        <v>10</v>
      </c>
      <c r="P56" s="1">
        <v>10</v>
      </c>
      <c r="Q56" s="1">
        <v>8234</v>
      </c>
      <c r="R56" s="1" t="s">
        <v>390</v>
      </c>
      <c r="S56" s="1">
        <v>1</v>
      </c>
      <c r="T56" s="1" t="s">
        <v>97</v>
      </c>
      <c r="V56" t="str">
        <f t="shared" si="2"/>
        <v>backpack</v>
      </c>
      <c r="W56" s="1" t="s">
        <v>98</v>
      </c>
      <c r="Y56" t="str">
        <f t="shared" si="3"/>
        <v>“Machine learning for life”</v>
      </c>
      <c r="Z56" s="1">
        <v>1</v>
      </c>
      <c r="AA56" s="1">
        <v>1</v>
      </c>
      <c r="AB56" s="1">
        <f t="shared" si="4"/>
        <v>0</v>
      </c>
      <c r="AC56" s="1" t="s">
        <v>159</v>
      </c>
      <c r="AE56" t="str">
        <f t="shared" si="5"/>
        <v>Data Scientist</v>
      </c>
      <c r="AF56" s="1" t="s">
        <v>80</v>
      </c>
      <c r="AH56" t="str">
        <f t="shared" si="6"/>
        <v>Individual Contributor</v>
      </c>
      <c r="AI56" s="1" t="s">
        <v>391</v>
      </c>
      <c r="AK56" t="str">
        <f t="shared" si="7"/>
        <v>Telecommunications</v>
      </c>
      <c r="AL56" s="1">
        <v>6</v>
      </c>
      <c r="AM56" s="1">
        <v>6</v>
      </c>
      <c r="AN56" s="1" t="s">
        <v>392</v>
      </c>
      <c r="AO56" s="1" t="s">
        <v>83</v>
      </c>
      <c r="AP56" s="1">
        <f t="shared" si="8"/>
        <v>1</v>
      </c>
      <c r="AQ56" t="s">
        <v>33</v>
      </c>
      <c r="AR56" s="1" t="s">
        <v>72</v>
      </c>
      <c r="AT56" t="str">
        <f t="shared" si="9"/>
        <v>Forums</v>
      </c>
      <c r="AU56" s="1">
        <v>3</v>
      </c>
      <c r="AW56">
        <f t="shared" si="10"/>
        <v>3</v>
      </c>
      <c r="AX56" s="1">
        <v>4</v>
      </c>
      <c r="AZ56">
        <f t="shared" si="11"/>
        <v>4</v>
      </c>
      <c r="BA56" s="1">
        <v>10</v>
      </c>
      <c r="BB56" s="1">
        <v>10</v>
      </c>
      <c r="BC56" s="1" t="s">
        <v>393</v>
      </c>
      <c r="BD56" s="1" t="s">
        <v>74</v>
      </c>
      <c r="BF56" t="str">
        <f t="shared" si="12"/>
        <v>Google</v>
      </c>
      <c r="BG56" s="1">
        <v>10</v>
      </c>
      <c r="BH56" s="1" t="s">
        <v>394</v>
      </c>
      <c r="BI56" s="1" t="s">
        <v>395</v>
      </c>
      <c r="BJ56" s="1" t="s">
        <v>396</v>
      </c>
      <c r="BL56" s="32" t="s">
        <v>4074</v>
      </c>
    </row>
    <row r="57" spans="1:64">
      <c r="A57">
        <v>0</v>
      </c>
      <c r="B57" s="11">
        <v>1</v>
      </c>
      <c r="C57">
        <v>0</v>
      </c>
      <c r="D57">
        <v>0</v>
      </c>
      <c r="E57">
        <v>0</v>
      </c>
      <c r="F57">
        <v>0</v>
      </c>
      <c r="G57" s="2">
        <v>31568</v>
      </c>
      <c r="H57" s="9">
        <f t="shared" ca="1" si="0"/>
        <v>32</v>
      </c>
      <c r="I57" s="1">
        <v>7</v>
      </c>
      <c r="J57" s="1">
        <v>7</v>
      </c>
      <c r="K57" s="1">
        <v>30</v>
      </c>
      <c r="L57" s="1">
        <f t="shared" si="1"/>
        <v>0.5</v>
      </c>
      <c r="M57" s="1">
        <v>7</v>
      </c>
      <c r="N57" s="1">
        <v>7</v>
      </c>
      <c r="O57" s="1">
        <v>1</v>
      </c>
      <c r="P57" s="1">
        <v>1</v>
      </c>
      <c r="Q57" s="1">
        <v>7510146</v>
      </c>
      <c r="R57" s="1" t="s">
        <v>397</v>
      </c>
      <c r="S57" s="1">
        <v>0</v>
      </c>
      <c r="T57" s="1" t="s">
        <v>53</v>
      </c>
      <c r="V57" t="str">
        <f t="shared" si="2"/>
        <v>hoodie</v>
      </c>
      <c r="W57" s="1" t="s">
        <v>54</v>
      </c>
      <c r="Y57" t="str">
        <f t="shared" si="3"/>
        <v>“Data is the new bacon"</v>
      </c>
      <c r="Z57" s="1">
        <v>1</v>
      </c>
      <c r="AA57" s="1">
        <v>1</v>
      </c>
      <c r="AB57" s="1">
        <f t="shared" si="4"/>
        <v>0</v>
      </c>
      <c r="AC57" s="1" t="s">
        <v>159</v>
      </c>
      <c r="AE57" t="str">
        <f t="shared" si="5"/>
        <v>Data Scientist</v>
      </c>
      <c r="AF57" s="1" t="s">
        <v>56</v>
      </c>
      <c r="AH57" t="str">
        <f t="shared" si="6"/>
        <v>Manager</v>
      </c>
      <c r="AI57" s="1" t="s">
        <v>91</v>
      </c>
      <c r="AK57" t="str">
        <f t="shared" si="7"/>
        <v>Technology &amp; Internet</v>
      </c>
      <c r="AL57" s="1">
        <v>4</v>
      </c>
      <c r="AM57" s="1">
        <v>4</v>
      </c>
      <c r="AN57" s="1" t="s">
        <v>398</v>
      </c>
      <c r="AO57" s="1" t="s">
        <v>399</v>
      </c>
      <c r="AP57" s="1">
        <f t="shared" si="8"/>
        <v>0</v>
      </c>
      <c r="AQ57" t="s">
        <v>31</v>
      </c>
      <c r="AR57" s="1" t="s">
        <v>84</v>
      </c>
      <c r="AT57" t="str">
        <f t="shared" si="9"/>
        <v>Stack Overflow</v>
      </c>
      <c r="AU57" s="1">
        <v>4</v>
      </c>
      <c r="AW57">
        <f t="shared" si="10"/>
        <v>4</v>
      </c>
      <c r="AX57" s="1">
        <v>2</v>
      </c>
      <c r="AZ57">
        <f t="shared" si="11"/>
        <v>2</v>
      </c>
      <c r="BA57" s="1">
        <v>3</v>
      </c>
      <c r="BB57" s="1">
        <v>3</v>
      </c>
      <c r="BC57" s="1" t="s">
        <v>400</v>
      </c>
      <c r="BD57" s="1" t="s">
        <v>74</v>
      </c>
      <c r="BF57" t="str">
        <f t="shared" si="12"/>
        <v>Google</v>
      </c>
      <c r="BG57" s="1">
        <v>10</v>
      </c>
      <c r="BH57" s="1" t="s">
        <v>401</v>
      </c>
      <c r="BI57" s="1" t="s">
        <v>402</v>
      </c>
      <c r="BJ57" s="1" t="s">
        <v>403</v>
      </c>
      <c r="BL57" s="32" t="s">
        <v>4074</v>
      </c>
    </row>
    <row r="58" spans="1:64">
      <c r="A58">
        <v>0</v>
      </c>
      <c r="B58" s="11">
        <v>1</v>
      </c>
      <c r="C58">
        <v>0</v>
      </c>
      <c r="D58">
        <v>0</v>
      </c>
      <c r="E58">
        <v>0</v>
      </c>
      <c r="F58">
        <v>0</v>
      </c>
      <c r="G58" s="2">
        <v>29644</v>
      </c>
      <c r="H58" s="9">
        <f t="shared" ca="1" si="0"/>
        <v>37</v>
      </c>
      <c r="I58" s="1">
        <v>7</v>
      </c>
      <c r="J58" s="1">
        <v>7</v>
      </c>
      <c r="K58" s="1">
        <v>40</v>
      </c>
      <c r="L58" s="1">
        <f t="shared" si="1"/>
        <v>0.66666666666666663</v>
      </c>
      <c r="M58" s="1">
        <v>9</v>
      </c>
      <c r="N58" s="1">
        <v>9</v>
      </c>
      <c r="O58" s="1">
        <v>5</v>
      </c>
      <c r="P58" s="1">
        <v>5</v>
      </c>
      <c r="Q58" s="1">
        <v>10178</v>
      </c>
      <c r="R58" s="1" t="s">
        <v>117</v>
      </c>
      <c r="S58" s="1">
        <v>0</v>
      </c>
      <c r="T58" s="1" t="s">
        <v>67</v>
      </c>
      <c r="V58" t="str">
        <f t="shared" si="2"/>
        <v>t-shirt</v>
      </c>
      <c r="W58" s="1" t="s">
        <v>68</v>
      </c>
      <c r="Y58" t="str">
        <f t="shared" si="3"/>
        <v>”Math - all the cool kids are doing it”</v>
      </c>
      <c r="Z58" s="1">
        <v>1</v>
      </c>
      <c r="AA58" s="1">
        <v>1</v>
      </c>
      <c r="AB58" s="1">
        <f t="shared" si="4"/>
        <v>0</v>
      </c>
      <c r="AC58" s="1" t="s">
        <v>225</v>
      </c>
      <c r="AE58" t="str">
        <f t="shared" si="5"/>
        <v>Software Engineer</v>
      </c>
      <c r="AF58" s="1" t="s">
        <v>111</v>
      </c>
      <c r="AH58" t="str">
        <f t="shared" si="6"/>
        <v>Not Applicable</v>
      </c>
      <c r="AI58" s="1" t="s">
        <v>404</v>
      </c>
      <c r="AK58" t="str">
        <f t="shared" si="7"/>
        <v>Construction, Machinery, and Homes</v>
      </c>
      <c r="AL58" s="1">
        <v>15</v>
      </c>
      <c r="AM58" s="1">
        <v>15</v>
      </c>
      <c r="AN58" s="1" t="s">
        <v>405</v>
      </c>
      <c r="AO58" s="1" t="s">
        <v>83</v>
      </c>
      <c r="AP58" s="1">
        <f t="shared" si="8"/>
        <v>1</v>
      </c>
      <c r="AQ58" t="s">
        <v>36</v>
      </c>
      <c r="AT58" t="str">
        <f t="shared" si="9"/>
        <v>NA</v>
      </c>
      <c r="AW58">
        <f t="shared" si="10"/>
        <v>0</v>
      </c>
      <c r="AZ58">
        <f t="shared" si="11"/>
        <v>0</v>
      </c>
      <c r="BD58" s="1" t="s">
        <v>64</v>
      </c>
      <c r="BF58" t="str">
        <f t="shared" si="12"/>
        <v>Friend / word of mouth</v>
      </c>
      <c r="BG58" s="1">
        <v>10</v>
      </c>
      <c r="BH58" s="1" t="s">
        <v>406</v>
      </c>
      <c r="BI58" s="1" t="s">
        <v>407</v>
      </c>
      <c r="BJ58" s="1" t="s">
        <v>408</v>
      </c>
      <c r="BL58" s="32" t="s">
        <v>4074</v>
      </c>
    </row>
    <row r="59" spans="1:64">
      <c r="A59">
        <v>0</v>
      </c>
      <c r="B59" s="11">
        <v>1</v>
      </c>
      <c r="C59" s="1">
        <v>1</v>
      </c>
      <c r="D59" s="1">
        <v>1</v>
      </c>
      <c r="E59" s="1">
        <v>1</v>
      </c>
      <c r="F59">
        <v>0</v>
      </c>
      <c r="G59" s="2">
        <v>31104</v>
      </c>
      <c r="H59" s="9">
        <f t="shared" ca="1" si="0"/>
        <v>33</v>
      </c>
      <c r="I59" s="1">
        <v>8</v>
      </c>
      <c r="J59" s="1">
        <v>8</v>
      </c>
      <c r="K59" s="1">
        <v>0</v>
      </c>
      <c r="L59" s="1">
        <f t="shared" si="1"/>
        <v>0</v>
      </c>
      <c r="M59" s="1">
        <v>8</v>
      </c>
      <c r="N59" s="1">
        <v>8</v>
      </c>
      <c r="O59" s="1">
        <v>15</v>
      </c>
      <c r="P59" s="1">
        <v>15</v>
      </c>
      <c r="Q59" s="1">
        <v>90055</v>
      </c>
      <c r="R59" s="1" t="s">
        <v>409</v>
      </c>
      <c r="S59" s="1">
        <v>1</v>
      </c>
      <c r="T59" s="1" t="s">
        <v>53</v>
      </c>
      <c r="V59" t="str">
        <f t="shared" si="2"/>
        <v>hoodie</v>
      </c>
      <c r="W59" s="1" t="s">
        <v>103</v>
      </c>
      <c r="Y59" t="str">
        <f t="shared" si="3"/>
        <v>“A quality life demands quality questions”</v>
      </c>
      <c r="Z59" s="1">
        <v>1</v>
      </c>
      <c r="AA59" s="1">
        <v>1</v>
      </c>
      <c r="AB59" s="1">
        <f t="shared" si="4"/>
        <v>0</v>
      </c>
      <c r="AC59" s="1" t="s">
        <v>30</v>
      </c>
      <c r="AE59" t="str">
        <f t="shared" si="5"/>
        <v>Data Analyst</v>
      </c>
      <c r="AF59" s="1" t="s">
        <v>80</v>
      </c>
      <c r="AH59" t="str">
        <f t="shared" si="6"/>
        <v>Individual Contributor</v>
      </c>
      <c r="AI59" s="1" t="s">
        <v>91</v>
      </c>
      <c r="AK59" t="str">
        <f t="shared" si="7"/>
        <v>Technology &amp; Internet</v>
      </c>
      <c r="AL59" s="1">
        <v>1</v>
      </c>
      <c r="AM59" s="1">
        <v>1</v>
      </c>
      <c r="AO59" s="1" t="s">
        <v>83</v>
      </c>
      <c r="AP59" s="1">
        <f t="shared" si="8"/>
        <v>1</v>
      </c>
      <c r="AQ59" t="s">
        <v>33</v>
      </c>
      <c r="AR59" s="1" t="s">
        <v>60</v>
      </c>
      <c r="AT59" t="str">
        <f t="shared" si="9"/>
        <v>Slack Channel</v>
      </c>
      <c r="AV59" s="1">
        <v>30</v>
      </c>
      <c r="AW59" s="1">
        <f t="shared" si="10"/>
        <v>30</v>
      </c>
      <c r="AY59" s="1">
        <v>30</v>
      </c>
      <c r="AZ59" s="1">
        <f t="shared" si="11"/>
        <v>30</v>
      </c>
      <c r="BA59" s="1">
        <v>24</v>
      </c>
      <c r="BB59" s="1">
        <v>24</v>
      </c>
      <c r="BC59" s="1" t="s">
        <v>410</v>
      </c>
      <c r="BD59" s="1" t="s">
        <v>74</v>
      </c>
      <c r="BF59" t="str">
        <f t="shared" si="12"/>
        <v>Google</v>
      </c>
      <c r="BG59" s="1">
        <v>10</v>
      </c>
      <c r="BH59" s="1" t="s">
        <v>213</v>
      </c>
      <c r="BI59" s="1" t="s">
        <v>213</v>
      </c>
      <c r="BJ59" s="1" t="s">
        <v>411</v>
      </c>
      <c r="BL59" s="32" t="s">
        <v>4074</v>
      </c>
    </row>
    <row r="60" spans="1:64">
      <c r="A60" s="1">
        <v>1</v>
      </c>
      <c r="B60" s="11">
        <v>1</v>
      </c>
      <c r="C60">
        <v>0</v>
      </c>
      <c r="D60">
        <v>0</v>
      </c>
      <c r="E60">
        <v>0</v>
      </c>
      <c r="F60">
        <v>0</v>
      </c>
      <c r="G60" s="2">
        <v>33049</v>
      </c>
      <c r="H60" s="9">
        <f t="shared" ca="1" si="0"/>
        <v>28</v>
      </c>
      <c r="I60" s="1">
        <v>7</v>
      </c>
      <c r="J60" s="1">
        <v>7</v>
      </c>
      <c r="K60" s="1">
        <v>90</v>
      </c>
      <c r="L60" s="1">
        <f t="shared" si="1"/>
        <v>1.5</v>
      </c>
      <c r="M60" s="1">
        <v>14</v>
      </c>
      <c r="N60" s="1">
        <v>14</v>
      </c>
      <c r="O60" s="1">
        <v>5</v>
      </c>
      <c r="P60" s="1">
        <v>5</v>
      </c>
      <c r="Q60" s="1">
        <v>560035</v>
      </c>
      <c r="R60" s="1" t="s">
        <v>412</v>
      </c>
      <c r="S60" s="1">
        <v>1</v>
      </c>
      <c r="T60" s="1" t="s">
        <v>67</v>
      </c>
      <c r="V60" t="str">
        <f t="shared" si="2"/>
        <v>t-shirt</v>
      </c>
      <c r="W60" s="1" t="s">
        <v>98</v>
      </c>
      <c r="Y60" t="str">
        <f t="shared" si="3"/>
        <v>“Machine learning for life”</v>
      </c>
      <c r="Z60" s="1">
        <v>1</v>
      </c>
      <c r="AA60" s="1">
        <v>1</v>
      </c>
      <c r="AB60" s="1">
        <f t="shared" si="4"/>
        <v>0</v>
      </c>
      <c r="AC60" s="1" t="s">
        <v>225</v>
      </c>
      <c r="AE60" t="str">
        <f t="shared" si="5"/>
        <v>Software Engineer</v>
      </c>
      <c r="AF60" s="1" t="s">
        <v>80</v>
      </c>
      <c r="AH60" t="str">
        <f t="shared" si="6"/>
        <v>Individual Contributor</v>
      </c>
      <c r="AI60" s="1" t="s">
        <v>91</v>
      </c>
      <c r="AK60" t="str">
        <f t="shared" si="7"/>
        <v>Technology &amp; Internet</v>
      </c>
      <c r="AL60" s="1">
        <v>4</v>
      </c>
      <c r="AM60" s="1">
        <v>4</v>
      </c>
      <c r="AN60" s="1" t="s">
        <v>413</v>
      </c>
      <c r="AO60" s="1" t="s">
        <v>59</v>
      </c>
      <c r="AP60" s="1">
        <f t="shared" si="8"/>
        <v>0</v>
      </c>
      <c r="AQ60" t="s">
        <v>33</v>
      </c>
      <c r="AR60" s="1" t="s">
        <v>72</v>
      </c>
      <c r="AT60" t="str">
        <f t="shared" si="9"/>
        <v>Forums</v>
      </c>
      <c r="AU60" s="1">
        <v>6</v>
      </c>
      <c r="AW60">
        <f t="shared" si="10"/>
        <v>6</v>
      </c>
      <c r="AX60" s="1">
        <v>5</v>
      </c>
      <c r="AZ60">
        <f t="shared" si="11"/>
        <v>5</v>
      </c>
      <c r="BA60" s="1">
        <v>15</v>
      </c>
      <c r="BB60" s="1">
        <v>15</v>
      </c>
      <c r="BC60" s="1" t="s">
        <v>414</v>
      </c>
      <c r="BD60" s="1" t="s">
        <v>415</v>
      </c>
      <c r="BF60" t="str">
        <f t="shared" si="12"/>
        <v>LinkedIn</v>
      </c>
      <c r="BG60" s="1">
        <v>9</v>
      </c>
      <c r="BH60" s="1" t="s">
        <v>416</v>
      </c>
      <c r="BI60" s="1" t="s">
        <v>417</v>
      </c>
      <c r="BL60" s="32" t="s">
        <v>4074</v>
      </c>
    </row>
    <row r="61" spans="1:64">
      <c r="A61" s="1">
        <v>1</v>
      </c>
      <c r="B61">
        <v>0</v>
      </c>
      <c r="C61">
        <v>0</v>
      </c>
      <c r="D61">
        <v>0</v>
      </c>
      <c r="E61">
        <v>0</v>
      </c>
      <c r="F61">
        <v>0</v>
      </c>
      <c r="G61" s="2">
        <v>28389</v>
      </c>
      <c r="H61" s="9">
        <f t="shared" ca="1" si="0"/>
        <v>41</v>
      </c>
      <c r="I61" s="1">
        <v>7</v>
      </c>
      <c r="J61" s="1">
        <v>7</v>
      </c>
      <c r="K61" s="1">
        <v>45</v>
      </c>
      <c r="L61" s="1">
        <f t="shared" si="1"/>
        <v>0.75</v>
      </c>
      <c r="M61" s="1">
        <v>10</v>
      </c>
      <c r="N61" s="1">
        <v>10</v>
      </c>
      <c r="O61" s="1">
        <v>2</v>
      </c>
      <c r="P61" s="1">
        <v>2</v>
      </c>
      <c r="Q61" s="1">
        <v>92606</v>
      </c>
      <c r="R61" s="1" t="s">
        <v>418</v>
      </c>
      <c r="S61" s="1">
        <v>0</v>
      </c>
      <c r="T61" s="1" t="s">
        <v>123</v>
      </c>
      <c r="V61" t="str">
        <f t="shared" si="2"/>
        <v>hat</v>
      </c>
      <c r="W61" s="1" t="s">
        <v>103</v>
      </c>
      <c r="Y61" t="str">
        <f t="shared" si="3"/>
        <v>“A quality life demands quality questions”</v>
      </c>
      <c r="Z61" s="1">
        <v>1</v>
      </c>
      <c r="AA61" s="1">
        <v>1</v>
      </c>
      <c r="AB61" s="1">
        <f t="shared" si="4"/>
        <v>0</v>
      </c>
      <c r="AC61" s="1" t="s">
        <v>159</v>
      </c>
      <c r="AE61" t="str">
        <f t="shared" si="5"/>
        <v>Data Scientist</v>
      </c>
      <c r="AF61" s="1" t="s">
        <v>384</v>
      </c>
      <c r="AH61" t="str">
        <f t="shared" si="6"/>
        <v>Intern</v>
      </c>
      <c r="AI61" s="1" t="s">
        <v>81</v>
      </c>
      <c r="AK61" t="str">
        <f t="shared" si="7"/>
        <v>Business Support &amp; Logistics</v>
      </c>
      <c r="AL61" s="1">
        <v>1</v>
      </c>
      <c r="AM61" s="1">
        <v>1</v>
      </c>
      <c r="AN61" s="1" t="s">
        <v>419</v>
      </c>
      <c r="AO61" s="1" t="s">
        <v>83</v>
      </c>
      <c r="AP61" s="1">
        <f t="shared" si="8"/>
        <v>1</v>
      </c>
      <c r="AQ61" t="s">
        <v>31</v>
      </c>
      <c r="AR61" s="1" t="s">
        <v>84</v>
      </c>
      <c r="AT61" t="str">
        <f t="shared" si="9"/>
        <v>Stack Overflow</v>
      </c>
      <c r="AV61" s="1">
        <v>10</v>
      </c>
      <c r="AW61" s="1">
        <f t="shared" si="10"/>
        <v>10</v>
      </c>
      <c r="AY61" s="1">
        <v>12</v>
      </c>
      <c r="AZ61" s="1">
        <f t="shared" si="11"/>
        <v>12</v>
      </c>
      <c r="BA61" s="1">
        <v>80</v>
      </c>
      <c r="BB61" s="1">
        <v>80</v>
      </c>
      <c r="BC61" s="1" t="s">
        <v>420</v>
      </c>
      <c r="BD61" s="1" t="s">
        <v>64</v>
      </c>
      <c r="BF61" t="str">
        <f t="shared" si="12"/>
        <v>Friend / word of mouth</v>
      </c>
      <c r="BG61" s="1">
        <v>10</v>
      </c>
      <c r="BH61" s="1" t="s">
        <v>421</v>
      </c>
      <c r="BI61" s="1" t="s">
        <v>218</v>
      </c>
      <c r="BL61" s="32" t="s">
        <v>4074</v>
      </c>
    </row>
    <row r="62" spans="1:64">
      <c r="A62">
        <v>0</v>
      </c>
      <c r="B62">
        <v>0</v>
      </c>
      <c r="C62">
        <v>0</v>
      </c>
      <c r="D62">
        <v>0</v>
      </c>
      <c r="E62" s="1">
        <v>1</v>
      </c>
      <c r="F62">
        <v>0</v>
      </c>
      <c r="G62" s="2" t="s">
        <v>422</v>
      </c>
      <c r="H62" s="9">
        <f t="shared" ca="1" si="0"/>
        <v>51</v>
      </c>
      <c r="I62" s="1">
        <v>6</v>
      </c>
      <c r="J62" s="1">
        <v>6</v>
      </c>
      <c r="K62" s="1">
        <v>30</v>
      </c>
      <c r="L62" s="1">
        <f t="shared" si="1"/>
        <v>0.5</v>
      </c>
      <c r="M62" s="1">
        <v>8</v>
      </c>
      <c r="N62" s="1">
        <v>8</v>
      </c>
      <c r="O62" s="1">
        <v>104</v>
      </c>
      <c r="P62" s="1">
        <v>104</v>
      </c>
      <c r="Q62" s="1">
        <v>98034</v>
      </c>
      <c r="R62" s="1" t="s">
        <v>423</v>
      </c>
      <c r="S62" s="1">
        <v>0</v>
      </c>
      <c r="T62" s="1" t="s">
        <v>53</v>
      </c>
      <c r="V62" t="str">
        <f t="shared" si="2"/>
        <v>hoodie</v>
      </c>
      <c r="W62" s="1" t="s">
        <v>68</v>
      </c>
      <c r="Y62" t="str">
        <f t="shared" si="3"/>
        <v>”Math - all the cool kids are doing it”</v>
      </c>
      <c r="Z62" s="1">
        <v>1</v>
      </c>
      <c r="AA62" s="1">
        <v>1</v>
      </c>
      <c r="AB62" s="1">
        <f t="shared" si="4"/>
        <v>0</v>
      </c>
      <c r="AC62" s="1" t="s">
        <v>225</v>
      </c>
      <c r="AE62" t="str">
        <f t="shared" si="5"/>
        <v>Software Engineer</v>
      </c>
      <c r="AF62" s="1" t="s">
        <v>424</v>
      </c>
      <c r="AH62" t="str">
        <f t="shared" si="6"/>
        <v>Vice President</v>
      </c>
      <c r="AI62" s="1" t="s">
        <v>91</v>
      </c>
      <c r="AK62" t="str">
        <f t="shared" si="7"/>
        <v>Technology &amp; Internet</v>
      </c>
      <c r="AL62" s="1">
        <v>27</v>
      </c>
      <c r="AM62" s="1">
        <v>27</v>
      </c>
      <c r="AN62" s="1" t="s">
        <v>425</v>
      </c>
      <c r="AO62" s="1" t="s">
        <v>59</v>
      </c>
      <c r="AP62" s="1">
        <f t="shared" si="8"/>
        <v>0</v>
      </c>
      <c r="AQ62" t="s">
        <v>31</v>
      </c>
      <c r="AR62" s="1" t="s">
        <v>72</v>
      </c>
      <c r="AT62" t="str">
        <f t="shared" si="9"/>
        <v>Forums</v>
      </c>
      <c r="AU62" s="1">
        <v>6</v>
      </c>
      <c r="AW62">
        <f t="shared" si="10"/>
        <v>6</v>
      </c>
      <c r="AX62" s="1">
        <v>6</v>
      </c>
      <c r="AZ62">
        <f t="shared" si="11"/>
        <v>6</v>
      </c>
      <c r="BA62" s="1">
        <v>4</v>
      </c>
      <c r="BB62" s="1">
        <v>4</v>
      </c>
      <c r="BC62" s="1" t="s">
        <v>426</v>
      </c>
      <c r="BD62" s="1" t="s">
        <v>64</v>
      </c>
      <c r="BF62" t="str">
        <f t="shared" si="12"/>
        <v>Friend / word of mouth</v>
      </c>
      <c r="BG62" s="1">
        <v>10</v>
      </c>
      <c r="BH62" s="1" t="s">
        <v>427</v>
      </c>
      <c r="BI62" s="1" t="s">
        <v>428</v>
      </c>
      <c r="BJ62" s="1" t="s">
        <v>429</v>
      </c>
      <c r="BL62" s="32" t="s">
        <v>4074</v>
      </c>
    </row>
    <row r="63" spans="1:64">
      <c r="A63" s="1">
        <v>1</v>
      </c>
      <c r="B63">
        <v>0</v>
      </c>
      <c r="C63">
        <v>0</v>
      </c>
      <c r="D63">
        <v>0</v>
      </c>
      <c r="E63">
        <v>0</v>
      </c>
      <c r="F63">
        <v>0</v>
      </c>
      <c r="G63" s="2">
        <v>31598</v>
      </c>
      <c r="H63" s="9">
        <f t="shared" ca="1" si="0"/>
        <v>32</v>
      </c>
      <c r="I63" s="1">
        <v>7</v>
      </c>
      <c r="J63" s="1">
        <v>7</v>
      </c>
      <c r="K63" s="1">
        <v>30</v>
      </c>
      <c r="L63" s="1">
        <f t="shared" si="1"/>
        <v>0.5</v>
      </c>
      <c r="M63" s="1">
        <v>12</v>
      </c>
      <c r="N63" s="1">
        <v>12</v>
      </c>
      <c r="O63" s="1">
        <v>12</v>
      </c>
      <c r="P63" s="1">
        <v>12</v>
      </c>
      <c r="Q63" s="1">
        <v>15220</v>
      </c>
      <c r="R63" s="1" t="s">
        <v>430</v>
      </c>
      <c r="S63" s="1">
        <v>0</v>
      </c>
      <c r="T63" s="1" t="s">
        <v>431</v>
      </c>
      <c r="V63" t="str">
        <f t="shared" si="2"/>
        <v>track suit / sweat suit</v>
      </c>
      <c r="W63" s="1" t="s">
        <v>54</v>
      </c>
      <c r="Y63" t="str">
        <f t="shared" si="3"/>
        <v>“Data is the new bacon"</v>
      </c>
      <c r="Z63" s="1">
        <v>1</v>
      </c>
      <c r="AA63" s="1">
        <v>1</v>
      </c>
      <c r="AB63" s="1">
        <f t="shared" si="4"/>
        <v>0</v>
      </c>
      <c r="AC63" s="1" t="s">
        <v>30</v>
      </c>
      <c r="AE63" t="str">
        <f t="shared" si="5"/>
        <v>Data Analyst</v>
      </c>
      <c r="AF63" s="1" t="s">
        <v>80</v>
      </c>
      <c r="AH63" t="str">
        <f t="shared" si="6"/>
        <v>Individual Contributor</v>
      </c>
      <c r="AI63" s="1" t="s">
        <v>125</v>
      </c>
      <c r="AK63" t="str">
        <f t="shared" si="7"/>
        <v>Manufacturing</v>
      </c>
      <c r="AL63" s="1">
        <v>1</v>
      </c>
      <c r="AM63" s="1">
        <v>1</v>
      </c>
      <c r="AN63" s="1" t="s">
        <v>432</v>
      </c>
      <c r="AO63" s="1" t="s">
        <v>83</v>
      </c>
      <c r="AP63" s="1">
        <f t="shared" si="8"/>
        <v>1</v>
      </c>
      <c r="AQ63" t="s">
        <v>30</v>
      </c>
      <c r="AR63" s="1" t="s">
        <v>84</v>
      </c>
      <c r="AT63" t="str">
        <f t="shared" si="9"/>
        <v>Stack Overflow</v>
      </c>
      <c r="AV63" s="1">
        <v>12</v>
      </c>
      <c r="AW63" s="1">
        <f t="shared" si="10"/>
        <v>12</v>
      </c>
      <c r="AY63" s="1">
        <v>12</v>
      </c>
      <c r="AZ63" s="1">
        <f t="shared" si="11"/>
        <v>12</v>
      </c>
      <c r="BA63" s="1">
        <v>8</v>
      </c>
      <c r="BB63" s="1">
        <v>8</v>
      </c>
      <c r="BC63" s="1" t="s">
        <v>433</v>
      </c>
      <c r="BD63" s="1" t="s">
        <v>74</v>
      </c>
      <c r="BF63" t="str">
        <f t="shared" si="12"/>
        <v>Google</v>
      </c>
      <c r="BG63" s="1">
        <v>8</v>
      </c>
      <c r="BH63" s="1" t="s">
        <v>434</v>
      </c>
      <c r="BI63" s="1" t="s">
        <v>435</v>
      </c>
      <c r="BJ63" s="1" t="s">
        <v>141</v>
      </c>
      <c r="BL63" s="32" t="s">
        <v>4074</v>
      </c>
    </row>
    <row r="64" spans="1:64">
      <c r="A64" s="1">
        <v>1</v>
      </c>
      <c r="B64">
        <v>0</v>
      </c>
      <c r="C64">
        <v>0</v>
      </c>
      <c r="D64">
        <v>0</v>
      </c>
      <c r="E64" s="1">
        <v>1</v>
      </c>
      <c r="F64">
        <v>0</v>
      </c>
      <c r="G64" s="2">
        <v>27179</v>
      </c>
      <c r="H64" s="9">
        <f t="shared" ca="1" si="0"/>
        <v>44</v>
      </c>
      <c r="I64" s="1">
        <v>7</v>
      </c>
      <c r="J64" s="1">
        <v>7</v>
      </c>
      <c r="K64" s="1">
        <v>40</v>
      </c>
      <c r="L64" s="1">
        <f t="shared" si="1"/>
        <v>0.66666666666666663</v>
      </c>
      <c r="M64" s="1">
        <v>12</v>
      </c>
      <c r="N64" s="1">
        <v>12</v>
      </c>
      <c r="O64" s="1">
        <v>10</v>
      </c>
      <c r="P64" s="1">
        <v>10</v>
      </c>
      <c r="Q64" s="1">
        <v>655</v>
      </c>
      <c r="R64" s="1" t="s">
        <v>436</v>
      </c>
      <c r="S64" s="1">
        <v>0</v>
      </c>
      <c r="T64" s="1" t="s">
        <v>53</v>
      </c>
      <c r="V64" t="str">
        <f t="shared" si="2"/>
        <v>hoodie</v>
      </c>
      <c r="W64" s="1" t="s">
        <v>68</v>
      </c>
      <c r="Y64" t="str">
        <f t="shared" si="3"/>
        <v>”Math - all the cool kids are doing it”</v>
      </c>
      <c r="Z64" s="1">
        <v>1</v>
      </c>
      <c r="AA64" s="1">
        <v>1</v>
      </c>
      <c r="AB64" s="1">
        <f t="shared" si="4"/>
        <v>0</v>
      </c>
      <c r="AC64" s="1" t="s">
        <v>5</v>
      </c>
      <c r="AE64" t="str">
        <f t="shared" si="5"/>
        <v>Other</v>
      </c>
      <c r="AG64" s="1" t="s">
        <v>437</v>
      </c>
      <c r="AH64" s="1" t="str">
        <f t="shared" si="6"/>
        <v>Senior engineer</v>
      </c>
      <c r="AI64" s="1" t="s">
        <v>391</v>
      </c>
      <c r="AK64" t="str">
        <f t="shared" si="7"/>
        <v>Telecommunications</v>
      </c>
      <c r="AL64" s="1">
        <v>15</v>
      </c>
      <c r="AM64" s="1">
        <v>15</v>
      </c>
      <c r="AO64" s="1" t="s">
        <v>83</v>
      </c>
      <c r="AP64" s="1">
        <f t="shared" si="8"/>
        <v>1</v>
      </c>
      <c r="AQ64" t="s">
        <v>36</v>
      </c>
      <c r="AT64" t="str">
        <f t="shared" si="9"/>
        <v>NA</v>
      </c>
      <c r="AW64">
        <f t="shared" si="10"/>
        <v>0</v>
      </c>
      <c r="AZ64">
        <f t="shared" si="11"/>
        <v>0</v>
      </c>
      <c r="BE64" s="1" t="s">
        <v>438</v>
      </c>
      <c r="BF64" s="1" t="str">
        <f t="shared" si="12"/>
        <v>Old AI Mooc student</v>
      </c>
      <c r="BG64" s="1">
        <v>8</v>
      </c>
      <c r="BH64" s="1" t="s">
        <v>439</v>
      </c>
      <c r="BI64" s="1" t="s">
        <v>440</v>
      </c>
      <c r="BL64" s="32" t="s">
        <v>4074</v>
      </c>
    </row>
    <row r="65" spans="1:64">
      <c r="A65">
        <v>0</v>
      </c>
      <c r="B65">
        <v>0</v>
      </c>
      <c r="C65" s="1">
        <v>1</v>
      </c>
      <c r="D65">
        <v>0</v>
      </c>
      <c r="E65" s="1">
        <v>1</v>
      </c>
      <c r="F65">
        <v>0</v>
      </c>
      <c r="G65" s="2">
        <v>43086</v>
      </c>
      <c r="H65" s="9">
        <f t="shared" ca="1" si="0"/>
        <v>1</v>
      </c>
      <c r="I65" s="1">
        <v>8</v>
      </c>
      <c r="J65" s="1">
        <v>8</v>
      </c>
      <c r="K65" s="1">
        <v>30</v>
      </c>
      <c r="L65" s="1">
        <f t="shared" si="1"/>
        <v>0.5</v>
      </c>
      <c r="M65" s="1">
        <v>5</v>
      </c>
      <c r="N65" s="1">
        <v>5</v>
      </c>
      <c r="O65" s="1">
        <v>5</v>
      </c>
      <c r="P65" s="1">
        <v>5</v>
      </c>
      <c r="Q65" s="1">
        <v>58900000</v>
      </c>
      <c r="R65" s="1" t="s">
        <v>441</v>
      </c>
      <c r="S65" s="1">
        <v>1</v>
      </c>
      <c r="T65" s="1" t="s">
        <v>67</v>
      </c>
      <c r="V65" t="str">
        <f t="shared" si="2"/>
        <v>t-shirt</v>
      </c>
      <c r="W65" s="1" t="s">
        <v>98</v>
      </c>
      <c r="Y65" t="str">
        <f t="shared" si="3"/>
        <v>“Machine learning for life”</v>
      </c>
      <c r="Z65" s="1">
        <v>1</v>
      </c>
      <c r="AA65" s="1">
        <v>1</v>
      </c>
      <c r="AB65" s="1">
        <f t="shared" si="4"/>
        <v>0</v>
      </c>
      <c r="AC65" s="1" t="s">
        <v>69</v>
      </c>
      <c r="AE65" t="str">
        <f t="shared" si="5"/>
        <v>Educator / Instructor</v>
      </c>
      <c r="AG65" s="1" t="s">
        <v>442</v>
      </c>
      <c r="AH65" s="1" t="str">
        <f t="shared" si="6"/>
        <v>Professor</v>
      </c>
      <c r="AI65" s="1" t="s">
        <v>57</v>
      </c>
      <c r="AK65" t="str">
        <f t="shared" si="7"/>
        <v>Education</v>
      </c>
      <c r="AL65" s="1">
        <v>8</v>
      </c>
      <c r="AM65" s="1">
        <v>8</v>
      </c>
      <c r="AN65" s="1" t="s">
        <v>443</v>
      </c>
      <c r="AO65" s="1" t="s">
        <v>71</v>
      </c>
      <c r="AP65" s="1">
        <f t="shared" si="8"/>
        <v>1</v>
      </c>
      <c r="AQ65" t="s">
        <v>33</v>
      </c>
      <c r="AR65" s="1" t="s">
        <v>72</v>
      </c>
      <c r="AT65" t="str">
        <f t="shared" si="9"/>
        <v>Forums</v>
      </c>
      <c r="AV65" s="1">
        <v>10</v>
      </c>
      <c r="AW65" s="1">
        <f t="shared" si="10"/>
        <v>10</v>
      </c>
      <c r="AX65" s="1">
        <v>6</v>
      </c>
      <c r="AZ65">
        <f t="shared" si="11"/>
        <v>6</v>
      </c>
      <c r="BA65" s="1">
        <v>20</v>
      </c>
      <c r="BB65" s="1">
        <v>20</v>
      </c>
      <c r="BC65" s="1" t="s">
        <v>444</v>
      </c>
      <c r="BD65" s="1" t="s">
        <v>74</v>
      </c>
      <c r="BF65" t="str">
        <f t="shared" si="12"/>
        <v>Google</v>
      </c>
      <c r="BG65" s="1">
        <v>10</v>
      </c>
      <c r="BH65" s="1" t="s">
        <v>445</v>
      </c>
      <c r="BI65" s="1" t="s">
        <v>446</v>
      </c>
      <c r="BJ65" s="1" t="s">
        <v>116</v>
      </c>
      <c r="BL65" s="32" t="s">
        <v>4074</v>
      </c>
    </row>
    <row r="66" spans="1:64">
      <c r="A66" s="1">
        <v>1</v>
      </c>
      <c r="B66">
        <v>0</v>
      </c>
      <c r="C66">
        <v>0</v>
      </c>
      <c r="D66">
        <v>0</v>
      </c>
      <c r="E66">
        <v>0</v>
      </c>
      <c r="F66">
        <v>0</v>
      </c>
      <c r="G66" s="2">
        <v>34393</v>
      </c>
      <c r="H66" s="9">
        <f t="shared" ref="H66:H129" ca="1" si="13">IF(ISBLANK(G66),"", DATEDIF(G66,TODAY(),"Y"))</f>
        <v>24</v>
      </c>
      <c r="I66" s="1">
        <v>8</v>
      </c>
      <c r="J66" s="1">
        <v>8</v>
      </c>
      <c r="K66" s="1">
        <v>20</v>
      </c>
      <c r="L66" s="1">
        <f t="shared" ref="L66:L129" si="14">K66/60</f>
        <v>0.33333333333333331</v>
      </c>
      <c r="M66" s="1">
        <v>11</v>
      </c>
      <c r="N66" s="1">
        <v>11</v>
      </c>
      <c r="O66" s="1">
        <v>11</v>
      </c>
      <c r="P66" s="1">
        <v>11</v>
      </c>
      <c r="Q66" s="1">
        <v>110085</v>
      </c>
      <c r="R66" s="1" t="s">
        <v>447</v>
      </c>
      <c r="S66" s="1">
        <v>1</v>
      </c>
      <c r="T66" s="1" t="s">
        <v>53</v>
      </c>
      <c r="V66" t="str">
        <f t="shared" ref="V66:V129" si="15">IF(ISBLANK(T66),IF(ISBLANK(U66),"NA",U66),T66)</f>
        <v>hoodie</v>
      </c>
      <c r="W66" s="1" t="s">
        <v>68</v>
      </c>
      <c r="Y66" t="str">
        <f t="shared" ref="Y66:Y129" si="16">IF(ISBLANK(W66), IF(ISBLANK(X66),"NA",X66),W66)</f>
        <v>”Math - all the cool kids are doing it”</v>
      </c>
      <c r="Z66" s="1">
        <v>1</v>
      </c>
      <c r="AA66" s="1">
        <v>1</v>
      </c>
      <c r="AB66" s="1">
        <f t="shared" ref="AB66:AB129" si="17">1-AA66</f>
        <v>0</v>
      </c>
      <c r="AC66" s="1" t="s">
        <v>30</v>
      </c>
      <c r="AE66" t="str">
        <f t="shared" ref="AE66:AE129" si="18">IF(ISBLANK(AC66), IF(ISBLANK(AD66), "NA", AD66),AC66)</f>
        <v>Data Analyst</v>
      </c>
      <c r="AF66" s="1" t="s">
        <v>80</v>
      </c>
      <c r="AH66" t="str">
        <f t="shared" ref="AH66:AH129" si="19">IF(ISBLANK(AF66),IF(ISBLANK(AG66),"NA", AG66),AF66)</f>
        <v>Individual Contributor</v>
      </c>
      <c r="AI66" s="1" t="s">
        <v>91</v>
      </c>
      <c r="AK66" t="str">
        <f t="shared" ref="AK66:AK129" si="20">IF(ISBLANK(AI66),IF(ISBLANK(AJ66),"NA",AJ66),AI66)</f>
        <v>Technology &amp; Internet</v>
      </c>
      <c r="AL66" s="1">
        <v>1</v>
      </c>
      <c r="AM66" s="1">
        <v>1</v>
      </c>
      <c r="AN66" s="1" t="s">
        <v>448</v>
      </c>
      <c r="AO66" s="1" t="s">
        <v>399</v>
      </c>
      <c r="AP66" s="1">
        <f t="shared" ref="AP66:AP129" si="21">IF(OR(AO66=$AO$3,AO66=$AO$4),1,0)</f>
        <v>0</v>
      </c>
      <c r="AQ66" t="s">
        <v>31</v>
      </c>
      <c r="AR66" s="1" t="s">
        <v>60</v>
      </c>
      <c r="AT66" t="str">
        <f t="shared" ref="AT66:AT129" si="22">IF(ISBLANK(AR66),IF(ISBLANK(AS66),"NA",AS66),AR66)</f>
        <v>Slack Channel</v>
      </c>
      <c r="AU66" s="1">
        <v>5</v>
      </c>
      <c r="AW66">
        <f t="shared" ref="AW66:AW129" si="23">IF(ISBLANK(AU66),AV66,AU66)</f>
        <v>5</v>
      </c>
      <c r="AX66" s="1">
        <v>5</v>
      </c>
      <c r="AZ66">
        <f t="shared" ref="AZ66:AZ129" si="24">IF(ISBLANK(AX66),AY66,AX66)</f>
        <v>5</v>
      </c>
      <c r="BA66" s="1">
        <v>100</v>
      </c>
      <c r="BB66" s="1">
        <v>100</v>
      </c>
      <c r="BC66" s="1" t="s">
        <v>449</v>
      </c>
      <c r="BD66" s="1" t="s">
        <v>74</v>
      </c>
      <c r="BF66" t="str">
        <f t="shared" ref="BF66:BF129" si="25">IF(ISBLANK(BD66),BE66,BD66)</f>
        <v>Google</v>
      </c>
      <c r="BG66" s="1">
        <v>10</v>
      </c>
      <c r="BH66" s="1" t="s">
        <v>450</v>
      </c>
      <c r="BI66" s="1" t="s">
        <v>451</v>
      </c>
      <c r="BJ66" s="1" t="s">
        <v>141</v>
      </c>
      <c r="BL66" s="32" t="s">
        <v>4074</v>
      </c>
    </row>
    <row r="67" spans="1:64">
      <c r="A67" s="1">
        <v>1</v>
      </c>
      <c r="B67">
        <v>0</v>
      </c>
      <c r="C67">
        <v>0</v>
      </c>
      <c r="D67" s="1">
        <v>1</v>
      </c>
      <c r="E67" s="1">
        <v>1</v>
      </c>
      <c r="F67">
        <v>0</v>
      </c>
      <c r="G67" s="2">
        <v>30275</v>
      </c>
      <c r="H67" s="9">
        <f t="shared" ca="1" si="13"/>
        <v>36</v>
      </c>
      <c r="I67" s="1">
        <v>7</v>
      </c>
      <c r="J67" s="1">
        <v>7</v>
      </c>
      <c r="K67" s="1">
        <v>45</v>
      </c>
      <c r="L67" s="1">
        <f t="shared" si="14"/>
        <v>0.75</v>
      </c>
      <c r="M67" s="1">
        <v>12</v>
      </c>
      <c r="N67" s="1">
        <v>12</v>
      </c>
      <c r="O67" s="1">
        <v>30</v>
      </c>
      <c r="P67" s="1">
        <v>30</v>
      </c>
      <c r="Q67" s="1">
        <v>10601</v>
      </c>
      <c r="R67" s="1" t="s">
        <v>452</v>
      </c>
      <c r="S67" s="1">
        <v>1</v>
      </c>
      <c r="T67" s="1" t="s">
        <v>67</v>
      </c>
      <c r="V67" t="str">
        <f t="shared" si="15"/>
        <v>t-shirt</v>
      </c>
      <c r="W67" s="1" t="s">
        <v>103</v>
      </c>
      <c r="Y67" t="str">
        <f t="shared" si="16"/>
        <v>“A quality life demands quality questions”</v>
      </c>
      <c r="Z67" s="1">
        <v>1</v>
      </c>
      <c r="AA67" s="1">
        <v>1</v>
      </c>
      <c r="AB67" s="1">
        <f t="shared" si="17"/>
        <v>0</v>
      </c>
      <c r="AC67" s="1" t="s">
        <v>453</v>
      </c>
      <c r="AE67" t="str">
        <f t="shared" si="18"/>
        <v>Research</v>
      </c>
      <c r="AF67" s="1" t="s">
        <v>80</v>
      </c>
      <c r="AH67" t="str">
        <f t="shared" si="19"/>
        <v>Individual Contributor</v>
      </c>
      <c r="AI67" s="1" t="s">
        <v>91</v>
      </c>
      <c r="AK67" t="str">
        <f t="shared" si="20"/>
        <v>Technology &amp; Internet</v>
      </c>
      <c r="AL67" s="1">
        <v>10</v>
      </c>
      <c r="AM67" s="1">
        <v>10</v>
      </c>
      <c r="AN67" s="1" t="s">
        <v>454</v>
      </c>
      <c r="AO67" s="1" t="s">
        <v>71</v>
      </c>
      <c r="AP67" s="1">
        <f t="shared" si="21"/>
        <v>1</v>
      </c>
      <c r="AQ67" t="s">
        <v>33</v>
      </c>
      <c r="AR67" s="1" t="s">
        <v>72</v>
      </c>
      <c r="AT67" t="str">
        <f t="shared" si="22"/>
        <v>Forums</v>
      </c>
      <c r="AU67" s="1">
        <v>6</v>
      </c>
      <c r="AW67">
        <f t="shared" si="23"/>
        <v>6</v>
      </c>
      <c r="AX67" s="1">
        <v>2</v>
      </c>
      <c r="AZ67">
        <f t="shared" si="24"/>
        <v>2</v>
      </c>
      <c r="BA67" s="1">
        <v>2</v>
      </c>
      <c r="BB67" s="1">
        <v>2</v>
      </c>
      <c r="BC67" s="1" t="s">
        <v>455</v>
      </c>
      <c r="BD67" s="1" t="s">
        <v>74</v>
      </c>
      <c r="BF67" t="str">
        <f t="shared" si="25"/>
        <v>Google</v>
      </c>
      <c r="BG67" s="1">
        <v>10</v>
      </c>
      <c r="BH67" s="1" t="s">
        <v>456</v>
      </c>
      <c r="BI67" s="1" t="s">
        <v>457</v>
      </c>
      <c r="BL67" s="32" t="s">
        <v>4074</v>
      </c>
    </row>
    <row r="68" spans="1:64">
      <c r="A68" s="1">
        <v>1</v>
      </c>
      <c r="B68">
        <v>0</v>
      </c>
      <c r="C68">
        <v>0</v>
      </c>
      <c r="D68">
        <v>0</v>
      </c>
      <c r="E68" s="1">
        <v>1</v>
      </c>
      <c r="F68">
        <v>0</v>
      </c>
      <c r="G68" s="2">
        <v>31012</v>
      </c>
      <c r="H68" s="9">
        <f t="shared" ca="1" si="13"/>
        <v>34</v>
      </c>
      <c r="I68" s="1">
        <v>8</v>
      </c>
      <c r="J68" s="1">
        <v>8</v>
      </c>
      <c r="K68" s="1">
        <v>0</v>
      </c>
      <c r="L68" s="1">
        <f t="shared" si="14"/>
        <v>0</v>
      </c>
      <c r="M68" s="1">
        <v>9</v>
      </c>
      <c r="N68" s="1">
        <v>9</v>
      </c>
      <c r="O68" s="1">
        <v>12</v>
      </c>
      <c r="P68" s="1">
        <v>12</v>
      </c>
      <c r="Q68" s="1">
        <v>10437</v>
      </c>
      <c r="R68" s="1" t="s">
        <v>142</v>
      </c>
      <c r="S68" s="1">
        <v>1</v>
      </c>
      <c r="T68" s="1" t="s">
        <v>97</v>
      </c>
      <c r="V68" t="str">
        <f t="shared" si="15"/>
        <v>backpack</v>
      </c>
      <c r="W68" s="1" t="s">
        <v>103</v>
      </c>
      <c r="Y68" t="str">
        <f t="shared" si="16"/>
        <v>“A quality life demands quality questions”</v>
      </c>
      <c r="Z68" s="1">
        <v>1</v>
      </c>
      <c r="AA68" s="1">
        <v>1</v>
      </c>
      <c r="AB68" s="1">
        <f t="shared" si="17"/>
        <v>0</v>
      </c>
      <c r="AC68" s="1" t="s">
        <v>458</v>
      </c>
      <c r="AE68" t="str">
        <f t="shared" si="18"/>
        <v>Consulting</v>
      </c>
      <c r="AG68" s="1" t="s">
        <v>459</v>
      </c>
      <c r="AH68" s="1" t="str">
        <f t="shared" si="19"/>
        <v>Consultant - SMA</v>
      </c>
      <c r="AI68" s="1" t="s">
        <v>91</v>
      </c>
      <c r="AK68" t="str">
        <f t="shared" si="20"/>
        <v>Technology &amp; Internet</v>
      </c>
      <c r="AL68" s="1">
        <v>10</v>
      </c>
      <c r="AM68" s="1">
        <v>10</v>
      </c>
      <c r="AN68" s="1" t="s">
        <v>460</v>
      </c>
      <c r="AO68" s="1" t="s">
        <v>59</v>
      </c>
      <c r="AP68" s="1">
        <f t="shared" si="21"/>
        <v>0</v>
      </c>
      <c r="AQ68" t="s">
        <v>30</v>
      </c>
      <c r="AR68" s="1" t="s">
        <v>72</v>
      </c>
      <c r="AT68" t="str">
        <f t="shared" si="22"/>
        <v>Forums</v>
      </c>
      <c r="AV68" s="1">
        <v>20</v>
      </c>
      <c r="AW68" s="1">
        <f t="shared" si="23"/>
        <v>20</v>
      </c>
      <c r="AX68" s="1">
        <v>2</v>
      </c>
      <c r="AZ68">
        <f t="shared" si="24"/>
        <v>2</v>
      </c>
      <c r="BA68" s="1">
        <v>48</v>
      </c>
      <c r="BB68" s="1">
        <v>48</v>
      </c>
      <c r="BC68" s="1" t="s">
        <v>461</v>
      </c>
      <c r="BE68" s="1" t="s">
        <v>462</v>
      </c>
      <c r="BF68" s="1" t="str">
        <f t="shared" si="25"/>
        <v>reddit</v>
      </c>
      <c r="BG68" s="1">
        <v>10</v>
      </c>
      <c r="BH68" s="1" t="s">
        <v>463</v>
      </c>
      <c r="BI68" s="1" t="s">
        <v>464</v>
      </c>
      <c r="BL68" s="32" t="s">
        <v>4074</v>
      </c>
    </row>
    <row r="69" spans="1:64">
      <c r="A69" s="1">
        <v>1</v>
      </c>
      <c r="B69" s="11">
        <v>1</v>
      </c>
      <c r="C69">
        <v>0</v>
      </c>
      <c r="D69">
        <v>0</v>
      </c>
      <c r="E69" s="1">
        <v>1</v>
      </c>
      <c r="F69">
        <v>0</v>
      </c>
      <c r="G69" s="2">
        <v>31954</v>
      </c>
      <c r="H69" s="9">
        <f t="shared" ca="1" si="13"/>
        <v>31</v>
      </c>
      <c r="I69" s="1">
        <v>8</v>
      </c>
      <c r="J69" s="1">
        <v>8</v>
      </c>
      <c r="K69" s="1">
        <v>40</v>
      </c>
      <c r="L69" s="1">
        <f t="shared" si="14"/>
        <v>0.66666666666666663</v>
      </c>
      <c r="M69" s="1">
        <v>12</v>
      </c>
      <c r="N69" s="1">
        <v>12</v>
      </c>
      <c r="O69" s="1">
        <v>6</v>
      </c>
      <c r="P69" s="1">
        <v>6</v>
      </c>
      <c r="Q69" s="1">
        <v>20001</v>
      </c>
      <c r="R69" s="1" t="s">
        <v>465</v>
      </c>
      <c r="S69" s="1">
        <v>0</v>
      </c>
      <c r="T69" s="1" t="s">
        <v>67</v>
      </c>
      <c r="V69" t="str">
        <f t="shared" si="15"/>
        <v>t-shirt</v>
      </c>
      <c r="W69" s="1" t="s">
        <v>54</v>
      </c>
      <c r="Y69" t="str">
        <f t="shared" si="16"/>
        <v>“Data is the new bacon"</v>
      </c>
      <c r="Z69" s="1">
        <v>1</v>
      </c>
      <c r="AA69" s="1">
        <v>1</v>
      </c>
      <c r="AB69" s="1">
        <f t="shared" si="17"/>
        <v>0</v>
      </c>
      <c r="AC69" s="1" t="s">
        <v>30</v>
      </c>
      <c r="AE69" t="str">
        <f t="shared" si="18"/>
        <v>Data Analyst</v>
      </c>
      <c r="AF69" s="1" t="s">
        <v>80</v>
      </c>
      <c r="AH69" t="str">
        <f t="shared" si="19"/>
        <v>Individual Contributor</v>
      </c>
      <c r="AI69" s="1" t="s">
        <v>466</v>
      </c>
      <c r="AK69" t="str">
        <f t="shared" si="20"/>
        <v>Government</v>
      </c>
      <c r="AL69" s="1">
        <v>2</v>
      </c>
      <c r="AM69" s="1">
        <v>2</v>
      </c>
      <c r="AN69" s="1" t="s">
        <v>467</v>
      </c>
      <c r="AO69" s="1" t="s">
        <v>83</v>
      </c>
      <c r="AP69" s="1">
        <f t="shared" si="21"/>
        <v>1</v>
      </c>
      <c r="AQ69" t="s">
        <v>31</v>
      </c>
      <c r="AR69" s="1" t="s">
        <v>72</v>
      </c>
      <c r="AT69" t="str">
        <f t="shared" si="22"/>
        <v>Forums</v>
      </c>
      <c r="AU69" s="1">
        <v>6</v>
      </c>
      <c r="AW69">
        <f t="shared" si="23"/>
        <v>6</v>
      </c>
      <c r="AY69" s="1">
        <v>10</v>
      </c>
      <c r="AZ69" s="1">
        <f t="shared" si="24"/>
        <v>10</v>
      </c>
      <c r="BA69" s="1">
        <v>240</v>
      </c>
      <c r="BB69" s="1">
        <v>240</v>
      </c>
      <c r="BC69" s="1" t="s">
        <v>468</v>
      </c>
      <c r="BD69" s="1" t="s">
        <v>64</v>
      </c>
      <c r="BF69" t="str">
        <f t="shared" si="25"/>
        <v>Friend / word of mouth</v>
      </c>
      <c r="BG69" s="1">
        <v>7</v>
      </c>
      <c r="BH69" s="1" t="s">
        <v>469</v>
      </c>
      <c r="BI69" s="1" t="s">
        <v>470</v>
      </c>
      <c r="BJ69" s="1" t="s">
        <v>471</v>
      </c>
      <c r="BL69" s="32" t="s">
        <v>4074</v>
      </c>
    </row>
    <row r="70" spans="1:64">
      <c r="A70">
        <v>0</v>
      </c>
      <c r="B70" s="11">
        <v>1</v>
      </c>
      <c r="C70">
        <v>0</v>
      </c>
      <c r="D70">
        <v>0</v>
      </c>
      <c r="E70">
        <v>0</v>
      </c>
      <c r="F70">
        <v>0</v>
      </c>
      <c r="G70" s="2">
        <v>30413</v>
      </c>
      <c r="H70" s="9">
        <f t="shared" ca="1" si="13"/>
        <v>35</v>
      </c>
      <c r="I70" s="1">
        <v>8</v>
      </c>
      <c r="J70" s="1">
        <v>8</v>
      </c>
      <c r="K70" s="1">
        <v>50</v>
      </c>
      <c r="L70" s="1">
        <f t="shared" si="14"/>
        <v>0.83333333333333337</v>
      </c>
      <c r="M70" s="1">
        <v>2</v>
      </c>
      <c r="N70" s="1">
        <v>2</v>
      </c>
      <c r="O70" s="1">
        <v>3</v>
      </c>
      <c r="P70" s="1">
        <v>3</v>
      </c>
      <c r="Q70" s="1">
        <v>560034</v>
      </c>
      <c r="R70" s="1" t="s">
        <v>472</v>
      </c>
      <c r="S70" s="1">
        <v>1</v>
      </c>
      <c r="T70" s="1" t="s">
        <v>97</v>
      </c>
      <c r="V70" t="str">
        <f t="shared" si="15"/>
        <v>backpack</v>
      </c>
      <c r="W70" s="1" t="s">
        <v>103</v>
      </c>
      <c r="Y70" t="str">
        <f t="shared" si="16"/>
        <v>“A quality life demands quality questions”</v>
      </c>
      <c r="Z70" s="1">
        <v>1</v>
      </c>
      <c r="AA70" s="1">
        <v>1</v>
      </c>
      <c r="AB70" s="1">
        <f t="shared" si="17"/>
        <v>0</v>
      </c>
      <c r="AC70" s="1" t="s">
        <v>55</v>
      </c>
      <c r="AE70" t="str">
        <f t="shared" si="18"/>
        <v>Product Management/Project Management</v>
      </c>
      <c r="AF70" s="1" t="s">
        <v>90</v>
      </c>
      <c r="AH70" t="str">
        <f t="shared" si="19"/>
        <v>Director</v>
      </c>
      <c r="AI70" s="1" t="s">
        <v>160</v>
      </c>
      <c r="AK70" t="str">
        <f t="shared" si="20"/>
        <v>Healthcare and Pharmaceuticals</v>
      </c>
      <c r="AL70" s="1">
        <v>11</v>
      </c>
      <c r="AM70" s="1">
        <v>11</v>
      </c>
      <c r="AN70" s="1" t="s">
        <v>473</v>
      </c>
      <c r="AO70" s="1" t="s">
        <v>83</v>
      </c>
      <c r="AP70" s="1">
        <f t="shared" si="21"/>
        <v>1</v>
      </c>
      <c r="AQ70" t="s">
        <v>33</v>
      </c>
      <c r="AR70" s="1" t="s">
        <v>60</v>
      </c>
      <c r="AT70" t="str">
        <f t="shared" si="22"/>
        <v>Slack Channel</v>
      </c>
      <c r="AV70" s="1">
        <v>8</v>
      </c>
      <c r="AW70" s="1">
        <f t="shared" si="23"/>
        <v>8</v>
      </c>
      <c r="AX70" s="1">
        <v>2</v>
      </c>
      <c r="AZ70">
        <f t="shared" si="24"/>
        <v>2</v>
      </c>
      <c r="BA70" s="1">
        <v>2</v>
      </c>
      <c r="BB70" s="1">
        <v>2</v>
      </c>
      <c r="BC70" s="1" t="s">
        <v>474</v>
      </c>
      <c r="BD70" s="1" t="s">
        <v>74</v>
      </c>
      <c r="BF70" t="str">
        <f t="shared" si="25"/>
        <v>Google</v>
      </c>
      <c r="BG70" s="1">
        <v>9</v>
      </c>
      <c r="BH70" s="1" t="s">
        <v>475</v>
      </c>
      <c r="BI70" s="1" t="s">
        <v>476</v>
      </c>
      <c r="BJ70" s="1" t="s">
        <v>477</v>
      </c>
      <c r="BL70" s="32" t="s">
        <v>4074</v>
      </c>
    </row>
    <row r="71" spans="1:64">
      <c r="A71">
        <v>0</v>
      </c>
      <c r="B71" s="11">
        <v>1</v>
      </c>
      <c r="C71">
        <v>0</v>
      </c>
      <c r="D71">
        <v>0</v>
      </c>
      <c r="E71" s="1">
        <v>1</v>
      </c>
      <c r="F71">
        <v>0</v>
      </c>
      <c r="G71" s="2">
        <v>42956</v>
      </c>
      <c r="H71" s="9">
        <f t="shared" ca="1" si="13"/>
        <v>1</v>
      </c>
      <c r="I71" s="1">
        <v>7</v>
      </c>
      <c r="J71" s="1">
        <v>7</v>
      </c>
      <c r="K71" s="1">
        <v>0</v>
      </c>
      <c r="L71" s="1">
        <f t="shared" si="14"/>
        <v>0</v>
      </c>
      <c r="M71" s="1">
        <v>5</v>
      </c>
      <c r="N71" s="1">
        <v>5</v>
      </c>
      <c r="O71" s="1">
        <v>5</v>
      </c>
      <c r="P71" s="1">
        <v>5</v>
      </c>
      <c r="Q71" s="1">
        <v>528300</v>
      </c>
      <c r="R71" s="1" t="s">
        <v>478</v>
      </c>
      <c r="S71" s="1">
        <v>1</v>
      </c>
      <c r="T71" s="1" t="s">
        <v>67</v>
      </c>
      <c r="V71" t="str">
        <f t="shared" si="15"/>
        <v>t-shirt</v>
      </c>
      <c r="W71" s="1" t="s">
        <v>98</v>
      </c>
      <c r="Y71" t="str">
        <f t="shared" si="16"/>
        <v>“Machine learning for life”</v>
      </c>
      <c r="Z71" s="1">
        <v>0</v>
      </c>
      <c r="AA71" s="1">
        <v>0</v>
      </c>
      <c r="AB71" s="1">
        <f t="shared" si="17"/>
        <v>1</v>
      </c>
      <c r="AE71" t="str">
        <f t="shared" si="18"/>
        <v>NA</v>
      </c>
      <c r="AH71" t="str">
        <f t="shared" si="19"/>
        <v>NA</v>
      </c>
      <c r="AK71" t="str">
        <f t="shared" si="20"/>
        <v>NA</v>
      </c>
      <c r="AO71" s="1" t="s">
        <v>59</v>
      </c>
      <c r="AP71" s="1">
        <f t="shared" si="21"/>
        <v>0</v>
      </c>
      <c r="AQ71" t="s">
        <v>31</v>
      </c>
      <c r="AR71" s="1" t="s">
        <v>84</v>
      </c>
      <c r="AT71" t="str">
        <f t="shared" si="22"/>
        <v>Stack Overflow</v>
      </c>
      <c r="AU71" s="1">
        <v>6</v>
      </c>
      <c r="AW71">
        <f t="shared" si="23"/>
        <v>6</v>
      </c>
      <c r="AX71" s="1">
        <v>6</v>
      </c>
      <c r="AZ71">
        <f t="shared" si="24"/>
        <v>6</v>
      </c>
      <c r="BA71" s="1">
        <v>5</v>
      </c>
      <c r="BB71" s="1">
        <v>5</v>
      </c>
      <c r="BC71" s="1" t="s">
        <v>479</v>
      </c>
      <c r="BE71" s="1" t="s">
        <v>480</v>
      </c>
      <c r="BF71" s="1" t="str">
        <f t="shared" si="25"/>
        <v>website</v>
      </c>
      <c r="BG71" s="1">
        <v>9</v>
      </c>
      <c r="BH71" s="1" t="s">
        <v>481</v>
      </c>
      <c r="BI71" s="1" t="s">
        <v>482</v>
      </c>
      <c r="BJ71" s="1" t="s">
        <v>483</v>
      </c>
      <c r="BL71" s="32" t="s">
        <v>4074</v>
      </c>
    </row>
    <row r="72" spans="1:64">
      <c r="A72" s="1">
        <v>1</v>
      </c>
      <c r="B72" s="11">
        <v>1</v>
      </c>
      <c r="C72" s="1">
        <v>1</v>
      </c>
      <c r="D72" s="1">
        <v>1</v>
      </c>
      <c r="E72" s="1">
        <v>1</v>
      </c>
      <c r="F72">
        <v>0</v>
      </c>
      <c r="G72" s="2">
        <v>34861</v>
      </c>
      <c r="H72" s="9">
        <f t="shared" ca="1" si="13"/>
        <v>23</v>
      </c>
      <c r="I72" s="1">
        <v>7</v>
      </c>
      <c r="J72" s="1">
        <v>7</v>
      </c>
      <c r="K72" s="1">
        <v>40</v>
      </c>
      <c r="L72" s="1">
        <f t="shared" si="14"/>
        <v>0.66666666666666663</v>
      </c>
      <c r="M72" s="1">
        <v>56</v>
      </c>
      <c r="N72" s="1">
        <v>56</v>
      </c>
      <c r="O72" s="1">
        <v>3</v>
      </c>
      <c r="P72" s="1">
        <v>3</v>
      </c>
      <c r="Q72" s="1">
        <v>89130000</v>
      </c>
      <c r="R72" s="1" t="s">
        <v>484</v>
      </c>
      <c r="S72" s="1">
        <v>0</v>
      </c>
      <c r="T72" s="1" t="s">
        <v>78</v>
      </c>
      <c r="V72" t="str">
        <f t="shared" si="15"/>
        <v>jacket (brand is TBD... probably Patagonia)</v>
      </c>
      <c r="W72" s="1" t="s">
        <v>103</v>
      </c>
      <c r="Y72" t="str">
        <f t="shared" si="16"/>
        <v>“A quality life demands quality questions”</v>
      </c>
      <c r="Z72" s="1">
        <v>1</v>
      </c>
      <c r="AA72" s="1">
        <v>1</v>
      </c>
      <c r="AB72" s="1">
        <f t="shared" si="17"/>
        <v>0</v>
      </c>
      <c r="AC72" s="1" t="s">
        <v>5</v>
      </c>
      <c r="AE72" t="str">
        <f t="shared" si="18"/>
        <v>Other</v>
      </c>
      <c r="AF72" s="1" t="s">
        <v>111</v>
      </c>
      <c r="AH72" t="str">
        <f t="shared" si="19"/>
        <v>Not Applicable</v>
      </c>
      <c r="AI72" s="1" t="s">
        <v>91</v>
      </c>
      <c r="AK72" t="str">
        <f t="shared" si="20"/>
        <v>Technology &amp; Internet</v>
      </c>
      <c r="AL72" s="1">
        <v>3</v>
      </c>
      <c r="AM72" s="1">
        <v>3</v>
      </c>
      <c r="AN72" s="1" t="s">
        <v>485</v>
      </c>
      <c r="AO72" s="1" t="s">
        <v>399</v>
      </c>
      <c r="AP72" s="1">
        <f t="shared" si="21"/>
        <v>0</v>
      </c>
      <c r="AQ72" s="1" t="s">
        <v>3979</v>
      </c>
      <c r="AR72" s="1" t="s">
        <v>167</v>
      </c>
      <c r="AT72" t="str">
        <f t="shared" si="22"/>
        <v>Mentor Help (classroom or 1:1 mentors)</v>
      </c>
      <c r="AU72" s="1">
        <v>6</v>
      </c>
      <c r="AW72">
        <f t="shared" si="23"/>
        <v>6</v>
      </c>
      <c r="AY72" s="1">
        <v>10</v>
      </c>
      <c r="AZ72" s="1">
        <f t="shared" si="24"/>
        <v>10</v>
      </c>
      <c r="BA72" s="1">
        <v>40</v>
      </c>
      <c r="BB72" s="1">
        <v>40</v>
      </c>
      <c r="BC72" s="1" t="s">
        <v>487</v>
      </c>
      <c r="BD72" s="1" t="s">
        <v>74</v>
      </c>
      <c r="BF72" t="str">
        <f t="shared" si="25"/>
        <v>Google</v>
      </c>
      <c r="BG72" s="1">
        <v>10</v>
      </c>
      <c r="BH72" s="1" t="s">
        <v>488</v>
      </c>
      <c r="BI72" s="1" t="s">
        <v>489</v>
      </c>
      <c r="BL72" s="32" t="s">
        <v>4074</v>
      </c>
    </row>
    <row r="73" spans="1:64">
      <c r="A73">
        <v>0</v>
      </c>
      <c r="B73">
        <v>0</v>
      </c>
      <c r="C73">
        <v>0</v>
      </c>
      <c r="D73">
        <v>0</v>
      </c>
      <c r="E73" s="1">
        <v>1</v>
      </c>
      <c r="F73">
        <v>0</v>
      </c>
      <c r="G73" s="2">
        <v>31700</v>
      </c>
      <c r="H73" s="9">
        <f t="shared" ca="1" si="13"/>
        <v>32</v>
      </c>
      <c r="I73" s="1">
        <v>8</v>
      </c>
      <c r="J73" s="1">
        <v>8</v>
      </c>
      <c r="K73" s="1">
        <v>30</v>
      </c>
      <c r="L73" s="1">
        <f t="shared" si="14"/>
        <v>0.5</v>
      </c>
      <c r="M73" s="1">
        <v>8</v>
      </c>
      <c r="N73" s="1">
        <v>8</v>
      </c>
      <c r="O73" s="1">
        <v>5</v>
      </c>
      <c r="P73" s="1">
        <v>5</v>
      </c>
      <c r="Q73" s="1">
        <v>61704</v>
      </c>
      <c r="R73" s="1" t="s">
        <v>490</v>
      </c>
      <c r="S73" s="1">
        <v>0</v>
      </c>
      <c r="T73" s="1" t="s">
        <v>53</v>
      </c>
      <c r="V73" t="str">
        <f t="shared" si="15"/>
        <v>hoodie</v>
      </c>
      <c r="W73" s="1" t="s">
        <v>68</v>
      </c>
      <c r="Y73" t="str">
        <f t="shared" si="16"/>
        <v>”Math - all the cool kids are doing it”</v>
      </c>
      <c r="Z73" s="1">
        <v>1</v>
      </c>
      <c r="AA73" s="1">
        <v>1</v>
      </c>
      <c r="AB73" s="1">
        <f t="shared" si="17"/>
        <v>0</v>
      </c>
      <c r="AC73" s="1" t="s">
        <v>55</v>
      </c>
      <c r="AE73" t="str">
        <f t="shared" si="18"/>
        <v>Product Management/Project Management</v>
      </c>
      <c r="AF73" s="1" t="s">
        <v>56</v>
      </c>
      <c r="AH73" t="str">
        <f t="shared" si="19"/>
        <v>Manager</v>
      </c>
      <c r="AI73" s="1" t="s">
        <v>233</v>
      </c>
      <c r="AK73" t="str">
        <f t="shared" si="20"/>
        <v>Insurance</v>
      </c>
      <c r="AL73" s="1">
        <v>7</v>
      </c>
      <c r="AM73" s="1">
        <v>7</v>
      </c>
      <c r="AO73" s="1" t="s">
        <v>83</v>
      </c>
      <c r="AP73" s="1">
        <f t="shared" si="21"/>
        <v>1</v>
      </c>
      <c r="AQ73" t="s">
        <v>33</v>
      </c>
      <c r="AR73" s="1" t="s">
        <v>72</v>
      </c>
      <c r="AT73" t="str">
        <f t="shared" si="22"/>
        <v>Forums</v>
      </c>
      <c r="AU73" s="1">
        <v>6</v>
      </c>
      <c r="AW73">
        <f t="shared" si="23"/>
        <v>6</v>
      </c>
      <c r="AX73" s="1">
        <v>3</v>
      </c>
      <c r="AZ73">
        <f t="shared" si="24"/>
        <v>3</v>
      </c>
      <c r="BA73" s="1">
        <v>10</v>
      </c>
      <c r="BB73" s="1">
        <v>10</v>
      </c>
      <c r="BC73" s="1" t="s">
        <v>491</v>
      </c>
      <c r="BE73" s="1" t="s">
        <v>492</v>
      </c>
      <c r="BF73" s="1" t="str">
        <f t="shared" si="25"/>
        <v>Tech news</v>
      </c>
      <c r="BG73" s="1">
        <v>10</v>
      </c>
      <c r="BH73" s="1" t="s">
        <v>493</v>
      </c>
      <c r="BI73" s="1" t="s">
        <v>494</v>
      </c>
      <c r="BJ73" s="1" t="s">
        <v>116</v>
      </c>
      <c r="BL73" s="32" t="s">
        <v>4074</v>
      </c>
    </row>
    <row r="74" spans="1:64">
      <c r="A74" s="1">
        <v>1</v>
      </c>
      <c r="B74">
        <v>0</v>
      </c>
      <c r="C74">
        <v>0</v>
      </c>
      <c r="D74">
        <v>0</v>
      </c>
      <c r="E74">
        <v>0</v>
      </c>
      <c r="F74">
        <v>0</v>
      </c>
      <c r="G74" s="2">
        <v>28495</v>
      </c>
      <c r="H74" s="9">
        <f t="shared" ca="1" si="13"/>
        <v>41</v>
      </c>
      <c r="I74" s="1">
        <v>7</v>
      </c>
      <c r="J74" s="1">
        <v>7</v>
      </c>
      <c r="K74" s="1">
        <v>65</v>
      </c>
      <c r="L74" s="1">
        <f t="shared" si="14"/>
        <v>1.0833333333333333</v>
      </c>
      <c r="M74" s="1">
        <v>12</v>
      </c>
      <c r="N74" s="1">
        <v>12</v>
      </c>
      <c r="O74" s="1">
        <v>6</v>
      </c>
      <c r="P74" s="1">
        <v>6</v>
      </c>
      <c r="Q74" s="1">
        <v>8844</v>
      </c>
      <c r="R74" s="1" t="s">
        <v>495</v>
      </c>
      <c r="S74" s="1">
        <v>0</v>
      </c>
      <c r="T74" s="1" t="s">
        <v>67</v>
      </c>
      <c r="V74" t="str">
        <f t="shared" si="15"/>
        <v>t-shirt</v>
      </c>
      <c r="W74" s="1" t="s">
        <v>98</v>
      </c>
      <c r="Y74" t="str">
        <f t="shared" si="16"/>
        <v>“Machine learning for life”</v>
      </c>
      <c r="Z74" s="1">
        <v>1</v>
      </c>
      <c r="AA74" s="1">
        <v>1</v>
      </c>
      <c r="AB74" s="1">
        <f t="shared" si="17"/>
        <v>0</v>
      </c>
      <c r="AC74" s="1" t="s">
        <v>225</v>
      </c>
      <c r="AE74" t="str">
        <f t="shared" si="18"/>
        <v>Software Engineer</v>
      </c>
      <c r="AG74" s="1" t="s">
        <v>496</v>
      </c>
      <c r="AH74" s="1" t="str">
        <f t="shared" si="19"/>
        <v>Principle</v>
      </c>
      <c r="AI74" s="1" t="s">
        <v>91</v>
      </c>
      <c r="AK74" t="str">
        <f t="shared" si="20"/>
        <v>Technology &amp; Internet</v>
      </c>
      <c r="AL74" s="1">
        <v>16</v>
      </c>
      <c r="AM74" s="1">
        <v>16</v>
      </c>
      <c r="AN74" s="1" t="s">
        <v>497</v>
      </c>
      <c r="AO74" s="1" t="s">
        <v>83</v>
      </c>
      <c r="AP74" s="1">
        <f t="shared" si="21"/>
        <v>1</v>
      </c>
      <c r="AQ74" t="s">
        <v>32</v>
      </c>
      <c r="AR74" s="1" t="s">
        <v>60</v>
      </c>
      <c r="AT74" t="str">
        <f t="shared" si="22"/>
        <v>Slack Channel</v>
      </c>
      <c r="AU74" s="1">
        <v>4</v>
      </c>
      <c r="AW74">
        <f t="shared" si="23"/>
        <v>4</v>
      </c>
      <c r="AX74" s="1">
        <v>1</v>
      </c>
      <c r="AZ74">
        <f t="shared" si="24"/>
        <v>1</v>
      </c>
      <c r="BA74" s="1">
        <v>4</v>
      </c>
      <c r="BB74" s="1">
        <v>4</v>
      </c>
      <c r="BC74" s="1" t="s">
        <v>498</v>
      </c>
      <c r="BD74" s="1" t="s">
        <v>74</v>
      </c>
      <c r="BF74" t="str">
        <f t="shared" si="25"/>
        <v>Google</v>
      </c>
      <c r="BG74" s="1">
        <v>8</v>
      </c>
      <c r="BH74" s="1" t="s">
        <v>499</v>
      </c>
      <c r="BI74" s="1" t="s">
        <v>500</v>
      </c>
      <c r="BJ74" s="1" t="s">
        <v>501</v>
      </c>
      <c r="BL74" s="32" t="s">
        <v>4074</v>
      </c>
    </row>
    <row r="75" spans="1:64">
      <c r="A75" s="1">
        <v>1</v>
      </c>
      <c r="B75" s="11">
        <v>1</v>
      </c>
      <c r="C75">
        <v>0</v>
      </c>
      <c r="D75" s="1">
        <v>1</v>
      </c>
      <c r="E75" s="1">
        <v>1</v>
      </c>
      <c r="F75">
        <v>0</v>
      </c>
      <c r="G75" s="2">
        <v>34298</v>
      </c>
      <c r="H75" s="9">
        <f t="shared" ca="1" si="13"/>
        <v>25</v>
      </c>
      <c r="I75" s="1">
        <v>7</v>
      </c>
      <c r="J75" s="1">
        <v>7</v>
      </c>
      <c r="K75" s="1">
        <v>60</v>
      </c>
      <c r="L75" s="1">
        <f t="shared" si="14"/>
        <v>1</v>
      </c>
      <c r="M75" s="1">
        <v>10</v>
      </c>
      <c r="N75" s="1">
        <v>10</v>
      </c>
      <c r="O75" s="1">
        <v>5</v>
      </c>
      <c r="P75" s="1">
        <v>5</v>
      </c>
      <c r="Q75" s="1">
        <v>15157</v>
      </c>
      <c r="R75" s="1" t="s">
        <v>502</v>
      </c>
      <c r="S75" s="1">
        <v>1</v>
      </c>
      <c r="T75" s="1" t="s">
        <v>67</v>
      </c>
      <c r="V75" t="str">
        <f t="shared" si="15"/>
        <v>t-shirt</v>
      </c>
      <c r="W75" s="1" t="s">
        <v>68</v>
      </c>
      <c r="Y75" t="str">
        <f t="shared" si="16"/>
        <v>”Math - all the cool kids are doing it”</v>
      </c>
      <c r="Z75" s="1">
        <v>1</v>
      </c>
      <c r="AA75" s="1">
        <v>1</v>
      </c>
      <c r="AB75" s="1">
        <f t="shared" si="17"/>
        <v>0</v>
      </c>
      <c r="AC75" s="1" t="s">
        <v>144</v>
      </c>
      <c r="AE75" t="str">
        <f t="shared" si="18"/>
        <v>Artificial Intelligence Engineer</v>
      </c>
      <c r="AF75" s="1" t="s">
        <v>80</v>
      </c>
      <c r="AH75" t="str">
        <f t="shared" si="19"/>
        <v>Individual Contributor</v>
      </c>
      <c r="AI75" s="1" t="s">
        <v>338</v>
      </c>
      <c r="AK75" t="str">
        <f t="shared" si="20"/>
        <v>Transportation &amp; Delivery</v>
      </c>
      <c r="AL75" s="1">
        <v>1</v>
      </c>
      <c r="AM75" s="1">
        <v>1</v>
      </c>
      <c r="AN75" s="4" t="s">
        <v>503</v>
      </c>
      <c r="AO75" s="1" t="s">
        <v>59</v>
      </c>
      <c r="AP75" s="1">
        <f t="shared" si="21"/>
        <v>0</v>
      </c>
      <c r="AQ75" t="s">
        <v>32</v>
      </c>
      <c r="AR75" s="1" t="s">
        <v>167</v>
      </c>
      <c r="AT75" t="str">
        <f t="shared" si="22"/>
        <v>Mentor Help (classroom or 1:1 mentors)</v>
      </c>
      <c r="AU75" s="1">
        <v>2</v>
      </c>
      <c r="AW75">
        <f t="shared" si="23"/>
        <v>2</v>
      </c>
      <c r="AX75" s="1">
        <v>4</v>
      </c>
      <c r="AZ75">
        <f t="shared" si="24"/>
        <v>4</v>
      </c>
      <c r="BA75" s="1">
        <v>72</v>
      </c>
      <c r="BB75" s="1">
        <v>72</v>
      </c>
      <c r="BC75" s="1" t="s">
        <v>504</v>
      </c>
      <c r="BD75" s="1" t="s">
        <v>198</v>
      </c>
      <c r="BF75" t="str">
        <f t="shared" si="25"/>
        <v>Facebook</v>
      </c>
      <c r="BG75" s="1">
        <v>10</v>
      </c>
      <c r="BH75" s="1" t="s">
        <v>505</v>
      </c>
      <c r="BI75" s="1" t="s">
        <v>506</v>
      </c>
      <c r="BJ75" s="1" t="s">
        <v>507</v>
      </c>
      <c r="BL75" s="32" t="s">
        <v>4074</v>
      </c>
    </row>
    <row r="76" spans="1:64">
      <c r="A76" s="1">
        <v>1</v>
      </c>
      <c r="B76">
        <v>0</v>
      </c>
      <c r="C76">
        <v>0</v>
      </c>
      <c r="D76" s="1">
        <v>1</v>
      </c>
      <c r="E76" s="1">
        <v>1</v>
      </c>
      <c r="F76">
        <v>0</v>
      </c>
      <c r="G76" s="2">
        <v>33311</v>
      </c>
      <c r="H76" s="9">
        <f t="shared" ca="1" si="13"/>
        <v>27</v>
      </c>
      <c r="I76" s="1">
        <v>6</v>
      </c>
      <c r="J76" s="1">
        <v>6</v>
      </c>
      <c r="K76" s="1">
        <v>0</v>
      </c>
      <c r="L76" s="1">
        <f t="shared" si="14"/>
        <v>0</v>
      </c>
      <c r="M76" s="1">
        <v>6</v>
      </c>
      <c r="N76" s="1">
        <v>6</v>
      </c>
      <c r="O76" s="1">
        <v>5</v>
      </c>
      <c r="P76" s="1">
        <v>5</v>
      </c>
      <c r="Q76" s="1">
        <v>560103</v>
      </c>
      <c r="R76" s="1" t="s">
        <v>508</v>
      </c>
      <c r="S76" s="1">
        <v>0</v>
      </c>
      <c r="T76" s="1" t="s">
        <v>53</v>
      </c>
      <c r="V76" t="str">
        <f t="shared" si="15"/>
        <v>hoodie</v>
      </c>
      <c r="W76" s="1" t="s">
        <v>103</v>
      </c>
      <c r="Y76" t="str">
        <f t="shared" si="16"/>
        <v>“A quality life demands quality questions”</v>
      </c>
      <c r="Z76" s="1">
        <v>1</v>
      </c>
      <c r="AA76" s="1">
        <v>1</v>
      </c>
      <c r="AB76" s="1">
        <f t="shared" si="17"/>
        <v>0</v>
      </c>
      <c r="AC76" s="1" t="s">
        <v>225</v>
      </c>
      <c r="AE76" t="str">
        <f t="shared" si="18"/>
        <v>Software Engineer</v>
      </c>
      <c r="AF76" s="1" t="s">
        <v>80</v>
      </c>
      <c r="AH76" t="str">
        <f t="shared" si="19"/>
        <v>Individual Contributor</v>
      </c>
      <c r="AI76" s="1" t="s">
        <v>91</v>
      </c>
      <c r="AK76" t="str">
        <f t="shared" si="20"/>
        <v>Technology &amp; Internet</v>
      </c>
      <c r="AL76" s="1">
        <v>3</v>
      </c>
      <c r="AM76" s="1">
        <v>3</v>
      </c>
      <c r="AN76" s="1" t="s">
        <v>509</v>
      </c>
      <c r="AO76" s="1" t="s">
        <v>59</v>
      </c>
      <c r="AP76" s="1">
        <f t="shared" si="21"/>
        <v>0</v>
      </c>
      <c r="AQ76" t="s">
        <v>31</v>
      </c>
      <c r="AR76" s="1" t="s">
        <v>72</v>
      </c>
      <c r="AT76" t="str">
        <f t="shared" si="22"/>
        <v>Forums</v>
      </c>
      <c r="AU76" s="1">
        <v>3</v>
      </c>
      <c r="AW76">
        <f t="shared" si="23"/>
        <v>3</v>
      </c>
      <c r="AX76" s="1">
        <v>3</v>
      </c>
      <c r="AZ76">
        <f t="shared" si="24"/>
        <v>3</v>
      </c>
      <c r="BA76" s="1">
        <v>30</v>
      </c>
      <c r="BB76" s="1">
        <v>30</v>
      </c>
      <c r="BC76" s="1" t="s">
        <v>510</v>
      </c>
      <c r="BD76" s="1" t="s">
        <v>74</v>
      </c>
      <c r="BF76" t="str">
        <f t="shared" si="25"/>
        <v>Google</v>
      </c>
      <c r="BG76" s="1">
        <v>8</v>
      </c>
      <c r="BH76" s="1" t="s">
        <v>511</v>
      </c>
      <c r="BI76" s="1" t="s">
        <v>512</v>
      </c>
      <c r="BL76" s="32" t="s">
        <v>4074</v>
      </c>
    </row>
    <row r="77" spans="1:64">
      <c r="A77">
        <v>0</v>
      </c>
      <c r="B77" s="11">
        <v>1</v>
      </c>
      <c r="C77">
        <v>0</v>
      </c>
      <c r="D77">
        <v>0</v>
      </c>
      <c r="E77">
        <v>0</v>
      </c>
      <c r="F77">
        <v>0</v>
      </c>
      <c r="G77" s="2" t="s">
        <v>513</v>
      </c>
      <c r="H77" s="9">
        <f t="shared" ca="1" si="13"/>
        <v>49</v>
      </c>
      <c r="I77" s="1">
        <v>6</v>
      </c>
      <c r="J77" s="1">
        <v>6</v>
      </c>
      <c r="K77" s="1">
        <v>10</v>
      </c>
      <c r="L77" s="1">
        <f t="shared" si="14"/>
        <v>0.16666666666666666</v>
      </c>
      <c r="M77" s="1">
        <v>8</v>
      </c>
      <c r="N77" s="1">
        <v>8</v>
      </c>
      <c r="O77" s="1">
        <v>100</v>
      </c>
      <c r="P77" s="1">
        <v>100</v>
      </c>
      <c r="Q77" s="1">
        <v>5020</v>
      </c>
      <c r="R77" s="1" t="s">
        <v>514</v>
      </c>
      <c r="S77" s="1">
        <v>0</v>
      </c>
      <c r="T77" s="1" t="s">
        <v>78</v>
      </c>
      <c r="V77" t="str">
        <f t="shared" si="15"/>
        <v>jacket (brand is TBD... probably Patagonia)</v>
      </c>
      <c r="W77" s="1" t="s">
        <v>103</v>
      </c>
      <c r="Y77" t="str">
        <f t="shared" si="16"/>
        <v>“A quality life demands quality questions”</v>
      </c>
      <c r="Z77" s="1">
        <v>1</v>
      </c>
      <c r="AA77" s="1">
        <v>1</v>
      </c>
      <c r="AB77" s="1">
        <f t="shared" si="17"/>
        <v>0</v>
      </c>
      <c r="AC77" s="1" t="s">
        <v>79</v>
      </c>
      <c r="AE77" t="str">
        <f t="shared" si="18"/>
        <v>Business/Strategy</v>
      </c>
      <c r="AF77" s="1" t="s">
        <v>124</v>
      </c>
      <c r="AH77" t="str">
        <f t="shared" si="19"/>
        <v>President</v>
      </c>
      <c r="AI77" s="1" t="s">
        <v>112</v>
      </c>
      <c r="AK77" t="str">
        <f t="shared" si="20"/>
        <v>Retail &amp; Consumer Durables</v>
      </c>
      <c r="AL77" s="1">
        <v>15</v>
      </c>
      <c r="AM77" s="1">
        <v>15</v>
      </c>
      <c r="AN77" s="1" t="s">
        <v>515</v>
      </c>
      <c r="AO77" s="1" t="s">
        <v>83</v>
      </c>
      <c r="AP77" s="1">
        <f t="shared" si="21"/>
        <v>1</v>
      </c>
      <c r="AQ77" t="s">
        <v>29</v>
      </c>
      <c r="AR77" s="1" t="s">
        <v>72</v>
      </c>
      <c r="AT77" t="str">
        <f t="shared" si="22"/>
        <v>Forums</v>
      </c>
      <c r="AV77" s="1">
        <v>15</v>
      </c>
      <c r="AW77" s="1">
        <f t="shared" si="23"/>
        <v>15</v>
      </c>
      <c r="AY77" s="1">
        <v>15</v>
      </c>
      <c r="AZ77" s="1">
        <f t="shared" si="24"/>
        <v>15</v>
      </c>
      <c r="BA77" s="1">
        <v>15</v>
      </c>
      <c r="BB77" s="1">
        <v>15</v>
      </c>
      <c r="BC77" s="1" t="s">
        <v>516</v>
      </c>
      <c r="BD77" s="1" t="s">
        <v>74</v>
      </c>
      <c r="BF77" t="str">
        <f t="shared" si="25"/>
        <v>Google</v>
      </c>
      <c r="BG77" s="1">
        <v>9</v>
      </c>
      <c r="BH77" s="1" t="s">
        <v>517</v>
      </c>
      <c r="BI77" s="1" t="s">
        <v>518</v>
      </c>
      <c r="BJ77" s="1" t="s">
        <v>519</v>
      </c>
      <c r="BL77" s="32" t="s">
        <v>4074</v>
      </c>
    </row>
    <row r="78" spans="1:64">
      <c r="A78" s="1">
        <v>1</v>
      </c>
      <c r="B78" s="11">
        <v>1</v>
      </c>
      <c r="C78">
        <v>0</v>
      </c>
      <c r="D78">
        <v>0</v>
      </c>
      <c r="E78" s="1">
        <v>1</v>
      </c>
      <c r="F78">
        <v>0</v>
      </c>
      <c r="H78" s="10" t="str">
        <f t="shared" ca="1" si="13"/>
        <v/>
      </c>
      <c r="I78" s="1">
        <v>7</v>
      </c>
      <c r="J78" s="1">
        <v>7</v>
      </c>
      <c r="K78" s="1">
        <v>120</v>
      </c>
      <c r="L78" s="1">
        <f t="shared" si="14"/>
        <v>2</v>
      </c>
      <c r="M78" s="1">
        <v>8</v>
      </c>
      <c r="N78" s="1">
        <v>8</v>
      </c>
      <c r="O78" s="1">
        <v>10</v>
      </c>
      <c r="P78" s="1">
        <v>10</v>
      </c>
      <c r="R78" s="1" t="s">
        <v>215</v>
      </c>
      <c r="S78" s="1">
        <v>0</v>
      </c>
      <c r="U78" s="1" t="s">
        <v>520</v>
      </c>
      <c r="V78" s="1" t="str">
        <f t="shared" si="15"/>
        <v>gadgets</v>
      </c>
      <c r="W78" s="1" t="s">
        <v>98</v>
      </c>
      <c r="Y78" t="str">
        <f t="shared" si="16"/>
        <v>“Machine learning for life”</v>
      </c>
      <c r="Z78" s="1">
        <v>1</v>
      </c>
      <c r="AA78" s="1">
        <v>1</v>
      </c>
      <c r="AB78" s="1">
        <f t="shared" si="17"/>
        <v>0</v>
      </c>
      <c r="AC78" s="1" t="s">
        <v>521</v>
      </c>
      <c r="AE78" t="str">
        <f t="shared" si="18"/>
        <v>Accounting/Finance</v>
      </c>
      <c r="AF78" s="1" t="s">
        <v>145</v>
      </c>
      <c r="AH78" t="str">
        <f t="shared" si="19"/>
        <v>C-Level</v>
      </c>
      <c r="AJ78" s="1" t="s">
        <v>522</v>
      </c>
      <c r="AK78" s="1" t="str">
        <f t="shared" si="20"/>
        <v>Consumer products</v>
      </c>
      <c r="AL78" s="1">
        <v>15</v>
      </c>
      <c r="AM78" s="1">
        <v>15</v>
      </c>
      <c r="AO78" s="1" t="s">
        <v>83</v>
      </c>
      <c r="AP78" s="1">
        <f t="shared" si="21"/>
        <v>1</v>
      </c>
      <c r="AQ78" t="s">
        <v>3973</v>
      </c>
      <c r="AR78" s="1" t="s">
        <v>84</v>
      </c>
      <c r="AT78" t="str">
        <f t="shared" si="22"/>
        <v>Stack Overflow</v>
      </c>
      <c r="AV78" s="1">
        <v>10</v>
      </c>
      <c r="AW78" s="1">
        <f t="shared" si="23"/>
        <v>10</v>
      </c>
      <c r="AX78" s="1">
        <v>5</v>
      </c>
      <c r="AZ78">
        <f t="shared" si="24"/>
        <v>5</v>
      </c>
      <c r="BA78" s="1">
        <v>10</v>
      </c>
      <c r="BB78" s="1">
        <v>10</v>
      </c>
      <c r="BC78" s="1" t="s">
        <v>523</v>
      </c>
      <c r="BD78" s="1" t="s">
        <v>74</v>
      </c>
      <c r="BF78" t="str">
        <f t="shared" si="25"/>
        <v>Google</v>
      </c>
      <c r="BG78" s="1">
        <v>10</v>
      </c>
      <c r="BH78" s="1" t="s">
        <v>524</v>
      </c>
      <c r="BI78" s="1" t="s">
        <v>525</v>
      </c>
      <c r="BJ78" s="1" t="s">
        <v>526</v>
      </c>
      <c r="BL78" s="32" t="s">
        <v>4074</v>
      </c>
    </row>
    <row r="79" spans="1:64">
      <c r="A79" s="1">
        <v>1</v>
      </c>
      <c r="B79">
        <v>0</v>
      </c>
      <c r="C79" s="1">
        <v>1</v>
      </c>
      <c r="D79" s="1">
        <v>1</v>
      </c>
      <c r="E79" s="1">
        <v>1</v>
      </c>
      <c r="F79">
        <v>0</v>
      </c>
      <c r="G79" s="2">
        <v>35250</v>
      </c>
      <c r="H79" s="9">
        <f t="shared" ca="1" si="13"/>
        <v>22</v>
      </c>
      <c r="I79" s="1">
        <v>7</v>
      </c>
      <c r="J79" s="1">
        <v>7</v>
      </c>
      <c r="K79" s="1">
        <v>60</v>
      </c>
      <c r="L79" s="1">
        <f t="shared" si="14"/>
        <v>1</v>
      </c>
      <c r="M79" s="1">
        <v>12</v>
      </c>
      <c r="N79" s="1">
        <v>12</v>
      </c>
      <c r="O79" s="1">
        <v>24</v>
      </c>
      <c r="P79" s="1">
        <v>24</v>
      </c>
      <c r="Q79" s="1">
        <v>95136</v>
      </c>
      <c r="R79" s="1" t="s">
        <v>527</v>
      </c>
      <c r="S79" s="1">
        <v>1</v>
      </c>
      <c r="T79" s="1" t="s">
        <v>53</v>
      </c>
      <c r="V79" t="str">
        <f t="shared" si="15"/>
        <v>hoodie</v>
      </c>
      <c r="W79" s="1" t="s">
        <v>68</v>
      </c>
      <c r="Y79" t="str">
        <f t="shared" si="16"/>
        <v>”Math - all the cool kids are doing it”</v>
      </c>
      <c r="Z79" s="1">
        <v>1</v>
      </c>
      <c r="AA79" s="1">
        <v>1</v>
      </c>
      <c r="AB79" s="1">
        <f t="shared" si="17"/>
        <v>0</v>
      </c>
      <c r="AC79" s="1" t="s">
        <v>177</v>
      </c>
      <c r="AE79" t="str">
        <f t="shared" si="18"/>
        <v>Student</v>
      </c>
      <c r="AF79" s="1" t="s">
        <v>384</v>
      </c>
      <c r="AH79" t="str">
        <f t="shared" si="19"/>
        <v>Intern</v>
      </c>
      <c r="AI79" s="1" t="s">
        <v>91</v>
      </c>
      <c r="AK79" t="str">
        <f t="shared" si="20"/>
        <v>Technology &amp; Internet</v>
      </c>
      <c r="AL79" s="1">
        <v>2</v>
      </c>
      <c r="AM79" s="1">
        <v>2</v>
      </c>
      <c r="AN79" s="1" t="s">
        <v>528</v>
      </c>
      <c r="AO79" s="1" t="s">
        <v>166</v>
      </c>
      <c r="AP79" s="1">
        <f t="shared" si="21"/>
        <v>0</v>
      </c>
      <c r="AQ79" t="s">
        <v>31</v>
      </c>
      <c r="AR79" s="1" t="s">
        <v>84</v>
      </c>
      <c r="AT79" t="str">
        <f t="shared" si="22"/>
        <v>Stack Overflow</v>
      </c>
      <c r="AU79" s="1">
        <v>3</v>
      </c>
      <c r="AW79">
        <f t="shared" si="23"/>
        <v>3</v>
      </c>
      <c r="AX79" s="1">
        <v>5</v>
      </c>
      <c r="AZ79">
        <f t="shared" si="24"/>
        <v>5</v>
      </c>
      <c r="BA79" s="1">
        <v>25</v>
      </c>
      <c r="BB79" s="1">
        <v>25</v>
      </c>
      <c r="BC79" s="1" t="s">
        <v>529</v>
      </c>
      <c r="BD79" s="1" t="s">
        <v>74</v>
      </c>
      <c r="BF79" t="str">
        <f t="shared" si="25"/>
        <v>Google</v>
      </c>
      <c r="BG79" s="1">
        <v>8</v>
      </c>
      <c r="BH79" s="1" t="s">
        <v>530</v>
      </c>
      <c r="BI79" s="1" t="s">
        <v>531</v>
      </c>
      <c r="BJ79" s="1" t="s">
        <v>532</v>
      </c>
      <c r="BL79" s="32" t="s">
        <v>4074</v>
      </c>
    </row>
    <row r="80" spans="1:64">
      <c r="A80" s="1">
        <v>1</v>
      </c>
      <c r="B80">
        <v>0</v>
      </c>
      <c r="C80">
        <v>0</v>
      </c>
      <c r="D80">
        <v>0</v>
      </c>
      <c r="E80">
        <v>0</v>
      </c>
      <c r="F80">
        <v>0</v>
      </c>
      <c r="G80" s="2">
        <v>32369</v>
      </c>
      <c r="H80" s="9">
        <f t="shared" ca="1" si="13"/>
        <v>30</v>
      </c>
      <c r="I80" s="1">
        <v>9</v>
      </c>
      <c r="J80" s="1">
        <v>9</v>
      </c>
      <c r="K80" s="1">
        <v>35</v>
      </c>
      <c r="L80" s="1">
        <f t="shared" si="14"/>
        <v>0.58333333333333337</v>
      </c>
      <c r="M80" s="1">
        <v>16</v>
      </c>
      <c r="N80" s="1">
        <v>16</v>
      </c>
      <c r="O80" s="1">
        <v>6</v>
      </c>
      <c r="P80" s="1">
        <v>6</v>
      </c>
      <c r="Q80" s="1">
        <v>11238</v>
      </c>
      <c r="R80" s="1" t="s">
        <v>533</v>
      </c>
      <c r="S80" s="1">
        <v>1</v>
      </c>
      <c r="T80" s="1" t="s">
        <v>97</v>
      </c>
      <c r="V80" t="str">
        <f t="shared" si="15"/>
        <v>backpack</v>
      </c>
      <c r="W80" s="1" t="s">
        <v>54</v>
      </c>
      <c r="Y80" t="str">
        <f t="shared" si="16"/>
        <v>“Data is the new bacon"</v>
      </c>
      <c r="Z80" s="1">
        <v>1</v>
      </c>
      <c r="AA80" s="1">
        <v>1</v>
      </c>
      <c r="AB80" s="1">
        <f t="shared" si="17"/>
        <v>0</v>
      </c>
      <c r="AC80" s="1" t="s">
        <v>458</v>
      </c>
      <c r="AE80" t="str">
        <f t="shared" si="18"/>
        <v>Consulting</v>
      </c>
      <c r="AF80" s="1" t="s">
        <v>80</v>
      </c>
      <c r="AH80" t="str">
        <f t="shared" si="19"/>
        <v>Individual Contributor</v>
      </c>
      <c r="AI80" s="1" t="s">
        <v>91</v>
      </c>
      <c r="AK80" t="str">
        <f t="shared" si="20"/>
        <v>Technology &amp; Internet</v>
      </c>
      <c r="AL80" s="1">
        <v>2</v>
      </c>
      <c r="AM80" s="1">
        <v>2</v>
      </c>
      <c r="AN80" s="1" t="s">
        <v>534</v>
      </c>
      <c r="AO80" s="1" t="s">
        <v>59</v>
      </c>
      <c r="AP80" s="1">
        <f t="shared" si="21"/>
        <v>0</v>
      </c>
      <c r="AQ80" t="s">
        <v>3980</v>
      </c>
      <c r="AR80" s="1" t="s">
        <v>72</v>
      </c>
      <c r="AT80" t="str">
        <f t="shared" si="22"/>
        <v>Forums</v>
      </c>
      <c r="AV80" s="1">
        <v>20</v>
      </c>
      <c r="AW80" s="1">
        <f t="shared" si="23"/>
        <v>20</v>
      </c>
      <c r="AY80" s="1">
        <v>20</v>
      </c>
      <c r="AZ80" s="1">
        <f t="shared" si="24"/>
        <v>20</v>
      </c>
      <c r="BA80" s="1">
        <v>20</v>
      </c>
      <c r="BB80" s="1">
        <v>20</v>
      </c>
      <c r="BC80" s="1" t="s">
        <v>535</v>
      </c>
      <c r="BD80" s="1" t="s">
        <v>74</v>
      </c>
      <c r="BF80" t="str">
        <f t="shared" si="25"/>
        <v>Google</v>
      </c>
      <c r="BG80" s="1">
        <v>9</v>
      </c>
      <c r="BH80" s="1" t="s">
        <v>536</v>
      </c>
      <c r="BI80" s="1" t="s">
        <v>537</v>
      </c>
      <c r="BJ80" s="1" t="s">
        <v>538</v>
      </c>
      <c r="BL80" s="32" t="s">
        <v>4074</v>
      </c>
    </row>
    <row r="81" spans="1:64">
      <c r="A81" s="1">
        <v>1</v>
      </c>
      <c r="B81">
        <v>0</v>
      </c>
      <c r="C81">
        <v>0</v>
      </c>
      <c r="D81">
        <v>0</v>
      </c>
      <c r="E81" s="1">
        <v>1</v>
      </c>
      <c r="F81">
        <v>0</v>
      </c>
      <c r="G81" s="2">
        <v>28335</v>
      </c>
      <c r="H81" s="9">
        <f t="shared" ca="1" si="13"/>
        <v>41</v>
      </c>
      <c r="I81" s="1">
        <v>8</v>
      </c>
      <c r="J81" s="1">
        <v>8</v>
      </c>
      <c r="K81" s="1">
        <v>0</v>
      </c>
      <c r="L81" s="1">
        <f t="shared" si="14"/>
        <v>0</v>
      </c>
      <c r="M81" s="1">
        <v>8</v>
      </c>
      <c r="N81" s="1">
        <v>8</v>
      </c>
      <c r="O81" s="1">
        <v>2</v>
      </c>
      <c r="P81" s="1">
        <v>2</v>
      </c>
      <c r="R81" s="1" t="s">
        <v>219</v>
      </c>
      <c r="S81" s="1">
        <v>1</v>
      </c>
      <c r="T81" s="1" t="s">
        <v>97</v>
      </c>
      <c r="V81" t="str">
        <f t="shared" si="15"/>
        <v>backpack</v>
      </c>
      <c r="X81" s="1" t="s">
        <v>539</v>
      </c>
      <c r="Y81" s="1" t="str">
        <f t="shared" si="16"/>
        <v>Learn - for life!</v>
      </c>
      <c r="Z81" s="1">
        <v>1</v>
      </c>
      <c r="AA81" s="1">
        <v>1</v>
      </c>
      <c r="AB81" s="1">
        <f t="shared" si="17"/>
        <v>0</v>
      </c>
      <c r="AC81" s="1" t="s">
        <v>5</v>
      </c>
      <c r="AE81" t="str">
        <f t="shared" si="18"/>
        <v>Other</v>
      </c>
      <c r="AF81" s="1" t="s">
        <v>80</v>
      </c>
      <c r="AH81" t="str">
        <f t="shared" si="19"/>
        <v>Individual Contributor</v>
      </c>
      <c r="AI81" s="1" t="s">
        <v>57</v>
      </c>
      <c r="AK81" t="str">
        <f t="shared" si="20"/>
        <v>Education</v>
      </c>
      <c r="AL81" s="1">
        <v>2</v>
      </c>
      <c r="AM81" s="1">
        <v>2</v>
      </c>
      <c r="AN81" s="1" t="s">
        <v>58</v>
      </c>
      <c r="AO81" s="1" t="s">
        <v>83</v>
      </c>
      <c r="AP81" s="1">
        <f t="shared" si="21"/>
        <v>1</v>
      </c>
      <c r="AQ81" t="s">
        <v>3977</v>
      </c>
      <c r="AR81" s="1" t="s">
        <v>72</v>
      </c>
      <c r="AT81" t="str">
        <f t="shared" si="22"/>
        <v>Forums</v>
      </c>
      <c r="AU81" s="1">
        <v>3</v>
      </c>
      <c r="AW81">
        <f t="shared" si="23"/>
        <v>3</v>
      </c>
      <c r="AX81" s="1">
        <v>3</v>
      </c>
      <c r="AZ81">
        <f t="shared" si="24"/>
        <v>3</v>
      </c>
      <c r="BA81" s="1">
        <v>10</v>
      </c>
      <c r="BB81" s="1">
        <v>10</v>
      </c>
      <c r="BC81" s="1" t="s">
        <v>540</v>
      </c>
      <c r="BD81" s="1" t="s">
        <v>74</v>
      </c>
      <c r="BF81" t="str">
        <f t="shared" si="25"/>
        <v>Google</v>
      </c>
      <c r="BG81" s="1">
        <v>10</v>
      </c>
      <c r="BH81" s="1" t="s">
        <v>541</v>
      </c>
      <c r="BI81" s="1" t="s">
        <v>542</v>
      </c>
      <c r="BJ81" s="1" t="s">
        <v>543</v>
      </c>
      <c r="BL81" s="32" t="s">
        <v>4074</v>
      </c>
    </row>
    <row r="82" spans="1:64">
      <c r="A82">
        <v>0</v>
      </c>
      <c r="B82" s="11">
        <v>1</v>
      </c>
      <c r="C82" s="1">
        <v>1</v>
      </c>
      <c r="D82">
        <v>0</v>
      </c>
      <c r="E82" s="1">
        <v>1</v>
      </c>
      <c r="F82">
        <v>0</v>
      </c>
      <c r="G82" s="2">
        <v>33587</v>
      </c>
      <c r="H82" s="9">
        <f t="shared" ca="1" si="13"/>
        <v>27</v>
      </c>
      <c r="I82" s="1">
        <v>7</v>
      </c>
      <c r="J82" s="1">
        <v>7</v>
      </c>
      <c r="K82" s="1">
        <v>10</v>
      </c>
      <c r="L82" s="1">
        <f t="shared" si="14"/>
        <v>0.16666666666666666</v>
      </c>
      <c r="M82" s="1">
        <v>8</v>
      </c>
      <c r="N82" s="1">
        <v>8</v>
      </c>
      <c r="O82" s="1">
        <v>20</v>
      </c>
      <c r="P82" s="1">
        <v>20</v>
      </c>
      <c r="Q82" s="1">
        <v>66502</v>
      </c>
      <c r="R82" s="1" t="s">
        <v>544</v>
      </c>
      <c r="S82" s="1">
        <v>1</v>
      </c>
      <c r="T82" s="1" t="s">
        <v>97</v>
      </c>
      <c r="V82" t="str">
        <f t="shared" si="15"/>
        <v>backpack</v>
      </c>
      <c r="W82" s="1" t="s">
        <v>98</v>
      </c>
      <c r="Y82" t="str">
        <f t="shared" si="16"/>
        <v>“Machine learning for life”</v>
      </c>
      <c r="Z82" s="1">
        <v>0</v>
      </c>
      <c r="AA82" s="1">
        <v>0</v>
      </c>
      <c r="AB82" s="1">
        <f t="shared" si="17"/>
        <v>1</v>
      </c>
      <c r="AE82" t="str">
        <f t="shared" si="18"/>
        <v>NA</v>
      </c>
      <c r="AH82" t="str">
        <f t="shared" si="19"/>
        <v>NA</v>
      </c>
      <c r="AK82" t="str">
        <f t="shared" si="20"/>
        <v>NA</v>
      </c>
      <c r="AO82" s="1" t="s">
        <v>83</v>
      </c>
      <c r="AP82" s="1">
        <f t="shared" si="21"/>
        <v>1</v>
      </c>
      <c r="AQ82" t="s">
        <v>31</v>
      </c>
      <c r="AR82" s="1" t="s">
        <v>72</v>
      </c>
      <c r="AT82" t="str">
        <f t="shared" si="22"/>
        <v>Forums</v>
      </c>
      <c r="AU82" s="1">
        <v>4</v>
      </c>
      <c r="AW82">
        <f t="shared" si="23"/>
        <v>4</v>
      </c>
      <c r="AX82" s="1">
        <v>6</v>
      </c>
      <c r="AZ82">
        <f t="shared" si="24"/>
        <v>6</v>
      </c>
      <c r="BA82" s="1">
        <v>4</v>
      </c>
      <c r="BB82" s="1">
        <v>4</v>
      </c>
      <c r="BC82" s="1" t="s">
        <v>545</v>
      </c>
      <c r="BD82" s="1" t="s">
        <v>74</v>
      </c>
      <c r="BF82" t="str">
        <f t="shared" si="25"/>
        <v>Google</v>
      </c>
      <c r="BG82" s="1">
        <v>10</v>
      </c>
      <c r="BH82" s="1" t="s">
        <v>546</v>
      </c>
      <c r="BI82" s="1" t="s">
        <v>547</v>
      </c>
      <c r="BJ82" s="1" t="s">
        <v>141</v>
      </c>
      <c r="BL82" s="32" t="s">
        <v>4074</v>
      </c>
    </row>
    <row r="83" spans="1:64">
      <c r="A83" s="1">
        <v>1</v>
      </c>
      <c r="B83">
        <v>0</v>
      </c>
      <c r="C83">
        <v>0</v>
      </c>
      <c r="D83">
        <v>0</v>
      </c>
      <c r="E83" s="1">
        <v>1</v>
      </c>
      <c r="F83">
        <v>0</v>
      </c>
      <c r="G83" s="2">
        <v>33128</v>
      </c>
      <c r="H83" s="9">
        <f t="shared" ca="1" si="13"/>
        <v>28</v>
      </c>
      <c r="I83" s="1">
        <v>8</v>
      </c>
      <c r="J83" s="1">
        <v>8</v>
      </c>
      <c r="K83" s="1">
        <v>0</v>
      </c>
      <c r="L83" s="1">
        <f t="shared" si="14"/>
        <v>0</v>
      </c>
      <c r="M83" s="1">
        <v>10</v>
      </c>
      <c r="N83" s="1">
        <v>10</v>
      </c>
      <c r="O83" s="1">
        <v>6</v>
      </c>
      <c r="P83" s="1">
        <v>6</v>
      </c>
      <c r="Q83" s="1">
        <v>400615</v>
      </c>
      <c r="R83" s="1" t="s">
        <v>548</v>
      </c>
      <c r="S83" s="1">
        <v>1</v>
      </c>
      <c r="T83" s="1" t="s">
        <v>53</v>
      </c>
      <c r="V83" t="str">
        <f t="shared" si="15"/>
        <v>hoodie</v>
      </c>
      <c r="W83" s="1" t="s">
        <v>103</v>
      </c>
      <c r="Y83" t="str">
        <f t="shared" si="16"/>
        <v>“A quality life demands quality questions”</v>
      </c>
      <c r="Z83" s="1">
        <v>1</v>
      </c>
      <c r="AA83" s="1">
        <v>1</v>
      </c>
      <c r="AB83" s="1">
        <f t="shared" si="17"/>
        <v>0</v>
      </c>
      <c r="AC83" s="1" t="s">
        <v>150</v>
      </c>
      <c r="AE83" t="str">
        <f t="shared" si="18"/>
        <v>Business Intelligence / Business Analyst</v>
      </c>
      <c r="AF83" s="1" t="s">
        <v>80</v>
      </c>
      <c r="AH83" t="str">
        <f t="shared" si="19"/>
        <v>Individual Contributor</v>
      </c>
      <c r="AI83" s="1" t="s">
        <v>112</v>
      </c>
      <c r="AK83" t="str">
        <f t="shared" si="20"/>
        <v>Retail &amp; Consumer Durables</v>
      </c>
      <c r="AL83" s="1">
        <v>8</v>
      </c>
      <c r="AM83" s="1">
        <v>8</v>
      </c>
      <c r="AN83" s="1" t="s">
        <v>549</v>
      </c>
      <c r="AO83" s="1" t="s">
        <v>59</v>
      </c>
      <c r="AP83" s="1">
        <f t="shared" si="21"/>
        <v>0</v>
      </c>
      <c r="AQ83" t="s">
        <v>29</v>
      </c>
      <c r="AR83" s="1" t="s">
        <v>72</v>
      </c>
      <c r="AT83" t="str">
        <f t="shared" si="22"/>
        <v>Forums</v>
      </c>
      <c r="AV83" s="1">
        <v>20</v>
      </c>
      <c r="AW83" s="1">
        <f t="shared" si="23"/>
        <v>20</v>
      </c>
      <c r="AX83" s="1">
        <v>5</v>
      </c>
      <c r="AZ83">
        <f t="shared" si="24"/>
        <v>5</v>
      </c>
      <c r="BA83" s="1">
        <v>48</v>
      </c>
      <c r="BB83" s="1">
        <v>48</v>
      </c>
      <c r="BC83" s="1" t="s">
        <v>550</v>
      </c>
      <c r="BD83" s="1" t="s">
        <v>74</v>
      </c>
      <c r="BF83" t="str">
        <f t="shared" si="25"/>
        <v>Google</v>
      </c>
      <c r="BG83" s="1">
        <v>10</v>
      </c>
      <c r="BH83" s="1" t="s">
        <v>551</v>
      </c>
      <c r="BI83" s="1" t="s">
        <v>552</v>
      </c>
      <c r="BJ83" s="1" t="s">
        <v>116</v>
      </c>
      <c r="BL83" s="32" t="s">
        <v>4074</v>
      </c>
    </row>
    <row r="84" spans="1:64">
      <c r="A84">
        <v>0</v>
      </c>
      <c r="B84" s="11">
        <v>1</v>
      </c>
      <c r="C84" s="1">
        <v>1</v>
      </c>
      <c r="D84">
        <v>0</v>
      </c>
      <c r="E84">
        <v>0</v>
      </c>
      <c r="F84">
        <v>0</v>
      </c>
      <c r="G84" s="2">
        <v>32220</v>
      </c>
      <c r="H84" s="9">
        <f t="shared" ca="1" si="13"/>
        <v>30</v>
      </c>
      <c r="I84" s="1">
        <v>7</v>
      </c>
      <c r="J84" s="1">
        <v>7</v>
      </c>
      <c r="K84" s="1">
        <v>30</v>
      </c>
      <c r="L84" s="1">
        <f t="shared" si="14"/>
        <v>0.5</v>
      </c>
      <c r="M84" s="1">
        <v>10</v>
      </c>
      <c r="N84" s="1">
        <v>10</v>
      </c>
      <c r="O84" s="1">
        <v>5</v>
      </c>
      <c r="P84" s="1">
        <v>5</v>
      </c>
      <c r="Q84" s="1">
        <v>12180</v>
      </c>
      <c r="R84" s="1" t="s">
        <v>553</v>
      </c>
      <c r="S84" s="1">
        <v>0</v>
      </c>
      <c r="T84" s="1" t="s">
        <v>67</v>
      </c>
      <c r="V84" t="str">
        <f t="shared" si="15"/>
        <v>t-shirt</v>
      </c>
      <c r="W84" s="1" t="s">
        <v>103</v>
      </c>
      <c r="Y84" t="str">
        <f t="shared" si="16"/>
        <v>“A quality life demands quality questions”</v>
      </c>
      <c r="Z84" s="1">
        <v>1</v>
      </c>
      <c r="AA84" s="1">
        <v>1</v>
      </c>
      <c r="AB84" s="1">
        <f t="shared" si="17"/>
        <v>0</v>
      </c>
      <c r="AC84" s="1" t="s">
        <v>453</v>
      </c>
      <c r="AE84" t="str">
        <f t="shared" si="18"/>
        <v>Research</v>
      </c>
      <c r="AF84" s="1" t="s">
        <v>111</v>
      </c>
      <c r="AH84" t="str">
        <f t="shared" si="19"/>
        <v>Not Applicable</v>
      </c>
      <c r="AI84" s="1" t="s">
        <v>554</v>
      </c>
      <c r="AK84" t="str">
        <f t="shared" si="20"/>
        <v>Nonprofit</v>
      </c>
      <c r="AL84" s="1">
        <v>3</v>
      </c>
      <c r="AM84" s="1">
        <v>3</v>
      </c>
      <c r="AN84" s="1" t="s">
        <v>555</v>
      </c>
      <c r="AO84" s="1" t="s">
        <v>71</v>
      </c>
      <c r="AP84" s="1">
        <f t="shared" si="21"/>
        <v>1</v>
      </c>
      <c r="AQ84" t="s">
        <v>32</v>
      </c>
      <c r="AR84" s="1" t="s">
        <v>72</v>
      </c>
      <c r="AT84" t="str">
        <f t="shared" si="22"/>
        <v>Forums</v>
      </c>
      <c r="AV84" s="1">
        <v>10</v>
      </c>
      <c r="AW84" s="1">
        <f t="shared" si="23"/>
        <v>10</v>
      </c>
      <c r="AX84" s="1">
        <v>6</v>
      </c>
      <c r="AZ84">
        <f t="shared" si="24"/>
        <v>6</v>
      </c>
      <c r="BA84" s="1">
        <v>10</v>
      </c>
      <c r="BB84" s="1">
        <v>10</v>
      </c>
      <c r="BC84" s="1" t="s">
        <v>556</v>
      </c>
      <c r="BD84" s="1" t="s">
        <v>74</v>
      </c>
      <c r="BF84" t="str">
        <f t="shared" si="25"/>
        <v>Google</v>
      </c>
      <c r="BG84" s="1">
        <v>10</v>
      </c>
      <c r="BH84" s="1" t="s">
        <v>557</v>
      </c>
      <c r="BI84" s="1" t="s">
        <v>558</v>
      </c>
      <c r="BJ84" s="1" t="s">
        <v>559</v>
      </c>
      <c r="BL84" s="32" t="s">
        <v>4074</v>
      </c>
    </row>
    <row r="85" spans="1:64">
      <c r="A85" s="1">
        <v>1</v>
      </c>
      <c r="B85">
        <v>0</v>
      </c>
      <c r="C85" s="1">
        <v>1</v>
      </c>
      <c r="D85">
        <v>0</v>
      </c>
      <c r="E85" s="1">
        <v>1</v>
      </c>
      <c r="F85">
        <v>0</v>
      </c>
      <c r="G85" s="2">
        <v>32248</v>
      </c>
      <c r="H85" s="9">
        <f t="shared" ca="1" si="13"/>
        <v>30</v>
      </c>
      <c r="I85" s="1">
        <v>7</v>
      </c>
      <c r="J85" s="1">
        <v>7</v>
      </c>
      <c r="K85" s="1">
        <v>150</v>
      </c>
      <c r="L85" s="1">
        <f t="shared" si="14"/>
        <v>2.5</v>
      </c>
      <c r="M85" s="1">
        <v>12</v>
      </c>
      <c r="N85" s="1">
        <v>12</v>
      </c>
      <c r="O85" s="1">
        <v>24</v>
      </c>
      <c r="P85" s="1">
        <v>24</v>
      </c>
      <c r="Q85" s="1">
        <v>92120</v>
      </c>
      <c r="R85" s="1" t="s">
        <v>560</v>
      </c>
      <c r="S85" s="1">
        <v>1</v>
      </c>
      <c r="T85" s="1" t="s">
        <v>431</v>
      </c>
      <c r="V85" t="str">
        <f t="shared" si="15"/>
        <v>track suit / sweat suit</v>
      </c>
      <c r="W85" s="1" t="s">
        <v>98</v>
      </c>
      <c r="Y85" t="str">
        <f t="shared" si="16"/>
        <v>“Machine learning for life”</v>
      </c>
      <c r="Z85" s="1">
        <v>1</v>
      </c>
      <c r="AA85" s="1">
        <v>1</v>
      </c>
      <c r="AB85" s="1">
        <f t="shared" si="17"/>
        <v>0</v>
      </c>
      <c r="AC85" s="1" t="s">
        <v>453</v>
      </c>
      <c r="AE85" t="str">
        <f t="shared" si="18"/>
        <v>Research</v>
      </c>
      <c r="AF85" s="1" t="s">
        <v>111</v>
      </c>
      <c r="AH85" t="str">
        <f t="shared" si="19"/>
        <v>Not Applicable</v>
      </c>
      <c r="AJ85" s="1" t="s">
        <v>561</v>
      </c>
      <c r="AK85" s="1" t="str">
        <f t="shared" si="20"/>
        <v>Neuroscience</v>
      </c>
      <c r="AL85" s="1">
        <v>3</v>
      </c>
      <c r="AM85" s="1">
        <v>3</v>
      </c>
      <c r="AN85" s="1" t="s">
        <v>562</v>
      </c>
      <c r="AO85" s="1" t="s">
        <v>71</v>
      </c>
      <c r="AP85" s="1">
        <f t="shared" si="21"/>
        <v>1</v>
      </c>
      <c r="AQ85" t="s">
        <v>32</v>
      </c>
      <c r="AR85" s="1" t="s">
        <v>72</v>
      </c>
      <c r="AT85" t="str">
        <f t="shared" si="22"/>
        <v>Forums</v>
      </c>
      <c r="AU85" s="1">
        <v>6</v>
      </c>
      <c r="AW85">
        <f t="shared" si="23"/>
        <v>6</v>
      </c>
      <c r="AX85" s="1">
        <v>6</v>
      </c>
      <c r="AZ85">
        <f t="shared" si="24"/>
        <v>6</v>
      </c>
      <c r="BA85" s="1">
        <v>12</v>
      </c>
      <c r="BB85" s="1">
        <v>12</v>
      </c>
      <c r="BC85" s="1" t="s">
        <v>563</v>
      </c>
      <c r="BD85" s="1" t="s">
        <v>74</v>
      </c>
      <c r="BF85" t="str">
        <f t="shared" si="25"/>
        <v>Google</v>
      </c>
      <c r="BG85" s="1">
        <v>10</v>
      </c>
      <c r="BH85" s="1" t="s">
        <v>564</v>
      </c>
      <c r="BI85" s="1" t="s">
        <v>565</v>
      </c>
      <c r="BJ85" s="1" t="s">
        <v>566</v>
      </c>
      <c r="BL85" s="32" t="s">
        <v>4074</v>
      </c>
    </row>
    <row r="86" spans="1:64">
      <c r="A86" s="1">
        <v>1</v>
      </c>
      <c r="B86" s="11">
        <v>1</v>
      </c>
      <c r="C86">
        <v>0</v>
      </c>
      <c r="D86" s="1">
        <v>1</v>
      </c>
      <c r="E86" s="1">
        <v>1</v>
      </c>
      <c r="F86">
        <v>0</v>
      </c>
      <c r="G86" s="2">
        <v>34186</v>
      </c>
      <c r="H86" s="9">
        <f t="shared" ca="1" si="13"/>
        <v>25</v>
      </c>
      <c r="I86" s="1">
        <v>7</v>
      </c>
      <c r="J86" s="1">
        <v>7</v>
      </c>
      <c r="K86" s="1">
        <v>150</v>
      </c>
      <c r="L86" s="1">
        <f t="shared" si="14"/>
        <v>2.5</v>
      </c>
      <c r="M86" s="1">
        <v>3</v>
      </c>
      <c r="N86" s="1">
        <v>3</v>
      </c>
      <c r="O86" s="1">
        <v>4</v>
      </c>
      <c r="P86" s="1">
        <v>4</v>
      </c>
      <c r="Q86" s="1">
        <v>94110</v>
      </c>
      <c r="R86" s="1" t="s">
        <v>337</v>
      </c>
      <c r="S86" s="1">
        <v>1</v>
      </c>
      <c r="T86" s="1" t="s">
        <v>53</v>
      </c>
      <c r="V86" t="str">
        <f t="shared" si="15"/>
        <v>hoodie</v>
      </c>
      <c r="X86" s="1" t="s">
        <v>567</v>
      </c>
      <c r="Y86" s="1" t="str">
        <f t="shared" si="16"/>
        <v>Life Long Learner</v>
      </c>
      <c r="Z86" s="1">
        <v>1</v>
      </c>
      <c r="AA86" s="1">
        <v>1</v>
      </c>
      <c r="AB86" s="1">
        <f t="shared" si="17"/>
        <v>0</v>
      </c>
      <c r="AC86" s="1" t="s">
        <v>55</v>
      </c>
      <c r="AE86" t="str">
        <f t="shared" si="18"/>
        <v>Product Management/Project Management</v>
      </c>
      <c r="AF86" s="1" t="s">
        <v>80</v>
      </c>
      <c r="AH86" t="str">
        <f t="shared" si="19"/>
        <v>Individual Contributor</v>
      </c>
      <c r="AI86" s="1" t="s">
        <v>91</v>
      </c>
      <c r="AK86" t="str">
        <f t="shared" si="20"/>
        <v>Technology &amp; Internet</v>
      </c>
      <c r="AL86" s="1">
        <v>2</v>
      </c>
      <c r="AM86" s="1">
        <v>2</v>
      </c>
      <c r="AN86" s="1" t="s">
        <v>568</v>
      </c>
      <c r="AO86" s="1" t="s">
        <v>59</v>
      </c>
      <c r="AP86" s="1">
        <f t="shared" si="21"/>
        <v>0</v>
      </c>
      <c r="AQ86" t="s">
        <v>32</v>
      </c>
      <c r="AR86" s="1" t="s">
        <v>72</v>
      </c>
      <c r="AT86" t="str">
        <f t="shared" si="22"/>
        <v>Forums</v>
      </c>
      <c r="AU86" s="1">
        <v>3</v>
      </c>
      <c r="AW86">
        <f t="shared" si="23"/>
        <v>3</v>
      </c>
      <c r="AX86" s="1">
        <v>4</v>
      </c>
      <c r="AZ86">
        <f t="shared" si="24"/>
        <v>4</v>
      </c>
      <c r="BA86" s="1">
        <v>15</v>
      </c>
      <c r="BB86" s="1">
        <v>15</v>
      </c>
      <c r="BC86" s="1" t="s">
        <v>569</v>
      </c>
      <c r="BE86" s="1" t="s">
        <v>570</v>
      </c>
      <c r="BF86" s="1" t="str">
        <f t="shared" si="25"/>
        <v>I dont remember</v>
      </c>
      <c r="BG86" s="1">
        <v>8</v>
      </c>
      <c r="BH86" s="1" t="s">
        <v>571</v>
      </c>
      <c r="BI86" s="1" t="s">
        <v>572</v>
      </c>
      <c r="BJ86" s="1" t="s">
        <v>573</v>
      </c>
      <c r="BL86" s="32" t="s">
        <v>4074</v>
      </c>
    </row>
    <row r="87" spans="1:64">
      <c r="A87" s="1">
        <v>1</v>
      </c>
      <c r="B87">
        <v>0</v>
      </c>
      <c r="C87">
        <v>0</v>
      </c>
      <c r="D87">
        <v>0</v>
      </c>
      <c r="E87">
        <v>0</v>
      </c>
      <c r="F87">
        <v>0</v>
      </c>
      <c r="G87" s="2">
        <v>32762</v>
      </c>
      <c r="H87" s="9">
        <f t="shared" ca="1" si="13"/>
        <v>29</v>
      </c>
      <c r="I87" s="1">
        <v>7</v>
      </c>
      <c r="J87" s="1">
        <v>7</v>
      </c>
      <c r="K87" s="1">
        <v>90</v>
      </c>
      <c r="L87" s="1">
        <f t="shared" si="14"/>
        <v>1.5</v>
      </c>
      <c r="M87" s="1">
        <v>8</v>
      </c>
      <c r="N87" s="1">
        <v>8</v>
      </c>
      <c r="O87" s="1">
        <v>0</v>
      </c>
      <c r="P87" s="1">
        <v>0</v>
      </c>
      <c r="Q87" s="1">
        <v>682021</v>
      </c>
      <c r="R87" s="1" t="s">
        <v>574</v>
      </c>
      <c r="S87" s="1">
        <v>0</v>
      </c>
      <c r="U87" s="1" t="s">
        <v>575</v>
      </c>
      <c r="V87" s="1" t="str">
        <f t="shared" si="15"/>
        <v>Tea cup</v>
      </c>
      <c r="W87" s="1" t="s">
        <v>54</v>
      </c>
      <c r="Y87" t="str">
        <f t="shared" si="16"/>
        <v>“Data is the new bacon"</v>
      </c>
      <c r="Z87" s="1">
        <v>1</v>
      </c>
      <c r="AA87" s="1">
        <v>1</v>
      </c>
      <c r="AB87" s="1">
        <f t="shared" si="17"/>
        <v>0</v>
      </c>
      <c r="AD87" s="1" t="s">
        <v>576</v>
      </c>
      <c r="AE87" s="1" t="str">
        <f t="shared" si="18"/>
        <v>Software QA Engineer</v>
      </c>
      <c r="AF87" s="1" t="s">
        <v>80</v>
      </c>
      <c r="AH87" t="str">
        <f t="shared" si="19"/>
        <v>Individual Contributor</v>
      </c>
      <c r="AJ87" s="1" t="s">
        <v>577</v>
      </c>
      <c r="AK87" s="1" t="str">
        <f t="shared" si="20"/>
        <v>Travel</v>
      </c>
      <c r="AL87" s="1">
        <v>4</v>
      </c>
      <c r="AM87" s="1">
        <v>4</v>
      </c>
      <c r="AN87" s="1" t="s">
        <v>578</v>
      </c>
      <c r="AO87" s="1" t="s">
        <v>83</v>
      </c>
      <c r="AP87" s="1">
        <f t="shared" si="21"/>
        <v>1</v>
      </c>
      <c r="AQ87" t="s">
        <v>36</v>
      </c>
      <c r="AT87" t="str">
        <f t="shared" si="22"/>
        <v>NA</v>
      </c>
      <c r="AW87">
        <f t="shared" si="23"/>
        <v>0</v>
      </c>
      <c r="AZ87">
        <f t="shared" si="24"/>
        <v>0</v>
      </c>
      <c r="BD87" s="1" t="s">
        <v>74</v>
      </c>
      <c r="BF87" t="str">
        <f t="shared" si="25"/>
        <v>Google</v>
      </c>
      <c r="BG87" s="1">
        <v>9</v>
      </c>
      <c r="BH87" s="1" t="s">
        <v>579</v>
      </c>
      <c r="BI87" s="1" t="s">
        <v>580</v>
      </c>
      <c r="BJ87" s="1" t="s">
        <v>581</v>
      </c>
      <c r="BL87" s="32" t="s">
        <v>4074</v>
      </c>
    </row>
    <row r="88" spans="1:64">
      <c r="A88" s="1">
        <v>1</v>
      </c>
      <c r="B88">
        <v>0</v>
      </c>
      <c r="C88">
        <v>0</v>
      </c>
      <c r="D88">
        <v>0</v>
      </c>
      <c r="E88">
        <v>0</v>
      </c>
      <c r="F88">
        <v>0</v>
      </c>
      <c r="G88" s="2">
        <v>27126</v>
      </c>
      <c r="H88" s="9">
        <f t="shared" ca="1" si="13"/>
        <v>44</v>
      </c>
      <c r="I88" s="1">
        <v>8</v>
      </c>
      <c r="J88" s="1">
        <v>8</v>
      </c>
      <c r="K88" s="1">
        <v>45</v>
      </c>
      <c r="L88" s="1">
        <f t="shared" si="14"/>
        <v>0.75</v>
      </c>
      <c r="M88" s="1">
        <v>5</v>
      </c>
      <c r="N88" s="1">
        <v>5</v>
      </c>
      <c r="O88" s="1">
        <v>5</v>
      </c>
      <c r="P88" s="1">
        <v>5</v>
      </c>
      <c r="Q88" s="1">
        <v>80798</v>
      </c>
      <c r="R88" s="1" t="s">
        <v>231</v>
      </c>
      <c r="S88" s="1">
        <v>1</v>
      </c>
      <c r="T88" s="1" t="s">
        <v>67</v>
      </c>
      <c r="V88" t="str">
        <f t="shared" si="15"/>
        <v>t-shirt</v>
      </c>
      <c r="W88" s="1" t="s">
        <v>54</v>
      </c>
      <c r="Y88" t="str">
        <f t="shared" si="16"/>
        <v>“Data is the new bacon"</v>
      </c>
      <c r="Z88" s="1">
        <v>1</v>
      </c>
      <c r="AA88" s="1">
        <v>1</v>
      </c>
      <c r="AB88" s="1">
        <f t="shared" si="17"/>
        <v>0</v>
      </c>
      <c r="AC88" s="1" t="s">
        <v>582</v>
      </c>
      <c r="AE88" t="str">
        <f t="shared" si="18"/>
        <v>Self employed</v>
      </c>
      <c r="AF88" s="1" t="s">
        <v>56</v>
      </c>
      <c r="AH88" t="str">
        <f t="shared" si="19"/>
        <v>Manager</v>
      </c>
      <c r="AI88" s="1" t="s">
        <v>295</v>
      </c>
      <c r="AK88" t="str">
        <f t="shared" si="20"/>
        <v>Automotive</v>
      </c>
      <c r="AL88" s="1">
        <v>15</v>
      </c>
      <c r="AM88" s="1">
        <v>15</v>
      </c>
      <c r="AN88" s="1" t="s">
        <v>583</v>
      </c>
      <c r="AO88" s="1" t="s">
        <v>83</v>
      </c>
      <c r="AP88" s="1">
        <f t="shared" si="21"/>
        <v>1</v>
      </c>
      <c r="AQ88" t="s">
        <v>33</v>
      </c>
      <c r="AR88" s="1" t="s">
        <v>60</v>
      </c>
      <c r="AT88" t="str">
        <f t="shared" si="22"/>
        <v>Slack Channel</v>
      </c>
      <c r="AV88" s="1">
        <v>25</v>
      </c>
      <c r="AW88" s="1">
        <f t="shared" si="23"/>
        <v>25</v>
      </c>
      <c r="AY88" s="1">
        <v>10</v>
      </c>
      <c r="AZ88" s="1">
        <f t="shared" si="24"/>
        <v>10</v>
      </c>
      <c r="BA88" s="1">
        <v>25</v>
      </c>
      <c r="BB88" s="1">
        <v>25</v>
      </c>
      <c r="BE88" s="1" t="s">
        <v>584</v>
      </c>
      <c r="BF88" s="1" t="str">
        <f t="shared" si="25"/>
        <v>News Sites</v>
      </c>
      <c r="BG88" s="1">
        <v>10</v>
      </c>
      <c r="BI88" s="1" t="s">
        <v>585</v>
      </c>
      <c r="BL88" s="32" t="s">
        <v>4074</v>
      </c>
    </row>
    <row r="89" spans="1:64">
      <c r="A89">
        <v>0</v>
      </c>
      <c r="B89">
        <v>0</v>
      </c>
      <c r="C89">
        <v>0</v>
      </c>
      <c r="D89" s="1">
        <v>1</v>
      </c>
      <c r="E89">
        <v>0</v>
      </c>
      <c r="F89">
        <v>0</v>
      </c>
      <c r="G89" s="2">
        <v>30111</v>
      </c>
      <c r="H89" s="9">
        <f t="shared" ca="1" si="13"/>
        <v>36</v>
      </c>
      <c r="I89" s="1">
        <v>7</v>
      </c>
      <c r="J89" s="1">
        <v>7</v>
      </c>
      <c r="K89" s="1">
        <v>120</v>
      </c>
      <c r="L89" s="1">
        <f t="shared" si="14"/>
        <v>2</v>
      </c>
      <c r="M89" s="1">
        <v>12</v>
      </c>
      <c r="N89" s="1">
        <v>12</v>
      </c>
      <c r="O89" s="1">
        <v>15</v>
      </c>
      <c r="P89" s="1">
        <v>15</v>
      </c>
      <c r="Q89" s="1">
        <v>92131</v>
      </c>
      <c r="R89" s="1" t="s">
        <v>586</v>
      </c>
      <c r="S89" s="1">
        <v>1</v>
      </c>
      <c r="T89" s="1" t="s">
        <v>97</v>
      </c>
      <c r="V89" t="str">
        <f t="shared" si="15"/>
        <v>backpack</v>
      </c>
      <c r="W89" s="1" t="s">
        <v>103</v>
      </c>
      <c r="Y89" t="str">
        <f t="shared" si="16"/>
        <v>“A quality life demands quality questions”</v>
      </c>
      <c r="Z89" s="1">
        <v>1</v>
      </c>
      <c r="AA89" s="1">
        <v>1</v>
      </c>
      <c r="AB89" s="1">
        <f t="shared" si="17"/>
        <v>0</v>
      </c>
      <c r="AC89" s="1" t="s">
        <v>5</v>
      </c>
      <c r="AE89" t="str">
        <f t="shared" si="18"/>
        <v>Other</v>
      </c>
      <c r="AF89" s="1" t="s">
        <v>90</v>
      </c>
      <c r="AH89" t="str">
        <f t="shared" si="19"/>
        <v>Director</v>
      </c>
      <c r="AI89" s="1" t="s">
        <v>554</v>
      </c>
      <c r="AK89" t="str">
        <f t="shared" si="20"/>
        <v>Nonprofit</v>
      </c>
      <c r="AL89" s="1">
        <v>10</v>
      </c>
      <c r="AM89" s="1">
        <v>10</v>
      </c>
      <c r="AN89" s="1" t="s">
        <v>587</v>
      </c>
      <c r="AO89" s="1" t="s">
        <v>59</v>
      </c>
      <c r="AP89" s="1">
        <f t="shared" si="21"/>
        <v>0</v>
      </c>
      <c r="AQ89" t="s">
        <v>33</v>
      </c>
      <c r="AR89" s="1" t="s">
        <v>60</v>
      </c>
      <c r="AT89" t="str">
        <f t="shared" si="22"/>
        <v>Slack Channel</v>
      </c>
      <c r="AU89" s="1">
        <v>4</v>
      </c>
      <c r="AW89">
        <f t="shared" si="23"/>
        <v>4</v>
      </c>
      <c r="AX89" s="1">
        <v>6</v>
      </c>
      <c r="AZ89">
        <f t="shared" si="24"/>
        <v>6</v>
      </c>
      <c r="BA89" s="1">
        <v>7</v>
      </c>
      <c r="BB89" s="1">
        <v>7</v>
      </c>
      <c r="BC89" s="1" t="s">
        <v>588</v>
      </c>
      <c r="BE89" s="1" t="s">
        <v>589</v>
      </c>
      <c r="BF89" s="1" t="str">
        <f t="shared" si="25"/>
        <v>Twiml podcast</v>
      </c>
      <c r="BG89" s="1">
        <v>6</v>
      </c>
      <c r="BH89" s="1" t="s">
        <v>590</v>
      </c>
      <c r="BI89" s="1" t="s">
        <v>591</v>
      </c>
      <c r="BL89" s="32" t="s">
        <v>4074</v>
      </c>
    </row>
    <row r="90" spans="1:64">
      <c r="A90" s="1">
        <v>1</v>
      </c>
      <c r="B90">
        <v>0</v>
      </c>
      <c r="C90">
        <v>0</v>
      </c>
      <c r="D90">
        <v>0</v>
      </c>
      <c r="E90" s="1">
        <v>1</v>
      </c>
      <c r="F90">
        <v>0</v>
      </c>
      <c r="G90" s="2">
        <v>29928</v>
      </c>
      <c r="H90" s="9">
        <f t="shared" ca="1" si="13"/>
        <v>37</v>
      </c>
      <c r="I90" s="1">
        <v>8</v>
      </c>
      <c r="J90" s="1">
        <v>8</v>
      </c>
      <c r="K90" s="1">
        <v>120</v>
      </c>
      <c r="L90" s="1">
        <f t="shared" si="14"/>
        <v>2</v>
      </c>
      <c r="M90" s="1">
        <v>10</v>
      </c>
      <c r="N90" s="1">
        <v>10</v>
      </c>
      <c r="O90" s="1">
        <v>6</v>
      </c>
      <c r="P90" s="1">
        <v>6</v>
      </c>
      <c r="Q90" s="1">
        <v>41068</v>
      </c>
      <c r="R90" s="1" t="s">
        <v>592</v>
      </c>
      <c r="S90" s="1">
        <v>1</v>
      </c>
      <c r="T90" s="1" t="s">
        <v>53</v>
      </c>
      <c r="V90" t="str">
        <f t="shared" si="15"/>
        <v>hoodie</v>
      </c>
      <c r="W90" s="1" t="s">
        <v>98</v>
      </c>
      <c r="Y90" t="str">
        <f t="shared" si="16"/>
        <v>“Machine learning for life”</v>
      </c>
      <c r="Z90" s="1">
        <v>0</v>
      </c>
      <c r="AA90" s="1">
        <v>0</v>
      </c>
      <c r="AB90" s="1">
        <f t="shared" si="17"/>
        <v>1</v>
      </c>
      <c r="AE90" t="str">
        <f t="shared" si="18"/>
        <v>NA</v>
      </c>
      <c r="AH90" t="str">
        <f t="shared" si="19"/>
        <v>NA</v>
      </c>
      <c r="AK90" t="str">
        <f t="shared" si="20"/>
        <v>NA</v>
      </c>
      <c r="AO90" s="1" t="s">
        <v>83</v>
      </c>
      <c r="AP90" s="1">
        <f t="shared" si="21"/>
        <v>1</v>
      </c>
      <c r="AQ90" t="s">
        <v>30</v>
      </c>
      <c r="AR90" s="1" t="s">
        <v>72</v>
      </c>
      <c r="AT90" t="str">
        <f t="shared" si="22"/>
        <v>Forums</v>
      </c>
      <c r="AU90" s="1">
        <v>3</v>
      </c>
      <c r="AW90">
        <f t="shared" si="23"/>
        <v>3</v>
      </c>
      <c r="AX90" s="1">
        <v>5</v>
      </c>
      <c r="AZ90">
        <f t="shared" si="24"/>
        <v>5</v>
      </c>
      <c r="BA90" s="1">
        <v>80</v>
      </c>
      <c r="BB90" s="1">
        <v>80</v>
      </c>
      <c r="BC90" s="1" t="s">
        <v>593</v>
      </c>
      <c r="BD90" s="1" t="s">
        <v>74</v>
      </c>
      <c r="BF90" t="str">
        <f t="shared" si="25"/>
        <v>Google</v>
      </c>
      <c r="BG90" s="1">
        <v>9</v>
      </c>
      <c r="BH90" s="1" t="s">
        <v>594</v>
      </c>
      <c r="BI90" s="1" t="s">
        <v>110</v>
      </c>
      <c r="BJ90" s="1" t="s">
        <v>595</v>
      </c>
      <c r="BL90" s="32" t="s">
        <v>4074</v>
      </c>
    </row>
    <row r="91" spans="1:64">
      <c r="A91" s="1">
        <v>1</v>
      </c>
      <c r="B91" s="11">
        <v>1</v>
      </c>
      <c r="C91">
        <v>0</v>
      </c>
      <c r="D91">
        <v>0</v>
      </c>
      <c r="E91">
        <v>0</v>
      </c>
      <c r="F91">
        <v>0</v>
      </c>
      <c r="G91" s="2">
        <v>33888</v>
      </c>
      <c r="H91" s="9">
        <f t="shared" ca="1" si="13"/>
        <v>26</v>
      </c>
      <c r="I91" s="1">
        <v>7</v>
      </c>
      <c r="J91" s="1">
        <v>7</v>
      </c>
      <c r="K91" s="1">
        <v>150</v>
      </c>
      <c r="L91" s="1">
        <f t="shared" si="14"/>
        <v>2.5</v>
      </c>
      <c r="M91" s="1">
        <v>9</v>
      </c>
      <c r="N91" s="1">
        <v>9</v>
      </c>
      <c r="O91" s="1">
        <v>15</v>
      </c>
      <c r="P91" s="1">
        <v>15</v>
      </c>
      <c r="Q91" s="1">
        <v>500074</v>
      </c>
      <c r="R91" s="1" t="s">
        <v>368</v>
      </c>
      <c r="S91" s="1">
        <v>1</v>
      </c>
      <c r="T91" s="1" t="s">
        <v>53</v>
      </c>
      <c r="V91" t="str">
        <f t="shared" si="15"/>
        <v>hoodie</v>
      </c>
      <c r="W91" s="1" t="s">
        <v>98</v>
      </c>
      <c r="Y91" t="str">
        <f t="shared" si="16"/>
        <v>“Machine learning for life”</v>
      </c>
      <c r="Z91" s="1">
        <v>1</v>
      </c>
      <c r="AA91" s="1">
        <v>1</v>
      </c>
      <c r="AB91" s="1">
        <f t="shared" si="17"/>
        <v>0</v>
      </c>
      <c r="AC91" s="1" t="s">
        <v>225</v>
      </c>
      <c r="AE91" t="str">
        <f t="shared" si="18"/>
        <v>Software Engineer</v>
      </c>
      <c r="AF91" s="1" t="s">
        <v>80</v>
      </c>
      <c r="AH91" t="str">
        <f t="shared" si="19"/>
        <v>Individual Contributor</v>
      </c>
      <c r="AI91" s="1" t="s">
        <v>233</v>
      </c>
      <c r="AK91" t="str">
        <f t="shared" si="20"/>
        <v>Insurance</v>
      </c>
      <c r="AL91" s="1">
        <v>3</v>
      </c>
      <c r="AM91" s="1">
        <v>3</v>
      </c>
      <c r="AN91" s="1" t="s">
        <v>596</v>
      </c>
      <c r="AO91" s="1" t="s">
        <v>59</v>
      </c>
      <c r="AP91" s="1">
        <f t="shared" si="21"/>
        <v>0</v>
      </c>
      <c r="AQ91" t="s">
        <v>33</v>
      </c>
      <c r="AR91" s="1" t="s">
        <v>72</v>
      </c>
      <c r="AT91" t="str">
        <f t="shared" si="22"/>
        <v>Forums</v>
      </c>
      <c r="AV91" s="1">
        <v>8</v>
      </c>
      <c r="AW91" s="1">
        <f t="shared" si="23"/>
        <v>8</v>
      </c>
      <c r="AX91" s="1">
        <v>6</v>
      </c>
      <c r="AZ91">
        <f t="shared" si="24"/>
        <v>6</v>
      </c>
      <c r="BA91" s="1">
        <v>10</v>
      </c>
      <c r="BB91" s="1">
        <v>10</v>
      </c>
      <c r="BC91" s="1" t="s">
        <v>597</v>
      </c>
      <c r="BD91" s="1" t="s">
        <v>74</v>
      </c>
      <c r="BF91" t="str">
        <f t="shared" si="25"/>
        <v>Google</v>
      </c>
      <c r="BG91" s="1">
        <v>9</v>
      </c>
      <c r="BH91" s="1" t="s">
        <v>598</v>
      </c>
      <c r="BI91" s="1" t="s">
        <v>599</v>
      </c>
      <c r="BJ91" s="1" t="s">
        <v>600</v>
      </c>
      <c r="BL91" s="32" t="s">
        <v>4074</v>
      </c>
    </row>
    <row r="92" spans="1:64">
      <c r="A92">
        <v>0</v>
      </c>
      <c r="B92" s="11">
        <v>1</v>
      </c>
      <c r="C92">
        <v>0</v>
      </c>
      <c r="D92">
        <v>0</v>
      </c>
      <c r="E92" s="1">
        <v>1</v>
      </c>
      <c r="F92">
        <v>0</v>
      </c>
      <c r="G92" s="2">
        <v>35137</v>
      </c>
      <c r="H92" s="9">
        <f t="shared" ca="1" si="13"/>
        <v>22</v>
      </c>
      <c r="I92" s="1">
        <v>8</v>
      </c>
      <c r="J92" s="1">
        <v>8</v>
      </c>
      <c r="K92" s="1">
        <v>60</v>
      </c>
      <c r="L92" s="1">
        <f t="shared" si="14"/>
        <v>1</v>
      </c>
      <c r="M92" s="1">
        <v>50</v>
      </c>
      <c r="N92" s="1">
        <v>50</v>
      </c>
      <c r="O92" s="1">
        <v>13</v>
      </c>
      <c r="P92" s="1">
        <v>13</v>
      </c>
      <c r="Q92" s="1">
        <v>22620</v>
      </c>
      <c r="R92" s="1" t="s">
        <v>601</v>
      </c>
      <c r="S92" s="1">
        <v>0</v>
      </c>
      <c r="T92" s="1" t="s">
        <v>97</v>
      </c>
      <c r="V92" t="str">
        <f t="shared" si="15"/>
        <v>backpack</v>
      </c>
      <c r="W92" s="1" t="s">
        <v>98</v>
      </c>
      <c r="Y92" t="str">
        <f t="shared" si="16"/>
        <v>“Machine learning for life”</v>
      </c>
      <c r="Z92" s="1">
        <v>0</v>
      </c>
      <c r="AA92" s="1">
        <v>0</v>
      </c>
      <c r="AB92" s="1">
        <f t="shared" si="17"/>
        <v>1</v>
      </c>
      <c r="AE92" t="str">
        <f t="shared" si="18"/>
        <v>NA</v>
      </c>
      <c r="AH92" t="str">
        <f t="shared" si="19"/>
        <v>NA</v>
      </c>
      <c r="AK92" t="str">
        <f t="shared" si="20"/>
        <v>NA</v>
      </c>
      <c r="AO92" s="1" t="s">
        <v>59</v>
      </c>
      <c r="AP92" s="1">
        <f t="shared" si="21"/>
        <v>0</v>
      </c>
      <c r="AQ92" t="s">
        <v>31</v>
      </c>
      <c r="AR92" s="1" t="s">
        <v>72</v>
      </c>
      <c r="AT92" t="str">
        <f t="shared" si="22"/>
        <v>Forums</v>
      </c>
      <c r="AU92" s="1">
        <v>6</v>
      </c>
      <c r="AW92">
        <f t="shared" si="23"/>
        <v>6</v>
      </c>
      <c r="AX92" s="1">
        <v>5</v>
      </c>
      <c r="AZ92">
        <f t="shared" si="24"/>
        <v>5</v>
      </c>
      <c r="BA92" s="1">
        <v>7</v>
      </c>
      <c r="BB92" s="1">
        <v>7</v>
      </c>
      <c r="BC92" s="1" t="s">
        <v>602</v>
      </c>
      <c r="BD92" s="1" t="s">
        <v>74</v>
      </c>
      <c r="BF92" t="str">
        <f t="shared" si="25"/>
        <v>Google</v>
      </c>
      <c r="BG92" s="1">
        <v>9</v>
      </c>
      <c r="BH92" s="1" t="s">
        <v>603</v>
      </c>
      <c r="BI92" s="1" t="s">
        <v>604</v>
      </c>
      <c r="BJ92" s="1" t="s">
        <v>605</v>
      </c>
      <c r="BL92" s="32" t="s">
        <v>4074</v>
      </c>
    </row>
    <row r="93" spans="1:64">
      <c r="A93">
        <v>0</v>
      </c>
      <c r="B93" s="11">
        <v>1</v>
      </c>
      <c r="C93">
        <v>0</v>
      </c>
      <c r="D93">
        <v>0</v>
      </c>
      <c r="E93" s="1">
        <v>1</v>
      </c>
      <c r="F93">
        <v>0</v>
      </c>
      <c r="G93" s="2">
        <v>32811</v>
      </c>
      <c r="H93" s="9">
        <f t="shared" ca="1" si="13"/>
        <v>29</v>
      </c>
      <c r="I93" s="1">
        <v>1</v>
      </c>
      <c r="J93" s="1">
        <v>1</v>
      </c>
      <c r="K93" s="1">
        <v>20</v>
      </c>
      <c r="L93" s="1">
        <f t="shared" si="14"/>
        <v>0.33333333333333331</v>
      </c>
      <c r="M93" s="1">
        <v>8</v>
      </c>
      <c r="N93" s="1">
        <v>8</v>
      </c>
      <c r="O93" s="1">
        <v>6</v>
      </c>
      <c r="P93" s="1">
        <v>6</v>
      </c>
      <c r="Q93" s="1">
        <v>752504</v>
      </c>
      <c r="R93" s="1" t="s">
        <v>606</v>
      </c>
      <c r="S93" s="1">
        <v>1</v>
      </c>
      <c r="T93" s="1" t="s">
        <v>53</v>
      </c>
      <c r="V93" t="str">
        <f t="shared" si="15"/>
        <v>hoodie</v>
      </c>
      <c r="X93" s="1" t="s">
        <v>607</v>
      </c>
      <c r="Y93" s="1" t="str">
        <f t="shared" si="16"/>
        <v>Ctrl + C &amp; Ctrl + V</v>
      </c>
      <c r="Z93" s="1">
        <v>0</v>
      </c>
      <c r="AA93" s="1">
        <v>0</v>
      </c>
      <c r="AB93" s="1">
        <f t="shared" si="17"/>
        <v>1</v>
      </c>
      <c r="AE93" t="str">
        <f t="shared" si="18"/>
        <v>NA</v>
      </c>
      <c r="AH93" t="str">
        <f t="shared" si="19"/>
        <v>NA</v>
      </c>
      <c r="AK93" t="str">
        <f t="shared" si="20"/>
        <v>NA</v>
      </c>
      <c r="AO93" s="1" t="s">
        <v>59</v>
      </c>
      <c r="AP93" s="1">
        <f t="shared" si="21"/>
        <v>0</v>
      </c>
      <c r="AQ93" t="s">
        <v>29</v>
      </c>
      <c r="AR93" s="1" t="s">
        <v>72</v>
      </c>
      <c r="AT93" t="str">
        <f t="shared" si="22"/>
        <v>Forums</v>
      </c>
      <c r="AU93" s="1">
        <v>4</v>
      </c>
      <c r="AW93">
        <f t="shared" si="23"/>
        <v>4</v>
      </c>
      <c r="AX93" s="1">
        <v>2</v>
      </c>
      <c r="AZ93">
        <f t="shared" si="24"/>
        <v>2</v>
      </c>
      <c r="BA93" s="1">
        <v>2</v>
      </c>
      <c r="BB93" s="1">
        <v>2</v>
      </c>
      <c r="BC93" s="1" t="s">
        <v>608</v>
      </c>
      <c r="BD93" s="1" t="s">
        <v>415</v>
      </c>
      <c r="BF93" t="str">
        <f t="shared" si="25"/>
        <v>LinkedIn</v>
      </c>
      <c r="BG93" s="1">
        <v>10</v>
      </c>
      <c r="BH93" s="1" t="s">
        <v>609</v>
      </c>
      <c r="BI93" s="1" t="s">
        <v>610</v>
      </c>
      <c r="BL93" s="32" t="s">
        <v>4074</v>
      </c>
    </row>
    <row r="94" spans="1:64">
      <c r="A94" s="1">
        <v>1</v>
      </c>
      <c r="B94">
        <v>0</v>
      </c>
      <c r="C94">
        <v>0</v>
      </c>
      <c r="D94">
        <v>0</v>
      </c>
      <c r="E94">
        <v>0</v>
      </c>
      <c r="F94">
        <v>0</v>
      </c>
      <c r="G94" s="2">
        <v>31433</v>
      </c>
      <c r="H94" s="9">
        <f t="shared" ca="1" si="13"/>
        <v>33</v>
      </c>
      <c r="I94" s="1">
        <v>8</v>
      </c>
      <c r="J94" s="1">
        <v>8</v>
      </c>
      <c r="K94" s="1">
        <v>30</v>
      </c>
      <c r="L94" s="1">
        <f t="shared" si="14"/>
        <v>0.5</v>
      </c>
      <c r="M94" s="1">
        <v>10</v>
      </c>
      <c r="N94" s="1">
        <v>10</v>
      </c>
      <c r="O94" s="1">
        <v>2</v>
      </c>
      <c r="P94" s="1">
        <v>2</v>
      </c>
      <c r="Q94" s="1">
        <v>95035</v>
      </c>
      <c r="R94" s="1" t="s">
        <v>611</v>
      </c>
      <c r="S94" s="1">
        <v>0</v>
      </c>
      <c r="T94" s="1" t="s">
        <v>78</v>
      </c>
      <c r="V94" t="str">
        <f t="shared" si="15"/>
        <v>jacket (brand is TBD... probably Patagonia)</v>
      </c>
      <c r="W94" s="1" t="s">
        <v>98</v>
      </c>
      <c r="Y94" t="str">
        <f t="shared" si="16"/>
        <v>“Machine learning for life”</v>
      </c>
      <c r="Z94" s="1">
        <v>1</v>
      </c>
      <c r="AA94" s="1">
        <v>1</v>
      </c>
      <c r="AB94" s="1">
        <f t="shared" si="17"/>
        <v>0</v>
      </c>
      <c r="AC94" s="1" t="s">
        <v>159</v>
      </c>
      <c r="AE94" t="str">
        <f t="shared" si="18"/>
        <v>Data Scientist</v>
      </c>
      <c r="AF94" s="1" t="s">
        <v>80</v>
      </c>
      <c r="AH94" t="str">
        <f t="shared" si="19"/>
        <v>Individual Contributor</v>
      </c>
      <c r="AI94" s="1" t="s">
        <v>91</v>
      </c>
      <c r="AK94" t="str">
        <f t="shared" si="20"/>
        <v>Technology &amp; Internet</v>
      </c>
      <c r="AL94" s="1">
        <v>5</v>
      </c>
      <c r="AM94" s="1">
        <v>5</v>
      </c>
      <c r="AN94" s="1" t="s">
        <v>612</v>
      </c>
      <c r="AO94" s="1" t="s">
        <v>83</v>
      </c>
      <c r="AP94" s="1">
        <f t="shared" si="21"/>
        <v>1</v>
      </c>
      <c r="AQ94" t="s">
        <v>31</v>
      </c>
      <c r="AR94" s="1" t="s">
        <v>167</v>
      </c>
      <c r="AT94" t="str">
        <f t="shared" si="22"/>
        <v>Mentor Help (classroom or 1:1 mentors)</v>
      </c>
      <c r="AU94" s="1">
        <v>6</v>
      </c>
      <c r="AW94">
        <f t="shared" si="23"/>
        <v>6</v>
      </c>
      <c r="AX94" s="1">
        <v>6</v>
      </c>
      <c r="AZ94">
        <f t="shared" si="24"/>
        <v>6</v>
      </c>
      <c r="BA94" s="1">
        <v>10</v>
      </c>
      <c r="BB94" s="1">
        <v>10</v>
      </c>
      <c r="BC94" s="1" t="s">
        <v>613</v>
      </c>
      <c r="BD94" s="1" t="s">
        <v>74</v>
      </c>
      <c r="BF94" t="str">
        <f t="shared" si="25"/>
        <v>Google</v>
      </c>
      <c r="BG94" s="1">
        <v>10</v>
      </c>
      <c r="BH94" s="1" t="s">
        <v>613</v>
      </c>
      <c r="BI94" s="1" t="s">
        <v>613</v>
      </c>
      <c r="BJ94" s="1" t="s">
        <v>613</v>
      </c>
      <c r="BL94" s="32" t="s">
        <v>4074</v>
      </c>
    </row>
    <row r="95" spans="1:64">
      <c r="A95">
        <v>0</v>
      </c>
      <c r="B95" s="11">
        <v>1</v>
      </c>
      <c r="C95">
        <v>0</v>
      </c>
      <c r="D95">
        <v>0</v>
      </c>
      <c r="E95" s="1">
        <v>1</v>
      </c>
      <c r="F95">
        <v>0</v>
      </c>
      <c r="G95" s="2">
        <v>32892</v>
      </c>
      <c r="H95" s="9">
        <f t="shared" ca="1" si="13"/>
        <v>29</v>
      </c>
      <c r="I95" s="1">
        <v>7</v>
      </c>
      <c r="J95" s="1">
        <v>7</v>
      </c>
      <c r="K95" s="1">
        <v>60</v>
      </c>
      <c r="L95" s="1">
        <f t="shared" si="14"/>
        <v>1</v>
      </c>
      <c r="M95" s="1">
        <v>11</v>
      </c>
      <c r="N95" s="1">
        <v>11</v>
      </c>
      <c r="O95" s="1">
        <v>3</v>
      </c>
      <c r="P95" s="1">
        <v>3</v>
      </c>
      <c r="Q95" s="1">
        <v>10128</v>
      </c>
      <c r="R95" s="1" t="s">
        <v>614</v>
      </c>
      <c r="S95" s="1">
        <v>0</v>
      </c>
      <c r="T95" s="1" t="s">
        <v>53</v>
      </c>
      <c r="V95" t="str">
        <f t="shared" si="15"/>
        <v>hoodie</v>
      </c>
      <c r="W95" s="1" t="s">
        <v>54</v>
      </c>
      <c r="Y95" t="str">
        <f t="shared" si="16"/>
        <v>“Data is the new bacon"</v>
      </c>
      <c r="Z95" s="1">
        <v>1</v>
      </c>
      <c r="AA95" s="1">
        <v>1</v>
      </c>
      <c r="AB95" s="1">
        <f t="shared" si="17"/>
        <v>0</v>
      </c>
      <c r="AC95" s="1" t="s">
        <v>225</v>
      </c>
      <c r="AE95" t="str">
        <f t="shared" si="18"/>
        <v>Software Engineer</v>
      </c>
      <c r="AF95" s="1" t="s">
        <v>80</v>
      </c>
      <c r="AH95" t="str">
        <f t="shared" si="19"/>
        <v>Individual Contributor</v>
      </c>
      <c r="AI95" s="1" t="s">
        <v>91</v>
      </c>
      <c r="AK95" t="str">
        <f t="shared" si="20"/>
        <v>Technology &amp; Internet</v>
      </c>
      <c r="AL95" s="1">
        <v>1</v>
      </c>
      <c r="AM95" s="1">
        <v>1</v>
      </c>
      <c r="AN95" s="1" t="s">
        <v>615</v>
      </c>
      <c r="AO95" s="1" t="s">
        <v>83</v>
      </c>
      <c r="AP95" s="1">
        <f t="shared" si="21"/>
        <v>1</v>
      </c>
      <c r="AQ95" t="s">
        <v>36</v>
      </c>
      <c r="AT95" t="str">
        <f t="shared" si="22"/>
        <v>NA</v>
      </c>
      <c r="AW95">
        <f t="shared" si="23"/>
        <v>0</v>
      </c>
      <c r="AZ95">
        <f t="shared" si="24"/>
        <v>0</v>
      </c>
      <c r="BD95" s="1" t="s">
        <v>74</v>
      </c>
      <c r="BF95" t="str">
        <f t="shared" si="25"/>
        <v>Google</v>
      </c>
      <c r="BG95" s="1">
        <v>10</v>
      </c>
      <c r="BH95" s="1" t="s">
        <v>75</v>
      </c>
      <c r="BL95" s="32" t="s">
        <v>4074</v>
      </c>
    </row>
    <row r="96" spans="1:64">
      <c r="A96">
        <v>0</v>
      </c>
      <c r="B96" s="11">
        <v>1</v>
      </c>
      <c r="C96">
        <v>0</v>
      </c>
      <c r="D96">
        <v>0</v>
      </c>
      <c r="E96" s="1">
        <v>1</v>
      </c>
      <c r="F96">
        <v>0</v>
      </c>
      <c r="G96" s="2">
        <v>42904</v>
      </c>
      <c r="H96" s="9">
        <f t="shared" ca="1" si="13"/>
        <v>1</v>
      </c>
      <c r="I96" s="1">
        <v>6</v>
      </c>
      <c r="J96" s="1">
        <v>6</v>
      </c>
      <c r="K96" s="1">
        <v>40</v>
      </c>
      <c r="L96" s="1">
        <f t="shared" si="14"/>
        <v>0.66666666666666663</v>
      </c>
      <c r="M96" s="1">
        <v>10</v>
      </c>
      <c r="N96" s="1">
        <v>10</v>
      </c>
      <c r="O96" s="1">
        <v>5</v>
      </c>
      <c r="P96" s="1">
        <v>5</v>
      </c>
      <c r="Q96" s="1">
        <v>22071090</v>
      </c>
      <c r="R96" s="1" t="s">
        <v>616</v>
      </c>
      <c r="S96" s="1">
        <v>1</v>
      </c>
      <c r="T96" s="1" t="s">
        <v>53</v>
      </c>
      <c r="V96" t="str">
        <f t="shared" si="15"/>
        <v>hoodie</v>
      </c>
      <c r="W96" s="1" t="s">
        <v>98</v>
      </c>
      <c r="Y96" t="str">
        <f t="shared" si="16"/>
        <v>“Machine learning for life”</v>
      </c>
      <c r="Z96" s="1">
        <v>1</v>
      </c>
      <c r="AA96" s="1">
        <v>1</v>
      </c>
      <c r="AB96" s="1">
        <f t="shared" si="17"/>
        <v>0</v>
      </c>
      <c r="AC96" s="1" t="s">
        <v>521</v>
      </c>
      <c r="AE96" t="str">
        <f t="shared" si="18"/>
        <v>Accounting/Finance</v>
      </c>
      <c r="AF96" s="1" t="s">
        <v>90</v>
      </c>
      <c r="AH96" t="str">
        <f t="shared" si="19"/>
        <v>Director</v>
      </c>
      <c r="AI96" s="1" t="s">
        <v>160</v>
      </c>
      <c r="AK96" t="str">
        <f t="shared" si="20"/>
        <v>Healthcare and Pharmaceuticals</v>
      </c>
      <c r="AL96" s="1">
        <v>5</v>
      </c>
      <c r="AM96" s="1">
        <v>5</v>
      </c>
      <c r="AN96" s="1" t="s">
        <v>617</v>
      </c>
      <c r="AO96" s="1" t="s">
        <v>83</v>
      </c>
      <c r="AP96" s="1">
        <f t="shared" si="21"/>
        <v>1</v>
      </c>
      <c r="AQ96" t="s">
        <v>3981</v>
      </c>
      <c r="AR96" s="1" t="s">
        <v>60</v>
      </c>
      <c r="AT96" t="str">
        <f t="shared" si="22"/>
        <v>Slack Channel</v>
      </c>
      <c r="AU96" s="1">
        <v>4</v>
      </c>
      <c r="AW96">
        <f t="shared" si="23"/>
        <v>4</v>
      </c>
      <c r="AX96" s="1">
        <v>3</v>
      </c>
      <c r="AZ96">
        <f t="shared" si="24"/>
        <v>3</v>
      </c>
      <c r="BA96" s="1">
        <v>3</v>
      </c>
      <c r="BB96" s="1">
        <v>3</v>
      </c>
      <c r="BC96" s="1" t="s">
        <v>618</v>
      </c>
      <c r="BD96" s="1" t="s">
        <v>198</v>
      </c>
      <c r="BF96" t="str">
        <f t="shared" si="25"/>
        <v>Facebook</v>
      </c>
      <c r="BG96" s="1">
        <v>7</v>
      </c>
      <c r="BH96" s="1" t="s">
        <v>619</v>
      </c>
      <c r="BI96" s="1" t="s">
        <v>620</v>
      </c>
      <c r="BJ96" s="1" t="s">
        <v>621</v>
      </c>
      <c r="BL96" s="32" t="s">
        <v>4074</v>
      </c>
    </row>
    <row r="97" spans="1:64">
      <c r="A97" s="1">
        <v>1</v>
      </c>
      <c r="B97">
        <v>0</v>
      </c>
      <c r="C97">
        <v>0</v>
      </c>
      <c r="D97">
        <v>0</v>
      </c>
      <c r="E97">
        <v>0</v>
      </c>
      <c r="F97">
        <v>0</v>
      </c>
      <c r="G97" s="2">
        <v>32049</v>
      </c>
      <c r="H97" s="9">
        <f t="shared" ca="1" si="13"/>
        <v>31</v>
      </c>
      <c r="I97" s="1">
        <v>8</v>
      </c>
      <c r="J97" s="1">
        <v>8</v>
      </c>
      <c r="K97" s="1">
        <v>90</v>
      </c>
      <c r="L97" s="1">
        <f t="shared" si="14"/>
        <v>1.5</v>
      </c>
      <c r="M97" s="1">
        <v>7</v>
      </c>
      <c r="N97" s="1">
        <v>7</v>
      </c>
      <c r="O97" s="1">
        <v>50</v>
      </c>
      <c r="P97" s="1">
        <v>50</v>
      </c>
      <c r="Q97" s="1">
        <v>75235</v>
      </c>
      <c r="R97" s="1" t="s">
        <v>622</v>
      </c>
      <c r="S97" s="1">
        <v>0</v>
      </c>
      <c r="T97" s="1" t="s">
        <v>431</v>
      </c>
      <c r="V97" t="str">
        <f t="shared" si="15"/>
        <v>track suit / sweat suit</v>
      </c>
      <c r="W97" s="1" t="s">
        <v>54</v>
      </c>
      <c r="Y97" t="str">
        <f t="shared" si="16"/>
        <v>“Data is the new bacon"</v>
      </c>
      <c r="Z97" s="1">
        <v>1</v>
      </c>
      <c r="AA97" s="1">
        <v>1</v>
      </c>
      <c r="AB97" s="1">
        <f t="shared" si="17"/>
        <v>0</v>
      </c>
      <c r="AC97" s="1" t="s">
        <v>159</v>
      </c>
      <c r="AE97" t="str">
        <f t="shared" si="18"/>
        <v>Data Scientist</v>
      </c>
      <c r="AF97" s="1" t="s">
        <v>80</v>
      </c>
      <c r="AH97" t="str">
        <f t="shared" si="19"/>
        <v>Individual Contributor</v>
      </c>
      <c r="AI97" s="1" t="s">
        <v>338</v>
      </c>
      <c r="AK97" t="str">
        <f t="shared" si="20"/>
        <v>Transportation &amp; Delivery</v>
      </c>
      <c r="AL97" s="1">
        <v>6</v>
      </c>
      <c r="AM97" s="1">
        <v>6</v>
      </c>
      <c r="AN97" s="1" t="s">
        <v>623</v>
      </c>
      <c r="AO97" s="1" t="s">
        <v>71</v>
      </c>
      <c r="AP97" s="1">
        <f t="shared" si="21"/>
        <v>1</v>
      </c>
      <c r="AQ97" t="s">
        <v>3973</v>
      </c>
      <c r="AR97" s="1" t="s">
        <v>624</v>
      </c>
      <c r="AT97" t="str">
        <f t="shared" si="22"/>
        <v>Live Help</v>
      </c>
      <c r="AV97" s="1">
        <v>15</v>
      </c>
      <c r="AW97" s="1">
        <f t="shared" si="23"/>
        <v>15</v>
      </c>
      <c r="AX97" s="1">
        <v>6</v>
      </c>
      <c r="AZ97">
        <f t="shared" si="24"/>
        <v>6</v>
      </c>
      <c r="BA97" s="1">
        <v>40</v>
      </c>
      <c r="BB97" s="1">
        <v>40</v>
      </c>
      <c r="BC97" s="1" t="s">
        <v>365</v>
      </c>
      <c r="BD97" s="1" t="s">
        <v>74</v>
      </c>
      <c r="BF97" t="str">
        <f t="shared" si="25"/>
        <v>Google</v>
      </c>
      <c r="BG97" s="1">
        <v>10</v>
      </c>
      <c r="BH97" s="1" t="s">
        <v>75</v>
      </c>
      <c r="BL97" s="32" t="s">
        <v>4074</v>
      </c>
    </row>
    <row r="98" spans="1:64">
      <c r="A98">
        <v>0</v>
      </c>
      <c r="B98">
        <v>0</v>
      </c>
      <c r="C98">
        <v>0</v>
      </c>
      <c r="D98">
        <v>0</v>
      </c>
      <c r="E98" s="1">
        <v>1</v>
      </c>
      <c r="F98">
        <v>0</v>
      </c>
      <c r="G98" s="2">
        <v>35247</v>
      </c>
      <c r="H98" s="9">
        <f t="shared" ca="1" si="13"/>
        <v>22</v>
      </c>
      <c r="I98" s="1">
        <v>6</v>
      </c>
      <c r="J98" s="1">
        <v>6</v>
      </c>
      <c r="K98" s="1">
        <v>200</v>
      </c>
      <c r="L98" s="1">
        <f t="shared" si="14"/>
        <v>3.3333333333333335</v>
      </c>
      <c r="M98" s="1">
        <v>4</v>
      </c>
      <c r="N98" s="1">
        <v>4</v>
      </c>
      <c r="O98" s="1">
        <v>15</v>
      </c>
      <c r="P98" s="1">
        <v>15</v>
      </c>
      <c r="Q98" s="1">
        <v>841226</v>
      </c>
      <c r="R98" s="1" t="s">
        <v>625</v>
      </c>
      <c r="S98" s="1">
        <v>1</v>
      </c>
      <c r="T98" s="1" t="s">
        <v>97</v>
      </c>
      <c r="V98" t="str">
        <f t="shared" si="15"/>
        <v>backpack</v>
      </c>
      <c r="W98" s="1" t="s">
        <v>98</v>
      </c>
      <c r="Y98" t="str">
        <f t="shared" si="16"/>
        <v>“Machine learning for life”</v>
      </c>
      <c r="Z98" s="1">
        <v>1</v>
      </c>
      <c r="AA98" s="1">
        <v>1</v>
      </c>
      <c r="AB98" s="1">
        <f t="shared" si="17"/>
        <v>0</v>
      </c>
      <c r="AC98" s="1" t="s">
        <v>110</v>
      </c>
      <c r="AE98" t="str">
        <f t="shared" si="18"/>
        <v>Freelancing</v>
      </c>
      <c r="AF98" s="1" t="s">
        <v>80</v>
      </c>
      <c r="AH98" t="str">
        <f t="shared" si="19"/>
        <v>Individual Contributor</v>
      </c>
      <c r="AI98" s="1" t="s">
        <v>57</v>
      </c>
      <c r="AK98" t="str">
        <f t="shared" si="20"/>
        <v>Education</v>
      </c>
      <c r="AL98" s="1">
        <v>1</v>
      </c>
      <c r="AM98" s="1">
        <v>1</v>
      </c>
      <c r="AN98" s="1" t="s">
        <v>58</v>
      </c>
      <c r="AO98" s="1" t="s">
        <v>59</v>
      </c>
      <c r="AP98" s="1">
        <f t="shared" si="21"/>
        <v>0</v>
      </c>
      <c r="AQ98" t="s">
        <v>3981</v>
      </c>
      <c r="AR98" s="1" t="s">
        <v>84</v>
      </c>
      <c r="AT98" t="str">
        <f t="shared" si="22"/>
        <v>Stack Overflow</v>
      </c>
      <c r="AV98" s="1">
        <v>80</v>
      </c>
      <c r="AW98" s="1">
        <f t="shared" si="23"/>
        <v>80</v>
      </c>
      <c r="AY98" s="1">
        <v>15</v>
      </c>
      <c r="AZ98" s="1">
        <f t="shared" si="24"/>
        <v>15</v>
      </c>
      <c r="BA98" s="1">
        <v>4</v>
      </c>
      <c r="BB98" s="1">
        <v>4</v>
      </c>
      <c r="BC98" s="1" t="s">
        <v>626</v>
      </c>
      <c r="BD98" s="1" t="s">
        <v>64</v>
      </c>
      <c r="BF98" t="str">
        <f t="shared" si="25"/>
        <v>Friend / word of mouth</v>
      </c>
      <c r="BG98" s="1">
        <v>10</v>
      </c>
      <c r="BH98" s="1" t="s">
        <v>627</v>
      </c>
      <c r="BI98" s="1" t="s">
        <v>628</v>
      </c>
      <c r="BJ98" s="1" t="s">
        <v>629</v>
      </c>
      <c r="BL98" s="32" t="s">
        <v>4074</v>
      </c>
    </row>
    <row r="99" spans="1:64">
      <c r="A99">
        <v>0</v>
      </c>
      <c r="B99" s="11">
        <v>1</v>
      </c>
      <c r="C99">
        <v>0</v>
      </c>
      <c r="D99">
        <v>0</v>
      </c>
      <c r="E99">
        <v>0</v>
      </c>
      <c r="F99">
        <v>0</v>
      </c>
      <c r="G99" s="2" t="s">
        <v>630</v>
      </c>
      <c r="H99" s="9">
        <f t="shared" ca="1" si="13"/>
        <v>52</v>
      </c>
      <c r="I99" s="1">
        <v>7</v>
      </c>
      <c r="J99" s="1">
        <v>7</v>
      </c>
      <c r="K99" s="1">
        <v>90</v>
      </c>
      <c r="L99" s="1">
        <f t="shared" si="14"/>
        <v>1.5</v>
      </c>
      <c r="M99" s="1">
        <v>10</v>
      </c>
      <c r="N99" s="1">
        <v>10</v>
      </c>
      <c r="O99" s="1">
        <v>10</v>
      </c>
      <c r="P99" s="1">
        <v>10</v>
      </c>
      <c r="Q99" s="1">
        <v>80241</v>
      </c>
      <c r="R99" s="1" t="s">
        <v>631</v>
      </c>
      <c r="S99" s="1">
        <v>1</v>
      </c>
      <c r="T99" s="1" t="s">
        <v>78</v>
      </c>
      <c r="V99" t="str">
        <f t="shared" si="15"/>
        <v>jacket (brand is TBD... probably Patagonia)</v>
      </c>
      <c r="W99" s="1" t="s">
        <v>103</v>
      </c>
      <c r="Y99" t="str">
        <f t="shared" si="16"/>
        <v>“A quality life demands quality questions”</v>
      </c>
      <c r="Z99" s="1">
        <v>1</v>
      </c>
      <c r="AA99" s="1">
        <v>1</v>
      </c>
      <c r="AB99" s="1">
        <f t="shared" si="17"/>
        <v>0</v>
      </c>
      <c r="AC99" s="1" t="s">
        <v>225</v>
      </c>
      <c r="AE99" t="str">
        <f t="shared" si="18"/>
        <v>Software Engineer</v>
      </c>
      <c r="AF99" s="1" t="s">
        <v>56</v>
      </c>
      <c r="AH99" t="str">
        <f t="shared" si="19"/>
        <v>Manager</v>
      </c>
      <c r="AI99" s="1" t="s">
        <v>324</v>
      </c>
      <c r="AK99" t="str">
        <f t="shared" si="20"/>
        <v>Utilities, Energy and Extraction</v>
      </c>
      <c r="AL99" s="1">
        <v>25</v>
      </c>
      <c r="AM99" s="1">
        <v>25</v>
      </c>
      <c r="AN99" s="1" t="s">
        <v>632</v>
      </c>
      <c r="AO99" s="1" t="s">
        <v>83</v>
      </c>
      <c r="AP99" s="1">
        <f t="shared" si="21"/>
        <v>1</v>
      </c>
      <c r="AQ99" t="s">
        <v>32</v>
      </c>
      <c r="AR99" s="1" t="s">
        <v>60</v>
      </c>
      <c r="AT99" t="str">
        <f t="shared" si="22"/>
        <v>Slack Channel</v>
      </c>
      <c r="AU99" s="1">
        <v>4</v>
      </c>
      <c r="AW99">
        <f t="shared" si="23"/>
        <v>4</v>
      </c>
      <c r="AX99" s="1">
        <v>6</v>
      </c>
      <c r="AZ99">
        <f t="shared" si="24"/>
        <v>6</v>
      </c>
      <c r="BA99" s="1">
        <v>30</v>
      </c>
      <c r="BB99" s="1">
        <v>30</v>
      </c>
      <c r="BC99" s="1" t="s">
        <v>633</v>
      </c>
      <c r="BD99" s="1" t="s">
        <v>74</v>
      </c>
      <c r="BF99" t="str">
        <f t="shared" si="25"/>
        <v>Google</v>
      </c>
      <c r="BG99" s="1">
        <v>10</v>
      </c>
      <c r="BH99" s="1" t="s">
        <v>634</v>
      </c>
      <c r="BI99" s="1" t="s">
        <v>476</v>
      </c>
      <c r="BJ99" s="1" t="s">
        <v>635</v>
      </c>
      <c r="BL99" s="32" t="s">
        <v>4074</v>
      </c>
    </row>
    <row r="100" spans="1:64">
      <c r="A100" s="1">
        <v>1</v>
      </c>
      <c r="B100">
        <v>0</v>
      </c>
      <c r="C100">
        <v>0</v>
      </c>
      <c r="D100">
        <v>0</v>
      </c>
      <c r="E100">
        <v>0</v>
      </c>
      <c r="F100">
        <v>0</v>
      </c>
      <c r="G100" s="2">
        <v>29094</v>
      </c>
      <c r="H100" s="9">
        <f t="shared" ca="1" si="13"/>
        <v>39</v>
      </c>
      <c r="I100" s="1">
        <v>8</v>
      </c>
      <c r="J100" s="1">
        <v>8</v>
      </c>
      <c r="K100" s="1">
        <v>0</v>
      </c>
      <c r="L100" s="1">
        <f t="shared" si="14"/>
        <v>0</v>
      </c>
      <c r="M100" s="1">
        <v>8</v>
      </c>
      <c r="N100" s="1">
        <v>8</v>
      </c>
      <c r="O100" s="1">
        <v>24</v>
      </c>
      <c r="P100" s="1">
        <v>24</v>
      </c>
      <c r="Q100" s="1">
        <v>78701</v>
      </c>
      <c r="R100" s="1" t="s">
        <v>238</v>
      </c>
      <c r="S100" s="1">
        <v>0</v>
      </c>
      <c r="T100" s="1" t="s">
        <v>123</v>
      </c>
      <c r="V100" t="str">
        <f t="shared" si="15"/>
        <v>hat</v>
      </c>
      <c r="W100" s="1" t="s">
        <v>68</v>
      </c>
      <c r="Y100" t="str">
        <f t="shared" si="16"/>
        <v>”Math - all the cool kids are doing it”</v>
      </c>
      <c r="Z100" s="1">
        <v>1</v>
      </c>
      <c r="AA100" s="1">
        <v>1</v>
      </c>
      <c r="AB100" s="1">
        <f t="shared" si="17"/>
        <v>0</v>
      </c>
      <c r="AC100" s="1" t="s">
        <v>225</v>
      </c>
      <c r="AE100" t="str">
        <f t="shared" si="18"/>
        <v>Software Engineer</v>
      </c>
      <c r="AF100" s="1" t="s">
        <v>80</v>
      </c>
      <c r="AH100" t="str">
        <f t="shared" si="19"/>
        <v>Individual Contributor</v>
      </c>
      <c r="AI100" s="1" t="s">
        <v>91</v>
      </c>
      <c r="AK100" t="str">
        <f t="shared" si="20"/>
        <v>Technology &amp; Internet</v>
      </c>
      <c r="AL100" s="1">
        <v>20</v>
      </c>
      <c r="AM100" s="1">
        <v>20</v>
      </c>
      <c r="AN100" s="1" t="s">
        <v>636</v>
      </c>
      <c r="AO100" s="1" t="s">
        <v>59</v>
      </c>
      <c r="AP100" s="1">
        <f t="shared" si="21"/>
        <v>0</v>
      </c>
      <c r="AQ100" t="s">
        <v>3982</v>
      </c>
      <c r="AR100" s="1" t="s">
        <v>60</v>
      </c>
      <c r="AT100" t="str">
        <f t="shared" si="22"/>
        <v>Slack Channel</v>
      </c>
      <c r="AU100" s="1">
        <v>6</v>
      </c>
      <c r="AW100">
        <f t="shared" si="23"/>
        <v>6</v>
      </c>
      <c r="AX100" s="1">
        <v>6</v>
      </c>
      <c r="AZ100">
        <f t="shared" si="24"/>
        <v>6</v>
      </c>
      <c r="BA100" s="1">
        <v>12</v>
      </c>
      <c r="BB100" s="1">
        <v>12</v>
      </c>
      <c r="BC100" s="1" t="s">
        <v>637</v>
      </c>
      <c r="BD100" s="1" t="s">
        <v>74</v>
      </c>
      <c r="BF100" t="str">
        <f t="shared" si="25"/>
        <v>Google</v>
      </c>
      <c r="BG100" s="1">
        <v>10</v>
      </c>
      <c r="BH100" s="1" t="s">
        <v>638</v>
      </c>
      <c r="BI100" s="1" t="s">
        <v>639</v>
      </c>
      <c r="BJ100" s="1" t="s">
        <v>640</v>
      </c>
      <c r="BL100" s="32" t="s">
        <v>4074</v>
      </c>
    </row>
    <row r="101" spans="1:64">
      <c r="A101">
        <v>0</v>
      </c>
      <c r="B101">
        <v>0</v>
      </c>
      <c r="C101" s="1">
        <v>1</v>
      </c>
      <c r="D101" s="1">
        <v>1</v>
      </c>
      <c r="E101">
        <v>0</v>
      </c>
      <c r="F101">
        <v>0</v>
      </c>
      <c r="G101" s="2">
        <v>32967</v>
      </c>
      <c r="H101" s="9">
        <f t="shared" ca="1" si="13"/>
        <v>28</v>
      </c>
      <c r="I101" s="1">
        <v>8</v>
      </c>
      <c r="J101" s="1">
        <v>8</v>
      </c>
      <c r="K101" s="1">
        <v>0</v>
      </c>
      <c r="L101" s="1">
        <f t="shared" si="14"/>
        <v>0</v>
      </c>
      <c r="M101" s="1">
        <v>12</v>
      </c>
      <c r="N101" s="1">
        <v>12</v>
      </c>
      <c r="O101" s="1">
        <v>3</v>
      </c>
      <c r="P101" s="1">
        <v>3</v>
      </c>
      <c r="Q101" s="1">
        <v>208012</v>
      </c>
      <c r="R101" s="1" t="s">
        <v>641</v>
      </c>
      <c r="S101" s="1">
        <v>1</v>
      </c>
      <c r="T101" s="1" t="s">
        <v>53</v>
      </c>
      <c r="V101" t="str">
        <f t="shared" si="15"/>
        <v>hoodie</v>
      </c>
      <c r="W101" s="1" t="s">
        <v>98</v>
      </c>
      <c r="Y101" t="str">
        <f t="shared" si="16"/>
        <v>“Machine learning for life”</v>
      </c>
      <c r="Z101" s="1">
        <v>1</v>
      </c>
      <c r="AA101" s="1">
        <v>1</v>
      </c>
      <c r="AB101" s="1">
        <f t="shared" si="17"/>
        <v>0</v>
      </c>
      <c r="AC101" s="1" t="s">
        <v>582</v>
      </c>
      <c r="AE101" t="str">
        <f t="shared" si="18"/>
        <v>Self employed</v>
      </c>
      <c r="AF101" s="1" t="s">
        <v>80</v>
      </c>
      <c r="AH101" t="str">
        <f t="shared" si="19"/>
        <v>Individual Contributor</v>
      </c>
      <c r="AI101" s="1" t="s">
        <v>57</v>
      </c>
      <c r="AK101" t="str">
        <f t="shared" si="20"/>
        <v>Education</v>
      </c>
      <c r="AL101" s="1">
        <v>4</v>
      </c>
      <c r="AM101" s="1">
        <v>4</v>
      </c>
      <c r="AN101" s="1" t="s">
        <v>58</v>
      </c>
      <c r="AO101" s="1" t="s">
        <v>59</v>
      </c>
      <c r="AP101" s="1">
        <f t="shared" si="21"/>
        <v>0</v>
      </c>
      <c r="AQ101" s="1" t="s">
        <v>3983</v>
      </c>
      <c r="AR101" s="1" t="s">
        <v>72</v>
      </c>
      <c r="AT101" t="str">
        <f t="shared" si="22"/>
        <v>Forums</v>
      </c>
      <c r="AU101" s="1">
        <v>6</v>
      </c>
      <c r="AW101">
        <f t="shared" si="23"/>
        <v>6</v>
      </c>
      <c r="AX101" s="1">
        <v>2</v>
      </c>
      <c r="AZ101">
        <f t="shared" si="24"/>
        <v>2</v>
      </c>
      <c r="BA101" s="1">
        <v>5</v>
      </c>
      <c r="BB101" s="1">
        <v>5</v>
      </c>
      <c r="BC101" s="1" t="s">
        <v>643</v>
      </c>
      <c r="BD101" s="1" t="s">
        <v>74</v>
      </c>
      <c r="BF101" t="str">
        <f t="shared" si="25"/>
        <v>Google</v>
      </c>
      <c r="BG101" s="1">
        <v>10</v>
      </c>
      <c r="BH101" s="1" t="s">
        <v>644</v>
      </c>
      <c r="BI101" s="1" t="s">
        <v>645</v>
      </c>
      <c r="BJ101" s="1" t="s">
        <v>646</v>
      </c>
      <c r="BL101" s="32" t="s">
        <v>4074</v>
      </c>
    </row>
    <row r="102" spans="1:64">
      <c r="A102" s="1">
        <v>1</v>
      </c>
      <c r="B102" s="11">
        <v>1</v>
      </c>
      <c r="C102">
        <v>0</v>
      </c>
      <c r="D102">
        <v>0</v>
      </c>
      <c r="E102" s="1">
        <v>1</v>
      </c>
      <c r="F102">
        <v>0</v>
      </c>
      <c r="G102" s="2">
        <v>27169</v>
      </c>
      <c r="H102" s="9">
        <f t="shared" ca="1" si="13"/>
        <v>44</v>
      </c>
      <c r="I102" s="1">
        <v>7</v>
      </c>
      <c r="J102" s="1">
        <v>7</v>
      </c>
      <c r="K102" s="1">
        <v>50</v>
      </c>
      <c r="L102" s="1">
        <f t="shared" si="14"/>
        <v>0.83333333333333337</v>
      </c>
      <c r="M102" s="1">
        <v>10</v>
      </c>
      <c r="N102" s="1">
        <v>10</v>
      </c>
      <c r="O102" s="1">
        <v>5</v>
      </c>
      <c r="P102" s="1">
        <v>5</v>
      </c>
      <c r="Q102" s="1">
        <v>10100</v>
      </c>
      <c r="R102" s="1" t="s">
        <v>647</v>
      </c>
      <c r="S102" s="1">
        <v>0</v>
      </c>
      <c r="T102" s="1" t="s">
        <v>123</v>
      </c>
      <c r="V102" t="str">
        <f t="shared" si="15"/>
        <v>hat</v>
      </c>
      <c r="W102" s="1" t="s">
        <v>98</v>
      </c>
      <c r="Y102" t="str">
        <f t="shared" si="16"/>
        <v>“Machine learning for life”</v>
      </c>
      <c r="Z102" s="1">
        <v>1</v>
      </c>
      <c r="AA102" s="1">
        <v>1</v>
      </c>
      <c r="AB102" s="1">
        <f t="shared" si="17"/>
        <v>0</v>
      </c>
      <c r="AC102" s="1" t="s">
        <v>225</v>
      </c>
      <c r="AE102" t="str">
        <f t="shared" si="18"/>
        <v>Software Engineer</v>
      </c>
      <c r="AF102" s="1" t="s">
        <v>384</v>
      </c>
      <c r="AH102" t="str">
        <f t="shared" si="19"/>
        <v>Intern</v>
      </c>
      <c r="AI102" s="1" t="s">
        <v>648</v>
      </c>
      <c r="AK102" t="str">
        <f t="shared" si="20"/>
        <v>Electronics</v>
      </c>
      <c r="AL102" s="1">
        <v>16</v>
      </c>
      <c r="AM102" s="1">
        <v>16</v>
      </c>
      <c r="AN102" s="1" t="s">
        <v>649</v>
      </c>
      <c r="AO102" s="1" t="s">
        <v>83</v>
      </c>
      <c r="AP102" s="1">
        <f t="shared" si="21"/>
        <v>1</v>
      </c>
      <c r="AQ102" t="s">
        <v>32</v>
      </c>
      <c r="AR102" s="1" t="s">
        <v>72</v>
      </c>
      <c r="AT102" t="str">
        <f t="shared" si="22"/>
        <v>Forums</v>
      </c>
      <c r="AU102" s="1">
        <v>6</v>
      </c>
      <c r="AW102">
        <f t="shared" si="23"/>
        <v>6</v>
      </c>
      <c r="AX102" s="1">
        <v>6</v>
      </c>
      <c r="AZ102">
        <f t="shared" si="24"/>
        <v>6</v>
      </c>
      <c r="BA102" s="1">
        <v>60</v>
      </c>
      <c r="BB102" s="1">
        <v>60</v>
      </c>
      <c r="BC102" s="1" t="s">
        <v>650</v>
      </c>
      <c r="BD102" s="1" t="s">
        <v>74</v>
      </c>
      <c r="BF102" t="str">
        <f t="shared" si="25"/>
        <v>Google</v>
      </c>
      <c r="BG102" s="1">
        <v>6</v>
      </c>
      <c r="BH102" s="1" t="s">
        <v>651</v>
      </c>
      <c r="BL102" s="32" t="s">
        <v>4074</v>
      </c>
    </row>
    <row r="103" spans="1:64">
      <c r="A103">
        <v>0</v>
      </c>
      <c r="B103">
        <v>0</v>
      </c>
      <c r="C103">
        <v>0</v>
      </c>
      <c r="D103">
        <v>0</v>
      </c>
      <c r="E103" s="1">
        <v>1</v>
      </c>
      <c r="F103">
        <v>0</v>
      </c>
      <c r="G103" s="2">
        <v>31622</v>
      </c>
      <c r="H103" s="9">
        <f t="shared" ca="1" si="13"/>
        <v>32</v>
      </c>
      <c r="I103" s="1">
        <v>6</v>
      </c>
      <c r="J103" s="1">
        <v>6</v>
      </c>
      <c r="K103" s="1">
        <v>2</v>
      </c>
      <c r="L103" s="1">
        <f t="shared" si="14"/>
        <v>3.3333333333333333E-2</v>
      </c>
      <c r="M103" s="1">
        <v>12</v>
      </c>
      <c r="N103" s="1">
        <v>12</v>
      </c>
      <c r="O103" s="1">
        <v>3</v>
      </c>
      <c r="P103" s="1">
        <v>3</v>
      </c>
      <c r="R103" s="1" t="s">
        <v>652</v>
      </c>
      <c r="S103" s="1">
        <v>0</v>
      </c>
      <c r="T103" s="1" t="s">
        <v>67</v>
      </c>
      <c r="V103" t="str">
        <f t="shared" si="15"/>
        <v>t-shirt</v>
      </c>
      <c r="W103" s="1" t="s">
        <v>98</v>
      </c>
      <c r="Y103" t="str">
        <f t="shared" si="16"/>
        <v>“Machine learning for life”</v>
      </c>
      <c r="Z103" s="1">
        <v>1</v>
      </c>
      <c r="AA103" s="1">
        <v>1</v>
      </c>
      <c r="AB103" s="1">
        <f t="shared" si="17"/>
        <v>0</v>
      </c>
      <c r="AC103" s="1" t="s">
        <v>453</v>
      </c>
      <c r="AE103" t="str">
        <f t="shared" si="18"/>
        <v>Research</v>
      </c>
      <c r="AF103" s="1" t="s">
        <v>111</v>
      </c>
      <c r="AH103" t="str">
        <f t="shared" si="19"/>
        <v>Not Applicable</v>
      </c>
      <c r="AI103" s="1" t="s">
        <v>57</v>
      </c>
      <c r="AK103" t="str">
        <f t="shared" si="20"/>
        <v>Education</v>
      </c>
      <c r="AL103" s="1">
        <v>10</v>
      </c>
      <c r="AM103" s="1">
        <v>10</v>
      </c>
      <c r="AN103" s="1" t="s">
        <v>653</v>
      </c>
      <c r="AO103" s="1" t="s">
        <v>83</v>
      </c>
      <c r="AP103" s="1">
        <f t="shared" si="21"/>
        <v>1</v>
      </c>
      <c r="AQ103" t="s">
        <v>32</v>
      </c>
      <c r="AR103" s="1" t="s">
        <v>84</v>
      </c>
      <c r="AT103" t="str">
        <f t="shared" si="22"/>
        <v>Stack Overflow</v>
      </c>
      <c r="AV103" s="1">
        <v>10</v>
      </c>
      <c r="AW103" s="1">
        <f t="shared" si="23"/>
        <v>10</v>
      </c>
      <c r="AX103" s="1">
        <v>5</v>
      </c>
      <c r="AZ103">
        <f t="shared" si="24"/>
        <v>5</v>
      </c>
      <c r="BA103" s="1">
        <v>20</v>
      </c>
      <c r="BB103" s="1">
        <v>20</v>
      </c>
      <c r="BC103" s="1" t="s">
        <v>654</v>
      </c>
      <c r="BD103" s="1" t="s">
        <v>74</v>
      </c>
      <c r="BF103" t="str">
        <f t="shared" si="25"/>
        <v>Google</v>
      </c>
      <c r="BG103" s="1">
        <v>8</v>
      </c>
      <c r="BH103" s="1" t="s">
        <v>655</v>
      </c>
      <c r="BI103" s="1" t="s">
        <v>656</v>
      </c>
      <c r="BJ103" s="1" t="s">
        <v>657</v>
      </c>
      <c r="BL103" s="32" t="s">
        <v>4074</v>
      </c>
    </row>
    <row r="104" spans="1:64">
      <c r="A104" s="1">
        <v>1</v>
      </c>
      <c r="B104" s="11">
        <v>1</v>
      </c>
      <c r="C104">
        <v>0</v>
      </c>
      <c r="D104">
        <v>0</v>
      </c>
      <c r="E104" s="1">
        <v>1</v>
      </c>
      <c r="F104">
        <v>0</v>
      </c>
      <c r="G104" s="2">
        <v>32721</v>
      </c>
      <c r="H104" s="9">
        <f t="shared" ca="1" si="13"/>
        <v>29</v>
      </c>
      <c r="I104" s="1">
        <v>6</v>
      </c>
      <c r="J104" s="1">
        <v>6</v>
      </c>
      <c r="K104" s="1">
        <v>0</v>
      </c>
      <c r="L104" s="1">
        <f t="shared" si="14"/>
        <v>0</v>
      </c>
      <c r="M104" s="1">
        <v>14</v>
      </c>
      <c r="N104" s="1">
        <v>14</v>
      </c>
      <c r="O104" s="1">
        <v>25</v>
      </c>
      <c r="P104" s="1">
        <v>25</v>
      </c>
      <c r="Q104" s="1">
        <v>92570</v>
      </c>
      <c r="R104" s="1" t="s">
        <v>658</v>
      </c>
      <c r="S104" s="1">
        <v>1</v>
      </c>
      <c r="T104" s="1" t="s">
        <v>78</v>
      </c>
      <c r="V104" t="str">
        <f t="shared" si="15"/>
        <v>jacket (brand is TBD... probably Patagonia)</v>
      </c>
      <c r="X104" s="1" t="s">
        <v>659</v>
      </c>
      <c r="Y104" s="1" t="str">
        <f t="shared" si="16"/>
        <v>You can never be too ready for Skynet</v>
      </c>
      <c r="Z104" s="1">
        <v>1</v>
      </c>
      <c r="AA104" s="1">
        <v>1</v>
      </c>
      <c r="AB104" s="1">
        <f t="shared" si="17"/>
        <v>0</v>
      </c>
      <c r="AC104" s="1" t="s">
        <v>521</v>
      </c>
      <c r="AE104" t="str">
        <f t="shared" si="18"/>
        <v>Accounting/Finance</v>
      </c>
      <c r="AF104" s="1" t="s">
        <v>90</v>
      </c>
      <c r="AH104" t="str">
        <f t="shared" si="19"/>
        <v>Director</v>
      </c>
      <c r="AJ104" s="1" t="s">
        <v>660</v>
      </c>
      <c r="AK104" s="1" t="str">
        <f t="shared" si="20"/>
        <v>Banking and Finance</v>
      </c>
      <c r="AL104" s="1">
        <v>6</v>
      </c>
      <c r="AM104" s="1">
        <v>6</v>
      </c>
      <c r="AN104" s="1" t="s">
        <v>661</v>
      </c>
      <c r="AO104" s="1" t="s">
        <v>59</v>
      </c>
      <c r="AP104" s="1">
        <f t="shared" si="21"/>
        <v>0</v>
      </c>
      <c r="AQ104" s="1" t="s">
        <v>3984</v>
      </c>
      <c r="AR104" s="1" t="s">
        <v>72</v>
      </c>
      <c r="AT104" t="str">
        <f t="shared" si="22"/>
        <v>Forums</v>
      </c>
      <c r="AV104" s="1">
        <v>20</v>
      </c>
      <c r="AW104" s="1">
        <f t="shared" si="23"/>
        <v>20</v>
      </c>
      <c r="AX104" s="1">
        <v>4</v>
      </c>
      <c r="AZ104">
        <f t="shared" si="24"/>
        <v>4</v>
      </c>
      <c r="BA104" s="1">
        <v>80</v>
      </c>
      <c r="BB104" s="1">
        <v>80</v>
      </c>
      <c r="BC104" s="1" t="s">
        <v>663</v>
      </c>
      <c r="BE104" s="1" t="s">
        <v>664</v>
      </c>
      <c r="BF104" s="1" t="str">
        <f t="shared" si="25"/>
        <v>Originally, internet search for online programming classes</v>
      </c>
      <c r="BG104" s="1">
        <v>9</v>
      </c>
      <c r="BH104" s="1" t="s">
        <v>665</v>
      </c>
      <c r="BI104" s="1" t="s">
        <v>666</v>
      </c>
      <c r="BJ104" s="1" t="s">
        <v>667</v>
      </c>
      <c r="BL104" s="32" t="s">
        <v>4074</v>
      </c>
    </row>
    <row r="105" spans="1:64">
      <c r="A105" s="1">
        <v>1</v>
      </c>
      <c r="B105">
        <v>0</v>
      </c>
      <c r="C105">
        <v>0</v>
      </c>
      <c r="D105">
        <v>0</v>
      </c>
      <c r="E105">
        <v>0</v>
      </c>
      <c r="F105">
        <v>0</v>
      </c>
      <c r="G105" s="2" t="s">
        <v>668</v>
      </c>
      <c r="H105" s="9">
        <f t="shared" ca="1" si="13"/>
        <v>55</v>
      </c>
      <c r="I105" s="1">
        <v>7</v>
      </c>
      <c r="J105" s="1">
        <v>7</v>
      </c>
      <c r="K105" s="1">
        <v>0</v>
      </c>
      <c r="L105" s="1">
        <f t="shared" si="14"/>
        <v>0</v>
      </c>
      <c r="M105" s="1">
        <v>10</v>
      </c>
      <c r="N105" s="1">
        <v>10</v>
      </c>
      <c r="O105" s="1">
        <v>20</v>
      </c>
      <c r="P105" s="1">
        <v>20</v>
      </c>
      <c r="Q105" s="1">
        <v>80503</v>
      </c>
      <c r="R105" s="1" t="s">
        <v>669</v>
      </c>
      <c r="S105" s="1">
        <v>1</v>
      </c>
      <c r="T105" s="1" t="s">
        <v>67</v>
      </c>
      <c r="V105" t="str">
        <f t="shared" si="15"/>
        <v>t-shirt</v>
      </c>
      <c r="W105" s="1" t="s">
        <v>98</v>
      </c>
      <c r="Y105" t="str">
        <f t="shared" si="16"/>
        <v>“Machine learning for life”</v>
      </c>
      <c r="Z105" s="1">
        <v>1</v>
      </c>
      <c r="AA105" s="1">
        <v>1</v>
      </c>
      <c r="AB105" s="1">
        <f t="shared" si="17"/>
        <v>0</v>
      </c>
      <c r="AC105" s="1" t="s">
        <v>110</v>
      </c>
      <c r="AE105" t="str">
        <f t="shared" si="18"/>
        <v>Freelancing</v>
      </c>
      <c r="AF105" s="1" t="s">
        <v>124</v>
      </c>
      <c r="AH105" t="str">
        <f t="shared" si="19"/>
        <v>President</v>
      </c>
      <c r="AI105" s="1" t="s">
        <v>160</v>
      </c>
      <c r="AK105" t="str">
        <f t="shared" si="20"/>
        <v>Healthcare and Pharmaceuticals</v>
      </c>
      <c r="AL105" s="1">
        <v>27</v>
      </c>
      <c r="AM105" s="1">
        <v>27</v>
      </c>
      <c r="AN105" s="1" t="s">
        <v>670</v>
      </c>
      <c r="AO105" s="1" t="s">
        <v>83</v>
      </c>
      <c r="AP105" s="1">
        <f t="shared" si="21"/>
        <v>1</v>
      </c>
      <c r="AQ105" t="s">
        <v>31</v>
      </c>
      <c r="AS105" s="1" t="s">
        <v>671</v>
      </c>
      <c r="AT105" s="1" t="str">
        <f t="shared" si="22"/>
        <v>Internet searches</v>
      </c>
      <c r="AV105" s="1">
        <v>10</v>
      </c>
      <c r="AW105" s="1">
        <f t="shared" si="23"/>
        <v>10</v>
      </c>
      <c r="AX105" s="1">
        <v>4</v>
      </c>
      <c r="AZ105">
        <f t="shared" si="24"/>
        <v>4</v>
      </c>
      <c r="BA105" s="1">
        <v>10</v>
      </c>
      <c r="BB105" s="1">
        <v>10</v>
      </c>
      <c r="BC105" s="1" t="s">
        <v>672</v>
      </c>
      <c r="BD105" s="1" t="s">
        <v>198</v>
      </c>
      <c r="BF105" t="str">
        <f t="shared" si="25"/>
        <v>Facebook</v>
      </c>
      <c r="BG105" s="1">
        <v>2</v>
      </c>
      <c r="BH105" s="1" t="s">
        <v>673</v>
      </c>
      <c r="BI105" s="1" t="s">
        <v>674</v>
      </c>
      <c r="BJ105" s="1" t="s">
        <v>675</v>
      </c>
      <c r="BL105" s="32" t="s">
        <v>4074</v>
      </c>
    </row>
    <row r="106" spans="1:64">
      <c r="A106" s="1">
        <v>1</v>
      </c>
      <c r="B106">
        <v>0</v>
      </c>
      <c r="C106">
        <v>0</v>
      </c>
      <c r="D106">
        <v>0</v>
      </c>
      <c r="E106" s="1">
        <v>1</v>
      </c>
      <c r="F106">
        <v>0</v>
      </c>
      <c r="G106" s="2">
        <v>32437</v>
      </c>
      <c r="H106" s="9">
        <f t="shared" ca="1" si="13"/>
        <v>30</v>
      </c>
      <c r="I106" s="1">
        <v>8</v>
      </c>
      <c r="J106" s="1">
        <v>8</v>
      </c>
      <c r="K106" s="1">
        <v>0</v>
      </c>
      <c r="L106" s="1">
        <f t="shared" si="14"/>
        <v>0</v>
      </c>
      <c r="M106" s="1">
        <v>10</v>
      </c>
      <c r="N106" s="1">
        <v>10</v>
      </c>
      <c r="O106" s="1">
        <v>10</v>
      </c>
      <c r="P106" s="1">
        <v>10</v>
      </c>
      <c r="Q106" s="1">
        <v>74232</v>
      </c>
      <c r="R106" s="1" t="s">
        <v>676</v>
      </c>
      <c r="S106" s="1">
        <v>0</v>
      </c>
      <c r="T106" s="1" t="s">
        <v>67</v>
      </c>
      <c r="V106" t="str">
        <f t="shared" si="15"/>
        <v>t-shirt</v>
      </c>
      <c r="X106" s="1" t="s">
        <v>677</v>
      </c>
      <c r="Y106" s="1" t="str">
        <f t="shared" si="16"/>
        <v>Insert your stupid slogan here</v>
      </c>
      <c r="Z106" s="1">
        <v>0</v>
      </c>
      <c r="AA106" s="1">
        <v>0</v>
      </c>
      <c r="AB106" s="1">
        <f t="shared" si="17"/>
        <v>1</v>
      </c>
      <c r="AE106" t="str">
        <f t="shared" si="18"/>
        <v>NA</v>
      </c>
      <c r="AH106" t="str">
        <f t="shared" si="19"/>
        <v>NA</v>
      </c>
      <c r="AK106" t="str">
        <f t="shared" si="20"/>
        <v>NA</v>
      </c>
      <c r="AO106" s="1" t="s">
        <v>83</v>
      </c>
      <c r="AP106" s="1">
        <f t="shared" si="21"/>
        <v>1</v>
      </c>
      <c r="AQ106" t="s">
        <v>3981</v>
      </c>
      <c r="AR106" s="1" t="s">
        <v>84</v>
      </c>
      <c r="AT106" t="str">
        <f t="shared" si="22"/>
        <v>Stack Overflow</v>
      </c>
      <c r="AV106" s="1">
        <v>15</v>
      </c>
      <c r="AW106" s="1">
        <f t="shared" si="23"/>
        <v>15</v>
      </c>
      <c r="AY106" s="1">
        <v>15</v>
      </c>
      <c r="AZ106" s="1">
        <f t="shared" si="24"/>
        <v>15</v>
      </c>
      <c r="BA106" s="1">
        <v>16</v>
      </c>
      <c r="BB106" s="1">
        <v>16</v>
      </c>
      <c r="BC106" s="1" t="s">
        <v>678</v>
      </c>
      <c r="BE106" s="1" t="s">
        <v>679</v>
      </c>
      <c r="BF106" s="1" t="str">
        <f t="shared" si="25"/>
        <v>can't remember</v>
      </c>
      <c r="BG106" s="1">
        <v>4</v>
      </c>
      <c r="BH106" s="1" t="s">
        <v>680</v>
      </c>
      <c r="BI106" s="1" t="s">
        <v>681</v>
      </c>
      <c r="BJ106" s="1" t="s">
        <v>682</v>
      </c>
      <c r="BL106" s="32" t="s">
        <v>4074</v>
      </c>
    </row>
    <row r="107" spans="1:64">
      <c r="A107">
        <v>0</v>
      </c>
      <c r="B107" s="11">
        <v>1</v>
      </c>
      <c r="C107" s="1">
        <v>1</v>
      </c>
      <c r="D107">
        <v>0</v>
      </c>
      <c r="E107">
        <v>0</v>
      </c>
      <c r="F107">
        <v>0</v>
      </c>
      <c r="G107" s="2">
        <v>31109</v>
      </c>
      <c r="H107" s="9">
        <f t="shared" ca="1" si="13"/>
        <v>33</v>
      </c>
      <c r="I107" s="1">
        <v>6</v>
      </c>
      <c r="J107" s="1">
        <v>6</v>
      </c>
      <c r="K107" s="1">
        <v>45</v>
      </c>
      <c r="L107" s="1">
        <f t="shared" si="14"/>
        <v>0.75</v>
      </c>
      <c r="M107" s="1">
        <v>9</v>
      </c>
      <c r="N107" s="1">
        <v>9</v>
      </c>
      <c r="O107" s="1">
        <v>2</v>
      </c>
      <c r="P107" s="1">
        <v>2</v>
      </c>
      <c r="Q107" s="1">
        <v>44120</v>
      </c>
      <c r="R107" s="1" t="s">
        <v>683</v>
      </c>
      <c r="S107" s="1">
        <v>1</v>
      </c>
      <c r="T107" s="1" t="s">
        <v>53</v>
      </c>
      <c r="V107" t="str">
        <f t="shared" si="15"/>
        <v>hoodie</v>
      </c>
      <c r="W107" s="1" t="s">
        <v>98</v>
      </c>
      <c r="Y107" t="str">
        <f t="shared" si="16"/>
        <v>“Machine learning for life”</v>
      </c>
      <c r="Z107" s="1">
        <v>1</v>
      </c>
      <c r="AA107" s="1">
        <v>1</v>
      </c>
      <c r="AB107" s="1">
        <f t="shared" si="17"/>
        <v>0</v>
      </c>
      <c r="AC107" s="1" t="s">
        <v>31</v>
      </c>
      <c r="AE107" t="str">
        <f t="shared" si="18"/>
        <v>Machine Learning Engineer</v>
      </c>
      <c r="AG107" s="1" t="s">
        <v>684</v>
      </c>
      <c r="AH107" s="1" t="str">
        <f t="shared" si="19"/>
        <v>Research Assistant</v>
      </c>
      <c r="AI107" s="1" t="s">
        <v>57</v>
      </c>
      <c r="AK107" t="str">
        <f t="shared" si="20"/>
        <v>Education</v>
      </c>
      <c r="AL107" s="1">
        <v>3</v>
      </c>
      <c r="AM107" s="1">
        <v>3</v>
      </c>
      <c r="AN107" s="1" t="s">
        <v>685</v>
      </c>
      <c r="AO107" s="1" t="s">
        <v>71</v>
      </c>
      <c r="AP107" s="1">
        <f t="shared" si="21"/>
        <v>1</v>
      </c>
      <c r="AQ107" t="s">
        <v>31</v>
      </c>
      <c r="AR107" s="1" t="s">
        <v>84</v>
      </c>
      <c r="AT107" t="str">
        <f t="shared" si="22"/>
        <v>Stack Overflow</v>
      </c>
      <c r="AU107" s="1">
        <v>4</v>
      </c>
      <c r="AW107">
        <f t="shared" si="23"/>
        <v>4</v>
      </c>
      <c r="AX107" s="1">
        <v>5</v>
      </c>
      <c r="AZ107">
        <f t="shared" si="24"/>
        <v>5</v>
      </c>
      <c r="BA107" s="1">
        <v>30</v>
      </c>
      <c r="BB107" s="1">
        <v>30</v>
      </c>
      <c r="BC107" s="1" t="s">
        <v>686</v>
      </c>
      <c r="BD107" s="1" t="s">
        <v>64</v>
      </c>
      <c r="BF107" t="str">
        <f t="shared" si="25"/>
        <v>Friend / word of mouth</v>
      </c>
      <c r="BG107" s="1">
        <v>9</v>
      </c>
      <c r="BH107" s="1" t="s">
        <v>687</v>
      </c>
      <c r="BI107" s="1" t="s">
        <v>688</v>
      </c>
      <c r="BL107" s="32" t="s">
        <v>4074</v>
      </c>
    </row>
    <row r="108" spans="1:64">
      <c r="A108" s="1">
        <v>1</v>
      </c>
      <c r="B108">
        <v>0</v>
      </c>
      <c r="C108">
        <v>0</v>
      </c>
      <c r="D108">
        <v>0</v>
      </c>
      <c r="E108" s="1">
        <v>1</v>
      </c>
      <c r="F108">
        <v>0</v>
      </c>
      <c r="G108" s="2">
        <v>29887</v>
      </c>
      <c r="H108" s="9">
        <f t="shared" ca="1" si="13"/>
        <v>37</v>
      </c>
      <c r="I108" s="1">
        <v>7</v>
      </c>
      <c r="J108" s="1">
        <v>7</v>
      </c>
      <c r="K108" s="1">
        <v>30</v>
      </c>
      <c r="L108" s="1">
        <f t="shared" si="14"/>
        <v>0.5</v>
      </c>
      <c r="M108" s="1">
        <v>9</v>
      </c>
      <c r="N108" s="1">
        <v>9</v>
      </c>
      <c r="O108" s="1">
        <v>10</v>
      </c>
      <c r="P108" s="1">
        <v>10</v>
      </c>
      <c r="Q108" s="1">
        <v>1200</v>
      </c>
      <c r="R108" s="1" t="s">
        <v>149</v>
      </c>
      <c r="S108" s="1">
        <v>0</v>
      </c>
      <c r="T108" s="1" t="s">
        <v>67</v>
      </c>
      <c r="V108" t="str">
        <f t="shared" si="15"/>
        <v>t-shirt</v>
      </c>
      <c r="W108" s="1" t="s">
        <v>103</v>
      </c>
      <c r="Y108" t="str">
        <f t="shared" si="16"/>
        <v>“A quality life demands quality questions”</v>
      </c>
      <c r="Z108" s="1">
        <v>1</v>
      </c>
      <c r="AA108" s="1">
        <v>1</v>
      </c>
      <c r="AB108" s="1">
        <f t="shared" si="17"/>
        <v>0</v>
      </c>
      <c r="AC108" s="1" t="s">
        <v>225</v>
      </c>
      <c r="AE108" t="str">
        <f t="shared" si="18"/>
        <v>Software Engineer</v>
      </c>
      <c r="AF108" s="1" t="s">
        <v>111</v>
      </c>
      <c r="AH108" t="str">
        <f t="shared" si="19"/>
        <v>Not Applicable</v>
      </c>
      <c r="AI108" s="1" t="s">
        <v>91</v>
      </c>
      <c r="AK108" t="str">
        <f t="shared" si="20"/>
        <v>Technology &amp; Internet</v>
      </c>
      <c r="AL108" s="1">
        <v>11</v>
      </c>
      <c r="AM108" s="1">
        <v>11</v>
      </c>
      <c r="AN108" s="1" t="s">
        <v>689</v>
      </c>
      <c r="AO108" s="1" t="s">
        <v>59</v>
      </c>
      <c r="AP108" s="1">
        <f t="shared" si="21"/>
        <v>0</v>
      </c>
      <c r="AQ108" t="s">
        <v>33</v>
      </c>
      <c r="AR108" s="1" t="s">
        <v>72</v>
      </c>
      <c r="AT108" t="str">
        <f t="shared" si="22"/>
        <v>Forums</v>
      </c>
      <c r="AU108" s="1">
        <v>6</v>
      </c>
      <c r="AW108">
        <f t="shared" si="23"/>
        <v>6</v>
      </c>
      <c r="AX108" s="1">
        <v>4</v>
      </c>
      <c r="AZ108">
        <f t="shared" si="24"/>
        <v>4</v>
      </c>
      <c r="BA108" s="1">
        <v>3</v>
      </c>
      <c r="BB108" s="1">
        <v>3</v>
      </c>
      <c r="BC108" s="1" t="s">
        <v>690</v>
      </c>
      <c r="BD108" s="1" t="s">
        <v>74</v>
      </c>
      <c r="BF108" t="str">
        <f t="shared" si="25"/>
        <v>Google</v>
      </c>
      <c r="BG108" s="1">
        <v>9</v>
      </c>
      <c r="BH108" s="1" t="s">
        <v>691</v>
      </c>
      <c r="BI108" s="1" t="s">
        <v>692</v>
      </c>
      <c r="BL108" s="32" t="s">
        <v>4074</v>
      </c>
    </row>
    <row r="109" spans="1:64">
      <c r="A109">
        <v>0</v>
      </c>
      <c r="B109" s="11">
        <v>1</v>
      </c>
      <c r="C109">
        <v>0</v>
      </c>
      <c r="D109">
        <v>0</v>
      </c>
      <c r="E109">
        <v>0</v>
      </c>
      <c r="F109">
        <v>0</v>
      </c>
      <c r="G109" s="2">
        <v>30505</v>
      </c>
      <c r="H109" s="9">
        <f t="shared" ca="1" si="13"/>
        <v>35</v>
      </c>
      <c r="I109" s="1">
        <v>7</v>
      </c>
      <c r="J109" s="1">
        <v>7</v>
      </c>
      <c r="K109" s="1">
        <v>80</v>
      </c>
      <c r="L109" s="1">
        <f t="shared" si="14"/>
        <v>1.3333333333333333</v>
      </c>
      <c r="M109" s="1">
        <v>5</v>
      </c>
      <c r="N109" s="1">
        <v>5</v>
      </c>
      <c r="O109" s="1">
        <v>10</v>
      </c>
      <c r="P109" s="1">
        <v>10</v>
      </c>
      <c r="Q109" s="1">
        <v>94545</v>
      </c>
      <c r="R109" s="1" t="s">
        <v>693</v>
      </c>
      <c r="S109" s="1">
        <v>1</v>
      </c>
      <c r="T109" s="1" t="s">
        <v>67</v>
      </c>
      <c r="V109" t="str">
        <f t="shared" si="15"/>
        <v>t-shirt</v>
      </c>
      <c r="W109" s="1" t="s">
        <v>98</v>
      </c>
      <c r="Y109" t="str">
        <f t="shared" si="16"/>
        <v>“Machine learning for life”</v>
      </c>
      <c r="Z109" s="1">
        <v>1</v>
      </c>
      <c r="AA109" s="1">
        <v>1</v>
      </c>
      <c r="AB109" s="1">
        <f t="shared" si="17"/>
        <v>0</v>
      </c>
      <c r="AC109" s="1" t="s">
        <v>225</v>
      </c>
      <c r="AE109" t="str">
        <f t="shared" si="18"/>
        <v>Software Engineer</v>
      </c>
      <c r="AF109" s="1" t="s">
        <v>80</v>
      </c>
      <c r="AH109" t="str">
        <f t="shared" si="19"/>
        <v>Individual Contributor</v>
      </c>
      <c r="AI109" s="1" t="s">
        <v>91</v>
      </c>
      <c r="AK109" t="str">
        <f t="shared" si="20"/>
        <v>Technology &amp; Internet</v>
      </c>
      <c r="AL109" s="1">
        <v>10</v>
      </c>
      <c r="AM109" s="1">
        <v>10</v>
      </c>
      <c r="AN109" s="1" t="s">
        <v>694</v>
      </c>
      <c r="AO109" s="1" t="s">
        <v>83</v>
      </c>
      <c r="AP109" s="1">
        <f t="shared" si="21"/>
        <v>1</v>
      </c>
      <c r="AQ109" t="s">
        <v>31</v>
      </c>
      <c r="AR109" s="1" t="s">
        <v>72</v>
      </c>
      <c r="AT109" t="str">
        <f t="shared" si="22"/>
        <v>Forums</v>
      </c>
      <c r="AU109" s="1">
        <v>6</v>
      </c>
      <c r="AW109">
        <f t="shared" si="23"/>
        <v>6</v>
      </c>
      <c r="AX109" s="1">
        <v>4</v>
      </c>
      <c r="AZ109">
        <f t="shared" si="24"/>
        <v>4</v>
      </c>
      <c r="BA109" s="1">
        <v>12</v>
      </c>
      <c r="BB109" s="1">
        <v>12</v>
      </c>
      <c r="BC109" s="1" t="s">
        <v>695</v>
      </c>
      <c r="BD109" s="1" t="s">
        <v>74</v>
      </c>
      <c r="BF109" t="str">
        <f t="shared" si="25"/>
        <v>Google</v>
      </c>
      <c r="BG109" s="1">
        <v>7</v>
      </c>
      <c r="BH109" s="1" t="s">
        <v>696</v>
      </c>
      <c r="BI109" s="1" t="s">
        <v>697</v>
      </c>
      <c r="BL109" s="32" t="s">
        <v>4074</v>
      </c>
    </row>
    <row r="110" spans="1:64">
      <c r="A110" s="1">
        <v>1</v>
      </c>
      <c r="B110">
        <v>0</v>
      </c>
      <c r="C110">
        <v>0</v>
      </c>
      <c r="D110">
        <v>0</v>
      </c>
      <c r="E110" s="1">
        <v>1</v>
      </c>
      <c r="F110">
        <v>0</v>
      </c>
      <c r="G110" s="2">
        <v>30306</v>
      </c>
      <c r="H110" s="9">
        <f t="shared" ca="1" si="13"/>
        <v>36</v>
      </c>
      <c r="I110" s="1">
        <v>7</v>
      </c>
      <c r="J110" s="1">
        <v>7</v>
      </c>
      <c r="K110" s="1">
        <v>120</v>
      </c>
      <c r="L110" s="1">
        <f t="shared" si="14"/>
        <v>2</v>
      </c>
      <c r="M110" s="1">
        <v>15</v>
      </c>
      <c r="N110" s="1">
        <v>15</v>
      </c>
      <c r="O110" s="1">
        <v>12</v>
      </c>
      <c r="P110" s="1">
        <v>12</v>
      </c>
      <c r="Q110" s="1">
        <v>78619</v>
      </c>
      <c r="R110" s="1" t="s">
        <v>348</v>
      </c>
      <c r="S110" s="1">
        <v>0</v>
      </c>
      <c r="T110" s="1" t="s">
        <v>67</v>
      </c>
      <c r="V110" t="str">
        <f t="shared" si="15"/>
        <v>t-shirt</v>
      </c>
      <c r="W110" s="1" t="s">
        <v>68</v>
      </c>
      <c r="Y110" t="str">
        <f t="shared" si="16"/>
        <v>”Math - all the cool kids are doing it”</v>
      </c>
      <c r="Z110" s="1">
        <v>1</v>
      </c>
      <c r="AA110" s="1">
        <v>1</v>
      </c>
      <c r="AB110" s="1">
        <f t="shared" si="17"/>
        <v>0</v>
      </c>
      <c r="AC110" s="1" t="s">
        <v>458</v>
      </c>
      <c r="AE110" t="str">
        <f t="shared" si="18"/>
        <v>Consulting</v>
      </c>
      <c r="AF110" s="1" t="s">
        <v>56</v>
      </c>
      <c r="AH110" t="str">
        <f t="shared" si="19"/>
        <v>Manager</v>
      </c>
      <c r="AI110" s="1" t="s">
        <v>91</v>
      </c>
      <c r="AK110" t="str">
        <f t="shared" si="20"/>
        <v>Technology &amp; Internet</v>
      </c>
      <c r="AL110" s="1">
        <v>7</v>
      </c>
      <c r="AM110" s="1">
        <v>7</v>
      </c>
      <c r="AN110" s="1" t="s">
        <v>698</v>
      </c>
      <c r="AO110" s="1" t="s">
        <v>83</v>
      </c>
      <c r="AP110" s="1">
        <f t="shared" si="21"/>
        <v>1</v>
      </c>
      <c r="AQ110" t="s">
        <v>3985</v>
      </c>
      <c r="AR110" s="1" t="s">
        <v>72</v>
      </c>
      <c r="AT110" t="str">
        <f t="shared" si="22"/>
        <v>Forums</v>
      </c>
      <c r="AV110" s="1" t="s">
        <v>699</v>
      </c>
      <c r="AW110" s="1" t="str">
        <f t="shared" si="23"/>
        <v>10+</v>
      </c>
      <c r="AY110" s="1" t="s">
        <v>699</v>
      </c>
      <c r="AZ110" s="1" t="str">
        <f t="shared" si="24"/>
        <v>10+</v>
      </c>
      <c r="BA110" s="1">
        <v>8</v>
      </c>
      <c r="BB110" s="1">
        <v>8</v>
      </c>
      <c r="BC110" s="1" t="s">
        <v>700</v>
      </c>
      <c r="BD110" s="1" t="s">
        <v>64</v>
      </c>
      <c r="BF110" t="str">
        <f t="shared" si="25"/>
        <v>Friend / word of mouth</v>
      </c>
      <c r="BG110" s="1">
        <v>8</v>
      </c>
      <c r="BH110" s="1" t="s">
        <v>701</v>
      </c>
      <c r="BI110" s="1" t="s">
        <v>702</v>
      </c>
      <c r="BJ110" s="1" t="s">
        <v>703</v>
      </c>
      <c r="BL110" s="32" t="s">
        <v>4074</v>
      </c>
    </row>
    <row r="111" spans="1:64">
      <c r="A111">
        <v>0</v>
      </c>
      <c r="B111" s="11">
        <v>1</v>
      </c>
      <c r="C111">
        <v>0</v>
      </c>
      <c r="D111">
        <v>0</v>
      </c>
      <c r="E111" s="1">
        <v>1</v>
      </c>
      <c r="F111">
        <v>0</v>
      </c>
      <c r="G111" s="2">
        <v>30747</v>
      </c>
      <c r="H111" s="9">
        <f t="shared" ca="1" si="13"/>
        <v>34</v>
      </c>
      <c r="I111" s="1">
        <v>6</v>
      </c>
      <c r="J111" s="1">
        <v>6</v>
      </c>
      <c r="K111" s="1">
        <v>20</v>
      </c>
      <c r="L111" s="1">
        <f t="shared" si="14"/>
        <v>0.33333333333333331</v>
      </c>
      <c r="M111" s="1">
        <v>16</v>
      </c>
      <c r="N111" s="1">
        <v>16</v>
      </c>
      <c r="O111" s="1">
        <v>30</v>
      </c>
      <c r="P111" s="1">
        <v>30</v>
      </c>
      <c r="Q111" s="1">
        <v>33334</v>
      </c>
      <c r="R111" s="1" t="s">
        <v>704</v>
      </c>
      <c r="S111" s="1">
        <v>0</v>
      </c>
      <c r="T111" s="1" t="s">
        <v>67</v>
      </c>
      <c r="V111" t="str">
        <f t="shared" si="15"/>
        <v>t-shirt</v>
      </c>
      <c r="W111" s="1" t="s">
        <v>103</v>
      </c>
      <c r="Y111" t="str">
        <f t="shared" si="16"/>
        <v>“A quality life demands quality questions”</v>
      </c>
      <c r="Z111" s="1">
        <v>1</v>
      </c>
      <c r="AA111" s="1">
        <v>1</v>
      </c>
      <c r="AB111" s="1">
        <f t="shared" si="17"/>
        <v>0</v>
      </c>
      <c r="AC111" s="1" t="s">
        <v>144</v>
      </c>
      <c r="AE111" t="str">
        <f t="shared" si="18"/>
        <v>Artificial Intelligence Engineer</v>
      </c>
      <c r="AF111" s="1" t="s">
        <v>111</v>
      </c>
      <c r="AH111" t="str">
        <f t="shared" si="19"/>
        <v>Not Applicable</v>
      </c>
      <c r="AI111" s="1" t="s">
        <v>648</v>
      </c>
      <c r="AK111" t="str">
        <f t="shared" si="20"/>
        <v>Electronics</v>
      </c>
      <c r="AL111" s="1">
        <v>4</v>
      </c>
      <c r="AM111" s="1">
        <v>4</v>
      </c>
      <c r="AN111" s="1" t="s">
        <v>705</v>
      </c>
      <c r="AO111" s="1" t="s">
        <v>71</v>
      </c>
      <c r="AP111" s="1">
        <f t="shared" si="21"/>
        <v>1</v>
      </c>
      <c r="AQ111" t="s">
        <v>36</v>
      </c>
      <c r="AT111" t="str">
        <f t="shared" si="22"/>
        <v>NA</v>
      </c>
      <c r="AW111">
        <f t="shared" si="23"/>
        <v>0</v>
      </c>
      <c r="AZ111">
        <f t="shared" si="24"/>
        <v>0</v>
      </c>
      <c r="BD111" s="1" t="s">
        <v>74</v>
      </c>
      <c r="BF111" t="str">
        <f t="shared" si="25"/>
        <v>Google</v>
      </c>
      <c r="BG111" s="1">
        <v>8</v>
      </c>
      <c r="BH111" s="1" t="s">
        <v>706</v>
      </c>
      <c r="BI111" s="1" t="s">
        <v>707</v>
      </c>
      <c r="BJ111" s="1" t="s">
        <v>708</v>
      </c>
      <c r="BL111" s="32" t="s">
        <v>4074</v>
      </c>
    </row>
    <row r="112" spans="1:64">
      <c r="A112">
        <v>0</v>
      </c>
      <c r="B112">
        <v>0</v>
      </c>
      <c r="C112">
        <v>0</v>
      </c>
      <c r="D112">
        <v>0</v>
      </c>
      <c r="E112" s="1">
        <v>1</v>
      </c>
      <c r="F112">
        <v>0</v>
      </c>
      <c r="G112" s="2">
        <v>35313</v>
      </c>
      <c r="H112" s="9">
        <f t="shared" ca="1" si="13"/>
        <v>22</v>
      </c>
      <c r="I112" s="1">
        <v>8</v>
      </c>
      <c r="J112" s="1">
        <v>8</v>
      </c>
      <c r="K112" s="1">
        <v>60</v>
      </c>
      <c r="L112" s="1">
        <f t="shared" si="14"/>
        <v>1</v>
      </c>
      <c r="M112" s="1">
        <v>10</v>
      </c>
      <c r="N112" s="1">
        <v>10</v>
      </c>
      <c r="O112" s="1">
        <v>6</v>
      </c>
      <c r="P112" s="1">
        <v>6</v>
      </c>
      <c r="Q112" s="1">
        <v>76303</v>
      </c>
      <c r="R112" s="1" t="s">
        <v>709</v>
      </c>
      <c r="S112" s="1">
        <v>1</v>
      </c>
      <c r="T112" s="1" t="s">
        <v>67</v>
      </c>
      <c r="V112" t="str">
        <f t="shared" si="15"/>
        <v>t-shirt</v>
      </c>
      <c r="W112" s="1" t="s">
        <v>98</v>
      </c>
      <c r="Y112" t="str">
        <f t="shared" si="16"/>
        <v>“Machine learning for life”</v>
      </c>
      <c r="Z112" s="1">
        <v>1</v>
      </c>
      <c r="AA112" s="1">
        <v>1</v>
      </c>
      <c r="AB112" s="1">
        <f t="shared" si="17"/>
        <v>0</v>
      </c>
      <c r="AC112" s="1" t="s">
        <v>31</v>
      </c>
      <c r="AE112" t="str">
        <f t="shared" si="18"/>
        <v>Machine Learning Engineer</v>
      </c>
      <c r="AF112" s="1" t="s">
        <v>80</v>
      </c>
      <c r="AH112" t="str">
        <f t="shared" si="19"/>
        <v>Individual Contributor</v>
      </c>
      <c r="AI112" s="1" t="s">
        <v>125</v>
      </c>
      <c r="AK112" t="str">
        <f t="shared" si="20"/>
        <v>Manufacturing</v>
      </c>
      <c r="AL112" s="1">
        <v>0</v>
      </c>
      <c r="AM112" s="1">
        <v>0</v>
      </c>
      <c r="AN112" s="1" t="s">
        <v>710</v>
      </c>
      <c r="AO112" s="1" t="s">
        <v>399</v>
      </c>
      <c r="AP112" s="1">
        <f t="shared" si="21"/>
        <v>0</v>
      </c>
      <c r="AQ112" t="s">
        <v>31</v>
      </c>
      <c r="AR112" s="1" t="s">
        <v>84</v>
      </c>
      <c r="AT112" t="str">
        <f t="shared" si="22"/>
        <v>Stack Overflow</v>
      </c>
      <c r="AU112" s="1">
        <v>6</v>
      </c>
      <c r="AW112">
        <f t="shared" si="23"/>
        <v>6</v>
      </c>
      <c r="AX112" s="1">
        <v>3</v>
      </c>
      <c r="AZ112">
        <f t="shared" si="24"/>
        <v>3</v>
      </c>
      <c r="BA112" s="1">
        <v>5</v>
      </c>
      <c r="BB112" s="1">
        <v>5</v>
      </c>
      <c r="BC112" s="1" t="s">
        <v>711</v>
      </c>
      <c r="BD112" s="1" t="s">
        <v>74</v>
      </c>
      <c r="BF112" t="str">
        <f t="shared" si="25"/>
        <v>Google</v>
      </c>
      <c r="BG112" s="1">
        <v>10</v>
      </c>
      <c r="BH112" s="1" t="s">
        <v>712</v>
      </c>
      <c r="BI112" s="1" t="s">
        <v>713</v>
      </c>
      <c r="BL112" s="32" t="s">
        <v>4074</v>
      </c>
    </row>
    <row r="113" spans="1:64">
      <c r="A113" s="1">
        <v>1</v>
      </c>
      <c r="B113">
        <v>0</v>
      </c>
      <c r="C113">
        <v>0</v>
      </c>
      <c r="D113">
        <v>0</v>
      </c>
      <c r="E113">
        <v>0</v>
      </c>
      <c r="F113">
        <v>0</v>
      </c>
      <c r="G113" s="2">
        <v>30983</v>
      </c>
      <c r="H113" s="9">
        <f t="shared" ca="1" si="13"/>
        <v>34</v>
      </c>
      <c r="I113" s="1">
        <v>7</v>
      </c>
      <c r="J113" s="1">
        <v>7</v>
      </c>
      <c r="K113" s="1">
        <v>20</v>
      </c>
      <c r="L113" s="1">
        <f t="shared" si="14"/>
        <v>0.33333333333333331</v>
      </c>
      <c r="M113" s="1">
        <v>9</v>
      </c>
      <c r="N113" s="1">
        <v>9</v>
      </c>
      <c r="O113" s="1">
        <v>2</v>
      </c>
      <c r="P113" s="1">
        <v>2</v>
      </c>
      <c r="Q113" s="1">
        <v>30338</v>
      </c>
      <c r="R113" s="1" t="s">
        <v>714</v>
      </c>
      <c r="S113" s="1">
        <v>1</v>
      </c>
      <c r="T113" s="1" t="s">
        <v>431</v>
      </c>
      <c r="V113" t="str">
        <f t="shared" si="15"/>
        <v>track suit / sweat suit</v>
      </c>
      <c r="W113" s="1" t="s">
        <v>103</v>
      </c>
      <c r="Y113" t="str">
        <f t="shared" si="16"/>
        <v>“A quality life demands quality questions”</v>
      </c>
      <c r="Z113" s="1">
        <v>1</v>
      </c>
      <c r="AA113" s="1">
        <v>1</v>
      </c>
      <c r="AB113" s="1">
        <f t="shared" si="17"/>
        <v>0</v>
      </c>
      <c r="AC113" s="1" t="s">
        <v>5</v>
      </c>
      <c r="AE113" t="str">
        <f t="shared" si="18"/>
        <v>Other</v>
      </c>
      <c r="AF113" s="1" t="s">
        <v>80</v>
      </c>
      <c r="AH113" t="str">
        <f t="shared" si="19"/>
        <v>Individual Contributor</v>
      </c>
      <c r="AI113" s="1" t="s">
        <v>81</v>
      </c>
      <c r="AK113" t="str">
        <f t="shared" si="20"/>
        <v>Business Support &amp; Logistics</v>
      </c>
      <c r="AL113" s="1">
        <v>3</v>
      </c>
      <c r="AM113" s="1">
        <v>3</v>
      </c>
      <c r="AN113" s="1" t="s">
        <v>715</v>
      </c>
      <c r="AO113" s="1" t="s">
        <v>83</v>
      </c>
      <c r="AP113" s="1">
        <f t="shared" si="21"/>
        <v>1</v>
      </c>
      <c r="AQ113" t="s">
        <v>31</v>
      </c>
      <c r="AR113" s="1" t="s">
        <v>84</v>
      </c>
      <c r="AT113" t="str">
        <f t="shared" si="22"/>
        <v>Stack Overflow</v>
      </c>
      <c r="AV113" s="1">
        <v>10</v>
      </c>
      <c r="AW113" s="1">
        <f t="shared" si="23"/>
        <v>10</v>
      </c>
      <c r="AX113" s="1">
        <v>6</v>
      </c>
      <c r="AZ113">
        <f t="shared" si="24"/>
        <v>6</v>
      </c>
      <c r="BA113" s="1">
        <v>15</v>
      </c>
      <c r="BB113" s="1">
        <v>15</v>
      </c>
      <c r="BC113" s="1" t="s">
        <v>716</v>
      </c>
      <c r="BD113" s="1" t="s">
        <v>74</v>
      </c>
      <c r="BF113" t="str">
        <f t="shared" si="25"/>
        <v>Google</v>
      </c>
      <c r="BG113" s="1">
        <v>7</v>
      </c>
      <c r="BH113" s="1" t="s">
        <v>717</v>
      </c>
      <c r="BI113" s="1" t="s">
        <v>718</v>
      </c>
      <c r="BJ113" s="1" t="s">
        <v>719</v>
      </c>
      <c r="BL113" s="32" t="s">
        <v>4074</v>
      </c>
    </row>
    <row r="114" spans="1:64">
      <c r="A114" s="1">
        <v>1</v>
      </c>
      <c r="B114">
        <v>0</v>
      </c>
      <c r="C114" s="1">
        <v>1</v>
      </c>
      <c r="D114">
        <v>0</v>
      </c>
      <c r="E114" s="1">
        <v>1</v>
      </c>
      <c r="F114">
        <v>0</v>
      </c>
      <c r="G114" s="2">
        <v>42797</v>
      </c>
      <c r="H114" s="9">
        <f t="shared" ca="1" si="13"/>
        <v>1</v>
      </c>
      <c r="I114" s="1">
        <v>7</v>
      </c>
      <c r="J114" s="1">
        <v>7</v>
      </c>
      <c r="K114" s="1">
        <v>1</v>
      </c>
      <c r="L114" s="1">
        <f t="shared" si="14"/>
        <v>1.6666666666666666E-2</v>
      </c>
      <c r="M114" s="1">
        <v>10</v>
      </c>
      <c r="N114" s="1">
        <v>10</v>
      </c>
      <c r="O114" s="1">
        <v>5</v>
      </c>
      <c r="P114" s="1">
        <v>5</v>
      </c>
      <c r="R114" s="1" t="s">
        <v>720</v>
      </c>
      <c r="S114" s="1">
        <v>1</v>
      </c>
      <c r="T114" s="1" t="s">
        <v>97</v>
      </c>
      <c r="V114" t="str">
        <f t="shared" si="15"/>
        <v>backpack</v>
      </c>
      <c r="W114" s="1" t="s">
        <v>68</v>
      </c>
      <c r="Y114" t="str">
        <f t="shared" si="16"/>
        <v>”Math - all the cool kids are doing it”</v>
      </c>
      <c r="Z114" s="1">
        <v>0</v>
      </c>
      <c r="AA114" s="1">
        <v>0</v>
      </c>
      <c r="AB114" s="1">
        <f t="shared" si="17"/>
        <v>1</v>
      </c>
      <c r="AE114" t="str">
        <f t="shared" si="18"/>
        <v>NA</v>
      </c>
      <c r="AH114" t="str">
        <f t="shared" si="19"/>
        <v>NA</v>
      </c>
      <c r="AK114" t="str">
        <f t="shared" si="20"/>
        <v>NA</v>
      </c>
      <c r="AO114" s="1" t="s">
        <v>83</v>
      </c>
      <c r="AP114" s="1">
        <f t="shared" si="21"/>
        <v>1</v>
      </c>
      <c r="AQ114" t="s">
        <v>29</v>
      </c>
      <c r="AR114" s="1" t="s">
        <v>84</v>
      </c>
      <c r="AT114" t="str">
        <f t="shared" si="22"/>
        <v>Stack Overflow</v>
      </c>
      <c r="AV114" s="1">
        <v>15</v>
      </c>
      <c r="AW114" s="1">
        <f t="shared" si="23"/>
        <v>15</v>
      </c>
      <c r="AY114" s="1">
        <v>15</v>
      </c>
      <c r="AZ114" s="1">
        <f t="shared" si="24"/>
        <v>15</v>
      </c>
      <c r="BA114" s="1">
        <v>8</v>
      </c>
      <c r="BB114" s="1">
        <v>8</v>
      </c>
      <c r="BC114" s="1" t="s">
        <v>721</v>
      </c>
      <c r="BD114" s="1" t="s">
        <v>64</v>
      </c>
      <c r="BF114" t="str">
        <f t="shared" si="25"/>
        <v>Friend / word of mouth</v>
      </c>
      <c r="BG114" s="1">
        <v>10</v>
      </c>
      <c r="BH114" s="1" t="s">
        <v>722</v>
      </c>
      <c r="BI114" s="1" t="s">
        <v>723</v>
      </c>
      <c r="BJ114" s="1" t="s">
        <v>724</v>
      </c>
      <c r="BL114" s="32" t="s">
        <v>4074</v>
      </c>
    </row>
    <row r="115" spans="1:64">
      <c r="A115">
        <v>0</v>
      </c>
      <c r="B115" s="11">
        <v>1</v>
      </c>
      <c r="C115">
        <v>0</v>
      </c>
      <c r="D115">
        <v>0</v>
      </c>
      <c r="E115">
        <v>0</v>
      </c>
      <c r="F115">
        <v>0</v>
      </c>
      <c r="G115" s="2">
        <v>33577</v>
      </c>
      <c r="H115" s="9">
        <f t="shared" ca="1" si="13"/>
        <v>27</v>
      </c>
      <c r="I115" s="1">
        <v>7</v>
      </c>
      <c r="J115" s="1">
        <v>7</v>
      </c>
      <c r="K115" s="1">
        <v>150</v>
      </c>
      <c r="L115" s="1">
        <f t="shared" si="14"/>
        <v>2.5</v>
      </c>
      <c r="M115" s="1">
        <v>7</v>
      </c>
      <c r="N115" s="1">
        <v>7</v>
      </c>
      <c r="O115" s="1">
        <v>8</v>
      </c>
      <c r="P115" s="1">
        <v>8</v>
      </c>
      <c r="Q115" s="1">
        <v>21050</v>
      </c>
      <c r="R115" s="1" t="s">
        <v>725</v>
      </c>
      <c r="S115" s="1">
        <v>1</v>
      </c>
      <c r="T115" s="1" t="s">
        <v>78</v>
      </c>
      <c r="V115" t="str">
        <f t="shared" si="15"/>
        <v>jacket (brand is TBD... probably Patagonia)</v>
      </c>
      <c r="W115" s="1" t="s">
        <v>54</v>
      </c>
      <c r="Y115" t="str">
        <f t="shared" si="16"/>
        <v>“Data is the new bacon"</v>
      </c>
      <c r="Z115" s="1">
        <v>1</v>
      </c>
      <c r="AA115" s="1">
        <v>1</v>
      </c>
      <c r="AB115" s="1">
        <f t="shared" si="17"/>
        <v>0</v>
      </c>
      <c r="AC115" s="1" t="s">
        <v>31</v>
      </c>
      <c r="AE115" t="str">
        <f t="shared" si="18"/>
        <v>Machine Learning Engineer</v>
      </c>
      <c r="AG115" s="1" t="s">
        <v>726</v>
      </c>
      <c r="AH115" s="1" t="str">
        <f t="shared" si="19"/>
        <v>Team Leader</v>
      </c>
      <c r="AI115" s="1" t="s">
        <v>245</v>
      </c>
      <c r="AK115" t="str">
        <f t="shared" si="20"/>
        <v>Advertising &amp; Marketing</v>
      </c>
      <c r="AL115" s="1">
        <v>3</v>
      </c>
      <c r="AM115" s="1">
        <v>3</v>
      </c>
      <c r="AN115" s="1" t="s">
        <v>727</v>
      </c>
      <c r="AO115" s="1" t="s">
        <v>83</v>
      </c>
      <c r="AP115" s="1">
        <f t="shared" si="21"/>
        <v>1</v>
      </c>
      <c r="AQ115" t="s">
        <v>33</v>
      </c>
      <c r="AR115" s="1" t="s">
        <v>60</v>
      </c>
      <c r="AT115" t="str">
        <f t="shared" si="22"/>
        <v>Slack Channel</v>
      </c>
      <c r="AU115" s="1">
        <v>4</v>
      </c>
      <c r="AW115">
        <f t="shared" si="23"/>
        <v>4</v>
      </c>
      <c r="AX115" s="1">
        <v>3</v>
      </c>
      <c r="AZ115">
        <f t="shared" si="24"/>
        <v>3</v>
      </c>
      <c r="BA115" s="1">
        <v>30</v>
      </c>
      <c r="BB115" s="1">
        <v>30</v>
      </c>
      <c r="BC115" s="1" t="s">
        <v>728</v>
      </c>
      <c r="BD115" s="1" t="s">
        <v>74</v>
      </c>
      <c r="BF115" t="str">
        <f t="shared" si="25"/>
        <v>Google</v>
      </c>
      <c r="BG115" s="1">
        <v>8</v>
      </c>
      <c r="BH115" s="1" t="s">
        <v>729</v>
      </c>
      <c r="BI115" s="1" t="s">
        <v>730</v>
      </c>
      <c r="BJ115" s="1" t="s">
        <v>731</v>
      </c>
      <c r="BL115" s="32" t="s">
        <v>4074</v>
      </c>
    </row>
    <row r="116" spans="1:64">
      <c r="A116" s="1">
        <v>1</v>
      </c>
      <c r="B116">
        <v>0</v>
      </c>
      <c r="C116">
        <v>0</v>
      </c>
      <c r="D116">
        <v>0</v>
      </c>
      <c r="E116">
        <v>0</v>
      </c>
      <c r="F116">
        <v>0</v>
      </c>
      <c r="G116" s="2">
        <v>34088</v>
      </c>
      <c r="H116" s="9">
        <f t="shared" ca="1" si="13"/>
        <v>25</v>
      </c>
      <c r="I116" s="1">
        <v>6</v>
      </c>
      <c r="J116" s="1">
        <v>6</v>
      </c>
      <c r="K116" s="1">
        <v>50</v>
      </c>
      <c r="L116" s="1">
        <f t="shared" si="14"/>
        <v>0.83333333333333337</v>
      </c>
      <c r="M116" s="1">
        <v>10</v>
      </c>
      <c r="N116" s="1">
        <v>10</v>
      </c>
      <c r="O116" s="1">
        <v>20</v>
      </c>
      <c r="P116" s="1">
        <v>20</v>
      </c>
      <c r="Q116" s="1">
        <v>48185</v>
      </c>
      <c r="R116" s="1" t="s">
        <v>732</v>
      </c>
      <c r="S116" s="1">
        <v>1</v>
      </c>
      <c r="T116" s="1" t="s">
        <v>431</v>
      </c>
      <c r="V116" t="str">
        <f t="shared" si="15"/>
        <v>track suit / sweat suit</v>
      </c>
      <c r="X116" s="1" t="s">
        <v>733</v>
      </c>
      <c r="Y116" s="1" t="str">
        <f t="shared" si="16"/>
        <v>How would you like your data? (Like scrambled/over easy eggs etc)</v>
      </c>
      <c r="Z116" s="1">
        <v>1</v>
      </c>
      <c r="AA116" s="1">
        <v>1</v>
      </c>
      <c r="AB116" s="1">
        <f t="shared" si="17"/>
        <v>0</v>
      </c>
      <c r="AC116" s="1" t="s">
        <v>31</v>
      </c>
      <c r="AE116" t="str">
        <f t="shared" si="18"/>
        <v>Machine Learning Engineer</v>
      </c>
      <c r="AF116" s="1" t="s">
        <v>80</v>
      </c>
      <c r="AH116" t="str">
        <f t="shared" si="19"/>
        <v>Individual Contributor</v>
      </c>
      <c r="AI116" s="1" t="s">
        <v>295</v>
      </c>
      <c r="AK116" t="str">
        <f t="shared" si="20"/>
        <v>Automotive</v>
      </c>
      <c r="AL116" s="1">
        <v>2</v>
      </c>
      <c r="AM116" s="1">
        <v>2</v>
      </c>
      <c r="AN116" s="1" t="s">
        <v>734</v>
      </c>
      <c r="AO116" s="1" t="s">
        <v>83</v>
      </c>
      <c r="AP116" s="1">
        <f t="shared" si="21"/>
        <v>1</v>
      </c>
      <c r="AQ116" t="s">
        <v>31</v>
      </c>
      <c r="AR116" s="1" t="s">
        <v>72</v>
      </c>
      <c r="AT116" t="str">
        <f t="shared" si="22"/>
        <v>Forums</v>
      </c>
      <c r="AU116" s="1">
        <v>3</v>
      </c>
      <c r="AW116">
        <f t="shared" si="23"/>
        <v>3</v>
      </c>
      <c r="AX116" s="1">
        <v>3</v>
      </c>
      <c r="AZ116">
        <f t="shared" si="24"/>
        <v>3</v>
      </c>
      <c r="BA116" s="1">
        <v>45</v>
      </c>
      <c r="BB116" s="1">
        <v>45</v>
      </c>
      <c r="BC116" s="1" t="s">
        <v>735</v>
      </c>
      <c r="BD116" s="1" t="s">
        <v>74</v>
      </c>
      <c r="BF116" t="str">
        <f t="shared" si="25"/>
        <v>Google</v>
      </c>
      <c r="BG116" s="1">
        <v>9</v>
      </c>
      <c r="BH116" s="1" t="s">
        <v>736</v>
      </c>
      <c r="BL116" s="32" t="s">
        <v>4074</v>
      </c>
    </row>
    <row r="117" spans="1:64">
      <c r="A117" s="1">
        <v>1</v>
      </c>
      <c r="B117" s="11">
        <v>1</v>
      </c>
      <c r="C117">
        <v>0</v>
      </c>
      <c r="D117">
        <v>0</v>
      </c>
      <c r="E117" s="1">
        <v>1</v>
      </c>
      <c r="F117">
        <v>0</v>
      </c>
      <c r="G117" s="2">
        <v>30028</v>
      </c>
      <c r="H117" s="9">
        <f t="shared" ca="1" si="13"/>
        <v>36</v>
      </c>
      <c r="I117" s="1">
        <v>6</v>
      </c>
      <c r="J117" s="1">
        <v>6</v>
      </c>
      <c r="K117" s="1">
        <v>120</v>
      </c>
      <c r="L117" s="1">
        <f t="shared" si="14"/>
        <v>2</v>
      </c>
      <c r="M117" s="1">
        <v>10</v>
      </c>
      <c r="N117" s="1">
        <v>10</v>
      </c>
      <c r="O117" s="1">
        <v>0</v>
      </c>
      <c r="P117" s="1">
        <v>0</v>
      </c>
      <c r="Q117" s="1">
        <v>142190</v>
      </c>
      <c r="R117" s="1" t="s">
        <v>737</v>
      </c>
      <c r="S117" s="1">
        <v>0</v>
      </c>
      <c r="T117" s="1" t="s">
        <v>97</v>
      </c>
      <c r="V117" t="str">
        <f t="shared" si="15"/>
        <v>backpack</v>
      </c>
      <c r="W117" s="1" t="s">
        <v>103</v>
      </c>
      <c r="Y117" t="str">
        <f t="shared" si="16"/>
        <v>“A quality life demands quality questions”</v>
      </c>
      <c r="Z117" s="1">
        <v>1</v>
      </c>
      <c r="AA117" s="1">
        <v>1</v>
      </c>
      <c r="AB117" s="1">
        <f t="shared" si="17"/>
        <v>0</v>
      </c>
      <c r="AC117" s="1" t="s">
        <v>55</v>
      </c>
      <c r="AE117" t="str">
        <f t="shared" si="18"/>
        <v>Product Management/Project Management</v>
      </c>
      <c r="AF117" s="1" t="s">
        <v>56</v>
      </c>
      <c r="AH117" t="str">
        <f t="shared" si="19"/>
        <v>Manager</v>
      </c>
      <c r="AI117" s="1" t="s">
        <v>738</v>
      </c>
      <c r="AK117" t="str">
        <f t="shared" si="20"/>
        <v>Airlines &amp; Aerospace (including Defense)</v>
      </c>
      <c r="AL117" s="1">
        <v>14</v>
      </c>
      <c r="AM117" s="1">
        <v>14</v>
      </c>
      <c r="AN117" s="1" t="s">
        <v>739</v>
      </c>
      <c r="AO117" s="1" t="s">
        <v>83</v>
      </c>
      <c r="AP117" s="1">
        <f t="shared" si="21"/>
        <v>1</v>
      </c>
      <c r="AQ117" t="s">
        <v>3986</v>
      </c>
      <c r="AR117" s="1" t="s">
        <v>84</v>
      </c>
      <c r="AT117" t="str">
        <f t="shared" si="22"/>
        <v>Stack Overflow</v>
      </c>
      <c r="AU117" s="1">
        <v>6</v>
      </c>
      <c r="AW117">
        <f t="shared" si="23"/>
        <v>6</v>
      </c>
      <c r="AX117" s="1">
        <v>6</v>
      </c>
      <c r="AZ117">
        <f t="shared" si="24"/>
        <v>6</v>
      </c>
      <c r="BA117" s="1">
        <v>15</v>
      </c>
      <c r="BB117" s="1">
        <v>15</v>
      </c>
      <c r="BC117" s="1" t="s">
        <v>740</v>
      </c>
      <c r="BD117" s="1" t="s">
        <v>200</v>
      </c>
      <c r="BF117" t="str">
        <f t="shared" si="25"/>
        <v>Twitter</v>
      </c>
      <c r="BG117" s="1">
        <v>8</v>
      </c>
      <c r="BH117" s="1" t="s">
        <v>741</v>
      </c>
      <c r="BI117" s="1" t="s">
        <v>742</v>
      </c>
      <c r="BJ117" s="1" t="s">
        <v>743</v>
      </c>
      <c r="BL117" s="32" t="s">
        <v>4074</v>
      </c>
    </row>
    <row r="118" spans="1:64">
      <c r="A118">
        <v>0</v>
      </c>
      <c r="B118">
        <v>0</v>
      </c>
      <c r="C118">
        <v>0</v>
      </c>
      <c r="D118">
        <v>0</v>
      </c>
      <c r="E118" s="1">
        <v>1</v>
      </c>
      <c r="F118">
        <v>0</v>
      </c>
      <c r="G118" s="2">
        <v>42929</v>
      </c>
      <c r="H118" s="9">
        <f t="shared" ca="1" si="13"/>
        <v>1</v>
      </c>
      <c r="I118" s="1">
        <v>7</v>
      </c>
      <c r="J118" s="1">
        <v>7</v>
      </c>
      <c r="K118" s="1">
        <v>20</v>
      </c>
      <c r="L118" s="1">
        <f t="shared" si="14"/>
        <v>0.33333333333333331</v>
      </c>
      <c r="M118" s="1">
        <v>3</v>
      </c>
      <c r="N118" s="1">
        <v>3</v>
      </c>
      <c r="O118" s="1">
        <v>12</v>
      </c>
      <c r="P118" s="1">
        <v>12</v>
      </c>
      <c r="R118" s="1" t="s">
        <v>744</v>
      </c>
      <c r="S118" s="1">
        <v>0</v>
      </c>
      <c r="T118" s="1" t="s">
        <v>97</v>
      </c>
      <c r="V118" t="str">
        <f t="shared" si="15"/>
        <v>backpack</v>
      </c>
      <c r="W118" s="1" t="s">
        <v>54</v>
      </c>
      <c r="Y118" t="str">
        <f t="shared" si="16"/>
        <v>“Data is the new bacon"</v>
      </c>
      <c r="Z118" s="1">
        <v>1</v>
      </c>
      <c r="AA118" s="1">
        <v>1</v>
      </c>
      <c r="AB118" s="1">
        <f t="shared" si="17"/>
        <v>0</v>
      </c>
      <c r="AC118" s="1" t="s">
        <v>206</v>
      </c>
      <c r="AE118" t="str">
        <f t="shared" si="18"/>
        <v>Sales</v>
      </c>
      <c r="AF118" s="1" t="s">
        <v>80</v>
      </c>
      <c r="AH118" t="str">
        <f t="shared" si="19"/>
        <v>Individual Contributor</v>
      </c>
      <c r="AI118" s="1" t="s">
        <v>338</v>
      </c>
      <c r="AK118" t="str">
        <f t="shared" si="20"/>
        <v>Transportation &amp; Delivery</v>
      </c>
      <c r="AL118" s="1">
        <v>5</v>
      </c>
      <c r="AM118" s="1">
        <v>5</v>
      </c>
      <c r="AN118" s="1" t="s">
        <v>745</v>
      </c>
      <c r="AO118" s="1" t="s">
        <v>83</v>
      </c>
      <c r="AP118" s="1">
        <f t="shared" si="21"/>
        <v>1</v>
      </c>
      <c r="AQ118" t="s">
        <v>3976</v>
      </c>
      <c r="AR118" s="1" t="s">
        <v>167</v>
      </c>
      <c r="AT118" t="str">
        <f t="shared" si="22"/>
        <v>Mentor Help (classroom or 1:1 mentors)</v>
      </c>
      <c r="AV118" s="1">
        <v>12</v>
      </c>
      <c r="AW118" s="1">
        <f t="shared" si="23"/>
        <v>12</v>
      </c>
      <c r="AX118" s="1">
        <v>2</v>
      </c>
      <c r="AZ118">
        <f t="shared" si="24"/>
        <v>2</v>
      </c>
      <c r="BA118" s="1">
        <v>10</v>
      </c>
      <c r="BB118" s="1">
        <v>10</v>
      </c>
      <c r="BC118" s="1" t="s">
        <v>746</v>
      </c>
      <c r="BD118" s="1" t="s">
        <v>74</v>
      </c>
      <c r="BF118" t="str">
        <f t="shared" si="25"/>
        <v>Google</v>
      </c>
      <c r="BG118" s="1">
        <v>6</v>
      </c>
      <c r="BH118" s="1" t="s">
        <v>747</v>
      </c>
      <c r="BI118" s="1" t="s">
        <v>36</v>
      </c>
      <c r="BJ118" s="1" t="s">
        <v>36</v>
      </c>
      <c r="BL118" s="32" t="s">
        <v>4074</v>
      </c>
    </row>
    <row r="119" spans="1:64">
      <c r="A119" s="1">
        <v>1</v>
      </c>
      <c r="B119" s="11">
        <v>1</v>
      </c>
      <c r="C119">
        <v>0</v>
      </c>
      <c r="D119">
        <v>0</v>
      </c>
      <c r="E119" s="1">
        <v>1</v>
      </c>
      <c r="F119">
        <v>0</v>
      </c>
      <c r="G119" s="2">
        <v>35668</v>
      </c>
      <c r="H119" s="9">
        <f t="shared" ca="1" si="13"/>
        <v>21</v>
      </c>
      <c r="I119" s="1">
        <v>6</v>
      </c>
      <c r="J119" s="1">
        <v>6</v>
      </c>
      <c r="K119" s="1">
        <v>0</v>
      </c>
      <c r="L119" s="1">
        <f t="shared" si="14"/>
        <v>0</v>
      </c>
      <c r="M119" s="1">
        <v>8</v>
      </c>
      <c r="N119" s="1">
        <v>8</v>
      </c>
      <c r="O119" s="1">
        <v>60</v>
      </c>
      <c r="P119" s="1">
        <v>60</v>
      </c>
      <c r="Q119" s="1">
        <v>55100</v>
      </c>
      <c r="R119" s="1" t="s">
        <v>748</v>
      </c>
      <c r="S119" s="1">
        <v>0</v>
      </c>
      <c r="T119" s="1" t="s">
        <v>53</v>
      </c>
      <c r="V119" t="str">
        <f t="shared" si="15"/>
        <v>hoodie</v>
      </c>
      <c r="X119" s="1" t="s">
        <v>749</v>
      </c>
      <c r="Y119" s="1" t="str">
        <f t="shared" si="16"/>
        <v>Machine is learning, so must we!</v>
      </c>
      <c r="Z119" s="1">
        <v>1</v>
      </c>
      <c r="AA119" s="1">
        <v>1</v>
      </c>
      <c r="AB119" s="1">
        <f t="shared" si="17"/>
        <v>0</v>
      </c>
      <c r="AC119" s="1" t="s">
        <v>225</v>
      </c>
      <c r="AE119" t="str">
        <f t="shared" si="18"/>
        <v>Software Engineer</v>
      </c>
      <c r="AF119" s="1" t="s">
        <v>90</v>
      </c>
      <c r="AH119" t="str">
        <f t="shared" si="19"/>
        <v>Director</v>
      </c>
      <c r="AI119" s="1" t="s">
        <v>233</v>
      </c>
      <c r="AK119" t="str">
        <f t="shared" si="20"/>
        <v>Insurance</v>
      </c>
      <c r="AL119" s="1">
        <v>1</v>
      </c>
      <c r="AM119" s="1">
        <v>1</v>
      </c>
      <c r="AN119" s="1" t="s">
        <v>750</v>
      </c>
      <c r="AO119" s="1" t="s">
        <v>166</v>
      </c>
      <c r="AP119" s="1">
        <f t="shared" si="21"/>
        <v>0</v>
      </c>
      <c r="AQ119" t="s">
        <v>36</v>
      </c>
      <c r="AT119" t="str">
        <f t="shared" si="22"/>
        <v>NA</v>
      </c>
      <c r="AW119">
        <f t="shared" si="23"/>
        <v>0</v>
      </c>
      <c r="AZ119">
        <f t="shared" si="24"/>
        <v>0</v>
      </c>
      <c r="BD119" s="1" t="s">
        <v>74</v>
      </c>
      <c r="BF119" t="str">
        <f t="shared" si="25"/>
        <v>Google</v>
      </c>
      <c r="BG119" s="1">
        <v>10</v>
      </c>
      <c r="BH119" s="1" t="s">
        <v>751</v>
      </c>
      <c r="BI119" s="1" t="s">
        <v>752</v>
      </c>
      <c r="BJ119" s="1" t="s">
        <v>753</v>
      </c>
      <c r="BL119" s="32" t="s">
        <v>4074</v>
      </c>
    </row>
    <row r="120" spans="1:64">
      <c r="A120" s="1">
        <v>1</v>
      </c>
      <c r="B120" s="11">
        <v>1</v>
      </c>
      <c r="C120">
        <v>0</v>
      </c>
      <c r="D120" s="1">
        <v>1</v>
      </c>
      <c r="E120" s="1">
        <v>1</v>
      </c>
      <c r="F120">
        <v>0</v>
      </c>
      <c r="G120" s="2">
        <v>33156</v>
      </c>
      <c r="H120" s="9">
        <f t="shared" ca="1" si="13"/>
        <v>28</v>
      </c>
      <c r="I120" s="1">
        <v>7</v>
      </c>
      <c r="J120" s="1">
        <v>7</v>
      </c>
      <c r="K120" s="1">
        <v>80</v>
      </c>
      <c r="L120" s="1">
        <f t="shared" si="14"/>
        <v>1.3333333333333333</v>
      </c>
      <c r="M120" s="1">
        <v>12</v>
      </c>
      <c r="N120" s="1">
        <v>12</v>
      </c>
      <c r="O120" s="1">
        <v>12</v>
      </c>
      <c r="P120" s="1">
        <v>12</v>
      </c>
      <c r="Q120" s="1">
        <v>13070111</v>
      </c>
      <c r="R120" s="1" t="s">
        <v>754</v>
      </c>
      <c r="S120" s="1">
        <v>1</v>
      </c>
      <c r="T120" s="1" t="s">
        <v>431</v>
      </c>
      <c r="V120" t="str">
        <f t="shared" si="15"/>
        <v>track suit / sweat suit</v>
      </c>
      <c r="W120" s="1" t="s">
        <v>68</v>
      </c>
      <c r="Y120" t="str">
        <f t="shared" si="16"/>
        <v>”Math - all the cool kids are doing it”</v>
      </c>
      <c r="Z120" s="1">
        <v>1</v>
      </c>
      <c r="AA120" s="1">
        <v>1</v>
      </c>
      <c r="AB120" s="1">
        <f t="shared" si="17"/>
        <v>0</v>
      </c>
      <c r="AC120" s="1" t="s">
        <v>225</v>
      </c>
      <c r="AE120" t="str">
        <f t="shared" si="18"/>
        <v>Software Engineer</v>
      </c>
      <c r="AF120" s="1" t="s">
        <v>56</v>
      </c>
      <c r="AH120" t="str">
        <f t="shared" si="19"/>
        <v>Manager</v>
      </c>
      <c r="AI120" s="1" t="s">
        <v>648</v>
      </c>
      <c r="AK120" t="str">
        <f t="shared" si="20"/>
        <v>Electronics</v>
      </c>
      <c r="AL120" s="1">
        <v>3</v>
      </c>
      <c r="AM120" s="1">
        <v>3</v>
      </c>
      <c r="AN120" s="1" t="s">
        <v>755</v>
      </c>
      <c r="AO120" s="1" t="s">
        <v>59</v>
      </c>
      <c r="AP120" s="1">
        <f t="shared" si="21"/>
        <v>0</v>
      </c>
      <c r="AQ120" t="s">
        <v>31</v>
      </c>
      <c r="AR120" s="1" t="s">
        <v>84</v>
      </c>
      <c r="AT120" t="str">
        <f t="shared" si="22"/>
        <v>Stack Overflow</v>
      </c>
      <c r="AU120" s="1">
        <v>6</v>
      </c>
      <c r="AW120">
        <f t="shared" si="23"/>
        <v>6</v>
      </c>
      <c r="AX120" s="1">
        <v>2</v>
      </c>
      <c r="AZ120">
        <f t="shared" si="24"/>
        <v>2</v>
      </c>
      <c r="BA120" s="1">
        <v>12</v>
      </c>
      <c r="BB120" s="1">
        <v>12</v>
      </c>
      <c r="BC120" s="1" t="s">
        <v>756</v>
      </c>
      <c r="BD120" s="1" t="s">
        <v>74</v>
      </c>
      <c r="BF120" t="str">
        <f t="shared" si="25"/>
        <v>Google</v>
      </c>
      <c r="BG120" s="1">
        <v>10</v>
      </c>
      <c r="BH120" s="1" t="s">
        <v>757</v>
      </c>
      <c r="BI120" s="1" t="s">
        <v>758</v>
      </c>
      <c r="BJ120" s="1" t="s">
        <v>759</v>
      </c>
      <c r="BL120" s="32" t="s">
        <v>4074</v>
      </c>
    </row>
    <row r="121" spans="1:64">
      <c r="A121" s="1">
        <v>1</v>
      </c>
      <c r="B121" s="11">
        <v>1</v>
      </c>
      <c r="C121">
        <v>0</v>
      </c>
      <c r="D121">
        <v>0</v>
      </c>
      <c r="E121">
        <v>0</v>
      </c>
      <c r="F121">
        <v>0</v>
      </c>
      <c r="G121" s="2">
        <v>33117</v>
      </c>
      <c r="H121" s="9">
        <f t="shared" ca="1" si="13"/>
        <v>28</v>
      </c>
      <c r="I121" s="1">
        <v>7</v>
      </c>
      <c r="J121" s="1">
        <v>7</v>
      </c>
      <c r="K121" s="1">
        <v>30</v>
      </c>
      <c r="L121" s="1">
        <f t="shared" si="14"/>
        <v>0.5</v>
      </c>
      <c r="M121" s="1">
        <v>1</v>
      </c>
      <c r="N121" s="1">
        <v>1</v>
      </c>
      <c r="O121" s="1">
        <v>5</v>
      </c>
      <c r="P121" s="1">
        <v>5</v>
      </c>
      <c r="Q121" s="1">
        <v>11</v>
      </c>
      <c r="R121" s="1" t="s">
        <v>760</v>
      </c>
      <c r="S121" s="1">
        <v>0</v>
      </c>
      <c r="T121" s="1" t="s">
        <v>53</v>
      </c>
      <c r="V121" t="str">
        <f t="shared" si="15"/>
        <v>hoodie</v>
      </c>
      <c r="W121" s="1" t="s">
        <v>54</v>
      </c>
      <c r="Y121" t="str">
        <f t="shared" si="16"/>
        <v>“Data is the new bacon"</v>
      </c>
      <c r="Z121" s="1">
        <v>1</v>
      </c>
      <c r="AA121" s="1">
        <v>1</v>
      </c>
      <c r="AB121" s="1">
        <f t="shared" si="17"/>
        <v>0</v>
      </c>
      <c r="AC121" s="1" t="s">
        <v>5</v>
      </c>
      <c r="AE121" t="str">
        <f t="shared" si="18"/>
        <v>Other</v>
      </c>
      <c r="AF121" s="1" t="s">
        <v>56</v>
      </c>
      <c r="AH121" t="str">
        <f t="shared" si="19"/>
        <v>Manager</v>
      </c>
      <c r="AI121" s="1" t="s">
        <v>466</v>
      </c>
      <c r="AK121" t="str">
        <f t="shared" si="20"/>
        <v>Government</v>
      </c>
      <c r="AL121" s="1">
        <v>4</v>
      </c>
      <c r="AM121" s="1">
        <v>4</v>
      </c>
      <c r="AN121" s="1" t="s">
        <v>761</v>
      </c>
      <c r="AO121" s="1" t="s">
        <v>83</v>
      </c>
      <c r="AP121" s="1">
        <f t="shared" si="21"/>
        <v>1</v>
      </c>
      <c r="AQ121" t="s">
        <v>33</v>
      </c>
      <c r="AR121" s="1" t="s">
        <v>72</v>
      </c>
      <c r="AT121" t="str">
        <f t="shared" si="22"/>
        <v>Forums</v>
      </c>
      <c r="AU121" s="1">
        <v>6</v>
      </c>
      <c r="AW121">
        <f t="shared" si="23"/>
        <v>6</v>
      </c>
      <c r="AY121" s="1">
        <v>10</v>
      </c>
      <c r="AZ121" s="1">
        <f t="shared" si="24"/>
        <v>10</v>
      </c>
      <c r="BA121" s="1">
        <v>20</v>
      </c>
      <c r="BB121" s="1">
        <v>20</v>
      </c>
      <c r="BC121" s="1" t="s">
        <v>762</v>
      </c>
      <c r="BD121" s="1" t="s">
        <v>74</v>
      </c>
      <c r="BF121" t="str">
        <f t="shared" si="25"/>
        <v>Google</v>
      </c>
      <c r="BG121" s="1">
        <v>8</v>
      </c>
      <c r="BH121" s="1" t="s">
        <v>763</v>
      </c>
      <c r="BI121" s="1" t="s">
        <v>764</v>
      </c>
      <c r="BJ121" s="1" t="s">
        <v>765</v>
      </c>
      <c r="BL121" s="32" t="s">
        <v>4074</v>
      </c>
    </row>
    <row r="122" spans="1:64">
      <c r="A122">
        <v>0</v>
      </c>
      <c r="B122" s="11">
        <v>1</v>
      </c>
      <c r="C122">
        <v>0</v>
      </c>
      <c r="D122">
        <v>0</v>
      </c>
      <c r="E122" s="1">
        <v>1</v>
      </c>
      <c r="F122">
        <v>0</v>
      </c>
      <c r="G122" s="2">
        <v>27127</v>
      </c>
      <c r="H122" s="9">
        <f t="shared" ca="1" si="13"/>
        <v>44</v>
      </c>
      <c r="I122" s="1">
        <v>7</v>
      </c>
      <c r="J122" s="1">
        <v>7</v>
      </c>
      <c r="K122" s="1">
        <v>50</v>
      </c>
      <c r="L122" s="1">
        <f t="shared" si="14"/>
        <v>0.83333333333333337</v>
      </c>
      <c r="M122" s="1">
        <v>3</v>
      </c>
      <c r="N122" s="1">
        <v>3</v>
      </c>
      <c r="O122" s="1">
        <v>20</v>
      </c>
      <c r="P122" s="1">
        <v>20</v>
      </c>
      <c r="R122" s="1" t="s">
        <v>766</v>
      </c>
      <c r="S122" s="1">
        <v>1</v>
      </c>
      <c r="T122" s="1" t="s">
        <v>53</v>
      </c>
      <c r="V122" t="str">
        <f t="shared" si="15"/>
        <v>hoodie</v>
      </c>
      <c r="W122" s="1" t="s">
        <v>68</v>
      </c>
      <c r="Y122" t="str">
        <f t="shared" si="16"/>
        <v>”Math - all the cool kids are doing it”</v>
      </c>
      <c r="Z122" s="1">
        <v>1</v>
      </c>
      <c r="AA122" s="1">
        <v>1</v>
      </c>
      <c r="AB122" s="1">
        <f t="shared" si="17"/>
        <v>0</v>
      </c>
      <c r="AC122" s="1" t="s">
        <v>225</v>
      </c>
      <c r="AE122" t="str">
        <f t="shared" si="18"/>
        <v>Software Engineer</v>
      </c>
      <c r="AF122" s="1" t="s">
        <v>56</v>
      </c>
      <c r="AH122" t="str">
        <f t="shared" si="19"/>
        <v>Manager</v>
      </c>
      <c r="AI122" s="1" t="s">
        <v>466</v>
      </c>
      <c r="AK122" t="str">
        <f t="shared" si="20"/>
        <v>Government</v>
      </c>
      <c r="AL122" s="1">
        <v>22</v>
      </c>
      <c r="AM122" s="1">
        <v>22</v>
      </c>
      <c r="AN122" s="1" t="s">
        <v>767</v>
      </c>
      <c r="AO122" s="1" t="s">
        <v>83</v>
      </c>
      <c r="AP122" s="1">
        <f t="shared" si="21"/>
        <v>1</v>
      </c>
      <c r="AQ122" t="s">
        <v>30</v>
      </c>
      <c r="AR122" s="1" t="s">
        <v>72</v>
      </c>
      <c r="AT122" t="str">
        <f t="shared" si="22"/>
        <v>Forums</v>
      </c>
      <c r="AV122" s="1">
        <v>15</v>
      </c>
      <c r="AW122" s="1">
        <f t="shared" si="23"/>
        <v>15</v>
      </c>
      <c r="AY122" s="1">
        <v>20</v>
      </c>
      <c r="AZ122" s="1">
        <f t="shared" si="24"/>
        <v>20</v>
      </c>
      <c r="BA122" s="1">
        <v>35</v>
      </c>
      <c r="BB122" s="1">
        <v>35</v>
      </c>
      <c r="BC122" s="1" t="s">
        <v>768</v>
      </c>
      <c r="BD122" s="1" t="s">
        <v>74</v>
      </c>
      <c r="BF122" t="str">
        <f t="shared" si="25"/>
        <v>Google</v>
      </c>
      <c r="BG122" s="1">
        <v>9</v>
      </c>
      <c r="BH122" s="1" t="s">
        <v>769</v>
      </c>
      <c r="BI122" s="1" t="s">
        <v>770</v>
      </c>
      <c r="BL122" s="32" t="s">
        <v>4074</v>
      </c>
    </row>
    <row r="123" spans="1:64">
      <c r="A123">
        <v>0</v>
      </c>
      <c r="B123" s="11">
        <v>1</v>
      </c>
      <c r="C123">
        <v>0</v>
      </c>
      <c r="D123">
        <v>0</v>
      </c>
      <c r="E123" s="1">
        <v>1</v>
      </c>
      <c r="F123">
        <v>0</v>
      </c>
      <c r="G123" s="2">
        <v>34237</v>
      </c>
      <c r="H123" s="9">
        <f t="shared" ca="1" si="13"/>
        <v>25</v>
      </c>
      <c r="I123" s="1">
        <v>7</v>
      </c>
      <c r="J123" s="1">
        <v>7</v>
      </c>
      <c r="K123" s="1">
        <v>0</v>
      </c>
      <c r="L123" s="1">
        <f t="shared" si="14"/>
        <v>0</v>
      </c>
      <c r="M123" s="1">
        <v>12</v>
      </c>
      <c r="N123" s="1">
        <v>12</v>
      </c>
      <c r="O123" s="1">
        <v>20</v>
      </c>
      <c r="P123" s="1">
        <v>20</v>
      </c>
      <c r="R123" s="1" t="s">
        <v>771</v>
      </c>
      <c r="S123" s="1">
        <v>1</v>
      </c>
      <c r="T123" s="1" t="s">
        <v>53</v>
      </c>
      <c r="V123" t="str">
        <f t="shared" si="15"/>
        <v>hoodie</v>
      </c>
      <c r="W123" s="1" t="s">
        <v>54</v>
      </c>
      <c r="Y123" t="str">
        <f t="shared" si="16"/>
        <v>“Data is the new bacon"</v>
      </c>
      <c r="Z123" s="1">
        <v>1</v>
      </c>
      <c r="AA123" s="1">
        <v>1</v>
      </c>
      <c r="AB123" s="1">
        <f t="shared" si="17"/>
        <v>0</v>
      </c>
      <c r="AC123" s="1" t="s">
        <v>582</v>
      </c>
      <c r="AE123" t="str">
        <f t="shared" si="18"/>
        <v>Self employed</v>
      </c>
      <c r="AF123" s="1" t="s">
        <v>145</v>
      </c>
      <c r="AH123" t="str">
        <f t="shared" si="19"/>
        <v>C-Level</v>
      </c>
      <c r="AI123" s="1" t="s">
        <v>91</v>
      </c>
      <c r="AK123" t="str">
        <f t="shared" si="20"/>
        <v>Technology &amp; Internet</v>
      </c>
      <c r="AL123" s="1">
        <v>5</v>
      </c>
      <c r="AM123" s="1">
        <v>5</v>
      </c>
      <c r="AN123" s="1" t="s">
        <v>772</v>
      </c>
      <c r="AO123" s="1" t="s">
        <v>59</v>
      </c>
      <c r="AP123" s="1">
        <f t="shared" si="21"/>
        <v>0</v>
      </c>
      <c r="AQ123" t="s">
        <v>31</v>
      </c>
      <c r="AR123" s="1" t="s">
        <v>84</v>
      </c>
      <c r="AT123" t="str">
        <f t="shared" si="22"/>
        <v>Stack Overflow</v>
      </c>
      <c r="AU123" s="1">
        <v>5</v>
      </c>
      <c r="AW123">
        <f t="shared" si="23"/>
        <v>5</v>
      </c>
      <c r="AX123" s="1">
        <v>5</v>
      </c>
      <c r="AZ123">
        <f t="shared" si="24"/>
        <v>5</v>
      </c>
      <c r="BA123" s="1">
        <v>10</v>
      </c>
      <c r="BB123" s="1">
        <v>10</v>
      </c>
      <c r="BC123" s="1" t="s">
        <v>773</v>
      </c>
      <c r="BD123" s="1" t="s">
        <v>64</v>
      </c>
      <c r="BF123" t="str">
        <f t="shared" si="25"/>
        <v>Friend / word of mouth</v>
      </c>
      <c r="BG123" s="1">
        <v>10</v>
      </c>
      <c r="BH123" s="1" t="s">
        <v>774</v>
      </c>
      <c r="BI123" s="1" t="s">
        <v>775</v>
      </c>
      <c r="BJ123" s="1" t="s">
        <v>776</v>
      </c>
      <c r="BL123" s="32" t="s">
        <v>4074</v>
      </c>
    </row>
    <row r="124" spans="1:64">
      <c r="A124" s="1">
        <v>1</v>
      </c>
      <c r="B124">
        <v>0</v>
      </c>
      <c r="C124">
        <v>0</v>
      </c>
      <c r="D124">
        <v>0</v>
      </c>
      <c r="E124">
        <v>0</v>
      </c>
      <c r="F124">
        <v>0</v>
      </c>
      <c r="G124" s="2">
        <v>34688</v>
      </c>
      <c r="H124" s="9">
        <f t="shared" ca="1" si="13"/>
        <v>24</v>
      </c>
      <c r="I124" s="1">
        <v>9</v>
      </c>
      <c r="J124" s="1">
        <v>9</v>
      </c>
      <c r="K124" s="1">
        <v>10</v>
      </c>
      <c r="L124" s="1">
        <f t="shared" si="14"/>
        <v>0.16666666666666666</v>
      </c>
      <c r="M124" s="1">
        <v>9</v>
      </c>
      <c r="N124" s="1">
        <v>9</v>
      </c>
      <c r="O124" s="1">
        <v>20</v>
      </c>
      <c r="P124" s="1">
        <v>20</v>
      </c>
      <c r="R124" s="1" t="s">
        <v>777</v>
      </c>
      <c r="S124" s="1">
        <v>0</v>
      </c>
      <c r="T124" s="1" t="s">
        <v>97</v>
      </c>
      <c r="V124" t="str">
        <f t="shared" si="15"/>
        <v>backpack</v>
      </c>
      <c r="X124" s="1" t="s">
        <v>778</v>
      </c>
      <c r="Y124" s="1" t="str">
        <f t="shared" si="16"/>
        <v>Ceci n'est à 95% pas un pipe</v>
      </c>
      <c r="Z124" s="1">
        <v>1</v>
      </c>
      <c r="AA124" s="1">
        <v>1</v>
      </c>
      <c r="AB124" s="1">
        <f t="shared" si="17"/>
        <v>0</v>
      </c>
      <c r="AC124" s="1" t="s">
        <v>144</v>
      </c>
      <c r="AE124" t="str">
        <f t="shared" si="18"/>
        <v>Artificial Intelligence Engineer</v>
      </c>
      <c r="AF124" s="1" t="s">
        <v>80</v>
      </c>
      <c r="AH124" t="str">
        <f t="shared" si="19"/>
        <v>Individual Contributor</v>
      </c>
      <c r="AI124" s="1" t="s">
        <v>57</v>
      </c>
      <c r="AK124" t="str">
        <f t="shared" si="20"/>
        <v>Education</v>
      </c>
      <c r="AL124" s="1">
        <v>0</v>
      </c>
      <c r="AM124" s="1">
        <v>0</v>
      </c>
      <c r="AN124" s="1" t="s">
        <v>779</v>
      </c>
      <c r="AO124" s="1" t="s">
        <v>59</v>
      </c>
      <c r="AP124" s="1">
        <f t="shared" si="21"/>
        <v>0</v>
      </c>
      <c r="AQ124" t="s">
        <v>31</v>
      </c>
      <c r="AR124" s="1" t="s">
        <v>72</v>
      </c>
      <c r="AT124" t="str">
        <f t="shared" si="22"/>
        <v>Forums</v>
      </c>
      <c r="AV124" s="1">
        <v>30</v>
      </c>
      <c r="AW124" s="1">
        <f t="shared" si="23"/>
        <v>30</v>
      </c>
      <c r="AX124" s="1">
        <v>5</v>
      </c>
      <c r="AZ124">
        <f t="shared" si="24"/>
        <v>5</v>
      </c>
      <c r="BA124" s="1">
        <v>200</v>
      </c>
      <c r="BB124" s="1">
        <v>200</v>
      </c>
      <c r="BC124" s="1" t="s">
        <v>780</v>
      </c>
      <c r="BD124" s="1" t="s">
        <v>74</v>
      </c>
      <c r="BF124" t="str">
        <f t="shared" si="25"/>
        <v>Google</v>
      </c>
      <c r="BG124" s="1">
        <v>9</v>
      </c>
      <c r="BH124" s="1" t="s">
        <v>781</v>
      </c>
      <c r="BI124" s="1" t="s">
        <v>782</v>
      </c>
      <c r="BJ124" s="1" t="s">
        <v>783</v>
      </c>
      <c r="BL124" s="32" t="s">
        <v>4074</v>
      </c>
    </row>
    <row r="125" spans="1:64">
      <c r="A125" s="1">
        <v>1</v>
      </c>
      <c r="B125" s="11">
        <v>1</v>
      </c>
      <c r="C125">
        <v>0</v>
      </c>
      <c r="D125">
        <v>0</v>
      </c>
      <c r="E125">
        <v>0</v>
      </c>
      <c r="F125">
        <v>0</v>
      </c>
      <c r="G125" s="2">
        <v>29094</v>
      </c>
      <c r="H125" s="9">
        <f t="shared" ca="1" si="13"/>
        <v>39</v>
      </c>
      <c r="I125" s="1">
        <v>8</v>
      </c>
      <c r="J125" s="1">
        <v>8</v>
      </c>
      <c r="K125" s="1">
        <v>0</v>
      </c>
      <c r="L125" s="1">
        <f t="shared" si="14"/>
        <v>0</v>
      </c>
      <c r="M125" s="1">
        <v>8</v>
      </c>
      <c r="N125" s="1">
        <v>8</v>
      </c>
      <c r="O125" s="1">
        <v>24</v>
      </c>
      <c r="P125" s="1">
        <v>24</v>
      </c>
      <c r="Q125" s="1">
        <v>78701</v>
      </c>
      <c r="R125" s="1" t="s">
        <v>238</v>
      </c>
      <c r="S125" s="1">
        <v>0</v>
      </c>
      <c r="T125" s="1" t="s">
        <v>143</v>
      </c>
      <c r="V125" t="str">
        <f t="shared" si="15"/>
        <v>socks</v>
      </c>
      <c r="W125" s="1" t="s">
        <v>68</v>
      </c>
      <c r="Y125" t="str">
        <f t="shared" si="16"/>
        <v>”Math - all the cool kids are doing it”</v>
      </c>
      <c r="Z125" s="1">
        <v>1</v>
      </c>
      <c r="AA125" s="1">
        <v>1</v>
      </c>
      <c r="AB125" s="1">
        <f t="shared" si="17"/>
        <v>0</v>
      </c>
      <c r="AC125" s="1" t="s">
        <v>225</v>
      </c>
      <c r="AE125" t="str">
        <f t="shared" si="18"/>
        <v>Software Engineer</v>
      </c>
      <c r="AF125" s="1" t="s">
        <v>80</v>
      </c>
      <c r="AH125" t="str">
        <f t="shared" si="19"/>
        <v>Individual Contributor</v>
      </c>
      <c r="AI125" s="1" t="s">
        <v>91</v>
      </c>
      <c r="AK125" t="str">
        <f t="shared" si="20"/>
        <v>Technology &amp; Internet</v>
      </c>
      <c r="AL125" s="1">
        <v>20</v>
      </c>
      <c r="AM125" s="1">
        <v>20</v>
      </c>
      <c r="AN125" s="1" t="s">
        <v>636</v>
      </c>
      <c r="AO125" s="1" t="s">
        <v>59</v>
      </c>
      <c r="AP125" s="1">
        <f t="shared" si="21"/>
        <v>0</v>
      </c>
      <c r="AQ125" t="s">
        <v>3982</v>
      </c>
      <c r="AR125" s="1" t="s">
        <v>624</v>
      </c>
      <c r="AT125" t="str">
        <f t="shared" si="22"/>
        <v>Live Help</v>
      </c>
      <c r="AU125" s="1">
        <v>6</v>
      </c>
      <c r="AW125">
        <f t="shared" si="23"/>
        <v>6</v>
      </c>
      <c r="AX125" s="1">
        <v>6</v>
      </c>
      <c r="AZ125">
        <f t="shared" si="24"/>
        <v>6</v>
      </c>
      <c r="BA125" s="1">
        <v>15</v>
      </c>
      <c r="BB125" s="1">
        <v>15</v>
      </c>
      <c r="BC125" s="1" t="s">
        <v>784</v>
      </c>
      <c r="BD125" s="1" t="s">
        <v>74</v>
      </c>
      <c r="BF125" t="str">
        <f t="shared" si="25"/>
        <v>Google</v>
      </c>
      <c r="BG125" s="1">
        <v>10</v>
      </c>
      <c r="BH125" s="1" t="s">
        <v>785</v>
      </c>
      <c r="BI125" s="1" t="s">
        <v>786</v>
      </c>
      <c r="BJ125" s="1" t="s">
        <v>787</v>
      </c>
      <c r="BL125" s="32" t="s">
        <v>4074</v>
      </c>
    </row>
    <row r="126" spans="1:64">
      <c r="A126" s="1">
        <v>1</v>
      </c>
      <c r="B126">
        <v>0</v>
      </c>
      <c r="C126">
        <v>0</v>
      </c>
      <c r="D126">
        <v>0</v>
      </c>
      <c r="E126" s="1">
        <v>1</v>
      </c>
      <c r="F126">
        <v>0</v>
      </c>
      <c r="G126" s="2">
        <v>29489</v>
      </c>
      <c r="H126" s="9">
        <f t="shared" ca="1" si="13"/>
        <v>38</v>
      </c>
      <c r="I126" s="1">
        <v>8</v>
      </c>
      <c r="J126" s="1">
        <v>8</v>
      </c>
      <c r="K126" s="1">
        <v>30</v>
      </c>
      <c r="L126" s="1">
        <f t="shared" si="14"/>
        <v>0.5</v>
      </c>
      <c r="M126" s="1">
        <v>10</v>
      </c>
      <c r="N126" s="1">
        <v>10</v>
      </c>
      <c r="O126" s="1">
        <v>3</v>
      </c>
      <c r="P126" s="1">
        <v>3</v>
      </c>
      <c r="Q126" s="1">
        <v>92122</v>
      </c>
      <c r="R126" s="1" t="s">
        <v>788</v>
      </c>
      <c r="S126" s="1">
        <v>0</v>
      </c>
      <c r="T126" s="1" t="s">
        <v>97</v>
      </c>
      <c r="V126" t="str">
        <f t="shared" si="15"/>
        <v>backpack</v>
      </c>
      <c r="W126" s="1" t="s">
        <v>103</v>
      </c>
      <c r="Y126" t="str">
        <f t="shared" si="16"/>
        <v>“A quality life demands quality questions”</v>
      </c>
      <c r="Z126" s="1">
        <v>1</v>
      </c>
      <c r="AA126" s="1">
        <v>1</v>
      </c>
      <c r="AB126" s="1">
        <f t="shared" si="17"/>
        <v>0</v>
      </c>
      <c r="AC126" s="1" t="s">
        <v>789</v>
      </c>
      <c r="AE126" t="str">
        <f t="shared" si="18"/>
        <v>Marketing</v>
      </c>
      <c r="AF126" s="1" t="s">
        <v>56</v>
      </c>
      <c r="AH126" t="str">
        <f t="shared" si="19"/>
        <v>Manager</v>
      </c>
      <c r="AI126" s="1" t="s">
        <v>391</v>
      </c>
      <c r="AK126" t="str">
        <f t="shared" si="20"/>
        <v>Telecommunications</v>
      </c>
      <c r="AL126" s="1">
        <v>10</v>
      </c>
      <c r="AM126" s="1">
        <v>10</v>
      </c>
      <c r="AN126" s="1" t="s">
        <v>790</v>
      </c>
      <c r="AO126" s="1" t="s">
        <v>83</v>
      </c>
      <c r="AP126" s="1">
        <f t="shared" si="21"/>
        <v>1</v>
      </c>
      <c r="AQ126" t="s">
        <v>29</v>
      </c>
      <c r="AR126" s="1" t="s">
        <v>167</v>
      </c>
      <c r="AT126" t="str">
        <f t="shared" si="22"/>
        <v>Mentor Help (classroom or 1:1 mentors)</v>
      </c>
      <c r="AU126" s="1">
        <v>6</v>
      </c>
      <c r="AW126">
        <f t="shared" si="23"/>
        <v>6</v>
      </c>
      <c r="AX126" s="1">
        <v>4</v>
      </c>
      <c r="AZ126">
        <f t="shared" si="24"/>
        <v>4</v>
      </c>
      <c r="BA126" s="1">
        <v>150</v>
      </c>
      <c r="BB126" s="1">
        <v>150</v>
      </c>
      <c r="BC126" s="1" t="s">
        <v>791</v>
      </c>
      <c r="BD126" s="1" t="s">
        <v>64</v>
      </c>
      <c r="BF126" t="str">
        <f t="shared" si="25"/>
        <v>Friend / word of mouth</v>
      </c>
      <c r="BG126" s="1">
        <v>10</v>
      </c>
      <c r="BH126" s="1" t="s">
        <v>792</v>
      </c>
      <c r="BI126" s="1" t="s">
        <v>476</v>
      </c>
      <c r="BJ126" s="1" t="s">
        <v>793</v>
      </c>
      <c r="BL126" s="32" t="s">
        <v>4074</v>
      </c>
    </row>
    <row r="127" spans="1:64">
      <c r="A127" s="1">
        <v>1</v>
      </c>
      <c r="B127">
        <v>0</v>
      </c>
      <c r="C127">
        <v>0</v>
      </c>
      <c r="D127" s="1">
        <v>1</v>
      </c>
      <c r="E127">
        <v>0</v>
      </c>
      <c r="F127">
        <v>0</v>
      </c>
      <c r="G127" s="2">
        <v>33476</v>
      </c>
      <c r="H127" s="9">
        <f t="shared" ca="1" si="13"/>
        <v>27</v>
      </c>
      <c r="I127" s="1">
        <v>8</v>
      </c>
      <c r="J127" s="1">
        <v>8</v>
      </c>
      <c r="K127" s="1">
        <v>60</v>
      </c>
      <c r="L127" s="1">
        <f t="shared" si="14"/>
        <v>1</v>
      </c>
      <c r="M127" s="1">
        <v>10</v>
      </c>
      <c r="N127" s="1">
        <v>10</v>
      </c>
      <c r="O127" s="1">
        <v>10</v>
      </c>
      <c r="P127" s="1">
        <v>10</v>
      </c>
      <c r="Q127" s="1">
        <v>2095</v>
      </c>
      <c r="R127" s="1" t="s">
        <v>794</v>
      </c>
      <c r="S127" s="1">
        <v>0</v>
      </c>
      <c r="T127" s="1" t="s">
        <v>136</v>
      </c>
      <c r="V127" t="str">
        <f t="shared" si="15"/>
        <v>shoes (brand is TBD… probably Adidas or Puma)</v>
      </c>
      <c r="W127" s="1" t="s">
        <v>54</v>
      </c>
      <c r="Y127" t="str">
        <f t="shared" si="16"/>
        <v>“Data is the new bacon"</v>
      </c>
      <c r="Z127" s="1">
        <v>1</v>
      </c>
      <c r="AA127" s="1">
        <v>1</v>
      </c>
      <c r="AB127" s="1">
        <f t="shared" si="17"/>
        <v>0</v>
      </c>
      <c r="AC127" s="1" t="s">
        <v>225</v>
      </c>
      <c r="AE127" t="str">
        <f t="shared" si="18"/>
        <v>Software Engineer</v>
      </c>
      <c r="AF127" s="1" t="s">
        <v>56</v>
      </c>
      <c r="AH127" t="str">
        <f t="shared" si="19"/>
        <v>Manager</v>
      </c>
      <c r="AI127" s="1" t="s">
        <v>91</v>
      </c>
      <c r="AK127" t="str">
        <f t="shared" si="20"/>
        <v>Technology &amp; Internet</v>
      </c>
      <c r="AL127" s="1">
        <v>5</v>
      </c>
      <c r="AM127" s="1">
        <v>5</v>
      </c>
      <c r="AN127" s="1" t="s">
        <v>74</v>
      </c>
      <c r="AO127" s="1" t="s">
        <v>83</v>
      </c>
      <c r="AP127" s="1">
        <f t="shared" si="21"/>
        <v>1</v>
      </c>
      <c r="AQ127" t="s">
        <v>33</v>
      </c>
      <c r="AR127" s="1" t="s">
        <v>60</v>
      </c>
      <c r="AT127" t="str">
        <f t="shared" si="22"/>
        <v>Slack Channel</v>
      </c>
      <c r="AV127" s="1">
        <v>10</v>
      </c>
      <c r="AW127" s="1">
        <f t="shared" si="23"/>
        <v>10</v>
      </c>
      <c r="AX127" s="1">
        <v>6</v>
      </c>
      <c r="AZ127">
        <f t="shared" si="24"/>
        <v>6</v>
      </c>
      <c r="BA127" s="1">
        <v>8</v>
      </c>
      <c r="BB127" s="1">
        <v>8</v>
      </c>
      <c r="BC127" s="1" t="s">
        <v>795</v>
      </c>
      <c r="BD127" s="1" t="s">
        <v>74</v>
      </c>
      <c r="BF127" t="str">
        <f t="shared" si="25"/>
        <v>Google</v>
      </c>
      <c r="BG127" s="1">
        <v>9</v>
      </c>
      <c r="BH127" s="1" t="s">
        <v>796</v>
      </c>
      <c r="BL127" s="32" t="s">
        <v>4074</v>
      </c>
    </row>
    <row r="128" spans="1:64">
      <c r="A128">
        <v>0</v>
      </c>
      <c r="B128">
        <v>0</v>
      </c>
      <c r="C128">
        <v>0</v>
      </c>
      <c r="D128">
        <v>0</v>
      </c>
      <c r="E128" s="1">
        <v>1</v>
      </c>
      <c r="F128">
        <v>0</v>
      </c>
      <c r="G128" s="2">
        <v>32011</v>
      </c>
      <c r="H128" s="9">
        <f t="shared" ca="1" si="13"/>
        <v>31</v>
      </c>
      <c r="I128" s="1">
        <v>7</v>
      </c>
      <c r="J128" s="1">
        <v>7</v>
      </c>
      <c r="K128" s="1">
        <v>0</v>
      </c>
      <c r="L128" s="1">
        <f t="shared" si="14"/>
        <v>0</v>
      </c>
      <c r="M128" s="1">
        <v>12</v>
      </c>
      <c r="N128" s="1">
        <v>12</v>
      </c>
      <c r="O128" s="1">
        <v>0</v>
      </c>
      <c r="P128" s="1">
        <v>0</v>
      </c>
      <c r="Q128" s="1">
        <v>5182</v>
      </c>
      <c r="R128" s="1" t="s">
        <v>797</v>
      </c>
      <c r="S128" s="1">
        <v>1</v>
      </c>
      <c r="T128" s="1" t="s">
        <v>136</v>
      </c>
      <c r="V128" t="str">
        <f t="shared" si="15"/>
        <v>shoes (brand is TBD… probably Adidas or Puma)</v>
      </c>
      <c r="W128" s="1" t="s">
        <v>98</v>
      </c>
      <c r="Y128" t="str">
        <f t="shared" si="16"/>
        <v>“Machine learning for life”</v>
      </c>
      <c r="Z128" s="1">
        <v>1</v>
      </c>
      <c r="AA128" s="1">
        <v>1</v>
      </c>
      <c r="AB128" s="1">
        <f t="shared" si="17"/>
        <v>0</v>
      </c>
      <c r="AC128" s="1" t="s">
        <v>225</v>
      </c>
      <c r="AE128" t="str">
        <f t="shared" si="18"/>
        <v>Software Engineer</v>
      </c>
      <c r="AF128" s="1" t="s">
        <v>111</v>
      </c>
      <c r="AH128" t="str">
        <f t="shared" si="19"/>
        <v>Not Applicable</v>
      </c>
      <c r="AI128" s="1" t="s">
        <v>91</v>
      </c>
      <c r="AK128" t="str">
        <f t="shared" si="20"/>
        <v>Technology &amp; Internet</v>
      </c>
      <c r="AL128" s="1">
        <v>7</v>
      </c>
      <c r="AM128" s="1">
        <v>7</v>
      </c>
      <c r="AN128" s="1" t="s">
        <v>689</v>
      </c>
      <c r="AO128" s="1" t="s">
        <v>83</v>
      </c>
      <c r="AP128" s="1">
        <f t="shared" si="21"/>
        <v>1</v>
      </c>
      <c r="AQ128" t="s">
        <v>31</v>
      </c>
      <c r="AR128" s="1" t="s">
        <v>72</v>
      </c>
      <c r="AT128" t="str">
        <f t="shared" si="22"/>
        <v>Forums</v>
      </c>
      <c r="AV128" s="1">
        <v>15</v>
      </c>
      <c r="AW128" s="1">
        <f t="shared" si="23"/>
        <v>15</v>
      </c>
      <c r="AY128" s="1">
        <v>10</v>
      </c>
      <c r="AZ128" s="1">
        <f t="shared" si="24"/>
        <v>10</v>
      </c>
      <c r="BA128" s="1">
        <v>20</v>
      </c>
      <c r="BB128" s="1">
        <v>20</v>
      </c>
      <c r="BC128" s="1" t="s">
        <v>689</v>
      </c>
      <c r="BD128" s="1" t="s">
        <v>64</v>
      </c>
      <c r="BF128" t="str">
        <f t="shared" si="25"/>
        <v>Friend / word of mouth</v>
      </c>
      <c r="BG128" s="1">
        <v>9</v>
      </c>
      <c r="BH128" s="1" t="s">
        <v>689</v>
      </c>
      <c r="BI128" s="1" t="s">
        <v>689</v>
      </c>
      <c r="BJ128" s="1" t="s">
        <v>689</v>
      </c>
      <c r="BL128" s="32" t="s">
        <v>4074</v>
      </c>
    </row>
    <row r="129" spans="1:64">
      <c r="A129" s="1">
        <v>1</v>
      </c>
      <c r="B129">
        <v>0</v>
      </c>
      <c r="C129">
        <v>0</v>
      </c>
      <c r="D129">
        <v>0</v>
      </c>
      <c r="E129">
        <v>0</v>
      </c>
      <c r="F129">
        <v>0</v>
      </c>
      <c r="G129" s="2">
        <v>34037</v>
      </c>
      <c r="H129" s="9">
        <f t="shared" ca="1" si="13"/>
        <v>25</v>
      </c>
      <c r="I129" s="1">
        <v>7</v>
      </c>
      <c r="J129" s="1">
        <v>7</v>
      </c>
      <c r="K129" s="1">
        <v>60</v>
      </c>
      <c r="L129" s="1">
        <f t="shared" si="14"/>
        <v>1</v>
      </c>
      <c r="M129" s="1">
        <v>11</v>
      </c>
      <c r="N129" s="1">
        <v>11</v>
      </c>
      <c r="O129" s="1">
        <v>6</v>
      </c>
      <c r="P129" s="1">
        <v>6</v>
      </c>
      <c r="Q129" s="1">
        <v>607476</v>
      </c>
      <c r="R129" s="1" t="s">
        <v>798</v>
      </c>
      <c r="S129" s="1">
        <v>0</v>
      </c>
      <c r="T129" s="1" t="s">
        <v>53</v>
      </c>
      <c r="V129" t="str">
        <f t="shared" si="15"/>
        <v>hoodie</v>
      </c>
      <c r="W129" s="1" t="s">
        <v>98</v>
      </c>
      <c r="Y129" t="str">
        <f t="shared" si="16"/>
        <v>“Machine learning for life”</v>
      </c>
      <c r="Z129" s="1">
        <v>1</v>
      </c>
      <c r="AA129" s="1">
        <v>1</v>
      </c>
      <c r="AB129" s="1">
        <f t="shared" si="17"/>
        <v>0</v>
      </c>
      <c r="AC129" s="1" t="s">
        <v>225</v>
      </c>
      <c r="AE129" t="str">
        <f t="shared" si="18"/>
        <v>Software Engineer</v>
      </c>
      <c r="AF129" s="1" t="s">
        <v>80</v>
      </c>
      <c r="AH129" t="str">
        <f t="shared" si="19"/>
        <v>Individual Contributor</v>
      </c>
      <c r="AI129" s="1" t="s">
        <v>91</v>
      </c>
      <c r="AK129" t="str">
        <f t="shared" si="20"/>
        <v>Technology &amp; Internet</v>
      </c>
      <c r="AL129" s="1">
        <v>3</v>
      </c>
      <c r="AM129" s="1">
        <v>3</v>
      </c>
      <c r="AN129" s="1" t="s">
        <v>799</v>
      </c>
      <c r="AO129" s="1" t="s">
        <v>83</v>
      </c>
      <c r="AP129" s="1">
        <f t="shared" si="21"/>
        <v>1</v>
      </c>
      <c r="AQ129" t="s">
        <v>31</v>
      </c>
      <c r="AR129" s="1" t="s">
        <v>72</v>
      </c>
      <c r="AT129" t="str">
        <f t="shared" si="22"/>
        <v>Forums</v>
      </c>
      <c r="AU129" s="1">
        <v>5</v>
      </c>
      <c r="AW129">
        <f t="shared" si="23"/>
        <v>5</v>
      </c>
      <c r="AX129" s="1">
        <v>1</v>
      </c>
      <c r="AZ129">
        <f t="shared" si="24"/>
        <v>1</v>
      </c>
      <c r="BA129" s="1">
        <v>10</v>
      </c>
      <c r="BB129" s="1">
        <v>10</v>
      </c>
      <c r="BC129" s="1" t="s">
        <v>800</v>
      </c>
      <c r="BD129" s="1" t="s">
        <v>64</v>
      </c>
      <c r="BF129" t="str">
        <f t="shared" si="25"/>
        <v>Friend / word of mouth</v>
      </c>
      <c r="BG129" s="1">
        <v>10</v>
      </c>
      <c r="BH129" s="1" t="s">
        <v>801</v>
      </c>
      <c r="BI129" s="1" t="s">
        <v>802</v>
      </c>
      <c r="BL129" s="32" t="s">
        <v>4074</v>
      </c>
    </row>
    <row r="130" spans="1:64">
      <c r="A130" s="1">
        <v>1</v>
      </c>
      <c r="B130" s="11">
        <v>1</v>
      </c>
      <c r="C130">
        <v>0</v>
      </c>
      <c r="D130">
        <v>0</v>
      </c>
      <c r="E130" s="1">
        <v>1</v>
      </c>
      <c r="F130">
        <v>0</v>
      </c>
      <c r="G130" s="2">
        <v>28828</v>
      </c>
      <c r="H130" s="9">
        <f t="shared" ref="H130:H193" ca="1" si="26">IF(ISBLANK(G130),"", DATEDIF(G130,TODAY(),"Y"))</f>
        <v>40</v>
      </c>
      <c r="I130" s="1">
        <v>5</v>
      </c>
      <c r="J130" s="1">
        <v>5</v>
      </c>
      <c r="K130" s="1">
        <v>30</v>
      </c>
      <c r="L130" s="1">
        <f t="shared" ref="L130:L193" si="27">K130/60</f>
        <v>0.5</v>
      </c>
      <c r="M130" s="1">
        <v>16</v>
      </c>
      <c r="N130" s="1">
        <v>16</v>
      </c>
      <c r="O130" s="1">
        <v>50</v>
      </c>
      <c r="P130" s="1">
        <v>50</v>
      </c>
      <c r="Q130" s="1">
        <v>81000</v>
      </c>
      <c r="R130" s="1" t="s">
        <v>803</v>
      </c>
      <c r="S130" s="1">
        <v>1</v>
      </c>
      <c r="T130" s="1" t="s">
        <v>67</v>
      </c>
      <c r="V130" t="str">
        <f t="shared" ref="V130:V193" si="28">IF(ISBLANK(T130),IF(ISBLANK(U130),"NA",U130),T130)</f>
        <v>t-shirt</v>
      </c>
      <c r="W130" s="1" t="s">
        <v>68</v>
      </c>
      <c r="Y130" t="str">
        <f t="shared" ref="Y130:Y193" si="29">IF(ISBLANK(W130), IF(ISBLANK(X130),"NA",X130),W130)</f>
        <v>”Math - all the cool kids are doing it”</v>
      </c>
      <c r="Z130" s="1">
        <v>1</v>
      </c>
      <c r="AA130" s="1">
        <v>1</v>
      </c>
      <c r="AB130" s="1">
        <f t="shared" ref="AB130:AB193" si="30">1-AA130</f>
        <v>0</v>
      </c>
      <c r="AC130" s="1" t="s">
        <v>521</v>
      </c>
      <c r="AE130" t="str">
        <f t="shared" ref="AE130:AE193" si="31">IF(ISBLANK(AC130), IF(ISBLANK(AD130), "NA", AD130),AC130)</f>
        <v>Accounting/Finance</v>
      </c>
      <c r="AF130" s="1" t="s">
        <v>56</v>
      </c>
      <c r="AH130" t="str">
        <f t="shared" ref="AH130:AH193" si="32">IF(ISBLANK(AF130),IF(ISBLANK(AG130),"NA", AG130),AF130)</f>
        <v>Manager</v>
      </c>
      <c r="AJ130" s="1" t="s">
        <v>804</v>
      </c>
      <c r="AK130" s="1" t="str">
        <f t="shared" ref="AK130:AK193" si="33">IF(ISBLANK(AI130),IF(ISBLANK(AJ130),"NA",AJ130),AI130)</f>
        <v>Micro finance</v>
      </c>
      <c r="AL130" s="1">
        <v>13</v>
      </c>
      <c r="AM130" s="1">
        <v>13</v>
      </c>
      <c r="AN130" s="1" t="s">
        <v>805</v>
      </c>
      <c r="AO130" s="1" t="s">
        <v>83</v>
      </c>
      <c r="AP130" s="1">
        <f t="shared" ref="AP130:AP193" si="34">IF(OR(AO130=$AO$3,AO130=$AO$4),1,0)</f>
        <v>1</v>
      </c>
      <c r="AQ130" t="s">
        <v>31</v>
      </c>
      <c r="AR130" s="1" t="s">
        <v>72</v>
      </c>
      <c r="AT130" t="str">
        <f t="shared" ref="AT130:AT193" si="35">IF(ISBLANK(AR130),IF(ISBLANK(AS130),"NA",AS130),AR130)</f>
        <v>Forums</v>
      </c>
      <c r="AU130" s="1">
        <v>6</v>
      </c>
      <c r="AW130">
        <f t="shared" ref="AW130:AW193" si="36">IF(ISBLANK(AU130),AV130,AU130)</f>
        <v>6</v>
      </c>
      <c r="AY130" s="1">
        <v>10</v>
      </c>
      <c r="AZ130" s="1">
        <f t="shared" ref="AZ130:AZ193" si="37">IF(ISBLANK(AX130),AY130,AX130)</f>
        <v>10</v>
      </c>
      <c r="BA130" s="1">
        <v>20</v>
      </c>
      <c r="BB130" s="1">
        <v>20</v>
      </c>
      <c r="BC130" s="1" t="s">
        <v>806</v>
      </c>
      <c r="BD130" s="1" t="s">
        <v>200</v>
      </c>
      <c r="BF130" t="str">
        <f t="shared" ref="BF130:BF193" si="38">IF(ISBLANK(BD130),BE130,BD130)</f>
        <v>Twitter</v>
      </c>
      <c r="BG130" s="1">
        <v>10</v>
      </c>
      <c r="BH130" s="1" t="s">
        <v>807</v>
      </c>
      <c r="BI130" s="1" t="s">
        <v>808</v>
      </c>
      <c r="BJ130" s="1" t="s">
        <v>809</v>
      </c>
      <c r="BL130" s="32" t="s">
        <v>4074</v>
      </c>
    </row>
    <row r="131" spans="1:64">
      <c r="A131" s="1">
        <v>1</v>
      </c>
      <c r="B131">
        <v>0</v>
      </c>
      <c r="C131">
        <v>0</v>
      </c>
      <c r="D131">
        <v>0</v>
      </c>
      <c r="E131">
        <v>0</v>
      </c>
      <c r="F131">
        <v>0</v>
      </c>
      <c r="H131" s="10" t="str">
        <f t="shared" ca="1" si="26"/>
        <v/>
      </c>
      <c r="I131" s="1">
        <v>8</v>
      </c>
      <c r="J131" s="1">
        <v>8</v>
      </c>
      <c r="K131" s="1">
        <v>90</v>
      </c>
      <c r="L131" s="1">
        <f t="shared" si="27"/>
        <v>1.5</v>
      </c>
      <c r="M131" s="1">
        <v>6</v>
      </c>
      <c r="N131" s="1">
        <v>6</v>
      </c>
      <c r="O131" s="1">
        <v>4</v>
      </c>
      <c r="P131" s="1">
        <v>4</v>
      </c>
      <c r="Q131" s="1">
        <v>95125</v>
      </c>
      <c r="R131" s="1" t="s">
        <v>810</v>
      </c>
      <c r="S131" s="1">
        <v>0</v>
      </c>
      <c r="T131" s="1" t="s">
        <v>78</v>
      </c>
      <c r="V131" t="str">
        <f t="shared" si="28"/>
        <v>jacket (brand is TBD... probably Patagonia)</v>
      </c>
      <c r="W131" s="1" t="s">
        <v>68</v>
      </c>
      <c r="Y131" t="str">
        <f t="shared" si="29"/>
        <v>”Math - all the cool kids are doing it”</v>
      </c>
      <c r="Z131" s="1">
        <v>1</v>
      </c>
      <c r="AA131" s="1">
        <v>1</v>
      </c>
      <c r="AB131" s="1">
        <f t="shared" si="30"/>
        <v>0</v>
      </c>
      <c r="AC131" s="1" t="s">
        <v>225</v>
      </c>
      <c r="AE131" t="str">
        <f t="shared" si="31"/>
        <v>Software Engineer</v>
      </c>
      <c r="AF131" s="1" t="s">
        <v>80</v>
      </c>
      <c r="AH131" t="str">
        <f t="shared" si="32"/>
        <v>Individual Contributor</v>
      </c>
      <c r="AI131" s="1" t="s">
        <v>91</v>
      </c>
      <c r="AK131" t="str">
        <f t="shared" si="33"/>
        <v>Technology &amp; Internet</v>
      </c>
      <c r="AL131" s="1">
        <v>10</v>
      </c>
      <c r="AM131" s="1">
        <v>10</v>
      </c>
      <c r="AN131" s="1" t="s">
        <v>811</v>
      </c>
      <c r="AO131" s="1" t="s">
        <v>83</v>
      </c>
      <c r="AP131" s="1">
        <f t="shared" si="34"/>
        <v>1</v>
      </c>
      <c r="AQ131" t="s">
        <v>31</v>
      </c>
      <c r="AR131" s="1" t="s">
        <v>84</v>
      </c>
      <c r="AT131" t="str">
        <f t="shared" si="35"/>
        <v>Stack Overflow</v>
      </c>
      <c r="AU131" s="1">
        <v>6</v>
      </c>
      <c r="AW131">
        <f t="shared" si="36"/>
        <v>6</v>
      </c>
      <c r="AX131" s="1">
        <v>4</v>
      </c>
      <c r="AZ131">
        <f t="shared" si="37"/>
        <v>4</v>
      </c>
      <c r="BA131" s="1">
        <v>30</v>
      </c>
      <c r="BB131" s="1">
        <v>30</v>
      </c>
      <c r="BC131" s="1" t="s">
        <v>812</v>
      </c>
      <c r="BD131" s="1" t="s">
        <v>64</v>
      </c>
      <c r="BF131" t="str">
        <f t="shared" si="38"/>
        <v>Friend / word of mouth</v>
      </c>
      <c r="BG131" s="1">
        <v>9</v>
      </c>
      <c r="BH131" s="1" t="s">
        <v>813</v>
      </c>
      <c r="BL131" s="32" t="s">
        <v>4074</v>
      </c>
    </row>
    <row r="132" spans="1:64">
      <c r="A132" s="1">
        <v>1</v>
      </c>
      <c r="B132">
        <v>0</v>
      </c>
      <c r="C132">
        <v>0</v>
      </c>
      <c r="D132">
        <v>0</v>
      </c>
      <c r="E132" s="1">
        <v>1</v>
      </c>
      <c r="F132">
        <v>0</v>
      </c>
      <c r="G132" s="2">
        <v>31656</v>
      </c>
      <c r="H132" s="9">
        <f t="shared" ca="1" si="26"/>
        <v>32</v>
      </c>
      <c r="I132" s="1">
        <v>7</v>
      </c>
      <c r="J132" s="1">
        <v>7</v>
      </c>
      <c r="K132" s="1">
        <v>0</v>
      </c>
      <c r="L132" s="1">
        <f t="shared" si="27"/>
        <v>0</v>
      </c>
      <c r="M132" s="1">
        <v>14</v>
      </c>
      <c r="N132" s="1">
        <v>14</v>
      </c>
      <c r="O132" s="1">
        <v>12</v>
      </c>
      <c r="P132" s="1">
        <v>12</v>
      </c>
      <c r="Q132" s="1">
        <v>28029</v>
      </c>
      <c r="R132" s="1" t="s">
        <v>170</v>
      </c>
      <c r="S132" s="1">
        <v>0</v>
      </c>
      <c r="T132" s="1" t="s">
        <v>78</v>
      </c>
      <c r="V132" t="str">
        <f t="shared" si="28"/>
        <v>jacket (brand is TBD... probably Patagonia)</v>
      </c>
      <c r="W132" s="1" t="s">
        <v>98</v>
      </c>
      <c r="Y132" t="str">
        <f t="shared" si="29"/>
        <v>“Machine learning for life”</v>
      </c>
      <c r="Z132" s="1">
        <v>0</v>
      </c>
      <c r="AA132" s="1">
        <v>0</v>
      </c>
      <c r="AB132" s="1">
        <f t="shared" si="30"/>
        <v>1</v>
      </c>
      <c r="AE132" t="str">
        <f t="shared" si="31"/>
        <v>NA</v>
      </c>
      <c r="AH132" t="str">
        <f t="shared" si="32"/>
        <v>NA</v>
      </c>
      <c r="AK132" t="str">
        <f t="shared" si="33"/>
        <v>NA</v>
      </c>
      <c r="AO132" s="1" t="s">
        <v>83</v>
      </c>
      <c r="AP132" s="1">
        <f t="shared" si="34"/>
        <v>1</v>
      </c>
      <c r="AQ132" t="s">
        <v>30</v>
      </c>
      <c r="AR132" s="1" t="s">
        <v>72</v>
      </c>
      <c r="AT132" t="str">
        <f t="shared" si="35"/>
        <v>Forums</v>
      </c>
      <c r="AU132" s="1">
        <v>6</v>
      </c>
      <c r="AW132">
        <f t="shared" si="36"/>
        <v>6</v>
      </c>
      <c r="AX132" s="1">
        <v>6</v>
      </c>
      <c r="AZ132">
        <f t="shared" si="37"/>
        <v>6</v>
      </c>
      <c r="BA132" s="1">
        <v>12</v>
      </c>
      <c r="BB132" s="1">
        <v>12</v>
      </c>
      <c r="BC132" s="1" t="s">
        <v>814</v>
      </c>
      <c r="BE132" s="1" t="s">
        <v>815</v>
      </c>
      <c r="BF132" s="1" t="str">
        <f t="shared" si="38"/>
        <v>News about the free AI course that started it all. I do not remember the site.</v>
      </c>
      <c r="BG132" s="1">
        <v>7</v>
      </c>
      <c r="BH132" s="1" t="s">
        <v>816</v>
      </c>
      <c r="BL132" s="32" t="s">
        <v>4074</v>
      </c>
    </row>
    <row r="133" spans="1:64">
      <c r="A133">
        <v>0</v>
      </c>
      <c r="B133" s="11">
        <v>1</v>
      </c>
      <c r="C133">
        <v>0</v>
      </c>
      <c r="D133">
        <v>0</v>
      </c>
      <c r="E133">
        <v>0</v>
      </c>
      <c r="F133">
        <v>0</v>
      </c>
      <c r="G133" s="2" t="s">
        <v>817</v>
      </c>
      <c r="H133" s="9">
        <f t="shared" ca="1" si="26"/>
        <v>53</v>
      </c>
      <c r="I133" s="1">
        <v>8</v>
      </c>
      <c r="J133" s="1">
        <v>8</v>
      </c>
      <c r="K133" s="1">
        <v>0</v>
      </c>
      <c r="L133" s="1">
        <f t="shared" si="27"/>
        <v>0</v>
      </c>
      <c r="M133" s="1">
        <v>7</v>
      </c>
      <c r="N133" s="1">
        <v>7</v>
      </c>
      <c r="O133" s="1">
        <v>0</v>
      </c>
      <c r="P133" s="1">
        <v>0</v>
      </c>
      <c r="Q133" s="1">
        <v>92128</v>
      </c>
      <c r="R133" s="1" t="s">
        <v>788</v>
      </c>
      <c r="S133" s="1">
        <v>1</v>
      </c>
      <c r="T133" s="1" t="s">
        <v>67</v>
      </c>
      <c r="V133" t="str">
        <f t="shared" si="28"/>
        <v>t-shirt</v>
      </c>
      <c r="W133" s="1" t="s">
        <v>68</v>
      </c>
      <c r="Y133" t="str">
        <f t="shared" si="29"/>
        <v>”Math - all the cool kids are doing it”</v>
      </c>
      <c r="Z133" s="1">
        <v>1</v>
      </c>
      <c r="AA133" s="1">
        <v>1</v>
      </c>
      <c r="AB133" s="1">
        <f t="shared" si="30"/>
        <v>0</v>
      </c>
      <c r="AC133" s="1" t="s">
        <v>31</v>
      </c>
      <c r="AE133" t="str">
        <f t="shared" si="31"/>
        <v>Machine Learning Engineer</v>
      </c>
      <c r="AF133" s="1" t="s">
        <v>80</v>
      </c>
      <c r="AH133" t="str">
        <f t="shared" si="32"/>
        <v>Individual Contributor</v>
      </c>
      <c r="AI133" s="1" t="s">
        <v>648</v>
      </c>
      <c r="AK133" t="str">
        <f t="shared" si="33"/>
        <v>Electronics</v>
      </c>
      <c r="AL133" s="1">
        <v>20</v>
      </c>
      <c r="AM133" s="1">
        <v>20</v>
      </c>
      <c r="AN133" s="1" t="s">
        <v>818</v>
      </c>
      <c r="AO133" s="1" t="s">
        <v>71</v>
      </c>
      <c r="AP133" s="1">
        <f t="shared" si="34"/>
        <v>1</v>
      </c>
      <c r="AQ133" t="s">
        <v>32</v>
      </c>
      <c r="AR133" s="1" t="s">
        <v>60</v>
      </c>
      <c r="AT133" t="str">
        <f t="shared" si="35"/>
        <v>Slack Channel</v>
      </c>
      <c r="AU133" s="1">
        <v>6</v>
      </c>
      <c r="AW133">
        <f t="shared" si="36"/>
        <v>6</v>
      </c>
      <c r="AY133" s="1">
        <v>10</v>
      </c>
      <c r="AZ133" s="1">
        <f t="shared" si="37"/>
        <v>10</v>
      </c>
      <c r="BA133" s="1">
        <v>12</v>
      </c>
      <c r="BB133" s="1">
        <v>12</v>
      </c>
      <c r="BC133" s="1" t="s">
        <v>819</v>
      </c>
      <c r="BD133" s="1" t="s">
        <v>74</v>
      </c>
      <c r="BF133" t="str">
        <f t="shared" si="38"/>
        <v>Google</v>
      </c>
      <c r="BG133" s="1">
        <v>9</v>
      </c>
      <c r="BH133" s="1" t="s">
        <v>820</v>
      </c>
      <c r="BI133" s="1" t="s">
        <v>821</v>
      </c>
      <c r="BJ133" s="1" t="s">
        <v>822</v>
      </c>
      <c r="BL133" s="32" t="s">
        <v>4074</v>
      </c>
    </row>
    <row r="134" spans="1:64">
      <c r="A134" s="1">
        <v>1</v>
      </c>
      <c r="B134">
        <v>0</v>
      </c>
      <c r="C134">
        <v>0</v>
      </c>
      <c r="D134">
        <v>0</v>
      </c>
      <c r="E134" s="1">
        <v>1</v>
      </c>
      <c r="F134">
        <v>0</v>
      </c>
      <c r="G134" s="2">
        <v>29906</v>
      </c>
      <c r="H134" s="9">
        <f t="shared" ca="1" si="26"/>
        <v>37</v>
      </c>
      <c r="I134" s="1">
        <v>6</v>
      </c>
      <c r="J134" s="1">
        <v>6</v>
      </c>
      <c r="K134" s="1">
        <v>0</v>
      </c>
      <c r="L134" s="1">
        <f t="shared" si="27"/>
        <v>0</v>
      </c>
      <c r="M134" s="1">
        <v>10</v>
      </c>
      <c r="N134" s="1">
        <v>10</v>
      </c>
      <c r="O134" s="1">
        <v>12</v>
      </c>
      <c r="P134" s="1">
        <v>12</v>
      </c>
      <c r="Q134" s="1">
        <v>85716</v>
      </c>
      <c r="R134" s="1" t="s">
        <v>823</v>
      </c>
      <c r="S134" s="1">
        <v>1</v>
      </c>
      <c r="T134" s="1" t="s">
        <v>123</v>
      </c>
      <c r="V134" t="str">
        <f t="shared" si="28"/>
        <v>hat</v>
      </c>
      <c r="W134" s="1" t="s">
        <v>68</v>
      </c>
      <c r="Y134" t="str">
        <f t="shared" si="29"/>
        <v>”Math - all the cool kids are doing it”</v>
      </c>
      <c r="Z134" s="1">
        <v>1</v>
      </c>
      <c r="AA134" s="1">
        <v>1</v>
      </c>
      <c r="AB134" s="1">
        <f t="shared" si="30"/>
        <v>0</v>
      </c>
      <c r="AC134" s="1" t="s">
        <v>225</v>
      </c>
      <c r="AE134" t="str">
        <f t="shared" si="31"/>
        <v>Software Engineer</v>
      </c>
      <c r="AF134" s="1" t="s">
        <v>145</v>
      </c>
      <c r="AH134" t="str">
        <f t="shared" si="32"/>
        <v>C-Level</v>
      </c>
      <c r="AI134" s="1" t="s">
        <v>160</v>
      </c>
      <c r="AK134" t="str">
        <f t="shared" si="33"/>
        <v>Healthcare and Pharmaceuticals</v>
      </c>
      <c r="AL134" s="1">
        <v>1</v>
      </c>
      <c r="AM134" s="1">
        <v>1</v>
      </c>
      <c r="AN134" s="1" t="s">
        <v>824</v>
      </c>
      <c r="AO134" s="1" t="s">
        <v>399</v>
      </c>
      <c r="AP134" s="1">
        <f t="shared" si="34"/>
        <v>0</v>
      </c>
      <c r="AQ134" s="1" t="s">
        <v>825</v>
      </c>
      <c r="AR134" s="1" t="s">
        <v>72</v>
      </c>
      <c r="AT134" t="str">
        <f t="shared" si="35"/>
        <v>Forums</v>
      </c>
      <c r="AU134" s="1">
        <v>6</v>
      </c>
      <c r="AW134">
        <f t="shared" si="36"/>
        <v>6</v>
      </c>
      <c r="AX134" s="1">
        <v>6</v>
      </c>
      <c r="AZ134">
        <f t="shared" si="37"/>
        <v>6</v>
      </c>
      <c r="BA134" s="1">
        <v>25</v>
      </c>
      <c r="BB134" s="1">
        <v>25</v>
      </c>
      <c r="BC134" s="1" t="s">
        <v>826</v>
      </c>
      <c r="BD134" s="1" t="s">
        <v>198</v>
      </c>
      <c r="BF134" t="str">
        <f t="shared" si="38"/>
        <v>Facebook</v>
      </c>
      <c r="BG134" s="1">
        <v>10</v>
      </c>
      <c r="BH134" s="1" t="s">
        <v>827</v>
      </c>
      <c r="BI134" s="1" t="s">
        <v>828</v>
      </c>
      <c r="BJ134" s="1" t="s">
        <v>829</v>
      </c>
      <c r="BL134" s="32" t="s">
        <v>4074</v>
      </c>
    </row>
    <row r="135" spans="1:64">
      <c r="A135">
        <v>0</v>
      </c>
      <c r="B135" s="11">
        <v>1</v>
      </c>
      <c r="C135">
        <v>0</v>
      </c>
      <c r="D135">
        <v>0</v>
      </c>
      <c r="E135">
        <v>0</v>
      </c>
      <c r="F135">
        <v>0</v>
      </c>
      <c r="G135" s="2">
        <v>31994</v>
      </c>
      <c r="H135" s="9">
        <f t="shared" ca="1" si="26"/>
        <v>31</v>
      </c>
      <c r="I135" s="1">
        <v>8</v>
      </c>
      <c r="J135" s="1">
        <v>8</v>
      </c>
      <c r="K135" s="1">
        <v>120</v>
      </c>
      <c r="L135" s="1">
        <f t="shared" si="27"/>
        <v>2</v>
      </c>
      <c r="M135" s="1">
        <v>14</v>
      </c>
      <c r="N135" s="1">
        <v>14</v>
      </c>
      <c r="O135" s="1">
        <v>10</v>
      </c>
      <c r="P135" s="1">
        <v>10</v>
      </c>
      <c r="Q135" s="1">
        <v>400708</v>
      </c>
      <c r="R135" s="1" t="s">
        <v>830</v>
      </c>
      <c r="S135" s="1">
        <v>0</v>
      </c>
      <c r="T135" s="1" t="s">
        <v>431</v>
      </c>
      <c r="V135" t="str">
        <f t="shared" si="28"/>
        <v>track suit / sweat suit</v>
      </c>
      <c r="W135" s="1" t="s">
        <v>54</v>
      </c>
      <c r="Y135" t="str">
        <f t="shared" si="29"/>
        <v>“Data is the new bacon"</v>
      </c>
      <c r="Z135" s="1">
        <v>1</v>
      </c>
      <c r="AA135" s="1">
        <v>1</v>
      </c>
      <c r="AB135" s="1">
        <f t="shared" si="30"/>
        <v>0</v>
      </c>
      <c r="AC135" s="1" t="s">
        <v>159</v>
      </c>
      <c r="AE135" t="str">
        <f t="shared" si="31"/>
        <v>Data Scientist</v>
      </c>
      <c r="AF135" s="1" t="s">
        <v>80</v>
      </c>
      <c r="AH135" t="str">
        <f t="shared" si="32"/>
        <v>Individual Contributor</v>
      </c>
      <c r="AI135" s="1" t="s">
        <v>91</v>
      </c>
      <c r="AK135" t="str">
        <f t="shared" si="33"/>
        <v>Technology &amp; Internet</v>
      </c>
      <c r="AL135" s="1">
        <v>7</v>
      </c>
      <c r="AM135" s="1">
        <v>7</v>
      </c>
      <c r="AN135" s="1" t="s">
        <v>831</v>
      </c>
      <c r="AO135" s="1" t="s">
        <v>59</v>
      </c>
      <c r="AP135" s="1">
        <f t="shared" si="34"/>
        <v>0</v>
      </c>
      <c r="AQ135" t="s">
        <v>33</v>
      </c>
      <c r="AR135" s="1" t="s">
        <v>60</v>
      </c>
      <c r="AT135" t="str">
        <f t="shared" si="35"/>
        <v>Slack Channel</v>
      </c>
      <c r="AU135" s="1">
        <v>5</v>
      </c>
      <c r="AW135">
        <f t="shared" si="36"/>
        <v>5</v>
      </c>
      <c r="AX135" s="1">
        <v>4</v>
      </c>
      <c r="AZ135">
        <f t="shared" si="37"/>
        <v>4</v>
      </c>
      <c r="BA135" s="1">
        <v>10</v>
      </c>
      <c r="BB135" s="1">
        <v>10</v>
      </c>
      <c r="BC135" s="1" t="s">
        <v>832</v>
      </c>
      <c r="BD135" s="1" t="s">
        <v>74</v>
      </c>
      <c r="BF135" t="str">
        <f t="shared" si="38"/>
        <v>Google</v>
      </c>
      <c r="BG135" s="1">
        <v>9</v>
      </c>
      <c r="BH135" s="1" t="s">
        <v>833</v>
      </c>
      <c r="BI135" s="1" t="s">
        <v>834</v>
      </c>
      <c r="BL135" s="32" t="s">
        <v>4074</v>
      </c>
    </row>
    <row r="136" spans="1:64">
      <c r="A136">
        <v>0</v>
      </c>
      <c r="B136" s="11">
        <v>1</v>
      </c>
      <c r="C136">
        <v>0</v>
      </c>
      <c r="D136">
        <v>0</v>
      </c>
      <c r="E136" s="1">
        <v>1</v>
      </c>
      <c r="F136">
        <v>0</v>
      </c>
      <c r="G136" s="2">
        <v>34615</v>
      </c>
      <c r="H136" s="9">
        <f t="shared" ca="1" si="26"/>
        <v>24</v>
      </c>
      <c r="I136" s="1">
        <v>6</v>
      </c>
      <c r="J136" s="1">
        <v>6</v>
      </c>
      <c r="K136" s="1">
        <v>240</v>
      </c>
      <c r="L136" s="1">
        <f t="shared" si="27"/>
        <v>4</v>
      </c>
      <c r="M136" s="1">
        <v>10</v>
      </c>
      <c r="N136" s="1">
        <v>10</v>
      </c>
      <c r="O136" s="1">
        <v>20</v>
      </c>
      <c r="P136" s="1">
        <v>20</v>
      </c>
      <c r="Q136" s="1">
        <v>9250420</v>
      </c>
      <c r="R136" s="1" t="s">
        <v>835</v>
      </c>
      <c r="S136" s="1">
        <v>1</v>
      </c>
      <c r="T136" s="1" t="s">
        <v>78</v>
      </c>
      <c r="V136" t="str">
        <f t="shared" si="28"/>
        <v>jacket (brand is TBD... probably Patagonia)</v>
      </c>
      <c r="W136" s="1" t="s">
        <v>98</v>
      </c>
      <c r="Y136" t="str">
        <f t="shared" si="29"/>
        <v>“Machine learning for life”</v>
      </c>
      <c r="Z136" s="1">
        <v>1</v>
      </c>
      <c r="AA136" s="1">
        <v>1</v>
      </c>
      <c r="AB136" s="1">
        <f t="shared" si="30"/>
        <v>0</v>
      </c>
      <c r="AC136" s="1" t="s">
        <v>159</v>
      </c>
      <c r="AE136" t="str">
        <f t="shared" si="31"/>
        <v>Data Scientist</v>
      </c>
      <c r="AG136" s="1" t="s">
        <v>836</v>
      </c>
      <c r="AH136" s="1" t="str">
        <f t="shared" si="32"/>
        <v>Junior</v>
      </c>
      <c r="AI136" s="1" t="s">
        <v>91</v>
      </c>
      <c r="AK136" t="str">
        <f t="shared" si="33"/>
        <v>Technology &amp; Internet</v>
      </c>
      <c r="AL136" s="1">
        <v>2</v>
      </c>
      <c r="AM136" s="1">
        <v>2</v>
      </c>
      <c r="AN136" s="1" t="s">
        <v>837</v>
      </c>
      <c r="AO136" s="1" t="s">
        <v>59</v>
      </c>
      <c r="AP136" s="1">
        <f t="shared" si="34"/>
        <v>0</v>
      </c>
      <c r="AQ136" t="s">
        <v>31</v>
      </c>
      <c r="AR136" s="1" t="s">
        <v>72</v>
      </c>
      <c r="AT136" t="str">
        <f t="shared" si="35"/>
        <v>Forums</v>
      </c>
      <c r="AU136" s="1">
        <v>5</v>
      </c>
      <c r="AW136">
        <f t="shared" si="36"/>
        <v>5</v>
      </c>
      <c r="AX136" s="1">
        <v>6</v>
      </c>
      <c r="AZ136">
        <f t="shared" si="37"/>
        <v>6</v>
      </c>
      <c r="BA136" s="1">
        <v>300</v>
      </c>
      <c r="BB136" s="1">
        <v>300</v>
      </c>
      <c r="BC136" s="1" t="s">
        <v>838</v>
      </c>
      <c r="BD136" s="1" t="s">
        <v>74</v>
      </c>
      <c r="BF136" t="str">
        <f t="shared" si="38"/>
        <v>Google</v>
      </c>
      <c r="BG136" s="1">
        <v>10</v>
      </c>
      <c r="BH136" s="1" t="s">
        <v>839</v>
      </c>
      <c r="BI136" s="1" t="s">
        <v>840</v>
      </c>
      <c r="BL136" s="32" t="s">
        <v>4074</v>
      </c>
    </row>
    <row r="137" spans="1:64">
      <c r="A137" s="1">
        <v>1</v>
      </c>
      <c r="B137" s="11">
        <v>1</v>
      </c>
      <c r="C137" s="1">
        <v>1</v>
      </c>
      <c r="D137">
        <v>0</v>
      </c>
      <c r="E137" s="1">
        <v>1</v>
      </c>
      <c r="F137">
        <v>0</v>
      </c>
      <c r="G137" s="2">
        <v>33885</v>
      </c>
      <c r="H137" s="9">
        <f t="shared" ca="1" si="26"/>
        <v>26</v>
      </c>
      <c r="I137" s="1">
        <v>6</v>
      </c>
      <c r="J137" s="1">
        <v>6</v>
      </c>
      <c r="K137" s="1">
        <v>60</v>
      </c>
      <c r="L137" s="1">
        <f t="shared" si="27"/>
        <v>1</v>
      </c>
      <c r="M137" s="1">
        <v>8</v>
      </c>
      <c r="N137" s="1">
        <v>8</v>
      </c>
      <c r="O137" s="1">
        <v>3</v>
      </c>
      <c r="P137" s="1">
        <v>3</v>
      </c>
      <c r="Q137" s="1">
        <v>1827</v>
      </c>
      <c r="R137" s="1" t="s">
        <v>841</v>
      </c>
      <c r="S137" s="1">
        <v>1</v>
      </c>
      <c r="T137" s="1" t="s">
        <v>97</v>
      </c>
      <c r="V137" t="str">
        <f t="shared" si="28"/>
        <v>backpack</v>
      </c>
      <c r="W137" s="1" t="s">
        <v>98</v>
      </c>
      <c r="Y137" t="str">
        <f t="shared" si="29"/>
        <v>“Machine learning for life”</v>
      </c>
      <c r="Z137" s="1">
        <v>1</v>
      </c>
      <c r="AA137" s="1">
        <v>1</v>
      </c>
      <c r="AB137" s="1">
        <f t="shared" si="30"/>
        <v>0</v>
      </c>
      <c r="AC137" s="1" t="s">
        <v>225</v>
      </c>
      <c r="AE137" t="str">
        <f t="shared" si="31"/>
        <v>Software Engineer</v>
      </c>
      <c r="AG137" s="1" t="s">
        <v>836</v>
      </c>
      <c r="AH137" s="1" t="str">
        <f t="shared" si="32"/>
        <v>Junior</v>
      </c>
      <c r="AJ137" s="1" t="s">
        <v>842</v>
      </c>
      <c r="AK137" s="1" t="str">
        <f t="shared" si="33"/>
        <v>Financial Services</v>
      </c>
      <c r="AL137" s="1">
        <v>2</v>
      </c>
      <c r="AM137" s="1">
        <v>2</v>
      </c>
      <c r="AN137" s="1" t="s">
        <v>843</v>
      </c>
      <c r="AO137" s="1" t="s">
        <v>59</v>
      </c>
      <c r="AP137" s="1">
        <f t="shared" si="34"/>
        <v>0</v>
      </c>
      <c r="AQ137" t="s">
        <v>33</v>
      </c>
      <c r="AR137" s="1" t="s">
        <v>60</v>
      </c>
      <c r="AT137" t="str">
        <f t="shared" si="35"/>
        <v>Slack Channel</v>
      </c>
      <c r="AU137" s="1">
        <v>3</v>
      </c>
      <c r="AW137">
        <f t="shared" si="36"/>
        <v>3</v>
      </c>
      <c r="AX137" s="1">
        <v>4</v>
      </c>
      <c r="AZ137">
        <f t="shared" si="37"/>
        <v>4</v>
      </c>
      <c r="BA137" s="1">
        <v>3</v>
      </c>
      <c r="BB137" s="1">
        <v>3</v>
      </c>
      <c r="BC137" s="1" t="s">
        <v>844</v>
      </c>
      <c r="BD137" s="1" t="s">
        <v>64</v>
      </c>
      <c r="BF137" t="str">
        <f t="shared" si="38"/>
        <v>Friend / word of mouth</v>
      </c>
      <c r="BG137" s="1">
        <v>10</v>
      </c>
      <c r="BH137" s="1" t="s">
        <v>845</v>
      </c>
      <c r="BL137" s="32" t="s">
        <v>4074</v>
      </c>
    </row>
    <row r="138" spans="1:64">
      <c r="A138" s="1">
        <v>1</v>
      </c>
      <c r="B138">
        <v>0</v>
      </c>
      <c r="C138">
        <v>0</v>
      </c>
      <c r="D138">
        <v>0</v>
      </c>
      <c r="E138">
        <v>0</v>
      </c>
      <c r="F138">
        <v>0</v>
      </c>
      <c r="G138" s="2">
        <v>33877</v>
      </c>
      <c r="H138" s="9">
        <f t="shared" ca="1" si="26"/>
        <v>26</v>
      </c>
      <c r="I138" s="1">
        <v>10</v>
      </c>
      <c r="J138" s="1">
        <v>10</v>
      </c>
      <c r="K138" s="1">
        <v>30</v>
      </c>
      <c r="L138" s="1">
        <f t="shared" si="27"/>
        <v>0.5</v>
      </c>
      <c r="M138" s="1">
        <v>20</v>
      </c>
      <c r="N138" s="1">
        <v>20</v>
      </c>
      <c r="O138" s="1">
        <v>3</v>
      </c>
      <c r="P138" s="1">
        <v>3</v>
      </c>
      <c r="Q138" s="1">
        <v>28800</v>
      </c>
      <c r="R138" s="1" t="s">
        <v>846</v>
      </c>
      <c r="S138" s="1">
        <v>1</v>
      </c>
      <c r="T138" s="1" t="s">
        <v>53</v>
      </c>
      <c r="V138" t="str">
        <f t="shared" si="28"/>
        <v>hoodie</v>
      </c>
      <c r="W138" s="1" t="s">
        <v>98</v>
      </c>
      <c r="Y138" t="str">
        <f t="shared" si="29"/>
        <v>“Machine learning for life”</v>
      </c>
      <c r="Z138" s="1">
        <v>0</v>
      </c>
      <c r="AA138" s="1">
        <v>0</v>
      </c>
      <c r="AB138" s="1">
        <f t="shared" si="30"/>
        <v>1</v>
      </c>
      <c r="AE138" t="str">
        <f t="shared" si="31"/>
        <v>NA</v>
      </c>
      <c r="AH138" t="str">
        <f t="shared" si="32"/>
        <v>NA</v>
      </c>
      <c r="AK138" t="str">
        <f t="shared" si="33"/>
        <v>NA</v>
      </c>
      <c r="AO138" s="1" t="s">
        <v>83</v>
      </c>
      <c r="AP138" s="1">
        <f t="shared" si="34"/>
        <v>1</v>
      </c>
      <c r="AQ138" t="s">
        <v>30</v>
      </c>
      <c r="AR138" s="1" t="s">
        <v>72</v>
      </c>
      <c r="AT138" t="str">
        <f t="shared" si="35"/>
        <v>Forums</v>
      </c>
      <c r="AV138" s="1">
        <v>10</v>
      </c>
      <c r="AW138" s="1">
        <f t="shared" si="36"/>
        <v>10</v>
      </c>
      <c r="AY138" s="1">
        <v>10</v>
      </c>
      <c r="AZ138" s="1">
        <f t="shared" si="37"/>
        <v>10</v>
      </c>
      <c r="BA138" s="1">
        <v>10</v>
      </c>
      <c r="BB138" s="1">
        <v>10</v>
      </c>
      <c r="BC138" s="1" t="s">
        <v>847</v>
      </c>
      <c r="BD138" s="1" t="s">
        <v>198</v>
      </c>
      <c r="BF138" t="str">
        <f t="shared" si="38"/>
        <v>Facebook</v>
      </c>
      <c r="BG138" s="1">
        <v>9</v>
      </c>
      <c r="BH138" s="1" t="s">
        <v>848</v>
      </c>
      <c r="BJ138" s="1" t="s">
        <v>849</v>
      </c>
      <c r="BL138" s="32" t="s">
        <v>4074</v>
      </c>
    </row>
    <row r="139" spans="1:64">
      <c r="A139">
        <v>0</v>
      </c>
      <c r="B139">
        <v>0</v>
      </c>
      <c r="C139">
        <v>0</v>
      </c>
      <c r="D139">
        <v>0</v>
      </c>
      <c r="E139" s="1">
        <v>1</v>
      </c>
      <c r="F139">
        <v>0</v>
      </c>
      <c r="G139" s="2">
        <v>29845</v>
      </c>
      <c r="H139" s="9">
        <f t="shared" ca="1" si="26"/>
        <v>37</v>
      </c>
      <c r="I139" s="1">
        <v>8</v>
      </c>
      <c r="J139" s="1">
        <v>8</v>
      </c>
      <c r="K139" s="1">
        <v>65</v>
      </c>
      <c r="L139" s="1">
        <f t="shared" si="27"/>
        <v>1.0833333333333333</v>
      </c>
      <c r="M139" s="1">
        <v>14</v>
      </c>
      <c r="N139" s="1">
        <v>14</v>
      </c>
      <c r="O139" s="1">
        <v>20</v>
      </c>
      <c r="P139" s="1">
        <v>20</v>
      </c>
      <c r="Q139" s="1">
        <v>99999</v>
      </c>
      <c r="R139" s="1" t="s">
        <v>771</v>
      </c>
      <c r="S139" s="1">
        <v>1</v>
      </c>
      <c r="T139" s="1" t="s">
        <v>53</v>
      </c>
      <c r="V139" t="str">
        <f t="shared" si="28"/>
        <v>hoodie</v>
      </c>
      <c r="W139" s="1" t="s">
        <v>54</v>
      </c>
      <c r="Y139" t="str">
        <f t="shared" si="29"/>
        <v>“Data is the new bacon"</v>
      </c>
      <c r="Z139" s="1">
        <v>1</v>
      </c>
      <c r="AA139" s="1">
        <v>1</v>
      </c>
      <c r="AB139" s="1">
        <f t="shared" si="30"/>
        <v>0</v>
      </c>
      <c r="AC139" s="1" t="s">
        <v>31</v>
      </c>
      <c r="AE139" t="str">
        <f t="shared" si="31"/>
        <v>Machine Learning Engineer</v>
      </c>
      <c r="AF139" s="1" t="s">
        <v>90</v>
      </c>
      <c r="AH139" t="str">
        <f t="shared" si="32"/>
        <v>Director</v>
      </c>
      <c r="AI139" s="1" t="s">
        <v>245</v>
      </c>
      <c r="AK139" t="str">
        <f t="shared" si="33"/>
        <v>Advertising &amp; Marketing</v>
      </c>
      <c r="AL139" s="1">
        <v>15</v>
      </c>
      <c r="AM139" s="1">
        <v>15</v>
      </c>
      <c r="AN139" s="1" t="s">
        <v>850</v>
      </c>
      <c r="AO139" s="1" t="s">
        <v>166</v>
      </c>
      <c r="AP139" s="1">
        <f t="shared" si="34"/>
        <v>0</v>
      </c>
      <c r="AQ139" t="s">
        <v>31</v>
      </c>
      <c r="AR139" s="1" t="s">
        <v>84</v>
      </c>
      <c r="AT139" t="str">
        <f t="shared" si="35"/>
        <v>Stack Overflow</v>
      </c>
      <c r="AU139" s="1">
        <v>4</v>
      </c>
      <c r="AW139">
        <f t="shared" si="36"/>
        <v>4</v>
      </c>
      <c r="AX139" s="1">
        <v>6</v>
      </c>
      <c r="AZ139">
        <f t="shared" si="37"/>
        <v>6</v>
      </c>
      <c r="BA139" s="1">
        <v>16</v>
      </c>
      <c r="BB139" s="1">
        <v>16</v>
      </c>
      <c r="BC139" s="1" t="s">
        <v>851</v>
      </c>
      <c r="BE139" s="1" t="s">
        <v>852</v>
      </c>
      <c r="BF139" s="1" t="str">
        <f t="shared" si="38"/>
        <v>I don't really remember.</v>
      </c>
      <c r="BG139" s="1">
        <v>10</v>
      </c>
      <c r="BH139" s="1" t="s">
        <v>853</v>
      </c>
      <c r="BI139" s="1" t="s">
        <v>854</v>
      </c>
      <c r="BJ139" s="1" t="s">
        <v>855</v>
      </c>
      <c r="BL139" s="32" t="s">
        <v>4074</v>
      </c>
    </row>
    <row r="140" spans="1:64">
      <c r="A140" s="1">
        <v>1</v>
      </c>
      <c r="B140">
        <v>0</v>
      </c>
      <c r="C140">
        <v>0</v>
      </c>
      <c r="D140">
        <v>0</v>
      </c>
      <c r="E140">
        <v>0</v>
      </c>
      <c r="F140">
        <v>0</v>
      </c>
      <c r="G140" s="2">
        <v>33885</v>
      </c>
      <c r="H140" s="9">
        <f t="shared" ca="1" si="26"/>
        <v>26</v>
      </c>
      <c r="I140" s="1">
        <v>8</v>
      </c>
      <c r="J140" s="1">
        <v>8</v>
      </c>
      <c r="K140" s="1">
        <v>60</v>
      </c>
      <c r="L140" s="1">
        <f t="shared" si="27"/>
        <v>1</v>
      </c>
      <c r="M140" s="1">
        <v>8</v>
      </c>
      <c r="N140" s="1">
        <v>8</v>
      </c>
      <c r="O140" s="1">
        <v>10</v>
      </c>
      <c r="P140" s="1">
        <v>10</v>
      </c>
      <c r="Q140" s="1">
        <v>310023</v>
      </c>
      <c r="R140" s="1" t="s">
        <v>856</v>
      </c>
      <c r="S140" s="1">
        <v>1</v>
      </c>
      <c r="T140" s="1" t="s">
        <v>67</v>
      </c>
      <c r="V140" t="str">
        <f t="shared" si="28"/>
        <v>t-shirt</v>
      </c>
      <c r="W140" s="1" t="s">
        <v>98</v>
      </c>
      <c r="Y140" t="str">
        <f t="shared" si="29"/>
        <v>“Machine learning for life”</v>
      </c>
      <c r="Z140" s="1">
        <v>1</v>
      </c>
      <c r="AA140" s="1">
        <v>1</v>
      </c>
      <c r="AB140" s="1">
        <f t="shared" si="30"/>
        <v>0</v>
      </c>
      <c r="AC140" s="1" t="s">
        <v>31</v>
      </c>
      <c r="AE140" t="str">
        <f t="shared" si="31"/>
        <v>Machine Learning Engineer</v>
      </c>
      <c r="AF140" s="1" t="s">
        <v>80</v>
      </c>
      <c r="AH140" t="str">
        <f t="shared" si="32"/>
        <v>Individual Contributor</v>
      </c>
      <c r="AI140" s="1" t="s">
        <v>160</v>
      </c>
      <c r="AK140" t="str">
        <f t="shared" si="33"/>
        <v>Healthcare and Pharmaceuticals</v>
      </c>
      <c r="AL140" s="1">
        <v>1</v>
      </c>
      <c r="AM140" s="1">
        <v>1</v>
      </c>
      <c r="AN140" s="1" t="s">
        <v>857</v>
      </c>
      <c r="AO140" s="1" t="s">
        <v>59</v>
      </c>
      <c r="AP140" s="1">
        <f t="shared" si="34"/>
        <v>0</v>
      </c>
      <c r="AQ140" t="s">
        <v>31</v>
      </c>
      <c r="AR140" s="1" t="s">
        <v>84</v>
      </c>
      <c r="AT140" t="str">
        <f t="shared" si="35"/>
        <v>Stack Overflow</v>
      </c>
      <c r="AU140" s="1">
        <v>6</v>
      </c>
      <c r="AW140">
        <f t="shared" si="36"/>
        <v>6</v>
      </c>
      <c r="AX140" s="1">
        <v>6</v>
      </c>
      <c r="AZ140">
        <f t="shared" si="37"/>
        <v>6</v>
      </c>
      <c r="BA140" s="1">
        <v>10</v>
      </c>
      <c r="BB140" s="1">
        <v>10</v>
      </c>
      <c r="BC140" s="1" t="s">
        <v>858</v>
      </c>
      <c r="BE140" s="1" t="s">
        <v>859</v>
      </c>
      <c r="BF140" s="1" t="str">
        <f t="shared" si="38"/>
        <v>MIT Technology Review</v>
      </c>
      <c r="BG140" s="1">
        <v>9</v>
      </c>
      <c r="BH140" s="1" t="s">
        <v>860</v>
      </c>
      <c r="BI140" s="1" t="s">
        <v>861</v>
      </c>
      <c r="BJ140" s="1" t="s">
        <v>862</v>
      </c>
      <c r="BL140" s="32" t="s">
        <v>4074</v>
      </c>
    </row>
    <row r="141" spans="1:64">
      <c r="A141" s="1">
        <v>1</v>
      </c>
      <c r="B141">
        <v>0</v>
      </c>
      <c r="C141">
        <v>0</v>
      </c>
      <c r="D141">
        <v>0</v>
      </c>
      <c r="E141">
        <v>0</v>
      </c>
      <c r="F141">
        <v>0</v>
      </c>
      <c r="G141" s="2">
        <v>29414</v>
      </c>
      <c r="H141" s="9">
        <f t="shared" ca="1" si="26"/>
        <v>38</v>
      </c>
      <c r="I141" s="1">
        <v>6</v>
      </c>
      <c r="J141" s="1">
        <v>6</v>
      </c>
      <c r="K141" s="1">
        <v>140</v>
      </c>
      <c r="L141" s="1">
        <f t="shared" si="27"/>
        <v>2.3333333333333335</v>
      </c>
      <c r="M141" s="1">
        <v>12</v>
      </c>
      <c r="N141" s="1">
        <v>12</v>
      </c>
      <c r="O141" s="1">
        <v>1</v>
      </c>
      <c r="P141" s="1">
        <v>1</v>
      </c>
      <c r="Q141" s="1">
        <v>127562</v>
      </c>
      <c r="R141" s="1" t="s">
        <v>737</v>
      </c>
      <c r="S141" s="1">
        <v>0</v>
      </c>
      <c r="T141" s="1" t="s">
        <v>53</v>
      </c>
      <c r="V141" t="str">
        <f t="shared" si="28"/>
        <v>hoodie</v>
      </c>
      <c r="W141" s="1" t="s">
        <v>68</v>
      </c>
      <c r="Y141" t="str">
        <f t="shared" si="29"/>
        <v>”Math - all the cool kids are doing it”</v>
      </c>
      <c r="Z141" s="1">
        <v>1</v>
      </c>
      <c r="AA141" s="1">
        <v>1</v>
      </c>
      <c r="AB141" s="1">
        <f t="shared" si="30"/>
        <v>0</v>
      </c>
      <c r="AC141" s="1" t="s">
        <v>159</v>
      </c>
      <c r="AE141" t="str">
        <f t="shared" si="31"/>
        <v>Data Scientist</v>
      </c>
      <c r="AF141" s="1" t="s">
        <v>80</v>
      </c>
      <c r="AH141" t="str">
        <f t="shared" si="32"/>
        <v>Individual Contributor</v>
      </c>
      <c r="AI141" s="1" t="s">
        <v>91</v>
      </c>
      <c r="AK141" t="str">
        <f t="shared" si="33"/>
        <v>Technology &amp; Internet</v>
      </c>
      <c r="AL141" s="1">
        <v>1</v>
      </c>
      <c r="AM141" s="1">
        <v>1</v>
      </c>
      <c r="AN141" s="1" t="s">
        <v>863</v>
      </c>
      <c r="AO141" s="1" t="s">
        <v>83</v>
      </c>
      <c r="AP141" s="1">
        <f t="shared" si="34"/>
        <v>1</v>
      </c>
      <c r="AQ141" t="s">
        <v>31</v>
      </c>
      <c r="AR141" s="1" t="s">
        <v>72</v>
      </c>
      <c r="AT141" t="str">
        <f t="shared" si="35"/>
        <v>Forums</v>
      </c>
      <c r="AV141" s="1">
        <v>10</v>
      </c>
      <c r="AW141" s="1">
        <f t="shared" si="36"/>
        <v>10</v>
      </c>
      <c r="AX141" s="1">
        <v>6</v>
      </c>
      <c r="AZ141">
        <f t="shared" si="37"/>
        <v>6</v>
      </c>
      <c r="BA141" s="1">
        <v>20</v>
      </c>
      <c r="BB141" s="1">
        <v>20</v>
      </c>
      <c r="BC141" s="1" t="s">
        <v>864</v>
      </c>
      <c r="BD141" s="1" t="s">
        <v>64</v>
      </c>
      <c r="BF141" t="str">
        <f t="shared" si="38"/>
        <v>Friend / word of mouth</v>
      </c>
      <c r="BG141" s="1">
        <v>6</v>
      </c>
      <c r="BH141" s="1" t="s">
        <v>865</v>
      </c>
      <c r="BI141" s="1" t="s">
        <v>352</v>
      </c>
      <c r="BJ141" s="1" t="s">
        <v>866</v>
      </c>
      <c r="BL141" s="32" t="s">
        <v>4074</v>
      </c>
    </row>
    <row r="142" spans="1:64">
      <c r="A142" s="1">
        <v>1</v>
      </c>
      <c r="B142">
        <v>0</v>
      </c>
      <c r="C142">
        <v>0</v>
      </c>
      <c r="D142" s="1">
        <v>1</v>
      </c>
      <c r="E142" s="1">
        <v>1</v>
      </c>
      <c r="F142">
        <v>0</v>
      </c>
      <c r="G142" s="2">
        <v>33876</v>
      </c>
      <c r="H142" s="9">
        <f t="shared" ca="1" si="26"/>
        <v>26</v>
      </c>
      <c r="I142" s="1">
        <v>6</v>
      </c>
      <c r="J142" s="1">
        <v>6</v>
      </c>
      <c r="K142" s="1">
        <v>90</v>
      </c>
      <c r="L142" s="1">
        <f t="shared" si="27"/>
        <v>1.5</v>
      </c>
      <c r="M142" s="1">
        <v>10</v>
      </c>
      <c r="N142" s="1">
        <v>10</v>
      </c>
      <c r="O142" s="1">
        <v>12</v>
      </c>
      <c r="P142" s="1">
        <v>12</v>
      </c>
      <c r="Q142" s="1">
        <v>130018</v>
      </c>
      <c r="R142" s="1" t="s">
        <v>867</v>
      </c>
      <c r="S142" s="1">
        <v>0</v>
      </c>
      <c r="T142" s="1" t="s">
        <v>67</v>
      </c>
      <c r="V142" t="str">
        <f t="shared" si="28"/>
        <v>t-shirt</v>
      </c>
      <c r="W142" s="1" t="s">
        <v>68</v>
      </c>
      <c r="Y142" t="str">
        <f t="shared" si="29"/>
        <v>”Math - all the cool kids are doing it”</v>
      </c>
      <c r="Z142" s="1">
        <v>1</v>
      </c>
      <c r="AA142" s="1">
        <v>1</v>
      </c>
      <c r="AB142" s="1">
        <f t="shared" si="30"/>
        <v>0</v>
      </c>
      <c r="AC142" s="1" t="s">
        <v>453</v>
      </c>
      <c r="AE142" t="str">
        <f t="shared" si="31"/>
        <v>Research</v>
      </c>
      <c r="AF142" s="1" t="s">
        <v>111</v>
      </c>
      <c r="AH142" t="str">
        <f t="shared" si="32"/>
        <v>Not Applicable</v>
      </c>
      <c r="AJ142" s="1" t="s">
        <v>868</v>
      </c>
      <c r="AK142" s="1" t="str">
        <f t="shared" si="33"/>
        <v>Market Research</v>
      </c>
      <c r="AL142" s="1">
        <v>2</v>
      </c>
      <c r="AM142" s="1">
        <v>2</v>
      </c>
      <c r="AN142" s="1" t="s">
        <v>869</v>
      </c>
      <c r="AO142" s="1" t="s">
        <v>59</v>
      </c>
      <c r="AP142" s="1">
        <f t="shared" si="34"/>
        <v>0</v>
      </c>
      <c r="AQ142" t="s">
        <v>30</v>
      </c>
      <c r="AR142" s="1" t="s">
        <v>72</v>
      </c>
      <c r="AT142" t="str">
        <f t="shared" si="35"/>
        <v>Forums</v>
      </c>
      <c r="AU142" s="1">
        <v>6</v>
      </c>
      <c r="AW142">
        <f t="shared" si="36"/>
        <v>6</v>
      </c>
      <c r="AY142" s="1">
        <v>10</v>
      </c>
      <c r="AZ142" s="1">
        <f t="shared" si="37"/>
        <v>10</v>
      </c>
      <c r="BA142" s="1">
        <v>50</v>
      </c>
      <c r="BB142" s="1">
        <v>50</v>
      </c>
      <c r="BC142" s="1" t="s">
        <v>870</v>
      </c>
      <c r="BD142" s="1" t="s">
        <v>74</v>
      </c>
      <c r="BF142" t="str">
        <f t="shared" si="38"/>
        <v>Google</v>
      </c>
      <c r="BG142" s="1">
        <v>10</v>
      </c>
      <c r="BH142" s="1" t="s">
        <v>871</v>
      </c>
      <c r="BI142" s="1" t="s">
        <v>872</v>
      </c>
      <c r="BJ142" s="1" t="s">
        <v>873</v>
      </c>
      <c r="BL142" s="32" t="s">
        <v>4074</v>
      </c>
    </row>
    <row r="143" spans="1:64">
      <c r="A143" s="1">
        <v>1</v>
      </c>
      <c r="B143">
        <v>0</v>
      </c>
      <c r="C143">
        <v>0</v>
      </c>
      <c r="D143">
        <v>0</v>
      </c>
      <c r="E143">
        <v>0</v>
      </c>
      <c r="F143">
        <v>0</v>
      </c>
      <c r="G143" s="2">
        <v>34017</v>
      </c>
      <c r="H143" s="9">
        <f t="shared" ca="1" si="26"/>
        <v>25</v>
      </c>
      <c r="I143" s="1">
        <v>4</v>
      </c>
      <c r="J143" s="1">
        <v>4</v>
      </c>
      <c r="K143" s="1">
        <v>2</v>
      </c>
      <c r="L143" s="1">
        <f t="shared" si="27"/>
        <v>3.3333333333333333E-2</v>
      </c>
      <c r="M143" s="1">
        <v>10</v>
      </c>
      <c r="N143" s="1">
        <v>10</v>
      </c>
      <c r="O143" s="1">
        <v>15</v>
      </c>
      <c r="P143" s="1">
        <v>15</v>
      </c>
      <c r="Q143" s="1">
        <v>411045</v>
      </c>
      <c r="R143" s="1" t="s">
        <v>874</v>
      </c>
      <c r="S143" s="1">
        <v>1</v>
      </c>
      <c r="T143" s="1" t="s">
        <v>53</v>
      </c>
      <c r="V143" t="str">
        <f t="shared" si="28"/>
        <v>hoodie</v>
      </c>
      <c r="W143" s="1" t="s">
        <v>68</v>
      </c>
      <c r="Y143" t="str">
        <f t="shared" si="29"/>
        <v>”Math - all the cool kids are doing it”</v>
      </c>
      <c r="Z143" s="1">
        <v>0</v>
      </c>
      <c r="AA143" s="1">
        <v>0</v>
      </c>
      <c r="AB143" s="1">
        <f t="shared" si="30"/>
        <v>1</v>
      </c>
      <c r="AE143" t="str">
        <f t="shared" si="31"/>
        <v>NA</v>
      </c>
      <c r="AH143" t="str">
        <f t="shared" si="32"/>
        <v>NA</v>
      </c>
      <c r="AK143" t="str">
        <f t="shared" si="33"/>
        <v>NA</v>
      </c>
      <c r="AO143" s="1" t="s">
        <v>59</v>
      </c>
      <c r="AP143" s="1">
        <f t="shared" si="34"/>
        <v>0</v>
      </c>
      <c r="AQ143" t="s">
        <v>29</v>
      </c>
      <c r="AR143" s="1" t="s">
        <v>72</v>
      </c>
      <c r="AT143" t="str">
        <f t="shared" si="35"/>
        <v>Forums</v>
      </c>
      <c r="AU143" s="1">
        <v>6</v>
      </c>
      <c r="AW143">
        <f t="shared" si="36"/>
        <v>6</v>
      </c>
      <c r="AX143" s="1">
        <v>6</v>
      </c>
      <c r="AZ143">
        <f t="shared" si="37"/>
        <v>6</v>
      </c>
      <c r="BA143" s="1">
        <v>3</v>
      </c>
      <c r="BB143" s="1">
        <v>3</v>
      </c>
      <c r="BC143" s="1" t="s">
        <v>875</v>
      </c>
      <c r="BD143" s="1" t="s">
        <v>64</v>
      </c>
      <c r="BF143" t="str">
        <f t="shared" si="38"/>
        <v>Friend / word of mouth</v>
      </c>
      <c r="BG143" s="1">
        <v>10</v>
      </c>
      <c r="BH143" s="1" t="s">
        <v>876</v>
      </c>
      <c r="BI143" s="1" t="s">
        <v>868</v>
      </c>
      <c r="BJ143" s="1" t="s">
        <v>877</v>
      </c>
      <c r="BL143" s="32" t="s">
        <v>4074</v>
      </c>
    </row>
    <row r="144" spans="1:64">
      <c r="A144">
        <v>0</v>
      </c>
      <c r="B144" s="11">
        <v>1</v>
      </c>
      <c r="C144">
        <v>0</v>
      </c>
      <c r="D144">
        <v>0</v>
      </c>
      <c r="E144">
        <v>0</v>
      </c>
      <c r="F144">
        <v>0</v>
      </c>
      <c r="G144" s="2">
        <v>33015</v>
      </c>
      <c r="H144" s="9">
        <f t="shared" ca="1" si="26"/>
        <v>28</v>
      </c>
      <c r="I144" s="1">
        <v>7</v>
      </c>
      <c r="J144" s="1">
        <v>7</v>
      </c>
      <c r="K144" s="1">
        <v>150</v>
      </c>
      <c r="L144" s="1">
        <f t="shared" si="27"/>
        <v>2.5</v>
      </c>
      <c r="M144" s="1">
        <v>9</v>
      </c>
      <c r="N144" s="1">
        <v>9</v>
      </c>
      <c r="O144" s="1">
        <v>10</v>
      </c>
      <c r="P144" s="1">
        <v>10</v>
      </c>
      <c r="Q144" s="1">
        <v>90025</v>
      </c>
      <c r="R144" s="1" t="s">
        <v>878</v>
      </c>
      <c r="S144" s="1">
        <v>0</v>
      </c>
      <c r="T144" s="1" t="s">
        <v>67</v>
      </c>
      <c r="V144" t="str">
        <f t="shared" si="28"/>
        <v>t-shirt</v>
      </c>
      <c r="W144" s="1" t="s">
        <v>54</v>
      </c>
      <c r="Y144" t="str">
        <f t="shared" si="29"/>
        <v>“Data is the new bacon"</v>
      </c>
      <c r="Z144" s="1">
        <v>1</v>
      </c>
      <c r="AA144" s="1">
        <v>1</v>
      </c>
      <c r="AB144" s="1">
        <f t="shared" si="30"/>
        <v>0</v>
      </c>
      <c r="AC144" s="1" t="s">
        <v>150</v>
      </c>
      <c r="AE144" t="str">
        <f t="shared" si="31"/>
        <v>Business Intelligence / Business Analyst</v>
      </c>
      <c r="AF144" s="1" t="s">
        <v>80</v>
      </c>
      <c r="AH144" t="str">
        <f t="shared" si="32"/>
        <v>Individual Contributor</v>
      </c>
      <c r="AI144" s="1" t="s">
        <v>125</v>
      </c>
      <c r="AK144" t="str">
        <f t="shared" si="33"/>
        <v>Manufacturing</v>
      </c>
      <c r="AL144" s="1">
        <v>3</v>
      </c>
      <c r="AM144" s="1">
        <v>3</v>
      </c>
      <c r="AN144" s="1" t="s">
        <v>879</v>
      </c>
      <c r="AO144" s="1" t="s">
        <v>59</v>
      </c>
      <c r="AP144" s="1">
        <f t="shared" si="34"/>
        <v>0</v>
      </c>
      <c r="AQ144" t="s">
        <v>29</v>
      </c>
      <c r="AR144" s="1" t="s">
        <v>72</v>
      </c>
      <c r="AT144" t="str">
        <f t="shared" si="35"/>
        <v>Forums</v>
      </c>
      <c r="AV144" s="1">
        <v>10</v>
      </c>
      <c r="AW144" s="1">
        <f t="shared" si="36"/>
        <v>10</v>
      </c>
      <c r="AY144" s="1">
        <v>10</v>
      </c>
      <c r="AZ144" s="1">
        <f t="shared" si="37"/>
        <v>10</v>
      </c>
      <c r="BA144" s="1">
        <v>20</v>
      </c>
      <c r="BB144" s="1">
        <v>20</v>
      </c>
      <c r="BC144" s="1" t="s">
        <v>161</v>
      </c>
      <c r="BD144" s="1" t="s">
        <v>64</v>
      </c>
      <c r="BF144" t="str">
        <f t="shared" si="38"/>
        <v>Friend / word of mouth</v>
      </c>
      <c r="BG144" s="1">
        <v>10</v>
      </c>
      <c r="BH144" s="1" t="s">
        <v>880</v>
      </c>
      <c r="BI144" s="1" t="s">
        <v>881</v>
      </c>
      <c r="BJ144" s="1" t="s">
        <v>882</v>
      </c>
      <c r="BL144" s="32" t="s">
        <v>4074</v>
      </c>
    </row>
    <row r="145" spans="1:64">
      <c r="A145">
        <v>0</v>
      </c>
      <c r="B145" s="11">
        <v>1</v>
      </c>
      <c r="C145">
        <v>0</v>
      </c>
      <c r="D145">
        <v>0</v>
      </c>
      <c r="E145">
        <v>0</v>
      </c>
      <c r="F145">
        <v>0</v>
      </c>
      <c r="G145" s="2">
        <v>32885</v>
      </c>
      <c r="H145" s="9">
        <f t="shared" ca="1" si="26"/>
        <v>29</v>
      </c>
      <c r="I145" s="1">
        <v>7</v>
      </c>
      <c r="J145" s="1">
        <v>7</v>
      </c>
      <c r="K145" s="1">
        <v>28</v>
      </c>
      <c r="L145" s="1">
        <f t="shared" si="27"/>
        <v>0.46666666666666667</v>
      </c>
      <c r="M145" s="1">
        <v>12</v>
      </c>
      <c r="N145" s="1">
        <v>12</v>
      </c>
      <c r="O145" s="1">
        <v>6</v>
      </c>
      <c r="P145" s="1">
        <v>6</v>
      </c>
      <c r="Q145" s="1">
        <v>19106</v>
      </c>
      <c r="R145" s="1" t="s">
        <v>883</v>
      </c>
      <c r="S145" s="1">
        <v>0</v>
      </c>
      <c r="T145" s="1" t="s">
        <v>136</v>
      </c>
      <c r="V145" t="str">
        <f t="shared" si="28"/>
        <v>shoes (brand is TBD… probably Adidas or Puma)</v>
      </c>
      <c r="W145" s="1" t="s">
        <v>68</v>
      </c>
      <c r="Y145" t="str">
        <f t="shared" si="29"/>
        <v>”Math - all the cool kids are doing it”</v>
      </c>
      <c r="Z145" s="1">
        <v>1</v>
      </c>
      <c r="AA145" s="1">
        <v>1</v>
      </c>
      <c r="AB145" s="1">
        <f t="shared" si="30"/>
        <v>0</v>
      </c>
      <c r="AC145" s="1" t="s">
        <v>89</v>
      </c>
      <c r="AE145" t="str">
        <f t="shared" si="31"/>
        <v>Data Engineer</v>
      </c>
      <c r="AF145" s="1" t="s">
        <v>80</v>
      </c>
      <c r="AH145" t="str">
        <f t="shared" si="32"/>
        <v>Individual Contributor</v>
      </c>
      <c r="AI145" s="1" t="s">
        <v>233</v>
      </c>
      <c r="AK145" t="str">
        <f t="shared" si="33"/>
        <v>Insurance</v>
      </c>
      <c r="AL145" s="1">
        <v>5</v>
      </c>
      <c r="AM145" s="1">
        <v>5</v>
      </c>
      <c r="AN145" s="1" t="s">
        <v>884</v>
      </c>
      <c r="AO145" s="1" t="s">
        <v>83</v>
      </c>
      <c r="AP145" s="1">
        <f t="shared" si="34"/>
        <v>1</v>
      </c>
      <c r="AQ145" t="s">
        <v>3987</v>
      </c>
      <c r="AR145" s="1" t="s">
        <v>60</v>
      </c>
      <c r="AT145" t="str">
        <f t="shared" si="35"/>
        <v>Slack Channel</v>
      </c>
      <c r="AU145" s="1">
        <v>4</v>
      </c>
      <c r="AW145">
        <f t="shared" si="36"/>
        <v>4</v>
      </c>
      <c r="AX145" s="1">
        <v>4</v>
      </c>
      <c r="AZ145">
        <f t="shared" si="37"/>
        <v>4</v>
      </c>
      <c r="BA145" s="1">
        <v>100</v>
      </c>
      <c r="BB145" s="1">
        <v>100</v>
      </c>
      <c r="BC145" s="1" t="s">
        <v>885</v>
      </c>
      <c r="BD145" s="1" t="s">
        <v>64</v>
      </c>
      <c r="BF145" t="str">
        <f t="shared" si="38"/>
        <v>Friend / word of mouth</v>
      </c>
      <c r="BG145" s="1">
        <v>9</v>
      </c>
      <c r="BH145" s="1" t="s">
        <v>886</v>
      </c>
      <c r="BI145" s="1" t="s">
        <v>887</v>
      </c>
      <c r="BL145" s="32" t="s">
        <v>4074</v>
      </c>
    </row>
    <row r="146" spans="1:64">
      <c r="A146">
        <v>0</v>
      </c>
      <c r="B146">
        <v>0</v>
      </c>
      <c r="C146">
        <v>0</v>
      </c>
      <c r="D146">
        <v>0</v>
      </c>
      <c r="E146" s="1">
        <v>1</v>
      </c>
      <c r="F146">
        <v>0</v>
      </c>
      <c r="G146" s="2">
        <v>32154</v>
      </c>
      <c r="H146" s="9">
        <f t="shared" ca="1" si="26"/>
        <v>31</v>
      </c>
      <c r="I146" s="1">
        <v>8</v>
      </c>
      <c r="J146" s="1">
        <v>8</v>
      </c>
      <c r="K146" s="1">
        <v>0</v>
      </c>
      <c r="L146" s="1">
        <f t="shared" si="27"/>
        <v>0</v>
      </c>
      <c r="M146" s="1">
        <v>12</v>
      </c>
      <c r="N146" s="1">
        <v>12</v>
      </c>
      <c r="O146" s="1">
        <v>1</v>
      </c>
      <c r="P146" s="1">
        <v>1</v>
      </c>
      <c r="Q146" s="1">
        <v>1000</v>
      </c>
      <c r="R146" s="1" t="s">
        <v>888</v>
      </c>
      <c r="S146" s="1">
        <v>0</v>
      </c>
      <c r="T146" s="1" t="s">
        <v>53</v>
      </c>
      <c r="V146" t="str">
        <f t="shared" si="28"/>
        <v>hoodie</v>
      </c>
      <c r="W146" s="1" t="s">
        <v>54</v>
      </c>
      <c r="Y146" t="str">
        <f t="shared" si="29"/>
        <v>“Data is the new bacon"</v>
      </c>
      <c r="Z146" s="1">
        <v>1</v>
      </c>
      <c r="AA146" s="1">
        <v>1</v>
      </c>
      <c r="AB146" s="1">
        <f t="shared" si="30"/>
        <v>0</v>
      </c>
      <c r="AC146" s="1" t="s">
        <v>225</v>
      </c>
      <c r="AE146" t="str">
        <f t="shared" si="31"/>
        <v>Software Engineer</v>
      </c>
      <c r="AG146" s="1" t="s">
        <v>225</v>
      </c>
      <c r="AH146" s="1" t="str">
        <f t="shared" si="32"/>
        <v>Software Engineer</v>
      </c>
      <c r="AI146" s="1" t="s">
        <v>91</v>
      </c>
      <c r="AK146" t="str">
        <f t="shared" si="33"/>
        <v>Technology &amp; Internet</v>
      </c>
      <c r="AL146" s="1">
        <v>5</v>
      </c>
      <c r="AM146" s="1">
        <v>5</v>
      </c>
      <c r="AN146" s="1" t="s">
        <v>889</v>
      </c>
      <c r="AO146" s="1" t="s">
        <v>59</v>
      </c>
      <c r="AP146" s="1">
        <f t="shared" si="34"/>
        <v>0</v>
      </c>
      <c r="AQ146" t="s">
        <v>31</v>
      </c>
      <c r="AR146" s="1" t="s">
        <v>84</v>
      </c>
      <c r="AT146" t="str">
        <f t="shared" si="35"/>
        <v>Stack Overflow</v>
      </c>
      <c r="AU146" s="1">
        <v>3</v>
      </c>
      <c r="AW146">
        <f t="shared" si="36"/>
        <v>3</v>
      </c>
      <c r="AX146" s="1">
        <v>1</v>
      </c>
      <c r="AZ146">
        <f t="shared" si="37"/>
        <v>1</v>
      </c>
      <c r="BA146" s="1">
        <v>160</v>
      </c>
      <c r="BB146" s="1">
        <v>160</v>
      </c>
      <c r="BC146" s="1" t="s">
        <v>36</v>
      </c>
      <c r="BD146" s="1" t="s">
        <v>64</v>
      </c>
      <c r="BF146" t="str">
        <f t="shared" si="38"/>
        <v>Friend / word of mouth</v>
      </c>
      <c r="BG146" s="1">
        <v>10</v>
      </c>
      <c r="BH146" s="1" t="s">
        <v>890</v>
      </c>
      <c r="BI146" s="1" t="s">
        <v>464</v>
      </c>
      <c r="BJ146" s="1" t="s">
        <v>316</v>
      </c>
      <c r="BL146" s="32" t="s">
        <v>4074</v>
      </c>
    </row>
    <row r="147" spans="1:64">
      <c r="A147">
        <v>0</v>
      </c>
      <c r="B147" s="11">
        <v>1</v>
      </c>
      <c r="C147">
        <v>0</v>
      </c>
      <c r="D147" s="1">
        <v>1</v>
      </c>
      <c r="E147" s="1">
        <v>1</v>
      </c>
      <c r="F147">
        <v>0</v>
      </c>
      <c r="G147" s="2">
        <v>34064</v>
      </c>
      <c r="H147" s="9">
        <f t="shared" ca="1" si="26"/>
        <v>25</v>
      </c>
      <c r="I147" s="1">
        <v>6</v>
      </c>
      <c r="J147" s="1">
        <v>6</v>
      </c>
      <c r="K147" s="1">
        <v>120</v>
      </c>
      <c r="L147" s="1">
        <f t="shared" si="27"/>
        <v>2</v>
      </c>
      <c r="M147" s="1">
        <v>13</v>
      </c>
      <c r="N147" s="1">
        <v>13</v>
      </c>
      <c r="O147" s="1">
        <v>4</v>
      </c>
      <c r="P147" s="1">
        <v>4</v>
      </c>
      <c r="Q147" s="1">
        <v>560001</v>
      </c>
      <c r="R147" s="1" t="s">
        <v>891</v>
      </c>
      <c r="S147" s="1">
        <v>1</v>
      </c>
      <c r="T147" s="1" t="s">
        <v>78</v>
      </c>
      <c r="V147" t="str">
        <f t="shared" si="28"/>
        <v>jacket (brand is TBD... probably Patagonia)</v>
      </c>
      <c r="X147" s="1" t="s">
        <v>892</v>
      </c>
      <c r="Y147" s="1" t="str">
        <f t="shared" si="29"/>
        <v>Unquenchable Thirst for Knowledge</v>
      </c>
      <c r="Z147" s="1">
        <v>1</v>
      </c>
      <c r="AA147" s="1">
        <v>1</v>
      </c>
      <c r="AB147" s="1">
        <f t="shared" si="30"/>
        <v>0</v>
      </c>
      <c r="AC147" s="1" t="s">
        <v>159</v>
      </c>
      <c r="AE147" t="str">
        <f t="shared" si="31"/>
        <v>Data Scientist</v>
      </c>
      <c r="AF147" s="1" t="s">
        <v>80</v>
      </c>
      <c r="AH147" t="str">
        <f t="shared" si="32"/>
        <v>Individual Contributor</v>
      </c>
      <c r="AI147" s="1" t="s">
        <v>245</v>
      </c>
      <c r="AK147" t="str">
        <f t="shared" si="33"/>
        <v>Advertising &amp; Marketing</v>
      </c>
      <c r="AL147" s="1">
        <v>2</v>
      </c>
      <c r="AM147" s="1">
        <v>2</v>
      </c>
      <c r="AN147" s="1" t="s">
        <v>893</v>
      </c>
      <c r="AO147" s="1" t="s">
        <v>59</v>
      </c>
      <c r="AP147" s="1">
        <f t="shared" si="34"/>
        <v>0</v>
      </c>
      <c r="AQ147" t="s">
        <v>36</v>
      </c>
      <c r="AT147" t="str">
        <f t="shared" si="35"/>
        <v>NA</v>
      </c>
      <c r="AW147">
        <f t="shared" si="36"/>
        <v>0</v>
      </c>
      <c r="AZ147">
        <f t="shared" si="37"/>
        <v>0</v>
      </c>
      <c r="BD147" s="1" t="s">
        <v>74</v>
      </c>
      <c r="BF147" t="str">
        <f t="shared" si="38"/>
        <v>Google</v>
      </c>
      <c r="BG147" s="1">
        <v>8</v>
      </c>
      <c r="BH147" s="1" t="s">
        <v>894</v>
      </c>
      <c r="BJ147" s="1" t="s">
        <v>895</v>
      </c>
      <c r="BL147" s="32" t="s">
        <v>4074</v>
      </c>
    </row>
    <row r="148" spans="1:64">
      <c r="A148" s="1">
        <v>1</v>
      </c>
      <c r="B148">
        <v>0</v>
      </c>
      <c r="C148" s="1">
        <v>1</v>
      </c>
      <c r="D148">
        <v>0</v>
      </c>
      <c r="E148">
        <v>0</v>
      </c>
      <c r="F148">
        <v>0</v>
      </c>
      <c r="G148" s="2">
        <v>32540</v>
      </c>
      <c r="H148" s="9">
        <f t="shared" ca="1" si="26"/>
        <v>30</v>
      </c>
      <c r="I148" s="1">
        <v>8</v>
      </c>
      <c r="J148" s="1">
        <v>8</v>
      </c>
      <c r="K148" s="1">
        <v>7</v>
      </c>
      <c r="L148" s="1">
        <f t="shared" si="27"/>
        <v>0.11666666666666667</v>
      </c>
      <c r="M148" s="1">
        <v>12</v>
      </c>
      <c r="N148" s="1">
        <v>12</v>
      </c>
      <c r="O148" s="1">
        <v>0</v>
      </c>
      <c r="P148" s="1">
        <v>0</v>
      </c>
      <c r="Q148" s="1">
        <v>3706</v>
      </c>
      <c r="R148" s="1" t="s">
        <v>896</v>
      </c>
      <c r="S148" s="1">
        <v>1</v>
      </c>
      <c r="T148" s="1" t="s">
        <v>67</v>
      </c>
      <c r="V148" t="str">
        <f t="shared" si="28"/>
        <v>t-shirt</v>
      </c>
      <c r="W148" s="1" t="s">
        <v>103</v>
      </c>
      <c r="Y148" t="str">
        <f t="shared" si="29"/>
        <v>“A quality life demands quality questions”</v>
      </c>
      <c r="Z148" s="1">
        <v>1</v>
      </c>
      <c r="AA148" s="1">
        <v>1</v>
      </c>
      <c r="AB148" s="1">
        <f t="shared" si="30"/>
        <v>0</v>
      </c>
      <c r="AC148" s="1" t="s">
        <v>453</v>
      </c>
      <c r="AE148" t="str">
        <f t="shared" si="31"/>
        <v>Research</v>
      </c>
      <c r="AF148" s="1" t="s">
        <v>80</v>
      </c>
      <c r="AH148" t="str">
        <f t="shared" si="32"/>
        <v>Individual Contributor</v>
      </c>
      <c r="AI148" s="1" t="s">
        <v>160</v>
      </c>
      <c r="AK148" t="str">
        <f t="shared" si="33"/>
        <v>Healthcare and Pharmaceuticals</v>
      </c>
      <c r="AL148" s="1">
        <v>3</v>
      </c>
      <c r="AM148" s="1">
        <v>3</v>
      </c>
      <c r="AN148" s="1" t="s">
        <v>897</v>
      </c>
      <c r="AO148" s="1" t="s">
        <v>83</v>
      </c>
      <c r="AP148" s="1">
        <f t="shared" si="34"/>
        <v>1</v>
      </c>
      <c r="AQ148" t="s">
        <v>30</v>
      </c>
      <c r="AR148" s="1" t="s">
        <v>72</v>
      </c>
      <c r="AT148" t="str">
        <f t="shared" si="35"/>
        <v>Forums</v>
      </c>
      <c r="AU148" s="1">
        <v>4</v>
      </c>
      <c r="AW148">
        <f t="shared" si="36"/>
        <v>4</v>
      </c>
      <c r="AX148" s="1">
        <v>6</v>
      </c>
      <c r="AZ148">
        <f t="shared" si="37"/>
        <v>6</v>
      </c>
      <c r="BA148" s="1">
        <v>20</v>
      </c>
      <c r="BB148" s="1">
        <v>20</v>
      </c>
      <c r="BC148" s="1" t="s">
        <v>898</v>
      </c>
      <c r="BD148" s="1" t="s">
        <v>74</v>
      </c>
      <c r="BF148" t="str">
        <f t="shared" si="38"/>
        <v>Google</v>
      </c>
      <c r="BG148" s="1">
        <v>10</v>
      </c>
      <c r="BH148" s="1" t="s">
        <v>899</v>
      </c>
      <c r="BI148" s="1" t="s">
        <v>900</v>
      </c>
      <c r="BJ148" s="1" t="s">
        <v>901</v>
      </c>
      <c r="BL148" s="32" t="s">
        <v>4074</v>
      </c>
    </row>
    <row r="149" spans="1:64">
      <c r="A149" s="1">
        <v>1</v>
      </c>
      <c r="B149">
        <v>0</v>
      </c>
      <c r="C149">
        <v>0</v>
      </c>
      <c r="D149">
        <v>0</v>
      </c>
      <c r="E149">
        <v>0</v>
      </c>
      <c r="F149">
        <v>0</v>
      </c>
      <c r="G149" s="2">
        <v>32950</v>
      </c>
      <c r="H149" s="9">
        <f t="shared" ca="1" si="26"/>
        <v>28</v>
      </c>
      <c r="I149" s="1">
        <v>7</v>
      </c>
      <c r="J149" s="1">
        <v>7</v>
      </c>
      <c r="K149" s="1">
        <v>60</v>
      </c>
      <c r="L149" s="1">
        <f t="shared" si="27"/>
        <v>1</v>
      </c>
      <c r="M149" s="1">
        <v>14</v>
      </c>
      <c r="N149" s="1">
        <v>14</v>
      </c>
      <c r="O149" s="1">
        <v>5</v>
      </c>
      <c r="P149" s="1">
        <v>5</v>
      </c>
      <c r="Q149" s="1">
        <v>743502</v>
      </c>
      <c r="R149" s="1" t="s">
        <v>902</v>
      </c>
      <c r="S149" s="1">
        <v>0</v>
      </c>
      <c r="T149" s="1" t="s">
        <v>53</v>
      </c>
      <c r="V149" t="str">
        <f t="shared" si="28"/>
        <v>hoodie</v>
      </c>
      <c r="W149" s="1" t="s">
        <v>68</v>
      </c>
      <c r="Y149" t="str">
        <f t="shared" si="29"/>
        <v>”Math - all the cool kids are doing it”</v>
      </c>
      <c r="Z149" s="1">
        <v>1</v>
      </c>
      <c r="AA149" s="1">
        <v>1</v>
      </c>
      <c r="AB149" s="1">
        <f t="shared" si="30"/>
        <v>0</v>
      </c>
      <c r="AC149" s="1" t="s">
        <v>150</v>
      </c>
      <c r="AE149" t="str">
        <f t="shared" si="31"/>
        <v>Business Intelligence / Business Analyst</v>
      </c>
      <c r="AF149" s="1" t="s">
        <v>80</v>
      </c>
      <c r="AH149" t="str">
        <f t="shared" si="32"/>
        <v>Individual Contributor</v>
      </c>
      <c r="AI149" s="1" t="s">
        <v>112</v>
      </c>
      <c r="AK149" t="str">
        <f t="shared" si="33"/>
        <v>Retail &amp; Consumer Durables</v>
      </c>
      <c r="AL149" s="1">
        <v>5</v>
      </c>
      <c r="AM149" s="1">
        <v>5</v>
      </c>
      <c r="AN149" s="1" t="s">
        <v>903</v>
      </c>
      <c r="AO149" s="1" t="s">
        <v>59</v>
      </c>
      <c r="AP149" s="1">
        <f t="shared" si="34"/>
        <v>0</v>
      </c>
      <c r="AQ149" t="s">
        <v>30</v>
      </c>
      <c r="AR149" s="1" t="s">
        <v>84</v>
      </c>
      <c r="AT149" t="str">
        <f t="shared" si="35"/>
        <v>Stack Overflow</v>
      </c>
      <c r="AU149" s="1">
        <v>6</v>
      </c>
      <c r="AW149">
        <f t="shared" si="36"/>
        <v>6</v>
      </c>
      <c r="AX149" s="1">
        <v>5</v>
      </c>
      <c r="AZ149">
        <f t="shared" si="37"/>
        <v>5</v>
      </c>
      <c r="BA149" s="1">
        <v>25</v>
      </c>
      <c r="BB149" s="1">
        <v>25</v>
      </c>
      <c r="BC149" s="1" t="s">
        <v>904</v>
      </c>
      <c r="BD149" s="1" t="s">
        <v>198</v>
      </c>
      <c r="BF149" t="str">
        <f t="shared" si="38"/>
        <v>Facebook</v>
      </c>
      <c r="BG149" s="1">
        <v>9</v>
      </c>
      <c r="BH149" s="1" t="s">
        <v>905</v>
      </c>
      <c r="BI149" s="1" t="s">
        <v>906</v>
      </c>
      <c r="BJ149" s="1" t="s">
        <v>907</v>
      </c>
      <c r="BL149" s="32" t="s">
        <v>4074</v>
      </c>
    </row>
    <row r="150" spans="1:64">
      <c r="A150">
        <v>0</v>
      </c>
      <c r="B150">
        <v>0</v>
      </c>
      <c r="C150">
        <v>0</v>
      </c>
      <c r="D150" s="1">
        <v>1</v>
      </c>
      <c r="E150" s="1">
        <v>1</v>
      </c>
      <c r="F150">
        <v>0</v>
      </c>
      <c r="G150" s="2">
        <v>34861</v>
      </c>
      <c r="H150" s="9">
        <f t="shared" ca="1" si="26"/>
        <v>23</v>
      </c>
      <c r="I150" s="1">
        <v>7</v>
      </c>
      <c r="J150" s="1">
        <v>7</v>
      </c>
      <c r="K150" s="1">
        <v>0</v>
      </c>
      <c r="L150" s="1">
        <f t="shared" si="27"/>
        <v>0</v>
      </c>
      <c r="M150" s="1">
        <v>12</v>
      </c>
      <c r="N150" s="1">
        <v>12</v>
      </c>
      <c r="O150" s="1">
        <v>15</v>
      </c>
      <c r="P150" s="1">
        <v>15</v>
      </c>
      <c r="Q150" s="1">
        <v>35280</v>
      </c>
      <c r="R150" s="1" t="s">
        <v>908</v>
      </c>
      <c r="S150" s="1">
        <v>1</v>
      </c>
      <c r="T150" s="1" t="s">
        <v>53</v>
      </c>
      <c r="V150" t="str">
        <f t="shared" si="28"/>
        <v>hoodie</v>
      </c>
      <c r="W150" s="1" t="s">
        <v>98</v>
      </c>
      <c r="Y150" t="str">
        <f t="shared" si="29"/>
        <v>“Machine learning for life”</v>
      </c>
      <c r="Z150" s="1">
        <v>1</v>
      </c>
      <c r="AA150" s="1">
        <v>1</v>
      </c>
      <c r="AB150" s="1">
        <f t="shared" si="30"/>
        <v>0</v>
      </c>
      <c r="AC150" s="1" t="s">
        <v>177</v>
      </c>
      <c r="AE150" t="str">
        <f t="shared" si="31"/>
        <v>Student</v>
      </c>
      <c r="AF150" s="1" t="s">
        <v>111</v>
      </c>
      <c r="AH150" t="str">
        <f t="shared" si="32"/>
        <v>Not Applicable</v>
      </c>
      <c r="AI150" s="1" t="s">
        <v>57</v>
      </c>
      <c r="AK150" t="str">
        <f t="shared" si="33"/>
        <v>Education</v>
      </c>
      <c r="AL150" s="1">
        <v>1</v>
      </c>
      <c r="AM150" s="1">
        <v>1</v>
      </c>
      <c r="AN150" s="1" t="s">
        <v>58</v>
      </c>
      <c r="AO150" s="1" t="s">
        <v>59</v>
      </c>
      <c r="AP150" s="1">
        <f t="shared" si="34"/>
        <v>0</v>
      </c>
      <c r="AQ150" t="s">
        <v>3988</v>
      </c>
      <c r="AR150" s="1" t="s">
        <v>60</v>
      </c>
      <c r="AT150" t="str">
        <f t="shared" si="35"/>
        <v>Slack Channel</v>
      </c>
      <c r="AV150" s="1">
        <v>15</v>
      </c>
      <c r="AW150" s="1">
        <f t="shared" si="36"/>
        <v>15</v>
      </c>
      <c r="AX150" s="1">
        <v>6</v>
      </c>
      <c r="AZ150">
        <f t="shared" si="37"/>
        <v>6</v>
      </c>
      <c r="BA150" s="1">
        <v>90</v>
      </c>
      <c r="BB150" s="1">
        <v>90</v>
      </c>
      <c r="BC150" s="1" t="s">
        <v>909</v>
      </c>
      <c r="BD150" s="1" t="s">
        <v>74</v>
      </c>
      <c r="BF150" t="str">
        <f t="shared" si="38"/>
        <v>Google</v>
      </c>
      <c r="BG150" s="1">
        <v>10</v>
      </c>
      <c r="BH150" s="1" t="s">
        <v>910</v>
      </c>
      <c r="BI150" s="1" t="s">
        <v>911</v>
      </c>
      <c r="BL150" s="32" t="s">
        <v>4074</v>
      </c>
    </row>
    <row r="151" spans="1:64">
      <c r="A151" s="1">
        <v>1</v>
      </c>
      <c r="B151" s="11">
        <v>1</v>
      </c>
      <c r="C151">
        <v>0</v>
      </c>
      <c r="D151">
        <v>0</v>
      </c>
      <c r="E151" s="1">
        <v>1</v>
      </c>
      <c r="F151">
        <v>0</v>
      </c>
      <c r="G151" s="2">
        <v>30465</v>
      </c>
      <c r="H151" s="9">
        <f t="shared" ca="1" si="26"/>
        <v>35</v>
      </c>
      <c r="I151" s="1">
        <v>7</v>
      </c>
      <c r="J151" s="1">
        <v>7</v>
      </c>
      <c r="K151" s="1">
        <v>55</v>
      </c>
      <c r="L151" s="1">
        <f t="shared" si="27"/>
        <v>0.91666666666666663</v>
      </c>
      <c r="M151" s="1">
        <v>9</v>
      </c>
      <c r="N151" s="1">
        <v>9</v>
      </c>
      <c r="O151" s="1">
        <v>2</v>
      </c>
      <c r="P151" s="1">
        <v>2</v>
      </c>
      <c r="Q151" s="1">
        <v>0</v>
      </c>
      <c r="R151" s="1" t="s">
        <v>912</v>
      </c>
      <c r="S151" s="1">
        <v>0</v>
      </c>
      <c r="T151" s="1" t="s">
        <v>97</v>
      </c>
      <c r="V151" t="str">
        <f t="shared" si="28"/>
        <v>backpack</v>
      </c>
      <c r="W151" s="1" t="s">
        <v>98</v>
      </c>
      <c r="Y151" t="str">
        <f t="shared" si="29"/>
        <v>“Machine learning for life”</v>
      </c>
      <c r="Z151" s="1">
        <v>1</v>
      </c>
      <c r="AA151" s="1">
        <v>1</v>
      </c>
      <c r="AB151" s="1">
        <f t="shared" si="30"/>
        <v>0</v>
      </c>
      <c r="AC151" s="1" t="s">
        <v>159</v>
      </c>
      <c r="AE151" t="str">
        <f t="shared" si="31"/>
        <v>Data Scientist</v>
      </c>
      <c r="AF151" s="1" t="s">
        <v>80</v>
      </c>
      <c r="AH151" t="str">
        <f t="shared" si="32"/>
        <v>Individual Contributor</v>
      </c>
      <c r="AI151" s="1" t="s">
        <v>105</v>
      </c>
      <c r="AK151" t="str">
        <f t="shared" si="33"/>
        <v>Entertainment &amp; Leisure</v>
      </c>
      <c r="AL151" s="1">
        <v>6</v>
      </c>
      <c r="AM151" s="1">
        <v>6</v>
      </c>
      <c r="AN151" s="1" t="s">
        <v>913</v>
      </c>
      <c r="AO151" s="1" t="s">
        <v>399</v>
      </c>
      <c r="AP151" s="1">
        <f t="shared" si="34"/>
        <v>0</v>
      </c>
      <c r="AQ151" t="s">
        <v>3989</v>
      </c>
      <c r="AR151" s="1" t="s">
        <v>72</v>
      </c>
      <c r="AT151" t="str">
        <f t="shared" si="35"/>
        <v>Forums</v>
      </c>
      <c r="AU151" s="1">
        <v>4</v>
      </c>
      <c r="AW151">
        <f t="shared" si="36"/>
        <v>4</v>
      </c>
      <c r="AX151" s="1">
        <v>4</v>
      </c>
      <c r="AZ151">
        <f t="shared" si="37"/>
        <v>4</v>
      </c>
      <c r="BA151" s="1">
        <v>6</v>
      </c>
      <c r="BB151" s="1">
        <v>6</v>
      </c>
      <c r="BC151" s="1" t="s">
        <v>914</v>
      </c>
      <c r="BE151" s="1" t="s">
        <v>915</v>
      </c>
      <c r="BF151" s="1" t="str">
        <f t="shared" si="38"/>
        <v>Received email by Sebastian Thrun about the opening of Udacity.</v>
      </c>
      <c r="BG151" s="1">
        <v>10</v>
      </c>
      <c r="BH151" s="1" t="s">
        <v>916</v>
      </c>
      <c r="BI151" s="1" t="s">
        <v>917</v>
      </c>
      <c r="BJ151" s="1" t="s">
        <v>918</v>
      </c>
      <c r="BL151" s="32" t="s">
        <v>4074</v>
      </c>
    </row>
    <row r="152" spans="1:64">
      <c r="A152">
        <v>0</v>
      </c>
      <c r="B152" s="11">
        <v>1</v>
      </c>
      <c r="C152">
        <v>0</v>
      </c>
      <c r="D152">
        <v>0</v>
      </c>
      <c r="E152">
        <v>0</v>
      </c>
      <c r="F152">
        <v>0</v>
      </c>
      <c r="G152" s="2">
        <v>33864</v>
      </c>
      <c r="H152" s="9">
        <f t="shared" ca="1" si="26"/>
        <v>26</v>
      </c>
      <c r="I152" s="1">
        <v>7</v>
      </c>
      <c r="J152" s="1">
        <v>7</v>
      </c>
      <c r="K152" s="1">
        <v>25</v>
      </c>
      <c r="L152" s="1">
        <f t="shared" si="27"/>
        <v>0.41666666666666669</v>
      </c>
      <c r="M152" s="1">
        <v>9</v>
      </c>
      <c r="N152" s="1">
        <v>9</v>
      </c>
      <c r="O152" s="1">
        <v>5</v>
      </c>
      <c r="P152" s="1">
        <v>5</v>
      </c>
      <c r="Q152" s="1">
        <v>61000</v>
      </c>
      <c r="R152" s="1" t="s">
        <v>919</v>
      </c>
      <c r="S152" s="1">
        <v>0</v>
      </c>
      <c r="T152" s="1" t="s">
        <v>53</v>
      </c>
      <c r="V152" t="str">
        <f t="shared" si="28"/>
        <v>hoodie</v>
      </c>
      <c r="W152" s="1" t="s">
        <v>98</v>
      </c>
      <c r="Y152" t="str">
        <f t="shared" si="29"/>
        <v>“Machine learning for life”</v>
      </c>
      <c r="Z152" s="1">
        <v>1</v>
      </c>
      <c r="AA152" s="1">
        <v>1</v>
      </c>
      <c r="AB152" s="1">
        <f t="shared" si="30"/>
        <v>0</v>
      </c>
      <c r="AC152" s="1" t="s">
        <v>30</v>
      </c>
      <c r="AE152" t="str">
        <f t="shared" si="31"/>
        <v>Data Analyst</v>
      </c>
      <c r="AF152" s="1" t="s">
        <v>111</v>
      </c>
      <c r="AH152" t="str">
        <f t="shared" si="32"/>
        <v>Not Applicable</v>
      </c>
      <c r="AJ152" s="1" t="s">
        <v>920</v>
      </c>
      <c r="AK152" s="1" t="str">
        <f t="shared" si="33"/>
        <v>Gambling</v>
      </c>
      <c r="AL152" s="1">
        <v>2</v>
      </c>
      <c r="AM152" s="1">
        <v>2</v>
      </c>
      <c r="AN152" s="1" t="s">
        <v>882</v>
      </c>
      <c r="AO152" s="1" t="s">
        <v>83</v>
      </c>
      <c r="AP152" s="1">
        <f t="shared" si="34"/>
        <v>1</v>
      </c>
      <c r="AQ152" t="s">
        <v>30</v>
      </c>
      <c r="AR152" s="1" t="s">
        <v>72</v>
      </c>
      <c r="AT152" t="str">
        <f t="shared" si="35"/>
        <v>Forums</v>
      </c>
      <c r="AU152" s="1">
        <v>2</v>
      </c>
      <c r="AW152">
        <f t="shared" si="36"/>
        <v>2</v>
      </c>
      <c r="AX152" s="1">
        <v>1</v>
      </c>
      <c r="AZ152">
        <f t="shared" si="37"/>
        <v>1</v>
      </c>
      <c r="BA152" s="1">
        <v>10</v>
      </c>
      <c r="BB152" s="1">
        <v>10</v>
      </c>
      <c r="BC152" s="1" t="s">
        <v>882</v>
      </c>
      <c r="BD152" s="1" t="s">
        <v>200</v>
      </c>
      <c r="BF152" t="str">
        <f t="shared" si="38"/>
        <v>Twitter</v>
      </c>
      <c r="BG152" s="1">
        <v>8</v>
      </c>
      <c r="BH152" s="1" t="s">
        <v>882</v>
      </c>
      <c r="BI152" s="1" t="s">
        <v>921</v>
      </c>
      <c r="BJ152" s="1" t="s">
        <v>882</v>
      </c>
      <c r="BL152" s="32" t="s">
        <v>4074</v>
      </c>
    </row>
    <row r="153" spans="1:64">
      <c r="A153" s="1">
        <v>1</v>
      </c>
      <c r="B153" s="11">
        <v>1</v>
      </c>
      <c r="C153">
        <v>0</v>
      </c>
      <c r="D153" s="1">
        <v>1</v>
      </c>
      <c r="E153">
        <v>0</v>
      </c>
      <c r="F153">
        <v>0</v>
      </c>
      <c r="G153" s="2">
        <v>31252</v>
      </c>
      <c r="H153" s="9">
        <f t="shared" ca="1" si="26"/>
        <v>33</v>
      </c>
      <c r="I153" s="1">
        <v>6</v>
      </c>
      <c r="J153" s="1">
        <v>6</v>
      </c>
      <c r="K153" s="1">
        <v>0</v>
      </c>
      <c r="L153" s="1">
        <f t="shared" si="27"/>
        <v>0</v>
      </c>
      <c r="M153" s="1">
        <v>10</v>
      </c>
      <c r="N153" s="1">
        <v>10</v>
      </c>
      <c r="O153" s="1">
        <v>6</v>
      </c>
      <c r="P153" s="1">
        <v>6</v>
      </c>
      <c r="Q153" s="1">
        <v>20815</v>
      </c>
      <c r="R153" s="1" t="s">
        <v>922</v>
      </c>
      <c r="S153" s="1">
        <v>0</v>
      </c>
      <c r="T153" s="1" t="s">
        <v>67</v>
      </c>
      <c r="V153" t="str">
        <f t="shared" si="28"/>
        <v>t-shirt</v>
      </c>
      <c r="W153" s="1" t="s">
        <v>54</v>
      </c>
      <c r="Y153" t="str">
        <f t="shared" si="29"/>
        <v>“Data is the new bacon"</v>
      </c>
      <c r="Z153" s="1">
        <v>1</v>
      </c>
      <c r="AA153" s="1">
        <v>1</v>
      </c>
      <c r="AB153" s="1">
        <f t="shared" si="30"/>
        <v>0</v>
      </c>
      <c r="AC153" s="1" t="s">
        <v>458</v>
      </c>
      <c r="AE153" t="str">
        <f t="shared" si="31"/>
        <v>Consulting</v>
      </c>
      <c r="AF153" s="1" t="s">
        <v>56</v>
      </c>
      <c r="AH153" t="str">
        <f t="shared" si="32"/>
        <v>Manager</v>
      </c>
      <c r="AI153" s="1" t="s">
        <v>91</v>
      </c>
      <c r="AK153" t="str">
        <f t="shared" si="33"/>
        <v>Technology &amp; Internet</v>
      </c>
      <c r="AL153" s="1">
        <v>10</v>
      </c>
      <c r="AM153" s="1">
        <v>10</v>
      </c>
      <c r="AN153" s="1" t="s">
        <v>923</v>
      </c>
      <c r="AO153" s="1" t="s">
        <v>59</v>
      </c>
      <c r="AP153" s="1">
        <f t="shared" si="34"/>
        <v>0</v>
      </c>
      <c r="AQ153" s="1" t="s">
        <v>3990</v>
      </c>
      <c r="AR153" s="1" t="s">
        <v>72</v>
      </c>
      <c r="AT153" t="str">
        <f t="shared" si="35"/>
        <v>Forums</v>
      </c>
      <c r="AU153" s="1">
        <v>6</v>
      </c>
      <c r="AW153">
        <f t="shared" si="36"/>
        <v>6</v>
      </c>
      <c r="AX153" s="1">
        <v>6</v>
      </c>
      <c r="AZ153">
        <f t="shared" si="37"/>
        <v>6</v>
      </c>
      <c r="BA153" s="1">
        <v>16</v>
      </c>
      <c r="BB153" s="1">
        <v>16</v>
      </c>
      <c r="BC153" s="1" t="s">
        <v>925</v>
      </c>
      <c r="BD153" s="1" t="s">
        <v>74</v>
      </c>
      <c r="BF153" t="str">
        <f t="shared" si="38"/>
        <v>Google</v>
      </c>
      <c r="BG153" s="1">
        <v>10</v>
      </c>
      <c r="BH153" s="1" t="s">
        <v>926</v>
      </c>
      <c r="BI153" s="1" t="s">
        <v>927</v>
      </c>
      <c r="BJ153" s="1" t="s">
        <v>928</v>
      </c>
      <c r="BL153" s="32" t="s">
        <v>4074</v>
      </c>
    </row>
    <row r="154" spans="1:64">
      <c r="A154">
        <v>0</v>
      </c>
      <c r="B154" s="11">
        <v>1</v>
      </c>
      <c r="C154">
        <v>0</v>
      </c>
      <c r="D154">
        <v>0</v>
      </c>
      <c r="E154">
        <v>0</v>
      </c>
      <c r="F154">
        <v>0</v>
      </c>
      <c r="G154" s="2">
        <v>29519</v>
      </c>
      <c r="H154" s="9">
        <f t="shared" ca="1" si="26"/>
        <v>38</v>
      </c>
      <c r="I154" s="1">
        <v>7</v>
      </c>
      <c r="J154" s="1">
        <v>7</v>
      </c>
      <c r="K154" s="1">
        <v>60</v>
      </c>
      <c r="L154" s="1">
        <f t="shared" si="27"/>
        <v>1</v>
      </c>
      <c r="M154" s="1">
        <v>10</v>
      </c>
      <c r="N154" s="1">
        <v>10</v>
      </c>
      <c r="O154" s="1">
        <v>12</v>
      </c>
      <c r="P154" s="1">
        <v>12</v>
      </c>
      <c r="Q154" s="1">
        <v>32827</v>
      </c>
      <c r="R154" s="1" t="s">
        <v>929</v>
      </c>
      <c r="S154" s="1">
        <v>1</v>
      </c>
      <c r="T154" s="1" t="s">
        <v>67</v>
      </c>
      <c r="V154" t="str">
        <f t="shared" si="28"/>
        <v>t-shirt</v>
      </c>
      <c r="W154" s="1" t="s">
        <v>68</v>
      </c>
      <c r="Y154" t="str">
        <f t="shared" si="29"/>
        <v>”Math - all the cool kids are doing it”</v>
      </c>
      <c r="Z154" s="1">
        <v>1</v>
      </c>
      <c r="AA154" s="1">
        <v>1</v>
      </c>
      <c r="AB154" s="1">
        <f t="shared" si="30"/>
        <v>0</v>
      </c>
      <c r="AC154" s="1" t="s">
        <v>150</v>
      </c>
      <c r="AE154" t="str">
        <f t="shared" si="31"/>
        <v>Business Intelligence / Business Analyst</v>
      </c>
      <c r="AF154" s="1" t="s">
        <v>56</v>
      </c>
      <c r="AH154" t="str">
        <f t="shared" si="32"/>
        <v>Manager</v>
      </c>
      <c r="AI154" s="1" t="s">
        <v>105</v>
      </c>
      <c r="AK154" t="str">
        <f t="shared" si="33"/>
        <v>Entertainment &amp; Leisure</v>
      </c>
      <c r="AL154" s="1">
        <v>10</v>
      </c>
      <c r="AM154" s="1">
        <v>10</v>
      </c>
      <c r="AN154" s="1" t="s">
        <v>930</v>
      </c>
      <c r="AO154" s="1" t="s">
        <v>71</v>
      </c>
      <c r="AP154" s="1">
        <f t="shared" si="34"/>
        <v>1</v>
      </c>
      <c r="AQ154" t="s">
        <v>33</v>
      </c>
      <c r="AR154" s="1" t="s">
        <v>84</v>
      </c>
      <c r="AT154" t="str">
        <f t="shared" si="35"/>
        <v>Stack Overflow</v>
      </c>
      <c r="AV154" s="1">
        <v>10</v>
      </c>
      <c r="AW154" s="1">
        <f t="shared" si="36"/>
        <v>10</v>
      </c>
      <c r="AX154" s="1">
        <v>3</v>
      </c>
      <c r="AZ154">
        <f t="shared" si="37"/>
        <v>3</v>
      </c>
      <c r="BA154" s="1">
        <v>4</v>
      </c>
      <c r="BB154" s="1">
        <v>4</v>
      </c>
      <c r="BC154" s="1" t="s">
        <v>931</v>
      </c>
      <c r="BD154" s="1" t="s">
        <v>64</v>
      </c>
      <c r="BF154" t="str">
        <f t="shared" si="38"/>
        <v>Friend / word of mouth</v>
      </c>
      <c r="BG154" s="1">
        <v>7</v>
      </c>
      <c r="BH154" s="1" t="s">
        <v>932</v>
      </c>
      <c r="BI154" s="1" t="s">
        <v>933</v>
      </c>
      <c r="BJ154" s="1" t="s">
        <v>934</v>
      </c>
      <c r="BL154" s="32" t="s">
        <v>4074</v>
      </c>
    </row>
    <row r="155" spans="1:64">
      <c r="A155" s="1">
        <v>1</v>
      </c>
      <c r="B155">
        <v>0</v>
      </c>
      <c r="C155" s="1">
        <v>1</v>
      </c>
      <c r="D155">
        <v>0</v>
      </c>
      <c r="E155" s="1">
        <v>1</v>
      </c>
      <c r="F155">
        <v>0</v>
      </c>
      <c r="G155" s="2" t="s">
        <v>935</v>
      </c>
      <c r="H155" s="9">
        <f t="shared" ca="1" si="26"/>
        <v>53</v>
      </c>
      <c r="I155" s="1">
        <v>7</v>
      </c>
      <c r="J155" s="1">
        <v>7</v>
      </c>
      <c r="K155" s="1">
        <v>0</v>
      </c>
      <c r="L155" s="1">
        <f t="shared" si="27"/>
        <v>0</v>
      </c>
      <c r="M155" s="1">
        <v>9</v>
      </c>
      <c r="N155" s="1">
        <v>9</v>
      </c>
      <c r="O155" s="1">
        <v>30</v>
      </c>
      <c r="P155" s="1">
        <v>30</v>
      </c>
      <c r="R155" s="1" t="s">
        <v>219</v>
      </c>
      <c r="S155" s="1">
        <v>1</v>
      </c>
      <c r="T155" s="1" t="s">
        <v>53</v>
      </c>
      <c r="V155" t="str">
        <f t="shared" si="28"/>
        <v>hoodie</v>
      </c>
      <c r="X155" s="1" t="s">
        <v>936</v>
      </c>
      <c r="Y155" s="1" t="str">
        <f t="shared" si="29"/>
        <v>Life long [machine] learning matters.</v>
      </c>
      <c r="Z155" s="1">
        <v>1</v>
      </c>
      <c r="AA155" s="1">
        <v>1</v>
      </c>
      <c r="AB155" s="1">
        <f t="shared" si="30"/>
        <v>0</v>
      </c>
      <c r="AC155" s="1" t="s">
        <v>458</v>
      </c>
      <c r="AE155" t="str">
        <f t="shared" si="31"/>
        <v>Consulting</v>
      </c>
      <c r="AF155" s="1" t="s">
        <v>80</v>
      </c>
      <c r="AH155" t="str">
        <f t="shared" si="32"/>
        <v>Individual Contributor</v>
      </c>
      <c r="AI155" s="1" t="s">
        <v>57</v>
      </c>
      <c r="AK155" t="str">
        <f t="shared" si="33"/>
        <v>Education</v>
      </c>
      <c r="AL155" s="1">
        <v>28</v>
      </c>
      <c r="AM155" s="1">
        <v>28</v>
      </c>
      <c r="AN155" s="1" t="s">
        <v>937</v>
      </c>
      <c r="AO155" s="1" t="s">
        <v>83</v>
      </c>
      <c r="AP155" s="1">
        <f t="shared" si="34"/>
        <v>1</v>
      </c>
      <c r="AQ155" t="s">
        <v>32</v>
      </c>
      <c r="AR155" s="1" t="s">
        <v>72</v>
      </c>
      <c r="AT155" t="str">
        <f t="shared" si="35"/>
        <v>Forums</v>
      </c>
      <c r="AV155" s="1">
        <v>10</v>
      </c>
      <c r="AW155" s="1">
        <f t="shared" si="36"/>
        <v>10</v>
      </c>
      <c r="AX155" s="1">
        <v>4</v>
      </c>
      <c r="AZ155">
        <f t="shared" si="37"/>
        <v>4</v>
      </c>
      <c r="BA155" s="1">
        <v>6</v>
      </c>
      <c r="BB155" s="1">
        <v>6</v>
      </c>
      <c r="BC155" s="1" t="s">
        <v>938</v>
      </c>
      <c r="BE155" s="1" t="s">
        <v>939</v>
      </c>
      <c r="BF155" s="1" t="str">
        <f t="shared" si="38"/>
        <v>Sebastian keynote @ IBM World of Watson.</v>
      </c>
      <c r="BG155" s="1">
        <v>10</v>
      </c>
      <c r="BH155" s="1" t="s">
        <v>940</v>
      </c>
      <c r="BI155" s="1" t="s">
        <v>941</v>
      </c>
      <c r="BJ155" s="1" t="s">
        <v>942</v>
      </c>
      <c r="BL155" s="32" t="s">
        <v>4074</v>
      </c>
    </row>
    <row r="156" spans="1:64">
      <c r="A156">
        <v>0</v>
      </c>
      <c r="B156" s="11">
        <v>1</v>
      </c>
      <c r="C156" s="1">
        <v>1</v>
      </c>
      <c r="D156" s="1">
        <v>1</v>
      </c>
      <c r="E156">
        <v>0</v>
      </c>
      <c r="F156">
        <v>0</v>
      </c>
      <c r="G156" s="2">
        <v>31912</v>
      </c>
      <c r="H156" s="9">
        <f t="shared" ca="1" si="26"/>
        <v>31</v>
      </c>
      <c r="I156" s="1">
        <v>8</v>
      </c>
      <c r="J156" s="1">
        <v>8</v>
      </c>
      <c r="K156" s="1">
        <v>60</v>
      </c>
      <c r="L156" s="1">
        <f t="shared" si="27"/>
        <v>1</v>
      </c>
      <c r="M156" s="1">
        <v>8</v>
      </c>
      <c r="N156" s="1">
        <v>8</v>
      </c>
      <c r="O156" s="1">
        <v>2</v>
      </c>
      <c r="P156" s="1">
        <v>2</v>
      </c>
      <c r="Q156" s="1">
        <v>95132</v>
      </c>
      <c r="R156" s="1" t="s">
        <v>943</v>
      </c>
      <c r="S156" s="1">
        <v>0</v>
      </c>
      <c r="T156" s="1" t="s">
        <v>97</v>
      </c>
      <c r="V156" t="str">
        <f t="shared" si="28"/>
        <v>backpack</v>
      </c>
      <c r="W156" s="1" t="s">
        <v>98</v>
      </c>
      <c r="Y156" t="str">
        <f t="shared" si="29"/>
        <v>“Machine learning for life”</v>
      </c>
      <c r="Z156" s="1">
        <v>1</v>
      </c>
      <c r="AA156" s="1">
        <v>1</v>
      </c>
      <c r="AB156" s="1">
        <f t="shared" si="30"/>
        <v>0</v>
      </c>
      <c r="AC156" s="1" t="s">
        <v>453</v>
      </c>
      <c r="AE156" t="str">
        <f t="shared" si="31"/>
        <v>Research</v>
      </c>
      <c r="AF156" s="1" t="s">
        <v>111</v>
      </c>
      <c r="AH156" t="str">
        <f t="shared" si="32"/>
        <v>Not Applicable</v>
      </c>
      <c r="AI156" s="1" t="s">
        <v>57</v>
      </c>
      <c r="AK156" t="str">
        <f t="shared" si="33"/>
        <v>Education</v>
      </c>
      <c r="AL156" s="1">
        <v>3</v>
      </c>
      <c r="AM156" s="1">
        <v>3</v>
      </c>
      <c r="AN156" s="1" t="s">
        <v>944</v>
      </c>
      <c r="AO156" s="1" t="s">
        <v>83</v>
      </c>
      <c r="AP156" s="1">
        <f t="shared" si="34"/>
        <v>1</v>
      </c>
      <c r="AQ156" t="s">
        <v>3987</v>
      </c>
      <c r="AR156" s="1" t="s">
        <v>72</v>
      </c>
      <c r="AT156" t="str">
        <f t="shared" si="35"/>
        <v>Forums</v>
      </c>
      <c r="AU156" s="1">
        <v>6</v>
      </c>
      <c r="AW156">
        <f t="shared" si="36"/>
        <v>6</v>
      </c>
      <c r="AX156" s="1">
        <v>6</v>
      </c>
      <c r="AZ156">
        <f t="shared" si="37"/>
        <v>6</v>
      </c>
      <c r="BA156" s="1">
        <v>50</v>
      </c>
      <c r="BB156" s="1">
        <v>50</v>
      </c>
      <c r="BC156" s="1" t="s">
        <v>945</v>
      </c>
      <c r="BD156" s="1" t="s">
        <v>74</v>
      </c>
      <c r="BF156" t="str">
        <f t="shared" si="38"/>
        <v>Google</v>
      </c>
      <c r="BG156" s="1">
        <v>10</v>
      </c>
      <c r="BH156" s="1" t="s">
        <v>946</v>
      </c>
      <c r="BI156" s="1" t="s">
        <v>947</v>
      </c>
      <c r="BJ156" s="1" t="s">
        <v>116</v>
      </c>
      <c r="BL156" s="32" t="s">
        <v>4074</v>
      </c>
    </row>
    <row r="157" spans="1:64">
      <c r="A157">
        <v>0</v>
      </c>
      <c r="B157" s="11">
        <v>1</v>
      </c>
      <c r="C157">
        <v>0</v>
      </c>
      <c r="D157" s="1">
        <v>1</v>
      </c>
      <c r="E157">
        <v>0</v>
      </c>
      <c r="F157">
        <v>0</v>
      </c>
      <c r="H157" s="10" t="str">
        <f t="shared" ca="1" si="26"/>
        <v/>
      </c>
      <c r="I157" s="1">
        <v>7</v>
      </c>
      <c r="J157" s="1">
        <v>7</v>
      </c>
      <c r="K157" s="1">
        <v>60</v>
      </c>
      <c r="L157" s="1">
        <f t="shared" si="27"/>
        <v>1</v>
      </c>
      <c r="M157" s="1">
        <v>10</v>
      </c>
      <c r="N157" s="1">
        <v>10</v>
      </c>
      <c r="O157" s="1">
        <v>1</v>
      </c>
      <c r="P157" s="1">
        <v>1</v>
      </c>
      <c r="Q157" s="1">
        <v>30308</v>
      </c>
      <c r="R157" s="1" t="s">
        <v>714</v>
      </c>
      <c r="S157" s="1">
        <v>1</v>
      </c>
      <c r="T157" s="1" t="s">
        <v>78</v>
      </c>
      <c r="V157" t="str">
        <f t="shared" si="28"/>
        <v>jacket (brand is TBD... probably Patagonia)</v>
      </c>
      <c r="W157" s="1" t="s">
        <v>103</v>
      </c>
      <c r="Y157" t="str">
        <f t="shared" si="29"/>
        <v>“A quality life demands quality questions”</v>
      </c>
      <c r="Z157" s="1">
        <v>1</v>
      </c>
      <c r="AA157" s="1">
        <v>1</v>
      </c>
      <c r="AB157" s="1">
        <f t="shared" si="30"/>
        <v>0</v>
      </c>
      <c r="AC157" s="1" t="s">
        <v>159</v>
      </c>
      <c r="AE157" t="str">
        <f t="shared" si="31"/>
        <v>Data Scientist</v>
      </c>
      <c r="AF157" s="1" t="s">
        <v>384</v>
      </c>
      <c r="AH157" t="str">
        <f t="shared" si="32"/>
        <v>Intern</v>
      </c>
      <c r="AI157" s="1" t="s">
        <v>112</v>
      </c>
      <c r="AK157" t="str">
        <f t="shared" si="33"/>
        <v>Retail &amp; Consumer Durables</v>
      </c>
      <c r="AL157" s="1">
        <v>0</v>
      </c>
      <c r="AM157" s="1">
        <v>0</v>
      </c>
      <c r="AN157" s="1" t="s">
        <v>948</v>
      </c>
      <c r="AO157" s="1" t="s">
        <v>83</v>
      </c>
      <c r="AP157" s="1">
        <f t="shared" si="34"/>
        <v>1</v>
      </c>
      <c r="AQ157" t="s">
        <v>30</v>
      </c>
      <c r="AR157" s="1" t="s">
        <v>72</v>
      </c>
      <c r="AT157" t="str">
        <f t="shared" si="35"/>
        <v>Forums</v>
      </c>
      <c r="AU157" s="1">
        <v>4</v>
      </c>
      <c r="AW157">
        <f t="shared" si="36"/>
        <v>4</v>
      </c>
      <c r="AX157" s="1">
        <v>4</v>
      </c>
      <c r="AZ157">
        <f t="shared" si="37"/>
        <v>4</v>
      </c>
      <c r="BA157" s="1">
        <v>25</v>
      </c>
      <c r="BB157" s="1">
        <v>25</v>
      </c>
      <c r="BC157" s="1" t="s">
        <v>949</v>
      </c>
      <c r="BD157" s="1" t="s">
        <v>64</v>
      </c>
      <c r="BF157" t="str">
        <f t="shared" si="38"/>
        <v>Friend / word of mouth</v>
      </c>
      <c r="BG157" s="1">
        <v>9</v>
      </c>
      <c r="BH157" s="1" t="s">
        <v>950</v>
      </c>
      <c r="BI157" s="1" t="s">
        <v>951</v>
      </c>
      <c r="BL157" s="32" t="s">
        <v>4074</v>
      </c>
    </row>
    <row r="158" spans="1:64">
      <c r="A158" s="1">
        <v>1</v>
      </c>
      <c r="B158">
        <v>0</v>
      </c>
      <c r="C158">
        <v>0</v>
      </c>
      <c r="D158">
        <v>0</v>
      </c>
      <c r="E158">
        <v>0</v>
      </c>
      <c r="F158">
        <v>0</v>
      </c>
      <c r="G158" s="2">
        <v>30194</v>
      </c>
      <c r="H158" s="9">
        <f t="shared" ca="1" si="26"/>
        <v>36</v>
      </c>
      <c r="I158" s="1">
        <v>7</v>
      </c>
      <c r="J158" s="1">
        <v>7</v>
      </c>
      <c r="K158" s="1">
        <v>45</v>
      </c>
      <c r="L158" s="1">
        <f t="shared" si="27"/>
        <v>0.75</v>
      </c>
      <c r="M158" s="1">
        <v>12</v>
      </c>
      <c r="N158" s="1">
        <v>12</v>
      </c>
      <c r="O158" s="1">
        <v>40</v>
      </c>
      <c r="P158" s="1">
        <v>40</v>
      </c>
      <c r="Q158" s="1">
        <v>1530041</v>
      </c>
      <c r="R158" s="1" t="s">
        <v>952</v>
      </c>
      <c r="S158" s="1">
        <v>1</v>
      </c>
      <c r="T158" s="1" t="s">
        <v>123</v>
      </c>
      <c r="V158" t="str">
        <f t="shared" si="28"/>
        <v>hat</v>
      </c>
      <c r="W158" s="1" t="s">
        <v>103</v>
      </c>
      <c r="Y158" t="str">
        <f t="shared" si="29"/>
        <v>“A quality life demands quality questions”</v>
      </c>
      <c r="Z158" s="1">
        <v>1</v>
      </c>
      <c r="AA158" s="1">
        <v>1</v>
      </c>
      <c r="AB158" s="1">
        <f t="shared" si="30"/>
        <v>0</v>
      </c>
      <c r="AC158" s="1" t="s">
        <v>150</v>
      </c>
      <c r="AE158" t="str">
        <f t="shared" si="31"/>
        <v>Business Intelligence / Business Analyst</v>
      </c>
      <c r="AF158" s="1" t="s">
        <v>80</v>
      </c>
      <c r="AH158" t="str">
        <f t="shared" si="32"/>
        <v>Individual Contributor</v>
      </c>
      <c r="AI158" s="1" t="s">
        <v>245</v>
      </c>
      <c r="AK158" t="str">
        <f t="shared" si="33"/>
        <v>Advertising &amp; Marketing</v>
      </c>
      <c r="AL158" s="1">
        <v>1</v>
      </c>
      <c r="AM158" s="1">
        <v>1</v>
      </c>
      <c r="AN158" s="1" t="s">
        <v>953</v>
      </c>
      <c r="AO158" s="1" t="s">
        <v>71</v>
      </c>
      <c r="AP158" s="1">
        <f t="shared" si="34"/>
        <v>1</v>
      </c>
      <c r="AQ158" t="s">
        <v>33</v>
      </c>
      <c r="AR158" s="1" t="s">
        <v>72</v>
      </c>
      <c r="AT158" t="str">
        <f t="shared" si="35"/>
        <v>Forums</v>
      </c>
      <c r="AV158" s="1">
        <v>10</v>
      </c>
      <c r="AW158" s="1">
        <f t="shared" si="36"/>
        <v>10</v>
      </c>
      <c r="AY158" s="1">
        <v>10</v>
      </c>
      <c r="AZ158" s="1">
        <f t="shared" si="37"/>
        <v>10</v>
      </c>
      <c r="BA158" s="1">
        <v>120</v>
      </c>
      <c r="BB158" s="1">
        <v>120</v>
      </c>
      <c r="BC158" s="1" t="s">
        <v>243</v>
      </c>
      <c r="BD158" s="1" t="s">
        <v>74</v>
      </c>
      <c r="BF158" t="str">
        <f t="shared" si="38"/>
        <v>Google</v>
      </c>
      <c r="BG158" s="1">
        <v>10</v>
      </c>
      <c r="BH158" s="1" t="s">
        <v>243</v>
      </c>
      <c r="BL158" s="32" t="s">
        <v>4074</v>
      </c>
    </row>
    <row r="159" spans="1:64">
      <c r="A159">
        <v>0</v>
      </c>
      <c r="B159">
        <v>0</v>
      </c>
      <c r="C159">
        <v>0</v>
      </c>
      <c r="D159">
        <v>0</v>
      </c>
      <c r="E159" s="1">
        <v>1</v>
      </c>
      <c r="F159">
        <v>0</v>
      </c>
      <c r="G159" s="2">
        <v>36223</v>
      </c>
      <c r="H159" s="9">
        <f t="shared" ca="1" si="26"/>
        <v>19</v>
      </c>
      <c r="I159" s="1">
        <v>9</v>
      </c>
      <c r="J159" s="1">
        <v>9</v>
      </c>
      <c r="K159" s="1">
        <v>120</v>
      </c>
      <c r="L159" s="1">
        <f t="shared" si="27"/>
        <v>2</v>
      </c>
      <c r="M159" s="1">
        <v>10</v>
      </c>
      <c r="N159" s="1">
        <v>10</v>
      </c>
      <c r="O159" s="1">
        <v>10</v>
      </c>
      <c r="P159" s="1">
        <v>10</v>
      </c>
      <c r="Q159" s="1">
        <v>20657</v>
      </c>
      <c r="R159" s="1" t="s">
        <v>954</v>
      </c>
      <c r="S159" s="1">
        <v>0</v>
      </c>
      <c r="T159" s="1" t="s">
        <v>67</v>
      </c>
      <c r="V159" t="str">
        <f t="shared" si="28"/>
        <v>t-shirt</v>
      </c>
      <c r="W159" s="1" t="s">
        <v>54</v>
      </c>
      <c r="Y159" t="str">
        <f t="shared" si="29"/>
        <v>“Data is the new bacon"</v>
      </c>
      <c r="Z159" s="1">
        <v>0</v>
      </c>
      <c r="AA159" s="1">
        <v>0</v>
      </c>
      <c r="AB159" s="1">
        <f t="shared" si="30"/>
        <v>1</v>
      </c>
      <c r="AE159" t="str">
        <f t="shared" si="31"/>
        <v>NA</v>
      </c>
      <c r="AH159" t="str">
        <f t="shared" si="32"/>
        <v>NA</v>
      </c>
      <c r="AK159" t="str">
        <f t="shared" si="33"/>
        <v>NA</v>
      </c>
      <c r="AO159" s="1" t="s">
        <v>59</v>
      </c>
      <c r="AP159" s="1">
        <f t="shared" si="34"/>
        <v>0</v>
      </c>
      <c r="AQ159" t="s">
        <v>31</v>
      </c>
      <c r="AR159" s="1" t="s">
        <v>60</v>
      </c>
      <c r="AT159" t="str">
        <f t="shared" si="35"/>
        <v>Slack Channel</v>
      </c>
      <c r="AV159" s="1">
        <v>15</v>
      </c>
      <c r="AW159" s="1">
        <f t="shared" si="36"/>
        <v>15</v>
      </c>
      <c r="AX159" s="1">
        <v>6</v>
      </c>
      <c r="AZ159">
        <f t="shared" si="37"/>
        <v>6</v>
      </c>
      <c r="BA159" s="1">
        <v>10</v>
      </c>
      <c r="BB159" s="1">
        <v>10</v>
      </c>
      <c r="BC159" s="1" t="s">
        <v>955</v>
      </c>
      <c r="BE159" s="1" t="s">
        <v>956</v>
      </c>
      <c r="BF159" s="1" t="str">
        <f t="shared" si="38"/>
        <v>university</v>
      </c>
      <c r="BG159" s="1">
        <v>10</v>
      </c>
      <c r="BH159" s="1" t="s">
        <v>957</v>
      </c>
      <c r="BI159" s="1" t="s">
        <v>958</v>
      </c>
      <c r="BL159" s="32" t="s">
        <v>4074</v>
      </c>
    </row>
    <row r="160" spans="1:64">
      <c r="A160" s="1">
        <v>1</v>
      </c>
      <c r="B160">
        <v>0</v>
      </c>
      <c r="C160">
        <v>0</v>
      </c>
      <c r="D160">
        <v>0</v>
      </c>
      <c r="E160">
        <v>0</v>
      </c>
      <c r="F160">
        <v>0</v>
      </c>
      <c r="G160" s="2">
        <v>31803</v>
      </c>
      <c r="H160" s="9">
        <f t="shared" ca="1" si="26"/>
        <v>32</v>
      </c>
      <c r="I160" s="1">
        <v>8</v>
      </c>
      <c r="J160" s="1">
        <v>8</v>
      </c>
      <c r="K160" s="1">
        <v>15</v>
      </c>
      <c r="L160" s="1">
        <f t="shared" si="27"/>
        <v>0.25</v>
      </c>
      <c r="M160" s="1">
        <v>14</v>
      </c>
      <c r="N160" s="1">
        <v>14</v>
      </c>
      <c r="O160" s="1">
        <v>12</v>
      </c>
      <c r="P160" s="1">
        <v>12</v>
      </c>
      <c r="Q160" s="1">
        <v>28205</v>
      </c>
      <c r="R160" s="1" t="s">
        <v>959</v>
      </c>
      <c r="S160" s="1">
        <v>0</v>
      </c>
      <c r="T160" s="1" t="s">
        <v>97</v>
      </c>
      <c r="V160" t="str">
        <f t="shared" si="28"/>
        <v>backpack</v>
      </c>
      <c r="X160" s="1" t="s">
        <v>960</v>
      </c>
      <c r="Y160" s="1" t="str">
        <f t="shared" si="29"/>
        <v>Building skynet, one algorithm at a time.</v>
      </c>
      <c r="Z160" s="1">
        <v>1</v>
      </c>
      <c r="AA160" s="1">
        <v>1</v>
      </c>
      <c r="AB160" s="1">
        <f t="shared" si="30"/>
        <v>0</v>
      </c>
      <c r="AC160" s="1" t="s">
        <v>225</v>
      </c>
      <c r="AE160" t="str">
        <f t="shared" si="31"/>
        <v>Software Engineer</v>
      </c>
      <c r="AF160" s="1" t="s">
        <v>80</v>
      </c>
      <c r="AH160" t="str">
        <f t="shared" si="32"/>
        <v>Individual Contributor</v>
      </c>
      <c r="AI160" s="1" t="s">
        <v>91</v>
      </c>
      <c r="AK160" t="str">
        <f t="shared" si="33"/>
        <v>Technology &amp; Internet</v>
      </c>
      <c r="AL160" s="1">
        <v>8</v>
      </c>
      <c r="AM160" s="1">
        <v>8</v>
      </c>
      <c r="AN160" s="1" t="s">
        <v>207</v>
      </c>
      <c r="AO160" s="1" t="s">
        <v>71</v>
      </c>
      <c r="AP160" s="1">
        <f t="shared" si="34"/>
        <v>1</v>
      </c>
      <c r="AQ160" t="s">
        <v>32</v>
      </c>
      <c r="AR160" s="1" t="s">
        <v>60</v>
      </c>
      <c r="AT160" t="str">
        <f t="shared" si="35"/>
        <v>Slack Channel</v>
      </c>
      <c r="AU160" s="1">
        <v>6</v>
      </c>
      <c r="AW160">
        <f t="shared" si="36"/>
        <v>6</v>
      </c>
      <c r="AX160" s="1">
        <v>6</v>
      </c>
      <c r="AZ160">
        <f t="shared" si="37"/>
        <v>6</v>
      </c>
      <c r="BA160" s="1">
        <v>40</v>
      </c>
      <c r="BB160" s="1">
        <v>40</v>
      </c>
      <c r="BC160" s="1" t="s">
        <v>961</v>
      </c>
      <c r="BD160" s="1" t="s">
        <v>415</v>
      </c>
      <c r="BF160" t="str">
        <f t="shared" si="38"/>
        <v>LinkedIn</v>
      </c>
      <c r="BG160" s="1">
        <v>7</v>
      </c>
      <c r="BH160" s="1" t="s">
        <v>962</v>
      </c>
      <c r="BI160" s="1" t="s">
        <v>159</v>
      </c>
      <c r="BJ160" s="1" t="s">
        <v>963</v>
      </c>
      <c r="BL160" s="32" t="s">
        <v>4074</v>
      </c>
    </row>
    <row r="161" spans="1:64">
      <c r="A161">
        <v>0</v>
      </c>
      <c r="B161">
        <v>0</v>
      </c>
      <c r="C161">
        <v>0</v>
      </c>
      <c r="D161">
        <v>0</v>
      </c>
      <c r="E161" s="1">
        <v>1</v>
      </c>
      <c r="F161">
        <v>0</v>
      </c>
      <c r="G161" s="2">
        <v>25703</v>
      </c>
      <c r="H161" s="9">
        <f t="shared" ca="1" si="26"/>
        <v>48</v>
      </c>
      <c r="I161" s="1">
        <v>5</v>
      </c>
      <c r="J161" s="1">
        <v>5</v>
      </c>
      <c r="K161" s="1">
        <v>120</v>
      </c>
      <c r="L161" s="1">
        <f t="shared" si="27"/>
        <v>2</v>
      </c>
      <c r="M161" s="1">
        <v>8</v>
      </c>
      <c r="N161" s="1">
        <v>8</v>
      </c>
      <c r="O161" s="1">
        <v>3</v>
      </c>
      <c r="P161" s="1">
        <v>3</v>
      </c>
      <c r="Q161" s="1">
        <v>8820</v>
      </c>
      <c r="R161" s="1" t="s">
        <v>964</v>
      </c>
      <c r="S161" s="1">
        <v>0</v>
      </c>
      <c r="T161" s="1" t="s">
        <v>97</v>
      </c>
      <c r="V161" t="str">
        <f t="shared" si="28"/>
        <v>backpack</v>
      </c>
      <c r="W161" s="1" t="s">
        <v>103</v>
      </c>
      <c r="Y161" t="str">
        <f t="shared" si="29"/>
        <v>“A quality life demands quality questions”</v>
      </c>
      <c r="Z161" s="1">
        <v>1</v>
      </c>
      <c r="AA161" s="1">
        <v>1</v>
      </c>
      <c r="AB161" s="1">
        <f t="shared" si="30"/>
        <v>0</v>
      </c>
      <c r="AC161" s="1" t="s">
        <v>225</v>
      </c>
      <c r="AE161" t="str">
        <f t="shared" si="31"/>
        <v>Software Engineer</v>
      </c>
      <c r="AF161" s="1" t="s">
        <v>80</v>
      </c>
      <c r="AH161" t="str">
        <f t="shared" si="32"/>
        <v>Individual Contributor</v>
      </c>
      <c r="AI161" s="1" t="s">
        <v>466</v>
      </c>
      <c r="AK161" t="str">
        <f t="shared" si="33"/>
        <v>Government</v>
      </c>
      <c r="AL161" s="1">
        <v>20</v>
      </c>
      <c r="AM161" s="1">
        <v>20</v>
      </c>
      <c r="AN161" s="1" t="s">
        <v>965</v>
      </c>
      <c r="AO161" s="1" t="s">
        <v>59</v>
      </c>
      <c r="AP161" s="1">
        <f t="shared" si="34"/>
        <v>0</v>
      </c>
      <c r="AQ161" t="s">
        <v>30</v>
      </c>
      <c r="AR161" s="1" t="s">
        <v>84</v>
      </c>
      <c r="AT161" t="str">
        <f t="shared" si="35"/>
        <v>Stack Overflow</v>
      </c>
      <c r="AU161" s="1">
        <v>5</v>
      </c>
      <c r="AW161">
        <f t="shared" si="36"/>
        <v>5</v>
      </c>
      <c r="AX161" s="1">
        <v>2</v>
      </c>
      <c r="AZ161">
        <f t="shared" si="37"/>
        <v>2</v>
      </c>
      <c r="BA161" s="1">
        <v>12</v>
      </c>
      <c r="BB161" s="1">
        <v>12</v>
      </c>
      <c r="BC161" s="1" t="s">
        <v>966</v>
      </c>
      <c r="BD161" s="1" t="s">
        <v>64</v>
      </c>
      <c r="BF161" t="str">
        <f t="shared" si="38"/>
        <v>Friend / word of mouth</v>
      </c>
      <c r="BG161" s="1">
        <v>10</v>
      </c>
      <c r="BH161" s="1" t="s">
        <v>967</v>
      </c>
      <c r="BI161" s="1" t="s">
        <v>968</v>
      </c>
      <c r="BJ161" s="1" t="s">
        <v>969</v>
      </c>
      <c r="BL161" s="32" t="s">
        <v>4074</v>
      </c>
    </row>
    <row r="162" spans="1:64">
      <c r="A162">
        <v>0</v>
      </c>
      <c r="B162">
        <v>0</v>
      </c>
      <c r="C162">
        <v>0</v>
      </c>
      <c r="D162">
        <v>0</v>
      </c>
      <c r="E162" s="1">
        <v>1</v>
      </c>
      <c r="F162">
        <v>0</v>
      </c>
      <c r="G162" s="2">
        <v>34518</v>
      </c>
      <c r="H162" s="9">
        <f t="shared" ca="1" si="26"/>
        <v>24</v>
      </c>
      <c r="I162" s="1">
        <v>7</v>
      </c>
      <c r="J162" s="1">
        <v>7</v>
      </c>
      <c r="K162" s="1">
        <v>160</v>
      </c>
      <c r="L162" s="1">
        <f t="shared" si="27"/>
        <v>2.6666666666666665</v>
      </c>
      <c r="M162" s="1">
        <v>8</v>
      </c>
      <c r="N162" s="1">
        <v>8</v>
      </c>
      <c r="O162" s="1">
        <v>5</v>
      </c>
      <c r="P162" s="1">
        <v>5</v>
      </c>
      <c r="Q162" s="1">
        <v>689580</v>
      </c>
      <c r="R162" s="1" t="s">
        <v>867</v>
      </c>
      <c r="S162" s="1">
        <v>0</v>
      </c>
      <c r="T162" s="1" t="s">
        <v>67</v>
      </c>
      <c r="V162" t="str">
        <f t="shared" si="28"/>
        <v>t-shirt</v>
      </c>
      <c r="W162" s="1" t="s">
        <v>103</v>
      </c>
      <c r="Y162" t="str">
        <f t="shared" si="29"/>
        <v>“A quality life demands quality questions”</v>
      </c>
      <c r="Z162" s="1">
        <v>0</v>
      </c>
      <c r="AA162" s="1">
        <v>0</v>
      </c>
      <c r="AB162" s="1">
        <f t="shared" si="30"/>
        <v>1</v>
      </c>
      <c r="AE162" t="str">
        <f t="shared" si="31"/>
        <v>NA</v>
      </c>
      <c r="AH162" t="str">
        <f t="shared" si="32"/>
        <v>NA</v>
      </c>
      <c r="AK162" t="str">
        <f t="shared" si="33"/>
        <v>NA</v>
      </c>
      <c r="AO162" s="1" t="s">
        <v>59</v>
      </c>
      <c r="AP162" s="1">
        <f t="shared" si="34"/>
        <v>0</v>
      </c>
      <c r="AQ162" t="s">
        <v>3991</v>
      </c>
      <c r="AR162" s="1" t="s">
        <v>84</v>
      </c>
      <c r="AT162" t="str">
        <f t="shared" si="35"/>
        <v>Stack Overflow</v>
      </c>
      <c r="AU162" s="1">
        <v>6</v>
      </c>
      <c r="AW162">
        <f t="shared" si="36"/>
        <v>6</v>
      </c>
      <c r="AX162" s="1">
        <v>4</v>
      </c>
      <c r="AZ162">
        <f t="shared" si="37"/>
        <v>4</v>
      </c>
      <c r="BA162" s="1">
        <v>10</v>
      </c>
      <c r="BB162" s="1">
        <v>10</v>
      </c>
      <c r="BC162" s="1" t="s">
        <v>970</v>
      </c>
      <c r="BD162" s="1" t="s">
        <v>74</v>
      </c>
      <c r="BF162" t="str">
        <f t="shared" si="38"/>
        <v>Google</v>
      </c>
      <c r="BG162" s="1">
        <v>10</v>
      </c>
      <c r="BH162" s="1" t="s">
        <v>971</v>
      </c>
      <c r="BI162" s="1" t="s">
        <v>972</v>
      </c>
      <c r="BJ162" s="1" t="s">
        <v>973</v>
      </c>
      <c r="BL162" s="32" t="s">
        <v>4074</v>
      </c>
    </row>
    <row r="163" spans="1:64">
      <c r="A163">
        <v>0</v>
      </c>
      <c r="B163">
        <v>0</v>
      </c>
      <c r="C163" s="1">
        <v>1</v>
      </c>
      <c r="D163" s="1">
        <v>1</v>
      </c>
      <c r="E163" s="1">
        <v>1</v>
      </c>
      <c r="F163">
        <v>0</v>
      </c>
      <c r="G163" s="2">
        <v>35326</v>
      </c>
      <c r="H163" s="9">
        <f t="shared" ca="1" si="26"/>
        <v>22</v>
      </c>
      <c r="I163" s="1">
        <v>7</v>
      </c>
      <c r="J163" s="1">
        <v>7</v>
      </c>
      <c r="K163" s="1">
        <v>5</v>
      </c>
      <c r="L163" s="1">
        <f t="shared" si="27"/>
        <v>8.3333333333333329E-2</v>
      </c>
      <c r="M163" s="1">
        <v>12</v>
      </c>
      <c r="N163" s="1">
        <v>12</v>
      </c>
      <c r="O163" s="1">
        <v>8</v>
      </c>
      <c r="P163" s="1">
        <v>8</v>
      </c>
      <c r="Q163" s="1">
        <v>500058</v>
      </c>
      <c r="R163" s="1" t="s">
        <v>368</v>
      </c>
      <c r="S163" s="1">
        <v>1</v>
      </c>
      <c r="T163" s="1" t="s">
        <v>97</v>
      </c>
      <c r="V163" t="str">
        <f t="shared" si="28"/>
        <v>backpack</v>
      </c>
      <c r="W163" s="1" t="s">
        <v>98</v>
      </c>
      <c r="Y163" t="str">
        <f t="shared" si="29"/>
        <v>“Machine learning for life”</v>
      </c>
      <c r="Z163" s="1">
        <v>0</v>
      </c>
      <c r="AA163" s="1">
        <v>0</v>
      </c>
      <c r="AB163" s="1">
        <f t="shared" si="30"/>
        <v>1</v>
      </c>
      <c r="AE163" t="str">
        <f t="shared" si="31"/>
        <v>NA</v>
      </c>
      <c r="AH163" t="str">
        <f t="shared" si="32"/>
        <v>NA</v>
      </c>
      <c r="AK163" t="str">
        <f t="shared" si="33"/>
        <v>NA</v>
      </c>
      <c r="AO163" s="1" t="s">
        <v>59</v>
      </c>
      <c r="AP163" s="1">
        <f t="shared" si="34"/>
        <v>0</v>
      </c>
      <c r="AQ163" t="s">
        <v>33</v>
      </c>
      <c r="AR163" s="1" t="s">
        <v>84</v>
      </c>
      <c r="AT163" t="str">
        <f t="shared" si="35"/>
        <v>Stack Overflow</v>
      </c>
      <c r="AU163" s="1">
        <v>6</v>
      </c>
      <c r="AW163">
        <f t="shared" si="36"/>
        <v>6</v>
      </c>
      <c r="AY163" s="1">
        <v>40</v>
      </c>
      <c r="AZ163" s="1">
        <f t="shared" si="37"/>
        <v>40</v>
      </c>
      <c r="BA163" s="1">
        <v>150</v>
      </c>
      <c r="BB163" s="1">
        <v>150</v>
      </c>
      <c r="BC163" s="1" t="s">
        <v>974</v>
      </c>
      <c r="BD163" s="1" t="s">
        <v>74</v>
      </c>
      <c r="BF163" t="str">
        <f t="shared" si="38"/>
        <v>Google</v>
      </c>
      <c r="BG163" s="1">
        <v>10</v>
      </c>
      <c r="BH163" s="1" t="s">
        <v>975</v>
      </c>
      <c r="BI163" s="1" t="s">
        <v>976</v>
      </c>
      <c r="BJ163" s="1" t="s">
        <v>977</v>
      </c>
      <c r="BL163" s="32" t="s">
        <v>4074</v>
      </c>
    </row>
    <row r="164" spans="1:64">
      <c r="A164" s="1">
        <v>1</v>
      </c>
      <c r="B164">
        <v>0</v>
      </c>
      <c r="C164">
        <v>0</v>
      </c>
      <c r="D164">
        <v>0</v>
      </c>
      <c r="E164">
        <v>0</v>
      </c>
      <c r="F164">
        <v>0</v>
      </c>
      <c r="G164" s="2">
        <v>34622</v>
      </c>
      <c r="H164" s="9">
        <f t="shared" ca="1" si="26"/>
        <v>24</v>
      </c>
      <c r="I164" s="1">
        <v>8</v>
      </c>
      <c r="J164" s="1">
        <v>8</v>
      </c>
      <c r="K164" s="1">
        <v>120</v>
      </c>
      <c r="L164" s="1">
        <f t="shared" si="27"/>
        <v>2</v>
      </c>
      <c r="M164" s="1">
        <v>9</v>
      </c>
      <c r="N164" s="1">
        <v>9</v>
      </c>
      <c r="O164" s="1">
        <v>5</v>
      </c>
      <c r="P164" s="1">
        <v>5</v>
      </c>
      <c r="Q164" s="1">
        <v>12222</v>
      </c>
      <c r="R164" s="1" t="s">
        <v>978</v>
      </c>
      <c r="S164" s="1">
        <v>0</v>
      </c>
      <c r="T164" s="1" t="s">
        <v>431</v>
      </c>
      <c r="V164" t="str">
        <f t="shared" si="28"/>
        <v>track suit / sweat suit</v>
      </c>
      <c r="W164" s="1" t="s">
        <v>103</v>
      </c>
      <c r="Y164" t="str">
        <f t="shared" si="29"/>
        <v>“A quality life demands quality questions”</v>
      </c>
      <c r="Z164" s="1">
        <v>0</v>
      </c>
      <c r="AA164" s="1">
        <v>0</v>
      </c>
      <c r="AB164" s="1">
        <f t="shared" si="30"/>
        <v>1</v>
      </c>
      <c r="AE164" t="str">
        <f t="shared" si="31"/>
        <v>NA</v>
      </c>
      <c r="AH164" t="str">
        <f t="shared" si="32"/>
        <v>NA</v>
      </c>
      <c r="AK164" t="str">
        <f t="shared" si="33"/>
        <v>NA</v>
      </c>
      <c r="AO164" s="1" t="s">
        <v>399</v>
      </c>
      <c r="AP164" s="1">
        <f t="shared" si="34"/>
        <v>0</v>
      </c>
      <c r="AQ164" t="s">
        <v>30</v>
      </c>
      <c r="AR164" s="1" t="s">
        <v>72</v>
      </c>
      <c r="AT164" t="str">
        <f t="shared" si="35"/>
        <v>Forums</v>
      </c>
      <c r="AU164" s="1">
        <v>4</v>
      </c>
      <c r="AW164">
        <f t="shared" si="36"/>
        <v>4</v>
      </c>
      <c r="AY164" s="1">
        <v>28</v>
      </c>
      <c r="AZ164" s="1">
        <f t="shared" si="37"/>
        <v>28</v>
      </c>
      <c r="BA164" s="1">
        <v>70</v>
      </c>
      <c r="BB164" s="1">
        <v>70</v>
      </c>
      <c r="BC164" s="1" t="s">
        <v>979</v>
      </c>
      <c r="BD164" s="1" t="s">
        <v>74</v>
      </c>
      <c r="BF164" t="str">
        <f t="shared" si="38"/>
        <v>Google</v>
      </c>
      <c r="BG164" s="1">
        <v>10</v>
      </c>
      <c r="BH164" s="1" t="s">
        <v>980</v>
      </c>
      <c r="BI164" s="1" t="s">
        <v>981</v>
      </c>
      <c r="BJ164" s="1" t="s">
        <v>982</v>
      </c>
      <c r="BL164" s="32" t="s">
        <v>4074</v>
      </c>
    </row>
    <row r="165" spans="1:64">
      <c r="A165" s="1">
        <v>1</v>
      </c>
      <c r="B165">
        <v>0</v>
      </c>
      <c r="C165">
        <v>0</v>
      </c>
      <c r="D165">
        <v>0</v>
      </c>
      <c r="E165" s="1">
        <v>1</v>
      </c>
      <c r="F165">
        <v>0</v>
      </c>
      <c r="G165" s="2">
        <v>34999</v>
      </c>
      <c r="H165" s="9">
        <f t="shared" ca="1" si="26"/>
        <v>23</v>
      </c>
      <c r="I165" s="1">
        <v>8</v>
      </c>
      <c r="J165" s="1">
        <v>8</v>
      </c>
      <c r="K165" s="1">
        <v>0</v>
      </c>
      <c r="L165" s="1">
        <f t="shared" si="27"/>
        <v>0</v>
      </c>
      <c r="M165" s="1">
        <v>9</v>
      </c>
      <c r="N165" s="1">
        <v>9</v>
      </c>
      <c r="O165" s="1">
        <v>0</v>
      </c>
      <c r="P165" s="1">
        <v>0</v>
      </c>
      <c r="Q165" s="1">
        <v>411046</v>
      </c>
      <c r="R165" s="1" t="s">
        <v>874</v>
      </c>
      <c r="S165" s="1">
        <v>1</v>
      </c>
      <c r="T165" s="1" t="s">
        <v>97</v>
      </c>
      <c r="V165" t="str">
        <f t="shared" si="28"/>
        <v>backpack</v>
      </c>
      <c r="W165" s="1" t="s">
        <v>98</v>
      </c>
      <c r="Y165" t="str">
        <f t="shared" si="29"/>
        <v>“Machine learning for life”</v>
      </c>
      <c r="Z165" s="1">
        <v>0</v>
      </c>
      <c r="AA165" s="1">
        <v>0</v>
      </c>
      <c r="AB165" s="1">
        <f t="shared" si="30"/>
        <v>1</v>
      </c>
      <c r="AE165" t="str">
        <f t="shared" si="31"/>
        <v>NA</v>
      </c>
      <c r="AH165" t="str">
        <f t="shared" si="32"/>
        <v>NA</v>
      </c>
      <c r="AK165" t="str">
        <f t="shared" si="33"/>
        <v>NA</v>
      </c>
      <c r="AO165" s="1" t="s">
        <v>399</v>
      </c>
      <c r="AP165" s="1">
        <f t="shared" si="34"/>
        <v>0</v>
      </c>
      <c r="AQ165" t="s">
        <v>30</v>
      </c>
      <c r="AR165" s="1" t="s">
        <v>72</v>
      </c>
      <c r="AT165" t="str">
        <f t="shared" si="35"/>
        <v>Forums</v>
      </c>
      <c r="AV165" s="1">
        <v>40</v>
      </c>
      <c r="AW165" s="1">
        <f t="shared" si="36"/>
        <v>40</v>
      </c>
      <c r="AY165" s="1">
        <v>10</v>
      </c>
      <c r="AZ165" s="1">
        <f t="shared" si="37"/>
        <v>10</v>
      </c>
      <c r="BA165" s="1">
        <v>30</v>
      </c>
      <c r="BB165" s="1">
        <v>30</v>
      </c>
      <c r="BC165" s="1" t="s">
        <v>983</v>
      </c>
      <c r="BD165" s="1" t="s">
        <v>74</v>
      </c>
      <c r="BF165" t="str">
        <f t="shared" si="38"/>
        <v>Google</v>
      </c>
      <c r="BG165" s="1">
        <v>10</v>
      </c>
      <c r="BH165" s="1" t="s">
        <v>984</v>
      </c>
      <c r="BI165" s="1" t="s">
        <v>985</v>
      </c>
      <c r="BJ165" s="1" t="s">
        <v>986</v>
      </c>
      <c r="BL165" s="32" t="s">
        <v>4074</v>
      </c>
    </row>
    <row r="166" spans="1:64">
      <c r="A166">
        <v>0</v>
      </c>
      <c r="B166" s="11">
        <v>1</v>
      </c>
      <c r="C166">
        <v>0</v>
      </c>
      <c r="D166">
        <v>0</v>
      </c>
      <c r="E166">
        <v>0</v>
      </c>
      <c r="F166">
        <v>0</v>
      </c>
      <c r="G166" s="2">
        <v>32122</v>
      </c>
      <c r="H166" s="9">
        <f t="shared" ca="1" si="26"/>
        <v>31</v>
      </c>
      <c r="I166" s="1">
        <v>7</v>
      </c>
      <c r="J166" s="1">
        <v>7</v>
      </c>
      <c r="K166" s="1">
        <v>0</v>
      </c>
      <c r="L166" s="1">
        <f t="shared" si="27"/>
        <v>0</v>
      </c>
      <c r="M166" s="1">
        <v>12</v>
      </c>
      <c r="N166" s="1">
        <v>12</v>
      </c>
      <c r="O166" s="1">
        <v>5</v>
      </c>
      <c r="P166" s="1">
        <v>5</v>
      </c>
      <c r="Q166" s="1">
        <v>27617</v>
      </c>
      <c r="R166" s="1" t="s">
        <v>987</v>
      </c>
      <c r="S166" s="1">
        <v>0</v>
      </c>
      <c r="T166" s="1" t="s">
        <v>53</v>
      </c>
      <c r="V166" t="str">
        <f t="shared" si="28"/>
        <v>hoodie</v>
      </c>
      <c r="W166" s="1" t="s">
        <v>98</v>
      </c>
      <c r="Y166" t="str">
        <f t="shared" si="29"/>
        <v>“Machine learning for life”</v>
      </c>
      <c r="Z166" s="1">
        <v>1</v>
      </c>
      <c r="AA166" s="1">
        <v>1</v>
      </c>
      <c r="AB166" s="1">
        <f t="shared" si="30"/>
        <v>0</v>
      </c>
      <c r="AC166" s="1" t="s">
        <v>458</v>
      </c>
      <c r="AE166" t="str">
        <f t="shared" si="31"/>
        <v>Consulting</v>
      </c>
      <c r="AG166" s="1" t="s">
        <v>988</v>
      </c>
      <c r="AH166" s="1" t="str">
        <f t="shared" si="32"/>
        <v>Data Scientist/Manager</v>
      </c>
      <c r="AJ166" s="1" t="s">
        <v>989</v>
      </c>
      <c r="AK166" s="1" t="str">
        <f t="shared" si="33"/>
        <v>All of the above</v>
      </c>
      <c r="AL166" s="1">
        <v>3</v>
      </c>
      <c r="AM166" s="1">
        <v>3</v>
      </c>
      <c r="AN166" s="1" t="s">
        <v>990</v>
      </c>
      <c r="AO166" s="1" t="s">
        <v>83</v>
      </c>
      <c r="AP166" s="1">
        <f t="shared" si="34"/>
        <v>1</v>
      </c>
      <c r="AQ166" t="s">
        <v>31</v>
      </c>
      <c r="AR166" s="1" t="s">
        <v>72</v>
      </c>
      <c r="AT166" t="str">
        <f t="shared" si="35"/>
        <v>Forums</v>
      </c>
      <c r="AU166" s="1">
        <v>5</v>
      </c>
      <c r="AW166">
        <f t="shared" si="36"/>
        <v>5</v>
      </c>
      <c r="AX166" s="1">
        <v>2</v>
      </c>
      <c r="AZ166">
        <f t="shared" si="37"/>
        <v>2</v>
      </c>
      <c r="BA166" s="1">
        <v>12</v>
      </c>
      <c r="BB166" s="1">
        <v>12</v>
      </c>
      <c r="BC166" s="1" t="s">
        <v>991</v>
      </c>
      <c r="BD166" s="1" t="s">
        <v>74</v>
      </c>
      <c r="BF166" t="str">
        <f t="shared" si="38"/>
        <v>Google</v>
      </c>
      <c r="BG166" s="1">
        <v>10</v>
      </c>
      <c r="BH166" s="1" t="s">
        <v>992</v>
      </c>
      <c r="BI166" s="1" t="s">
        <v>993</v>
      </c>
      <c r="BJ166" s="1" t="s">
        <v>994</v>
      </c>
      <c r="BL166" s="32" t="s">
        <v>4074</v>
      </c>
    </row>
    <row r="167" spans="1:64">
      <c r="A167">
        <v>0</v>
      </c>
      <c r="B167" s="11">
        <v>1</v>
      </c>
      <c r="C167">
        <v>0</v>
      </c>
      <c r="D167">
        <v>0</v>
      </c>
      <c r="E167">
        <v>0</v>
      </c>
      <c r="F167">
        <v>0</v>
      </c>
      <c r="G167" s="2">
        <v>26615</v>
      </c>
      <c r="H167" s="9">
        <f t="shared" ca="1" si="26"/>
        <v>46</v>
      </c>
      <c r="I167" s="1">
        <v>8</v>
      </c>
      <c r="J167" s="1">
        <v>8</v>
      </c>
      <c r="K167" s="1">
        <v>180</v>
      </c>
      <c r="L167" s="1">
        <f t="shared" si="27"/>
        <v>3</v>
      </c>
      <c r="M167" s="1">
        <v>14</v>
      </c>
      <c r="N167" s="1">
        <v>14</v>
      </c>
      <c r="O167" s="1">
        <v>15</v>
      </c>
      <c r="P167" s="1">
        <v>15</v>
      </c>
      <c r="Q167" s="1">
        <v>46321</v>
      </c>
      <c r="R167" s="1" t="s">
        <v>995</v>
      </c>
      <c r="S167" s="1">
        <v>1</v>
      </c>
      <c r="T167" s="1" t="s">
        <v>97</v>
      </c>
      <c r="V167" t="str">
        <f t="shared" si="28"/>
        <v>backpack</v>
      </c>
      <c r="W167" s="1" t="s">
        <v>103</v>
      </c>
      <c r="Y167" t="str">
        <f t="shared" si="29"/>
        <v>“A quality life demands quality questions”</v>
      </c>
      <c r="Z167" s="1">
        <v>1</v>
      </c>
      <c r="AA167" s="1">
        <v>1</v>
      </c>
      <c r="AB167" s="1">
        <f t="shared" si="30"/>
        <v>0</v>
      </c>
      <c r="AC167" s="1" t="s">
        <v>225</v>
      </c>
      <c r="AE167" t="str">
        <f t="shared" si="31"/>
        <v>Software Engineer</v>
      </c>
      <c r="AF167" s="1" t="s">
        <v>56</v>
      </c>
      <c r="AH167" t="str">
        <f t="shared" si="32"/>
        <v>Manager</v>
      </c>
      <c r="AI167" s="1" t="s">
        <v>91</v>
      </c>
      <c r="AK167" t="str">
        <f t="shared" si="33"/>
        <v>Technology &amp; Internet</v>
      </c>
      <c r="AL167" s="1">
        <v>22</v>
      </c>
      <c r="AM167" s="1">
        <v>22</v>
      </c>
      <c r="AN167" s="1" t="s">
        <v>74</v>
      </c>
      <c r="AO167" s="1" t="s">
        <v>83</v>
      </c>
      <c r="AP167" s="1">
        <f t="shared" si="34"/>
        <v>1</v>
      </c>
      <c r="AQ167" t="s">
        <v>30</v>
      </c>
      <c r="AR167" s="1" t="s">
        <v>72</v>
      </c>
      <c r="AT167" t="str">
        <f t="shared" si="35"/>
        <v>Forums</v>
      </c>
      <c r="AU167" s="1">
        <v>4</v>
      </c>
      <c r="AW167">
        <f t="shared" si="36"/>
        <v>4</v>
      </c>
      <c r="AX167" s="1">
        <v>3</v>
      </c>
      <c r="AZ167">
        <f t="shared" si="37"/>
        <v>3</v>
      </c>
      <c r="BA167" s="1">
        <v>8</v>
      </c>
      <c r="BB167" s="1">
        <v>8</v>
      </c>
      <c r="BC167" s="1" t="s">
        <v>996</v>
      </c>
      <c r="BD167" s="1" t="s">
        <v>74</v>
      </c>
      <c r="BF167" t="str">
        <f t="shared" si="38"/>
        <v>Google</v>
      </c>
      <c r="BG167" s="1">
        <v>10</v>
      </c>
      <c r="BH167" s="1" t="s">
        <v>997</v>
      </c>
      <c r="BI167" s="1" t="s">
        <v>998</v>
      </c>
      <c r="BL167" s="32" t="s">
        <v>4074</v>
      </c>
    </row>
    <row r="168" spans="1:64">
      <c r="A168" s="1">
        <v>1</v>
      </c>
      <c r="B168" s="11">
        <v>1</v>
      </c>
      <c r="C168">
        <v>0</v>
      </c>
      <c r="D168" s="1">
        <v>1</v>
      </c>
      <c r="E168" s="1">
        <v>1</v>
      </c>
      <c r="F168">
        <v>0</v>
      </c>
      <c r="G168" s="2">
        <v>32663</v>
      </c>
      <c r="H168" s="9">
        <f t="shared" ca="1" si="26"/>
        <v>29</v>
      </c>
      <c r="I168" s="1">
        <v>7</v>
      </c>
      <c r="J168" s="1">
        <v>7</v>
      </c>
      <c r="K168" s="1">
        <v>55</v>
      </c>
      <c r="L168" s="1">
        <f t="shared" si="27"/>
        <v>0.91666666666666663</v>
      </c>
      <c r="M168" s="1">
        <v>12</v>
      </c>
      <c r="N168" s="1">
        <v>12</v>
      </c>
      <c r="O168" s="1">
        <v>6</v>
      </c>
      <c r="P168" s="1">
        <v>6</v>
      </c>
      <c r="Q168" s="1">
        <v>98104</v>
      </c>
      <c r="R168" s="1" t="s">
        <v>999</v>
      </c>
      <c r="S168" s="1">
        <v>0</v>
      </c>
      <c r="T168" s="1" t="s">
        <v>67</v>
      </c>
      <c r="V168" t="str">
        <f t="shared" si="28"/>
        <v>t-shirt</v>
      </c>
      <c r="W168" s="1" t="s">
        <v>98</v>
      </c>
      <c r="Y168" t="str">
        <f t="shared" si="29"/>
        <v>“Machine learning for life”</v>
      </c>
      <c r="Z168" s="1">
        <v>1</v>
      </c>
      <c r="AA168" s="1">
        <v>1</v>
      </c>
      <c r="AB168" s="1">
        <f t="shared" si="30"/>
        <v>0</v>
      </c>
      <c r="AC168" s="1" t="s">
        <v>150</v>
      </c>
      <c r="AE168" t="str">
        <f t="shared" si="31"/>
        <v>Business Intelligence / Business Analyst</v>
      </c>
      <c r="AF168" s="1" t="s">
        <v>80</v>
      </c>
      <c r="AH168" t="str">
        <f t="shared" si="32"/>
        <v>Individual Contributor</v>
      </c>
      <c r="AI168" s="1" t="s">
        <v>91</v>
      </c>
      <c r="AK168" t="str">
        <f t="shared" si="33"/>
        <v>Technology &amp; Internet</v>
      </c>
      <c r="AL168" s="1">
        <v>7</v>
      </c>
      <c r="AM168" s="1">
        <v>7</v>
      </c>
      <c r="AN168" s="1" t="s">
        <v>1000</v>
      </c>
      <c r="AO168" s="1" t="s">
        <v>83</v>
      </c>
      <c r="AP168" s="1">
        <f t="shared" si="34"/>
        <v>1</v>
      </c>
      <c r="AQ168" t="s">
        <v>30</v>
      </c>
      <c r="AR168" s="1" t="s">
        <v>72</v>
      </c>
      <c r="AT168" t="str">
        <f t="shared" si="35"/>
        <v>Forums</v>
      </c>
      <c r="AU168" s="1">
        <v>6</v>
      </c>
      <c r="AW168">
        <f t="shared" si="36"/>
        <v>6</v>
      </c>
      <c r="AX168" s="1">
        <v>3</v>
      </c>
      <c r="AZ168">
        <f t="shared" si="37"/>
        <v>3</v>
      </c>
      <c r="BA168" s="1">
        <v>100</v>
      </c>
      <c r="BB168" s="1">
        <v>100</v>
      </c>
      <c r="BC168" s="1" t="s">
        <v>1001</v>
      </c>
      <c r="BD168" s="1" t="s">
        <v>74</v>
      </c>
      <c r="BF168" t="str">
        <f t="shared" si="38"/>
        <v>Google</v>
      </c>
      <c r="BG168" s="1">
        <v>9</v>
      </c>
      <c r="BH168" s="1" t="s">
        <v>1002</v>
      </c>
      <c r="BI168" s="1" t="s">
        <v>1003</v>
      </c>
      <c r="BJ168" s="1" t="s">
        <v>1004</v>
      </c>
      <c r="BL168" s="32" t="s">
        <v>4074</v>
      </c>
    </row>
    <row r="169" spans="1:64">
      <c r="A169">
        <v>0</v>
      </c>
      <c r="B169" s="11">
        <v>1</v>
      </c>
      <c r="C169">
        <v>0</v>
      </c>
      <c r="D169">
        <v>0</v>
      </c>
      <c r="E169">
        <v>0</v>
      </c>
      <c r="F169">
        <v>0</v>
      </c>
      <c r="G169" s="2">
        <v>32335</v>
      </c>
      <c r="H169" s="9">
        <f t="shared" ca="1" si="26"/>
        <v>30</v>
      </c>
      <c r="I169" s="1">
        <v>7</v>
      </c>
      <c r="J169" s="1">
        <v>7</v>
      </c>
      <c r="K169" s="1">
        <v>40</v>
      </c>
      <c r="L169" s="1">
        <f t="shared" si="27"/>
        <v>0.66666666666666663</v>
      </c>
      <c r="M169" s="1">
        <v>10</v>
      </c>
      <c r="N169" s="1">
        <v>10</v>
      </c>
      <c r="O169" s="1">
        <v>2</v>
      </c>
      <c r="P169" s="1">
        <v>2</v>
      </c>
      <c r="Q169" s="1">
        <v>89052</v>
      </c>
      <c r="R169" s="1" t="s">
        <v>1005</v>
      </c>
      <c r="S169" s="1">
        <v>0</v>
      </c>
      <c r="T169" s="1" t="s">
        <v>67</v>
      </c>
      <c r="V169" t="str">
        <f t="shared" si="28"/>
        <v>t-shirt</v>
      </c>
      <c r="W169" s="1" t="s">
        <v>54</v>
      </c>
      <c r="Y169" t="str">
        <f t="shared" si="29"/>
        <v>“Data is the new bacon"</v>
      </c>
      <c r="Z169" s="1">
        <v>1</v>
      </c>
      <c r="AA169" s="1">
        <v>1</v>
      </c>
      <c r="AB169" s="1">
        <f t="shared" si="30"/>
        <v>0</v>
      </c>
      <c r="AC169" s="1" t="s">
        <v>150</v>
      </c>
      <c r="AE169" t="str">
        <f t="shared" si="31"/>
        <v>Business Intelligence / Business Analyst</v>
      </c>
      <c r="AF169" s="1" t="s">
        <v>80</v>
      </c>
      <c r="AH169" t="str">
        <f t="shared" si="32"/>
        <v>Individual Contributor</v>
      </c>
      <c r="AI169" s="1" t="s">
        <v>332</v>
      </c>
      <c r="AK169" t="str">
        <f t="shared" si="33"/>
        <v>Real Estate</v>
      </c>
      <c r="AL169" s="1">
        <v>3</v>
      </c>
      <c r="AM169" s="1">
        <v>3</v>
      </c>
      <c r="AO169" s="1" t="s">
        <v>59</v>
      </c>
      <c r="AP169" s="1">
        <f t="shared" si="34"/>
        <v>0</v>
      </c>
      <c r="AQ169" t="s">
        <v>30</v>
      </c>
      <c r="AR169" s="1" t="s">
        <v>72</v>
      </c>
      <c r="AT169" t="str">
        <f t="shared" si="35"/>
        <v>Forums</v>
      </c>
      <c r="AV169" s="1">
        <v>20</v>
      </c>
      <c r="AW169" s="1">
        <f t="shared" si="36"/>
        <v>20</v>
      </c>
      <c r="AX169" s="1">
        <v>6</v>
      </c>
      <c r="AZ169">
        <f t="shared" si="37"/>
        <v>6</v>
      </c>
      <c r="BA169" s="1">
        <v>6</v>
      </c>
      <c r="BB169" s="1">
        <v>6</v>
      </c>
      <c r="BC169" s="1" t="s">
        <v>1006</v>
      </c>
      <c r="BD169" s="1" t="s">
        <v>74</v>
      </c>
      <c r="BF169" t="str">
        <f t="shared" si="38"/>
        <v>Google</v>
      </c>
      <c r="BG169" s="1">
        <v>9</v>
      </c>
      <c r="BH169" s="1" t="s">
        <v>1006</v>
      </c>
      <c r="BL169" s="32" t="s">
        <v>4074</v>
      </c>
    </row>
    <row r="170" spans="1:64">
      <c r="A170" s="1">
        <v>1</v>
      </c>
      <c r="B170">
        <v>0</v>
      </c>
      <c r="C170" s="1">
        <v>1</v>
      </c>
      <c r="D170">
        <v>0</v>
      </c>
      <c r="E170">
        <v>0</v>
      </c>
      <c r="F170">
        <v>0</v>
      </c>
      <c r="G170" s="2">
        <v>29706</v>
      </c>
      <c r="H170" s="9">
        <f t="shared" ca="1" si="26"/>
        <v>37</v>
      </c>
      <c r="I170" s="1">
        <v>7</v>
      </c>
      <c r="J170" s="1">
        <v>7</v>
      </c>
      <c r="K170" s="1">
        <v>20</v>
      </c>
      <c r="L170" s="1">
        <f t="shared" si="27"/>
        <v>0.33333333333333331</v>
      </c>
      <c r="M170" s="1">
        <v>15</v>
      </c>
      <c r="N170" s="1">
        <v>15</v>
      </c>
      <c r="O170" s="1">
        <v>2</v>
      </c>
      <c r="P170" s="1">
        <v>2</v>
      </c>
      <c r="Q170" s="1">
        <v>33458</v>
      </c>
      <c r="R170" s="1" t="s">
        <v>1007</v>
      </c>
      <c r="S170" s="1">
        <v>0</v>
      </c>
      <c r="U170" s="1" t="s">
        <v>1008</v>
      </c>
      <c r="V170" s="1" t="str">
        <f t="shared" si="28"/>
        <v>travel mug</v>
      </c>
      <c r="W170" s="1" t="s">
        <v>103</v>
      </c>
      <c r="Y170" t="str">
        <f t="shared" si="29"/>
        <v>“A quality life demands quality questions”</v>
      </c>
      <c r="Z170" s="1">
        <v>1</v>
      </c>
      <c r="AA170" s="1">
        <v>1</v>
      </c>
      <c r="AB170" s="1">
        <f t="shared" si="30"/>
        <v>0</v>
      </c>
      <c r="AC170" s="1" t="s">
        <v>453</v>
      </c>
      <c r="AE170" t="str">
        <f t="shared" si="31"/>
        <v>Research</v>
      </c>
      <c r="AF170" s="1" t="s">
        <v>80</v>
      </c>
      <c r="AH170" t="str">
        <f t="shared" si="32"/>
        <v>Individual Contributor</v>
      </c>
      <c r="AI170" s="1" t="s">
        <v>160</v>
      </c>
      <c r="AK170" t="str">
        <f t="shared" si="33"/>
        <v>Healthcare and Pharmaceuticals</v>
      </c>
      <c r="AL170" s="1">
        <v>13</v>
      </c>
      <c r="AM170" s="1">
        <v>13</v>
      </c>
      <c r="AN170" s="1" t="s">
        <v>1009</v>
      </c>
      <c r="AO170" s="1" t="s">
        <v>71</v>
      </c>
      <c r="AP170" s="1">
        <f t="shared" si="34"/>
        <v>1</v>
      </c>
      <c r="AQ170" t="s">
        <v>3973</v>
      </c>
      <c r="AR170" s="1" t="s">
        <v>72</v>
      </c>
      <c r="AT170" t="str">
        <f t="shared" si="35"/>
        <v>Forums</v>
      </c>
      <c r="AU170" s="1">
        <v>5</v>
      </c>
      <c r="AW170">
        <f t="shared" si="36"/>
        <v>5</v>
      </c>
      <c r="AX170" s="1">
        <v>1</v>
      </c>
      <c r="AZ170">
        <f t="shared" si="37"/>
        <v>1</v>
      </c>
      <c r="BA170" s="1">
        <v>10</v>
      </c>
      <c r="BB170" s="1">
        <v>10</v>
      </c>
      <c r="BC170" s="1" t="s">
        <v>1010</v>
      </c>
      <c r="BD170" s="1" t="s">
        <v>74</v>
      </c>
      <c r="BF170" t="str">
        <f t="shared" si="38"/>
        <v>Google</v>
      </c>
      <c r="BG170" s="1">
        <v>8</v>
      </c>
      <c r="BH170" s="1" t="s">
        <v>1011</v>
      </c>
      <c r="BI170" s="1" t="s">
        <v>1012</v>
      </c>
      <c r="BL170" s="32" t="s">
        <v>4074</v>
      </c>
    </row>
    <row r="171" spans="1:64">
      <c r="A171">
        <v>0</v>
      </c>
      <c r="B171" s="11">
        <v>1</v>
      </c>
      <c r="C171">
        <v>0</v>
      </c>
      <c r="D171">
        <v>0</v>
      </c>
      <c r="E171">
        <v>0</v>
      </c>
      <c r="F171">
        <v>0</v>
      </c>
      <c r="G171" s="2">
        <v>31190</v>
      </c>
      <c r="H171" s="9">
        <f t="shared" ca="1" si="26"/>
        <v>33</v>
      </c>
      <c r="I171" s="1">
        <v>6</v>
      </c>
      <c r="J171" s="1">
        <v>6</v>
      </c>
      <c r="K171" s="1">
        <v>180</v>
      </c>
      <c r="L171" s="1">
        <f t="shared" si="27"/>
        <v>3</v>
      </c>
      <c r="M171" s="1">
        <v>720</v>
      </c>
      <c r="N171" s="1">
        <v>720</v>
      </c>
      <c r="O171" s="1">
        <v>2</v>
      </c>
      <c r="P171" s="1">
        <v>2</v>
      </c>
      <c r="Q171" s="1">
        <v>1771</v>
      </c>
      <c r="R171" s="1" t="s">
        <v>1013</v>
      </c>
      <c r="S171" s="1">
        <v>0</v>
      </c>
      <c r="T171" s="1" t="s">
        <v>53</v>
      </c>
      <c r="V171" t="str">
        <f t="shared" si="28"/>
        <v>hoodie</v>
      </c>
      <c r="W171" s="1" t="s">
        <v>54</v>
      </c>
      <c r="Y171" t="str">
        <f t="shared" si="29"/>
        <v>“Data is the new bacon"</v>
      </c>
      <c r="Z171" s="1">
        <v>1</v>
      </c>
      <c r="AA171" s="1">
        <v>1</v>
      </c>
      <c r="AB171" s="1">
        <f t="shared" si="30"/>
        <v>0</v>
      </c>
      <c r="AC171" s="1" t="s">
        <v>150</v>
      </c>
      <c r="AE171" t="str">
        <f t="shared" si="31"/>
        <v>Business Intelligence / Business Analyst</v>
      </c>
      <c r="AF171" s="1" t="s">
        <v>80</v>
      </c>
      <c r="AH171" t="str">
        <f t="shared" si="32"/>
        <v>Individual Contributor</v>
      </c>
      <c r="AI171" s="1" t="s">
        <v>245</v>
      </c>
      <c r="AK171" t="str">
        <f t="shared" si="33"/>
        <v>Advertising &amp; Marketing</v>
      </c>
      <c r="AL171" s="1">
        <v>2</v>
      </c>
      <c r="AM171" s="1">
        <v>2</v>
      </c>
      <c r="AN171" s="1" t="s">
        <v>1014</v>
      </c>
      <c r="AO171" s="1" t="s">
        <v>59</v>
      </c>
      <c r="AP171" s="1">
        <f t="shared" si="34"/>
        <v>0</v>
      </c>
      <c r="AQ171" t="s">
        <v>30</v>
      </c>
      <c r="AR171" s="1" t="s">
        <v>72</v>
      </c>
      <c r="AT171" t="str">
        <f t="shared" si="35"/>
        <v>Forums</v>
      </c>
      <c r="AU171" s="1">
        <v>6</v>
      </c>
      <c r="AW171">
        <f t="shared" si="36"/>
        <v>6</v>
      </c>
      <c r="AX171" s="1">
        <v>4</v>
      </c>
      <c r="AZ171">
        <f t="shared" si="37"/>
        <v>4</v>
      </c>
      <c r="BA171" s="1">
        <v>80</v>
      </c>
      <c r="BB171" s="1">
        <v>80</v>
      </c>
      <c r="BC171" s="1" t="s">
        <v>1015</v>
      </c>
      <c r="BD171" s="1" t="s">
        <v>64</v>
      </c>
      <c r="BF171" t="str">
        <f t="shared" si="38"/>
        <v>Friend / word of mouth</v>
      </c>
      <c r="BG171" s="1">
        <v>10</v>
      </c>
      <c r="BH171" s="1" t="s">
        <v>1016</v>
      </c>
      <c r="BI171" s="1" t="s">
        <v>1017</v>
      </c>
      <c r="BJ171" s="1" t="s">
        <v>1018</v>
      </c>
      <c r="BL171" s="32" t="s">
        <v>4074</v>
      </c>
    </row>
    <row r="172" spans="1:64">
      <c r="A172" s="1">
        <v>1</v>
      </c>
      <c r="B172" s="11">
        <v>1</v>
      </c>
      <c r="C172" s="1">
        <v>1</v>
      </c>
      <c r="D172">
        <v>0</v>
      </c>
      <c r="E172" s="1">
        <v>1</v>
      </c>
      <c r="F172">
        <v>0</v>
      </c>
      <c r="G172" s="2">
        <v>34381</v>
      </c>
      <c r="H172" s="9">
        <f t="shared" ca="1" si="26"/>
        <v>24</v>
      </c>
      <c r="I172" s="1">
        <v>8</v>
      </c>
      <c r="J172" s="1">
        <v>8</v>
      </c>
      <c r="K172" s="1">
        <v>15</v>
      </c>
      <c r="L172" s="1">
        <f t="shared" si="27"/>
        <v>0.25</v>
      </c>
      <c r="M172" s="1">
        <v>10</v>
      </c>
      <c r="N172" s="1">
        <v>10</v>
      </c>
      <c r="O172" s="1">
        <v>2</v>
      </c>
      <c r="P172" s="1">
        <v>2</v>
      </c>
      <c r="Q172" s="1">
        <v>85143</v>
      </c>
      <c r="R172" s="1" t="s">
        <v>1019</v>
      </c>
      <c r="S172" s="1">
        <v>1</v>
      </c>
      <c r="T172" s="1" t="s">
        <v>67</v>
      </c>
      <c r="V172" t="str">
        <f t="shared" si="28"/>
        <v>t-shirt</v>
      </c>
      <c r="W172" s="1" t="s">
        <v>103</v>
      </c>
      <c r="Y172" t="str">
        <f t="shared" si="29"/>
        <v>“A quality life demands quality questions”</v>
      </c>
      <c r="Z172" s="1">
        <v>1</v>
      </c>
      <c r="AA172" s="1">
        <v>1</v>
      </c>
      <c r="AB172" s="1">
        <f t="shared" si="30"/>
        <v>0</v>
      </c>
      <c r="AC172" s="1" t="s">
        <v>5</v>
      </c>
      <c r="AE172" t="str">
        <f t="shared" si="31"/>
        <v>Other</v>
      </c>
      <c r="AF172" s="1" t="s">
        <v>111</v>
      </c>
      <c r="AH172" t="str">
        <f t="shared" si="32"/>
        <v>Not Applicable</v>
      </c>
      <c r="AI172" s="1" t="s">
        <v>91</v>
      </c>
      <c r="AK172" t="str">
        <f t="shared" si="33"/>
        <v>Technology &amp; Internet</v>
      </c>
      <c r="AL172" s="1">
        <v>3</v>
      </c>
      <c r="AM172" s="1">
        <v>3</v>
      </c>
      <c r="AN172" s="1" t="s">
        <v>1020</v>
      </c>
      <c r="AO172" s="1" t="s">
        <v>399</v>
      </c>
      <c r="AP172" s="1">
        <f t="shared" si="34"/>
        <v>0</v>
      </c>
      <c r="AQ172" s="1" t="s">
        <v>3992</v>
      </c>
      <c r="AR172" s="1" t="s">
        <v>84</v>
      </c>
      <c r="AT172" t="str">
        <f t="shared" si="35"/>
        <v>Stack Overflow</v>
      </c>
      <c r="AU172" s="1">
        <v>4</v>
      </c>
      <c r="AW172">
        <f t="shared" si="36"/>
        <v>4</v>
      </c>
      <c r="AX172" s="1">
        <v>2</v>
      </c>
      <c r="AZ172">
        <f t="shared" si="37"/>
        <v>2</v>
      </c>
      <c r="BA172" s="1">
        <v>6</v>
      </c>
      <c r="BB172" s="1">
        <v>6</v>
      </c>
      <c r="BC172" s="1" t="s">
        <v>1022</v>
      </c>
      <c r="BD172" s="1" t="s">
        <v>74</v>
      </c>
      <c r="BF172" t="str">
        <f t="shared" si="38"/>
        <v>Google</v>
      </c>
      <c r="BG172" s="1">
        <v>10</v>
      </c>
      <c r="BH172" s="1" t="s">
        <v>1023</v>
      </c>
      <c r="BI172" s="1" t="s">
        <v>1024</v>
      </c>
      <c r="BL172" s="32" t="s">
        <v>4074</v>
      </c>
    </row>
    <row r="173" spans="1:64">
      <c r="A173">
        <v>0</v>
      </c>
      <c r="B173" s="11">
        <v>1</v>
      </c>
      <c r="C173">
        <v>0</v>
      </c>
      <c r="D173">
        <v>0</v>
      </c>
      <c r="E173">
        <v>0</v>
      </c>
      <c r="F173">
        <v>0</v>
      </c>
      <c r="G173" s="2">
        <v>30331</v>
      </c>
      <c r="H173" s="9">
        <f t="shared" ca="1" si="26"/>
        <v>36</v>
      </c>
      <c r="I173" s="1">
        <v>7</v>
      </c>
      <c r="J173" s="1">
        <v>7</v>
      </c>
      <c r="K173" s="1">
        <v>8</v>
      </c>
      <c r="L173" s="1">
        <f t="shared" si="27"/>
        <v>0.13333333333333333</v>
      </c>
      <c r="M173" s="1">
        <v>10</v>
      </c>
      <c r="N173" s="1">
        <v>10</v>
      </c>
      <c r="O173" s="1">
        <v>10</v>
      </c>
      <c r="P173" s="1">
        <v>10</v>
      </c>
      <c r="Q173" s="1">
        <v>6005</v>
      </c>
      <c r="R173" s="1" t="s">
        <v>1025</v>
      </c>
      <c r="S173" s="1">
        <v>1</v>
      </c>
      <c r="T173" s="1" t="s">
        <v>67</v>
      </c>
      <c r="V173" t="str">
        <f t="shared" si="28"/>
        <v>t-shirt</v>
      </c>
      <c r="W173" s="1" t="s">
        <v>98</v>
      </c>
      <c r="Y173" t="str">
        <f t="shared" si="29"/>
        <v>“Machine learning for life”</v>
      </c>
      <c r="Z173" s="1">
        <v>1</v>
      </c>
      <c r="AA173" s="1">
        <v>1</v>
      </c>
      <c r="AB173" s="1">
        <f t="shared" si="30"/>
        <v>0</v>
      </c>
      <c r="AD173" s="1" t="s">
        <v>1026</v>
      </c>
      <c r="AE173" s="1" t="str">
        <f t="shared" si="31"/>
        <v>Machine learning and computer vision engineer</v>
      </c>
      <c r="AF173" s="1" t="s">
        <v>111</v>
      </c>
      <c r="AH173" t="str">
        <f t="shared" si="32"/>
        <v>Not Applicable</v>
      </c>
      <c r="AI173" s="1" t="s">
        <v>91</v>
      </c>
      <c r="AK173" t="str">
        <f t="shared" si="33"/>
        <v>Technology &amp; Internet</v>
      </c>
      <c r="AL173" s="1">
        <v>12</v>
      </c>
      <c r="AM173" s="1">
        <v>12</v>
      </c>
      <c r="AN173" s="1" t="s">
        <v>1027</v>
      </c>
      <c r="AO173" s="1" t="s">
        <v>71</v>
      </c>
      <c r="AP173" s="1">
        <f t="shared" si="34"/>
        <v>1</v>
      </c>
      <c r="AQ173" t="s">
        <v>33</v>
      </c>
      <c r="AR173" s="1" t="s">
        <v>60</v>
      </c>
      <c r="AT173" t="str">
        <f t="shared" si="35"/>
        <v>Slack Channel</v>
      </c>
      <c r="AU173" s="1">
        <v>5</v>
      </c>
      <c r="AW173">
        <f t="shared" si="36"/>
        <v>5</v>
      </c>
      <c r="AX173" s="1">
        <v>1</v>
      </c>
      <c r="AZ173">
        <f t="shared" si="37"/>
        <v>1</v>
      </c>
      <c r="BA173" s="1">
        <v>5</v>
      </c>
      <c r="BB173" s="1">
        <v>5</v>
      </c>
      <c r="BC173" s="1" t="s">
        <v>1028</v>
      </c>
      <c r="BD173" s="1" t="s">
        <v>74</v>
      </c>
      <c r="BF173" t="str">
        <f t="shared" si="38"/>
        <v>Google</v>
      </c>
      <c r="BG173" s="1">
        <v>10</v>
      </c>
      <c r="BH173" s="1" t="s">
        <v>1029</v>
      </c>
      <c r="BI173" s="1" t="s">
        <v>1030</v>
      </c>
      <c r="BJ173" s="1" t="s">
        <v>1031</v>
      </c>
      <c r="BL173" s="32" t="s">
        <v>4074</v>
      </c>
    </row>
    <row r="174" spans="1:64">
      <c r="A174">
        <v>0</v>
      </c>
      <c r="B174" s="11">
        <v>1</v>
      </c>
      <c r="C174">
        <v>0</v>
      </c>
      <c r="D174">
        <v>0</v>
      </c>
      <c r="E174" s="1">
        <v>1</v>
      </c>
      <c r="F174">
        <v>0</v>
      </c>
      <c r="G174" s="2">
        <v>28009</v>
      </c>
      <c r="H174" s="9">
        <f t="shared" ca="1" si="26"/>
        <v>42</v>
      </c>
      <c r="I174" s="1">
        <v>7</v>
      </c>
      <c r="J174" s="1">
        <v>7</v>
      </c>
      <c r="K174" s="1">
        <v>120</v>
      </c>
      <c r="L174" s="1">
        <f t="shared" si="27"/>
        <v>2</v>
      </c>
      <c r="M174" s="1">
        <v>10</v>
      </c>
      <c r="N174" s="1">
        <v>10</v>
      </c>
      <c r="O174" s="1">
        <v>10</v>
      </c>
      <c r="P174" s="1">
        <v>10</v>
      </c>
      <c r="Q174" s="1">
        <v>421001</v>
      </c>
      <c r="R174" s="1" t="s">
        <v>1032</v>
      </c>
      <c r="S174" s="1">
        <v>1</v>
      </c>
      <c r="T174" s="1" t="s">
        <v>67</v>
      </c>
      <c r="V174" t="str">
        <f t="shared" si="28"/>
        <v>t-shirt</v>
      </c>
      <c r="W174" s="1" t="s">
        <v>54</v>
      </c>
      <c r="Y174" t="str">
        <f t="shared" si="29"/>
        <v>“Data is the new bacon"</v>
      </c>
      <c r="Z174" s="1">
        <v>1</v>
      </c>
      <c r="AA174" s="1">
        <v>1</v>
      </c>
      <c r="AB174" s="1">
        <f t="shared" si="30"/>
        <v>0</v>
      </c>
      <c r="AC174" s="1" t="s">
        <v>225</v>
      </c>
      <c r="AE174" t="str">
        <f t="shared" si="31"/>
        <v>Software Engineer</v>
      </c>
      <c r="AF174" s="1" t="s">
        <v>56</v>
      </c>
      <c r="AH174" t="str">
        <f t="shared" si="32"/>
        <v>Manager</v>
      </c>
      <c r="AI174" s="1" t="s">
        <v>91</v>
      </c>
      <c r="AK174" t="str">
        <f t="shared" si="33"/>
        <v>Technology &amp; Internet</v>
      </c>
      <c r="AL174" s="1">
        <v>21</v>
      </c>
      <c r="AM174" s="1">
        <v>21</v>
      </c>
      <c r="AN174" s="1" t="s">
        <v>1033</v>
      </c>
      <c r="AO174" s="1" t="s">
        <v>83</v>
      </c>
      <c r="AP174" s="1">
        <f t="shared" si="34"/>
        <v>1</v>
      </c>
      <c r="AQ174" t="s">
        <v>32</v>
      </c>
      <c r="AR174" s="1" t="s">
        <v>72</v>
      </c>
      <c r="AT174" t="str">
        <f t="shared" si="35"/>
        <v>Forums</v>
      </c>
      <c r="AU174" s="1">
        <v>6</v>
      </c>
      <c r="AW174">
        <f t="shared" si="36"/>
        <v>6</v>
      </c>
      <c r="AX174" s="1">
        <v>6</v>
      </c>
      <c r="AZ174">
        <f t="shared" si="37"/>
        <v>6</v>
      </c>
      <c r="BA174" s="1">
        <v>20</v>
      </c>
      <c r="BB174" s="1">
        <v>20</v>
      </c>
      <c r="BC174" s="1" t="s">
        <v>1034</v>
      </c>
      <c r="BD174" s="1" t="s">
        <v>74</v>
      </c>
      <c r="BF174" t="str">
        <f t="shared" si="38"/>
        <v>Google</v>
      </c>
      <c r="BG174" s="1">
        <v>10</v>
      </c>
      <c r="BH174" s="1" t="s">
        <v>1035</v>
      </c>
      <c r="BI174" s="1" t="s">
        <v>116</v>
      </c>
      <c r="BJ174" s="1" t="s">
        <v>1036</v>
      </c>
      <c r="BL174" s="32" t="s">
        <v>4074</v>
      </c>
    </row>
    <row r="175" spans="1:64">
      <c r="A175" s="1">
        <v>1</v>
      </c>
      <c r="B175">
        <v>0</v>
      </c>
      <c r="C175">
        <v>0</v>
      </c>
      <c r="D175">
        <v>0</v>
      </c>
      <c r="E175">
        <v>0</v>
      </c>
      <c r="F175">
        <v>0</v>
      </c>
      <c r="G175" s="2" t="s">
        <v>1037</v>
      </c>
      <c r="H175" s="9">
        <f t="shared" ca="1" si="26"/>
        <v>58</v>
      </c>
      <c r="I175" s="1">
        <v>6</v>
      </c>
      <c r="J175" s="1">
        <v>6</v>
      </c>
      <c r="K175" s="1">
        <v>0</v>
      </c>
      <c r="L175" s="1">
        <f t="shared" si="27"/>
        <v>0</v>
      </c>
      <c r="M175" s="1">
        <v>6</v>
      </c>
      <c r="N175" s="1">
        <v>6</v>
      </c>
      <c r="O175" s="1">
        <v>50</v>
      </c>
      <c r="P175" s="1">
        <v>50</v>
      </c>
      <c r="Q175" s="1">
        <v>60137</v>
      </c>
      <c r="R175" s="1" t="s">
        <v>1038</v>
      </c>
      <c r="S175" s="1">
        <v>1</v>
      </c>
      <c r="T175" s="1" t="s">
        <v>67</v>
      </c>
      <c r="V175" t="str">
        <f t="shared" si="28"/>
        <v>t-shirt</v>
      </c>
      <c r="W175" s="1" t="s">
        <v>103</v>
      </c>
      <c r="Y175" t="str">
        <f t="shared" si="29"/>
        <v>“A quality life demands quality questions”</v>
      </c>
      <c r="Z175" s="1">
        <v>1</v>
      </c>
      <c r="AA175" s="1">
        <v>1</v>
      </c>
      <c r="AB175" s="1">
        <f t="shared" si="30"/>
        <v>0</v>
      </c>
      <c r="AC175" s="1" t="s">
        <v>521</v>
      </c>
      <c r="AE175" t="str">
        <f t="shared" si="31"/>
        <v>Accounting/Finance</v>
      </c>
      <c r="AF175" s="1" t="s">
        <v>124</v>
      </c>
      <c r="AH175" t="str">
        <f t="shared" si="32"/>
        <v>President</v>
      </c>
      <c r="AJ175" s="1" t="s">
        <v>1039</v>
      </c>
      <c r="AK175" s="1" t="str">
        <f t="shared" si="33"/>
        <v>Finance</v>
      </c>
      <c r="AL175" s="1">
        <v>21</v>
      </c>
      <c r="AM175" s="1">
        <v>21</v>
      </c>
      <c r="AN175" s="1" t="s">
        <v>1040</v>
      </c>
      <c r="AO175" s="1" t="s">
        <v>71</v>
      </c>
      <c r="AP175" s="1">
        <f t="shared" si="34"/>
        <v>1</v>
      </c>
      <c r="AQ175" t="s">
        <v>33</v>
      </c>
      <c r="AR175" s="1" t="s">
        <v>60</v>
      </c>
      <c r="AT175" t="str">
        <f t="shared" si="35"/>
        <v>Slack Channel</v>
      </c>
      <c r="AU175" s="1">
        <v>5</v>
      </c>
      <c r="AW175">
        <f t="shared" si="36"/>
        <v>5</v>
      </c>
      <c r="AX175" s="1">
        <v>5</v>
      </c>
      <c r="AZ175">
        <f t="shared" si="37"/>
        <v>5</v>
      </c>
      <c r="BA175" s="1">
        <v>6</v>
      </c>
      <c r="BB175" s="1">
        <v>6</v>
      </c>
      <c r="BC175" s="1" t="s">
        <v>1041</v>
      </c>
      <c r="BD175" s="1" t="s">
        <v>64</v>
      </c>
      <c r="BF175" t="str">
        <f t="shared" si="38"/>
        <v>Friend / word of mouth</v>
      </c>
      <c r="BG175" s="1">
        <v>9</v>
      </c>
      <c r="BH175" s="1" t="s">
        <v>1042</v>
      </c>
      <c r="BI175" s="1" t="s">
        <v>1043</v>
      </c>
      <c r="BJ175" s="1" t="s">
        <v>1044</v>
      </c>
      <c r="BL175" s="32" t="s">
        <v>4074</v>
      </c>
    </row>
    <row r="176" spans="1:64">
      <c r="A176" s="1">
        <v>1</v>
      </c>
      <c r="B176" s="11">
        <v>1</v>
      </c>
      <c r="C176">
        <v>0</v>
      </c>
      <c r="D176">
        <v>0</v>
      </c>
      <c r="E176" s="1">
        <v>1</v>
      </c>
      <c r="F176">
        <v>0</v>
      </c>
      <c r="G176" s="2">
        <v>31490</v>
      </c>
      <c r="H176" s="9">
        <f t="shared" ca="1" si="26"/>
        <v>32</v>
      </c>
      <c r="I176" s="1">
        <v>6</v>
      </c>
      <c r="J176" s="1">
        <v>6</v>
      </c>
      <c r="K176" s="1">
        <v>30</v>
      </c>
      <c r="L176" s="1">
        <f t="shared" si="27"/>
        <v>0.5</v>
      </c>
      <c r="M176" s="1">
        <v>12</v>
      </c>
      <c r="N176" s="1">
        <v>12</v>
      </c>
      <c r="O176" s="1">
        <v>120</v>
      </c>
      <c r="P176" s="1">
        <v>120</v>
      </c>
      <c r="Q176" s="1">
        <v>4480806</v>
      </c>
      <c r="R176" s="1" t="s">
        <v>1045</v>
      </c>
      <c r="S176" s="1">
        <v>0</v>
      </c>
      <c r="T176" s="1" t="s">
        <v>67</v>
      </c>
      <c r="V176" t="str">
        <f t="shared" si="28"/>
        <v>t-shirt</v>
      </c>
      <c r="W176" s="1" t="s">
        <v>103</v>
      </c>
      <c r="Y176" t="str">
        <f t="shared" si="29"/>
        <v>“A quality life demands quality questions”</v>
      </c>
      <c r="Z176" s="1">
        <v>1</v>
      </c>
      <c r="AA176" s="1">
        <v>1</v>
      </c>
      <c r="AB176" s="1">
        <f t="shared" si="30"/>
        <v>0</v>
      </c>
      <c r="AC176" s="1" t="s">
        <v>5</v>
      </c>
      <c r="AE176" t="str">
        <f t="shared" si="31"/>
        <v>Other</v>
      </c>
      <c r="AF176" s="1" t="s">
        <v>80</v>
      </c>
      <c r="AH176" t="str">
        <f t="shared" si="32"/>
        <v>Individual Contributor</v>
      </c>
      <c r="AI176" s="1" t="s">
        <v>295</v>
      </c>
      <c r="AK176" t="str">
        <f t="shared" si="33"/>
        <v>Automotive</v>
      </c>
      <c r="AL176" s="1">
        <v>9</v>
      </c>
      <c r="AM176" s="1">
        <v>9</v>
      </c>
      <c r="AO176" s="1" t="s">
        <v>59</v>
      </c>
      <c r="AP176" s="1">
        <f t="shared" si="34"/>
        <v>0</v>
      </c>
      <c r="AQ176" t="s">
        <v>33</v>
      </c>
      <c r="AR176" s="1" t="s">
        <v>72</v>
      </c>
      <c r="AT176" t="str">
        <f t="shared" si="35"/>
        <v>Forums</v>
      </c>
      <c r="AU176" s="1">
        <v>3</v>
      </c>
      <c r="AW176">
        <f t="shared" si="36"/>
        <v>3</v>
      </c>
      <c r="AX176" s="1">
        <v>3</v>
      </c>
      <c r="AZ176">
        <f t="shared" si="37"/>
        <v>3</v>
      </c>
      <c r="BA176" s="1">
        <v>16</v>
      </c>
      <c r="BB176" s="1">
        <v>16</v>
      </c>
      <c r="BC176" s="1" t="s">
        <v>1046</v>
      </c>
      <c r="BD176" s="1" t="s">
        <v>74</v>
      </c>
      <c r="BF176" t="str">
        <f t="shared" si="38"/>
        <v>Google</v>
      </c>
      <c r="BG176" s="1">
        <v>6</v>
      </c>
      <c r="BH176" s="1" t="s">
        <v>1047</v>
      </c>
      <c r="BL176" s="32" t="s">
        <v>4074</v>
      </c>
    </row>
    <row r="177" spans="1:64">
      <c r="A177">
        <v>0</v>
      </c>
      <c r="B177" s="11">
        <v>1</v>
      </c>
      <c r="C177">
        <v>0</v>
      </c>
      <c r="D177">
        <v>0</v>
      </c>
      <c r="E177">
        <v>0</v>
      </c>
      <c r="F177">
        <v>0</v>
      </c>
      <c r="G177" s="2">
        <v>34894</v>
      </c>
      <c r="H177" s="9">
        <f t="shared" ca="1" si="26"/>
        <v>23</v>
      </c>
      <c r="I177" s="1">
        <v>8</v>
      </c>
      <c r="J177" s="1">
        <v>8</v>
      </c>
      <c r="K177" s="1">
        <v>10</v>
      </c>
      <c r="L177" s="1">
        <f t="shared" si="27"/>
        <v>0.16666666666666666</v>
      </c>
      <c r="M177" s="1">
        <v>10</v>
      </c>
      <c r="N177" s="1">
        <v>10</v>
      </c>
      <c r="O177" s="1">
        <v>8</v>
      </c>
      <c r="P177" s="1">
        <v>8</v>
      </c>
      <c r="Q177" s="1">
        <v>31270</v>
      </c>
      <c r="R177" s="1" t="s">
        <v>1048</v>
      </c>
      <c r="S177" s="1">
        <v>1</v>
      </c>
      <c r="T177" s="1" t="s">
        <v>123</v>
      </c>
      <c r="V177" t="str">
        <f t="shared" si="28"/>
        <v>hat</v>
      </c>
      <c r="W177" s="1" t="s">
        <v>103</v>
      </c>
      <c r="Y177" t="str">
        <f t="shared" si="29"/>
        <v>“A quality life demands quality questions”</v>
      </c>
      <c r="Z177" s="1">
        <v>1</v>
      </c>
      <c r="AA177" s="1">
        <v>1</v>
      </c>
      <c r="AB177" s="1">
        <f t="shared" si="30"/>
        <v>0</v>
      </c>
      <c r="AC177" s="1" t="s">
        <v>225</v>
      </c>
      <c r="AE177" t="str">
        <f t="shared" si="31"/>
        <v>Software Engineer</v>
      </c>
      <c r="AF177" s="1" t="s">
        <v>80</v>
      </c>
      <c r="AH177" t="str">
        <f t="shared" si="32"/>
        <v>Individual Contributor</v>
      </c>
      <c r="AJ177" s="1" t="s">
        <v>1049</v>
      </c>
      <c r="AK177" s="1" t="str">
        <f t="shared" si="33"/>
        <v>Biometrics for Development</v>
      </c>
      <c r="AL177" s="1">
        <v>1</v>
      </c>
      <c r="AM177" s="1">
        <v>1</v>
      </c>
      <c r="AN177" s="1" t="s">
        <v>1050</v>
      </c>
      <c r="AO177" s="1" t="s">
        <v>83</v>
      </c>
      <c r="AP177" s="1">
        <f t="shared" si="34"/>
        <v>1</v>
      </c>
      <c r="AQ177" t="s">
        <v>32</v>
      </c>
      <c r="AR177" s="1" t="s">
        <v>60</v>
      </c>
      <c r="AT177" t="str">
        <f t="shared" si="35"/>
        <v>Slack Channel</v>
      </c>
      <c r="AU177" s="1">
        <v>2</v>
      </c>
      <c r="AW177">
        <f t="shared" si="36"/>
        <v>2</v>
      </c>
      <c r="AX177" s="1">
        <v>5</v>
      </c>
      <c r="AZ177">
        <f t="shared" si="37"/>
        <v>5</v>
      </c>
      <c r="BA177" s="1">
        <v>15</v>
      </c>
      <c r="BB177" s="1">
        <v>15</v>
      </c>
      <c r="BC177" s="1" t="s">
        <v>1051</v>
      </c>
      <c r="BD177" s="1" t="s">
        <v>74</v>
      </c>
      <c r="BF177" t="str">
        <f t="shared" si="38"/>
        <v>Google</v>
      </c>
      <c r="BG177" s="1">
        <v>10</v>
      </c>
      <c r="BH177" s="1" t="s">
        <v>1052</v>
      </c>
      <c r="BJ177" s="1" t="s">
        <v>1053</v>
      </c>
      <c r="BL177" s="32" t="s">
        <v>4074</v>
      </c>
    </row>
    <row r="178" spans="1:64">
      <c r="A178" s="1">
        <v>1</v>
      </c>
      <c r="B178" s="11">
        <v>1</v>
      </c>
      <c r="C178">
        <v>0</v>
      </c>
      <c r="D178">
        <v>0</v>
      </c>
      <c r="E178">
        <v>0</v>
      </c>
      <c r="F178">
        <v>0</v>
      </c>
      <c r="G178" s="2">
        <v>43095</v>
      </c>
      <c r="H178" s="9">
        <f t="shared" ca="1" si="26"/>
        <v>1</v>
      </c>
      <c r="I178" s="1">
        <v>6</v>
      </c>
      <c r="J178" s="1">
        <v>6</v>
      </c>
      <c r="K178" s="1">
        <v>75</v>
      </c>
      <c r="L178" s="1">
        <f t="shared" si="27"/>
        <v>1.25</v>
      </c>
      <c r="M178" s="1">
        <v>7</v>
      </c>
      <c r="N178" s="1">
        <v>7</v>
      </c>
      <c r="O178" s="1">
        <v>4</v>
      </c>
      <c r="P178" s="1">
        <v>4</v>
      </c>
      <c r="Q178" s="1">
        <v>98108</v>
      </c>
      <c r="R178" s="1" t="s">
        <v>1054</v>
      </c>
      <c r="S178" s="1">
        <v>1</v>
      </c>
      <c r="T178" s="1" t="s">
        <v>67</v>
      </c>
      <c r="V178" t="str">
        <f t="shared" si="28"/>
        <v>t-shirt</v>
      </c>
      <c r="W178" s="1" t="s">
        <v>103</v>
      </c>
      <c r="Y178" t="str">
        <f t="shared" si="29"/>
        <v>“A quality life demands quality questions”</v>
      </c>
      <c r="Z178" s="1">
        <v>1</v>
      </c>
      <c r="AA178" s="1">
        <v>1</v>
      </c>
      <c r="AB178" s="1">
        <f t="shared" si="30"/>
        <v>0</v>
      </c>
      <c r="AC178" s="1" t="s">
        <v>30</v>
      </c>
      <c r="AE178" t="str">
        <f t="shared" si="31"/>
        <v>Data Analyst</v>
      </c>
      <c r="AF178" s="1" t="s">
        <v>111</v>
      </c>
      <c r="AH178" t="str">
        <f t="shared" si="32"/>
        <v>Not Applicable</v>
      </c>
      <c r="AI178" s="1" t="s">
        <v>554</v>
      </c>
      <c r="AK178" t="str">
        <f t="shared" si="33"/>
        <v>Nonprofit</v>
      </c>
      <c r="AL178" s="1">
        <v>0</v>
      </c>
      <c r="AM178" s="1">
        <v>0</v>
      </c>
      <c r="AO178" s="1" t="s">
        <v>59</v>
      </c>
      <c r="AP178" s="1">
        <f t="shared" si="34"/>
        <v>0</v>
      </c>
      <c r="AQ178" t="s">
        <v>30</v>
      </c>
      <c r="AR178" s="1" t="s">
        <v>72</v>
      </c>
      <c r="AT178" t="str">
        <f t="shared" si="35"/>
        <v>Forums</v>
      </c>
      <c r="AV178" s="1">
        <v>10</v>
      </c>
      <c r="AW178" s="1">
        <f t="shared" si="36"/>
        <v>10</v>
      </c>
      <c r="AX178" s="1">
        <v>6</v>
      </c>
      <c r="AZ178">
        <f t="shared" si="37"/>
        <v>6</v>
      </c>
      <c r="BA178" s="1">
        <v>10</v>
      </c>
      <c r="BB178" s="1">
        <v>10</v>
      </c>
      <c r="BC178" s="1" t="s">
        <v>1055</v>
      </c>
      <c r="BD178" s="1" t="s">
        <v>64</v>
      </c>
      <c r="BF178" t="str">
        <f t="shared" si="38"/>
        <v>Friend / word of mouth</v>
      </c>
      <c r="BG178" s="1">
        <v>7</v>
      </c>
      <c r="BH178" s="1" t="s">
        <v>1056</v>
      </c>
      <c r="BI178" s="1" t="s">
        <v>1057</v>
      </c>
      <c r="BJ178" s="1" t="s">
        <v>1058</v>
      </c>
      <c r="BL178" s="32" t="s">
        <v>4074</v>
      </c>
    </row>
    <row r="179" spans="1:64">
      <c r="A179">
        <v>0</v>
      </c>
      <c r="B179">
        <v>0</v>
      </c>
      <c r="C179">
        <v>0</v>
      </c>
      <c r="D179">
        <v>0</v>
      </c>
      <c r="E179" s="1">
        <v>1</v>
      </c>
      <c r="F179">
        <v>0</v>
      </c>
      <c r="G179" s="2">
        <v>29512</v>
      </c>
      <c r="H179" s="9">
        <f t="shared" ca="1" si="26"/>
        <v>38</v>
      </c>
      <c r="I179" s="1">
        <v>6</v>
      </c>
      <c r="J179" s="1">
        <v>6</v>
      </c>
      <c r="K179" s="1">
        <v>60</v>
      </c>
      <c r="L179" s="1">
        <f t="shared" si="27"/>
        <v>1</v>
      </c>
      <c r="M179" s="1">
        <v>10</v>
      </c>
      <c r="N179" s="1">
        <v>10</v>
      </c>
      <c r="O179" s="1">
        <v>12</v>
      </c>
      <c r="P179" s="1">
        <v>12</v>
      </c>
      <c r="Q179" s="1">
        <v>2130012</v>
      </c>
      <c r="R179" s="1" t="s">
        <v>1059</v>
      </c>
      <c r="S179" s="1">
        <v>0</v>
      </c>
      <c r="T179" s="1" t="s">
        <v>123</v>
      </c>
      <c r="V179" t="str">
        <f t="shared" si="28"/>
        <v>hat</v>
      </c>
      <c r="W179" s="1" t="s">
        <v>103</v>
      </c>
      <c r="Y179" t="str">
        <f t="shared" si="29"/>
        <v>“A quality life demands quality questions”</v>
      </c>
      <c r="Z179" s="1">
        <v>1</v>
      </c>
      <c r="AA179" s="1">
        <v>1</v>
      </c>
      <c r="AB179" s="1">
        <f t="shared" si="30"/>
        <v>0</v>
      </c>
      <c r="AC179" s="1" t="s">
        <v>159</v>
      </c>
      <c r="AE179" t="str">
        <f t="shared" si="31"/>
        <v>Data Scientist</v>
      </c>
      <c r="AF179" s="1" t="s">
        <v>145</v>
      </c>
      <c r="AH179" t="str">
        <f t="shared" si="32"/>
        <v>C-Level</v>
      </c>
      <c r="AI179" s="1" t="s">
        <v>91</v>
      </c>
      <c r="AK179" t="str">
        <f t="shared" si="33"/>
        <v>Technology &amp; Internet</v>
      </c>
      <c r="AL179" s="1">
        <v>6</v>
      </c>
      <c r="AM179" s="1">
        <v>6</v>
      </c>
      <c r="AN179" s="1" t="s">
        <v>1060</v>
      </c>
      <c r="AO179" s="1" t="s">
        <v>71</v>
      </c>
      <c r="AP179" s="1">
        <f t="shared" si="34"/>
        <v>1</v>
      </c>
      <c r="AQ179" t="s">
        <v>3981</v>
      </c>
      <c r="AR179" s="1" t="s">
        <v>60</v>
      </c>
      <c r="AT179" t="str">
        <f t="shared" si="35"/>
        <v>Slack Channel</v>
      </c>
      <c r="AU179" s="1">
        <v>4</v>
      </c>
      <c r="AW179">
        <f t="shared" si="36"/>
        <v>4</v>
      </c>
      <c r="AX179" s="1">
        <v>4</v>
      </c>
      <c r="AZ179">
        <f t="shared" si="37"/>
        <v>4</v>
      </c>
      <c r="BA179" s="1">
        <v>6</v>
      </c>
      <c r="BB179" s="1">
        <v>6</v>
      </c>
      <c r="BC179" s="1" t="s">
        <v>1061</v>
      </c>
      <c r="BE179" s="1" t="s">
        <v>1062</v>
      </c>
      <c r="BF179" s="1" t="str">
        <f t="shared" si="38"/>
        <v>techcrunch</v>
      </c>
      <c r="BG179" s="1">
        <v>7</v>
      </c>
      <c r="BH179" s="1" t="s">
        <v>1063</v>
      </c>
      <c r="BI179" s="1" t="s">
        <v>1064</v>
      </c>
      <c r="BJ179" s="1" t="s">
        <v>1065</v>
      </c>
      <c r="BL179" s="32" t="s">
        <v>4074</v>
      </c>
    </row>
    <row r="180" spans="1:64">
      <c r="A180" s="1">
        <v>1</v>
      </c>
      <c r="B180">
        <v>0</v>
      </c>
      <c r="C180">
        <v>0</v>
      </c>
      <c r="D180">
        <v>0</v>
      </c>
      <c r="E180" s="1">
        <v>1</v>
      </c>
      <c r="F180">
        <v>0</v>
      </c>
      <c r="G180" s="2">
        <v>31506</v>
      </c>
      <c r="H180" s="9">
        <f t="shared" ca="1" si="26"/>
        <v>32</v>
      </c>
      <c r="I180" s="1">
        <v>7</v>
      </c>
      <c r="J180" s="1">
        <v>7</v>
      </c>
      <c r="K180" s="1">
        <v>60</v>
      </c>
      <c r="L180" s="1">
        <f t="shared" si="27"/>
        <v>1</v>
      </c>
      <c r="M180" s="1">
        <v>10</v>
      </c>
      <c r="N180" s="1">
        <v>10</v>
      </c>
      <c r="O180" s="1">
        <v>1</v>
      </c>
      <c r="P180" s="1">
        <v>1</v>
      </c>
      <c r="Q180" s="1">
        <v>102</v>
      </c>
      <c r="R180" s="1" t="s">
        <v>1066</v>
      </c>
      <c r="S180" s="1">
        <v>0</v>
      </c>
      <c r="T180" s="1" t="s">
        <v>78</v>
      </c>
      <c r="V180" t="str">
        <f t="shared" si="28"/>
        <v>jacket (brand is TBD... probably Patagonia)</v>
      </c>
      <c r="W180" s="1" t="s">
        <v>54</v>
      </c>
      <c r="Y180" t="str">
        <f t="shared" si="29"/>
        <v>“Data is the new bacon"</v>
      </c>
      <c r="Z180" s="1">
        <v>1</v>
      </c>
      <c r="AA180" s="1">
        <v>1</v>
      </c>
      <c r="AB180" s="1">
        <f t="shared" si="30"/>
        <v>0</v>
      </c>
      <c r="AC180" s="1" t="s">
        <v>110</v>
      </c>
      <c r="AE180" t="str">
        <f t="shared" si="31"/>
        <v>Freelancing</v>
      </c>
      <c r="AF180" s="1" t="s">
        <v>56</v>
      </c>
      <c r="AH180" t="str">
        <f t="shared" si="32"/>
        <v>Manager</v>
      </c>
      <c r="AI180" s="1" t="s">
        <v>466</v>
      </c>
      <c r="AK180" t="str">
        <f t="shared" si="33"/>
        <v>Government</v>
      </c>
      <c r="AL180" s="1">
        <v>13</v>
      </c>
      <c r="AM180" s="1">
        <v>13</v>
      </c>
      <c r="AN180" s="1" t="s">
        <v>1067</v>
      </c>
      <c r="AO180" s="1" t="s">
        <v>83</v>
      </c>
      <c r="AP180" s="1">
        <f t="shared" si="34"/>
        <v>1</v>
      </c>
      <c r="AQ180" t="s">
        <v>33</v>
      </c>
      <c r="AS180" s="1" t="s">
        <v>1068</v>
      </c>
      <c r="AT180" s="1" t="str">
        <f t="shared" si="35"/>
        <v>So far, I did not get really stuck</v>
      </c>
      <c r="AU180" s="1">
        <v>6</v>
      </c>
      <c r="AW180">
        <f t="shared" si="36"/>
        <v>6</v>
      </c>
      <c r="AY180" s="1">
        <v>16</v>
      </c>
      <c r="AZ180" s="1">
        <f t="shared" si="37"/>
        <v>16</v>
      </c>
      <c r="BA180" s="1">
        <v>12</v>
      </c>
      <c r="BB180" s="1">
        <v>12</v>
      </c>
      <c r="BC180" s="1" t="s">
        <v>1069</v>
      </c>
      <c r="BD180" s="1" t="s">
        <v>74</v>
      </c>
      <c r="BF180" t="str">
        <f t="shared" si="38"/>
        <v>Google</v>
      </c>
      <c r="BG180" s="1">
        <v>10</v>
      </c>
      <c r="BH180" s="1" t="s">
        <v>1070</v>
      </c>
      <c r="BI180" s="1" t="s">
        <v>1071</v>
      </c>
      <c r="BJ180" s="1" t="s">
        <v>1072</v>
      </c>
      <c r="BL180" s="32" t="s">
        <v>4074</v>
      </c>
    </row>
    <row r="181" spans="1:64">
      <c r="A181">
        <v>0</v>
      </c>
      <c r="B181">
        <v>0</v>
      </c>
      <c r="C181" s="1">
        <v>1</v>
      </c>
      <c r="D181" s="1">
        <v>1</v>
      </c>
      <c r="E181" s="1">
        <v>1</v>
      </c>
      <c r="F181">
        <v>0</v>
      </c>
      <c r="G181" s="2">
        <v>35302</v>
      </c>
      <c r="H181" s="9">
        <f t="shared" ca="1" si="26"/>
        <v>22</v>
      </c>
      <c r="I181" s="1">
        <v>7</v>
      </c>
      <c r="J181" s="1">
        <v>7</v>
      </c>
      <c r="K181" s="1">
        <v>90</v>
      </c>
      <c r="L181" s="1">
        <f t="shared" si="27"/>
        <v>1.5</v>
      </c>
      <c r="M181" s="1">
        <v>200</v>
      </c>
      <c r="N181" s="1">
        <v>200</v>
      </c>
      <c r="O181" s="1">
        <v>15</v>
      </c>
      <c r="P181" s="1">
        <v>15</v>
      </c>
      <c r="Q181" s="1">
        <v>382028</v>
      </c>
      <c r="R181" s="1" t="s">
        <v>1073</v>
      </c>
      <c r="S181" s="1">
        <v>0</v>
      </c>
      <c r="T181" s="1" t="s">
        <v>67</v>
      </c>
      <c r="V181" t="str">
        <f t="shared" si="28"/>
        <v>t-shirt</v>
      </c>
      <c r="W181" s="1" t="s">
        <v>68</v>
      </c>
      <c r="Y181" t="str">
        <f t="shared" si="29"/>
        <v>”Math - all the cool kids are doing it”</v>
      </c>
      <c r="Z181" s="1">
        <v>0</v>
      </c>
      <c r="AA181" s="1">
        <v>0</v>
      </c>
      <c r="AB181" s="1">
        <f t="shared" si="30"/>
        <v>1</v>
      </c>
      <c r="AE181" t="str">
        <f t="shared" si="31"/>
        <v>NA</v>
      </c>
      <c r="AH181" t="str">
        <f t="shared" si="32"/>
        <v>NA</v>
      </c>
      <c r="AK181" t="str">
        <f t="shared" si="33"/>
        <v>NA</v>
      </c>
      <c r="AO181" s="1" t="s">
        <v>59</v>
      </c>
      <c r="AP181" s="1">
        <f t="shared" si="34"/>
        <v>0</v>
      </c>
      <c r="AQ181" t="s">
        <v>31</v>
      </c>
      <c r="AR181" s="1" t="s">
        <v>72</v>
      </c>
      <c r="AT181" t="str">
        <f t="shared" si="35"/>
        <v>Forums</v>
      </c>
      <c r="AV181" s="1">
        <v>12</v>
      </c>
      <c r="AW181" s="1">
        <f t="shared" si="36"/>
        <v>12</v>
      </c>
      <c r="AX181" s="1">
        <v>6</v>
      </c>
      <c r="AZ181">
        <f t="shared" si="37"/>
        <v>6</v>
      </c>
      <c r="BA181" s="1">
        <v>30</v>
      </c>
      <c r="BB181" s="1">
        <v>30</v>
      </c>
      <c r="BC181" s="1" t="s">
        <v>1074</v>
      </c>
      <c r="BD181" s="1" t="s">
        <v>64</v>
      </c>
      <c r="BF181" t="str">
        <f t="shared" si="38"/>
        <v>Friend / word of mouth</v>
      </c>
      <c r="BG181" s="1">
        <v>10</v>
      </c>
      <c r="BH181" s="1" t="s">
        <v>1075</v>
      </c>
      <c r="BI181" s="1" t="s">
        <v>1076</v>
      </c>
      <c r="BJ181" s="1" t="s">
        <v>1077</v>
      </c>
      <c r="BL181" s="32" t="s">
        <v>4074</v>
      </c>
    </row>
    <row r="182" spans="1:64">
      <c r="A182" s="1">
        <v>1</v>
      </c>
      <c r="B182">
        <v>0</v>
      </c>
      <c r="C182">
        <v>0</v>
      </c>
      <c r="D182">
        <v>0</v>
      </c>
      <c r="E182" s="1">
        <v>1</v>
      </c>
      <c r="F182">
        <v>0</v>
      </c>
      <c r="G182" s="2">
        <v>32621</v>
      </c>
      <c r="H182" s="9">
        <f t="shared" ca="1" si="26"/>
        <v>29</v>
      </c>
      <c r="I182" s="1">
        <v>6</v>
      </c>
      <c r="J182" s="1">
        <v>6</v>
      </c>
      <c r="K182" s="1">
        <v>300</v>
      </c>
      <c r="L182" s="1">
        <f t="shared" si="27"/>
        <v>5</v>
      </c>
      <c r="M182" s="1">
        <v>15</v>
      </c>
      <c r="N182" s="1">
        <v>15</v>
      </c>
      <c r="O182" s="1">
        <v>20</v>
      </c>
      <c r="P182" s="1">
        <v>20</v>
      </c>
      <c r="Q182" s="1">
        <v>101100</v>
      </c>
      <c r="R182" s="1" t="s">
        <v>1078</v>
      </c>
      <c r="S182" s="1">
        <v>1</v>
      </c>
      <c r="T182" s="1" t="s">
        <v>53</v>
      </c>
      <c r="V182" t="str">
        <f t="shared" si="28"/>
        <v>hoodie</v>
      </c>
      <c r="W182" s="1" t="s">
        <v>103</v>
      </c>
      <c r="Y182" t="str">
        <f t="shared" si="29"/>
        <v>“A quality life demands quality questions”</v>
      </c>
      <c r="Z182" s="1">
        <v>1</v>
      </c>
      <c r="AA182" s="1">
        <v>1</v>
      </c>
      <c r="AB182" s="1">
        <f t="shared" si="30"/>
        <v>0</v>
      </c>
      <c r="AC182" s="1" t="s">
        <v>89</v>
      </c>
      <c r="AE182" t="str">
        <f t="shared" si="31"/>
        <v>Data Engineer</v>
      </c>
      <c r="AF182" s="1" t="s">
        <v>56</v>
      </c>
      <c r="AH182" t="str">
        <f t="shared" si="32"/>
        <v>Manager</v>
      </c>
      <c r="AJ182" s="1" t="s">
        <v>1079</v>
      </c>
      <c r="AK182" s="1" t="str">
        <f t="shared" si="33"/>
        <v>Consumer finance &amp; Internet</v>
      </c>
      <c r="AL182" s="1">
        <v>1</v>
      </c>
      <c r="AM182" s="1">
        <v>1</v>
      </c>
      <c r="AN182" s="1" t="s">
        <v>1080</v>
      </c>
      <c r="AO182" s="1" t="s">
        <v>83</v>
      </c>
      <c r="AP182" s="1">
        <f t="shared" si="34"/>
        <v>1</v>
      </c>
      <c r="AQ182" t="s">
        <v>31</v>
      </c>
      <c r="AR182" s="1" t="s">
        <v>84</v>
      </c>
      <c r="AT182" t="str">
        <f t="shared" si="35"/>
        <v>Stack Overflow</v>
      </c>
      <c r="AV182" s="1" t="s">
        <v>1081</v>
      </c>
      <c r="AW182" s="1" t="str">
        <f t="shared" si="36"/>
        <v>&gt;10</v>
      </c>
      <c r="AX182" s="1">
        <v>5</v>
      </c>
      <c r="AZ182">
        <f t="shared" si="37"/>
        <v>5</v>
      </c>
      <c r="BA182" s="1">
        <v>20</v>
      </c>
      <c r="BB182" s="1">
        <v>20</v>
      </c>
      <c r="BC182" s="1" t="s">
        <v>1082</v>
      </c>
      <c r="BE182" s="1" t="s">
        <v>1083</v>
      </c>
      <c r="BF182" s="1" t="str">
        <f t="shared" si="38"/>
        <v>wechat</v>
      </c>
      <c r="BG182" s="1">
        <v>10</v>
      </c>
      <c r="BH182" s="1" t="s">
        <v>1084</v>
      </c>
      <c r="BI182" s="1" t="s">
        <v>1085</v>
      </c>
      <c r="BJ182" s="1" t="s">
        <v>1086</v>
      </c>
      <c r="BL182" s="32" t="s">
        <v>4074</v>
      </c>
    </row>
    <row r="183" spans="1:64">
      <c r="A183" s="1">
        <v>1</v>
      </c>
      <c r="B183">
        <v>0</v>
      </c>
      <c r="C183">
        <v>0</v>
      </c>
      <c r="D183">
        <v>0</v>
      </c>
      <c r="E183">
        <v>0</v>
      </c>
      <c r="F183">
        <v>0</v>
      </c>
      <c r="G183" s="2">
        <v>35568</v>
      </c>
      <c r="H183" s="9">
        <f t="shared" ca="1" si="26"/>
        <v>21</v>
      </c>
      <c r="I183" s="1">
        <v>7</v>
      </c>
      <c r="J183" s="1">
        <v>7</v>
      </c>
      <c r="K183" s="1">
        <v>0</v>
      </c>
      <c r="L183" s="1">
        <f t="shared" si="27"/>
        <v>0</v>
      </c>
      <c r="M183" s="1">
        <v>6</v>
      </c>
      <c r="N183" s="1">
        <v>6</v>
      </c>
      <c r="O183" s="1">
        <v>5</v>
      </c>
      <c r="P183" s="1">
        <v>5</v>
      </c>
      <c r="Q183" s="1">
        <v>560050</v>
      </c>
      <c r="R183" s="1" t="s">
        <v>472</v>
      </c>
      <c r="S183" s="1">
        <v>1</v>
      </c>
      <c r="T183" s="1" t="s">
        <v>97</v>
      </c>
      <c r="V183" t="str">
        <f t="shared" si="28"/>
        <v>backpack</v>
      </c>
      <c r="W183" s="1" t="s">
        <v>103</v>
      </c>
      <c r="Y183" t="str">
        <f t="shared" si="29"/>
        <v>“A quality life demands quality questions”</v>
      </c>
      <c r="Z183" s="1">
        <v>0</v>
      </c>
      <c r="AA183" s="1">
        <v>0</v>
      </c>
      <c r="AB183" s="1">
        <f t="shared" si="30"/>
        <v>1</v>
      </c>
      <c r="AE183" t="str">
        <f t="shared" si="31"/>
        <v>NA</v>
      </c>
      <c r="AH183" t="str">
        <f t="shared" si="32"/>
        <v>NA</v>
      </c>
      <c r="AK183" t="str">
        <f t="shared" si="33"/>
        <v>NA</v>
      </c>
      <c r="AO183" s="1" t="s">
        <v>399</v>
      </c>
      <c r="AP183" s="1">
        <f t="shared" si="34"/>
        <v>0</v>
      </c>
      <c r="AQ183" t="s">
        <v>31</v>
      </c>
      <c r="AR183" s="1" t="s">
        <v>72</v>
      </c>
      <c r="AT183" t="str">
        <f t="shared" si="35"/>
        <v>Forums</v>
      </c>
      <c r="AU183" s="1">
        <v>6</v>
      </c>
      <c r="AW183">
        <f t="shared" si="36"/>
        <v>6</v>
      </c>
      <c r="AY183" s="1">
        <v>8</v>
      </c>
      <c r="AZ183" s="1">
        <f t="shared" si="37"/>
        <v>8</v>
      </c>
      <c r="BA183" s="1">
        <v>5</v>
      </c>
      <c r="BB183" s="1">
        <v>5</v>
      </c>
      <c r="BC183" s="1" t="s">
        <v>1087</v>
      </c>
      <c r="BD183" s="1" t="s">
        <v>64</v>
      </c>
      <c r="BF183" t="str">
        <f t="shared" si="38"/>
        <v>Friend / word of mouth</v>
      </c>
      <c r="BG183" s="1">
        <v>9</v>
      </c>
      <c r="BH183" s="1" t="s">
        <v>1088</v>
      </c>
      <c r="BI183" s="1" t="s">
        <v>1089</v>
      </c>
      <c r="BJ183" s="1" t="s">
        <v>1090</v>
      </c>
      <c r="BL183" s="32" t="s">
        <v>4074</v>
      </c>
    </row>
    <row r="184" spans="1:64">
      <c r="A184">
        <v>0</v>
      </c>
      <c r="B184">
        <v>0</v>
      </c>
      <c r="C184">
        <v>0</v>
      </c>
      <c r="D184">
        <v>0</v>
      </c>
      <c r="E184" s="1">
        <v>1</v>
      </c>
      <c r="F184">
        <v>0</v>
      </c>
      <c r="G184" s="2">
        <v>34453</v>
      </c>
      <c r="H184" s="9">
        <f t="shared" ca="1" si="26"/>
        <v>24</v>
      </c>
      <c r="I184" s="1">
        <v>7</v>
      </c>
      <c r="J184" s="1">
        <v>7</v>
      </c>
      <c r="K184" s="1">
        <v>30</v>
      </c>
      <c r="L184" s="1">
        <f t="shared" si="27"/>
        <v>0.5</v>
      </c>
      <c r="M184" s="1">
        <v>7</v>
      </c>
      <c r="N184" s="1">
        <v>7</v>
      </c>
      <c r="O184" s="1">
        <v>12</v>
      </c>
      <c r="P184" s="1">
        <v>12</v>
      </c>
      <c r="Q184" s="1">
        <v>77004</v>
      </c>
      <c r="R184" s="1" t="s">
        <v>1091</v>
      </c>
      <c r="S184" s="1">
        <v>1</v>
      </c>
      <c r="T184" s="1" t="s">
        <v>67</v>
      </c>
      <c r="V184" t="str">
        <f t="shared" si="28"/>
        <v>t-shirt</v>
      </c>
      <c r="W184" s="1" t="s">
        <v>68</v>
      </c>
      <c r="Y184" t="str">
        <f t="shared" si="29"/>
        <v>”Math - all the cool kids are doing it”</v>
      </c>
      <c r="Z184" s="1">
        <v>0</v>
      </c>
      <c r="AA184" s="1">
        <v>0</v>
      </c>
      <c r="AB184" s="1">
        <f t="shared" si="30"/>
        <v>1</v>
      </c>
      <c r="AE184" t="str">
        <f t="shared" si="31"/>
        <v>NA</v>
      </c>
      <c r="AH184" t="str">
        <f t="shared" si="32"/>
        <v>NA</v>
      </c>
      <c r="AK184" t="str">
        <f t="shared" si="33"/>
        <v>NA</v>
      </c>
      <c r="AO184" s="1" t="s">
        <v>59</v>
      </c>
      <c r="AP184" s="1">
        <f t="shared" si="34"/>
        <v>0</v>
      </c>
      <c r="AQ184" t="s">
        <v>31</v>
      </c>
      <c r="AR184" s="1" t="s">
        <v>72</v>
      </c>
      <c r="AT184" t="str">
        <f t="shared" si="35"/>
        <v>Forums</v>
      </c>
      <c r="AV184" s="1">
        <v>20</v>
      </c>
      <c r="AW184" s="1">
        <f t="shared" si="36"/>
        <v>20</v>
      </c>
      <c r="AY184" s="1">
        <v>20</v>
      </c>
      <c r="AZ184" s="1">
        <f t="shared" si="37"/>
        <v>20</v>
      </c>
      <c r="BA184" s="1">
        <v>20</v>
      </c>
      <c r="BB184" s="1">
        <v>20</v>
      </c>
      <c r="BC184" s="1" t="s">
        <v>1092</v>
      </c>
      <c r="BD184" s="1" t="s">
        <v>74</v>
      </c>
      <c r="BF184" t="str">
        <f t="shared" si="38"/>
        <v>Google</v>
      </c>
      <c r="BG184" s="1">
        <v>10</v>
      </c>
      <c r="BH184" s="1" t="s">
        <v>1093</v>
      </c>
      <c r="BI184" s="1" t="s">
        <v>1094</v>
      </c>
      <c r="BJ184" s="1" t="s">
        <v>175</v>
      </c>
      <c r="BL184" s="32" t="s">
        <v>4074</v>
      </c>
    </row>
    <row r="185" spans="1:64">
      <c r="A185">
        <v>0</v>
      </c>
      <c r="B185">
        <v>0</v>
      </c>
      <c r="C185">
        <v>0</v>
      </c>
      <c r="D185">
        <v>0</v>
      </c>
      <c r="E185" s="1">
        <v>1</v>
      </c>
      <c r="F185">
        <v>0</v>
      </c>
      <c r="G185" s="2">
        <v>29565</v>
      </c>
      <c r="H185" s="9">
        <f t="shared" ca="1" si="26"/>
        <v>38</v>
      </c>
      <c r="I185" s="1">
        <v>6</v>
      </c>
      <c r="J185" s="1">
        <v>6</v>
      </c>
      <c r="K185" s="1">
        <v>120</v>
      </c>
      <c r="L185" s="1">
        <f t="shared" si="27"/>
        <v>2</v>
      </c>
      <c r="M185" s="1">
        <v>5</v>
      </c>
      <c r="N185" s="1">
        <v>5</v>
      </c>
      <c r="O185" s="1">
        <v>3</v>
      </c>
      <c r="P185" s="1">
        <v>3</v>
      </c>
      <c r="Q185" s="1">
        <v>44121</v>
      </c>
      <c r="R185" s="1" t="s">
        <v>1095</v>
      </c>
      <c r="S185" s="1">
        <v>1</v>
      </c>
      <c r="T185" s="1" t="s">
        <v>67</v>
      </c>
      <c r="V185" t="str">
        <f t="shared" si="28"/>
        <v>t-shirt</v>
      </c>
      <c r="W185" s="1" t="s">
        <v>98</v>
      </c>
      <c r="Y185" t="str">
        <f t="shared" si="29"/>
        <v>“Machine learning for life”</v>
      </c>
      <c r="Z185" s="1">
        <v>1</v>
      </c>
      <c r="AA185" s="1">
        <v>1</v>
      </c>
      <c r="AB185" s="1">
        <f t="shared" si="30"/>
        <v>0</v>
      </c>
      <c r="AC185" s="1" t="s">
        <v>225</v>
      </c>
      <c r="AE185" t="str">
        <f t="shared" si="31"/>
        <v>Software Engineer</v>
      </c>
      <c r="AF185" s="1" t="s">
        <v>80</v>
      </c>
      <c r="AH185" t="str">
        <f t="shared" si="32"/>
        <v>Individual Contributor</v>
      </c>
      <c r="AI185" s="1" t="s">
        <v>295</v>
      </c>
      <c r="AK185" t="str">
        <f t="shared" si="33"/>
        <v>Automotive</v>
      </c>
      <c r="AL185" s="1">
        <v>10</v>
      </c>
      <c r="AM185" s="1">
        <v>10</v>
      </c>
      <c r="AN185" s="1" t="s">
        <v>1096</v>
      </c>
      <c r="AO185" s="1" t="s">
        <v>83</v>
      </c>
      <c r="AP185" s="1">
        <f t="shared" si="34"/>
        <v>1</v>
      </c>
      <c r="AQ185" t="s">
        <v>33</v>
      </c>
      <c r="AR185" s="1" t="s">
        <v>72</v>
      </c>
      <c r="AT185" t="str">
        <f t="shared" si="35"/>
        <v>Forums</v>
      </c>
      <c r="AU185" s="1">
        <v>2</v>
      </c>
      <c r="AW185">
        <f t="shared" si="36"/>
        <v>2</v>
      </c>
      <c r="AX185" s="1">
        <v>2</v>
      </c>
      <c r="AZ185">
        <f t="shared" si="37"/>
        <v>2</v>
      </c>
      <c r="BA185" s="1">
        <v>12</v>
      </c>
      <c r="BB185" s="1">
        <v>12</v>
      </c>
      <c r="BC185" s="1" t="s">
        <v>1097</v>
      </c>
      <c r="BD185" s="1" t="s">
        <v>74</v>
      </c>
      <c r="BF185" t="str">
        <f t="shared" si="38"/>
        <v>Google</v>
      </c>
      <c r="BG185" s="1">
        <v>10</v>
      </c>
      <c r="BH185" s="1" t="s">
        <v>1098</v>
      </c>
      <c r="BI185" s="1" t="s">
        <v>1099</v>
      </c>
      <c r="BJ185" s="1" t="s">
        <v>1100</v>
      </c>
      <c r="BL185" s="32" t="s">
        <v>4074</v>
      </c>
    </row>
    <row r="186" spans="1:64">
      <c r="A186" s="1">
        <v>1</v>
      </c>
      <c r="B186">
        <v>0</v>
      </c>
      <c r="C186">
        <v>0</v>
      </c>
      <c r="D186">
        <v>0</v>
      </c>
      <c r="E186">
        <v>0</v>
      </c>
      <c r="F186">
        <v>0</v>
      </c>
      <c r="G186" s="2">
        <v>42865</v>
      </c>
      <c r="H186" s="9">
        <f t="shared" ca="1" si="26"/>
        <v>1</v>
      </c>
      <c r="I186" s="1">
        <v>8</v>
      </c>
      <c r="J186" s="1">
        <v>8</v>
      </c>
      <c r="K186" s="1">
        <v>120</v>
      </c>
      <c r="L186" s="1">
        <f t="shared" si="27"/>
        <v>2</v>
      </c>
      <c r="M186" s="1">
        <v>4</v>
      </c>
      <c r="N186" s="1">
        <v>4</v>
      </c>
      <c r="O186" s="1">
        <v>10</v>
      </c>
      <c r="P186" s="1">
        <v>10</v>
      </c>
      <c r="Q186" s="1">
        <v>119136</v>
      </c>
      <c r="R186" s="1" t="s">
        <v>737</v>
      </c>
      <c r="S186" s="1">
        <v>0</v>
      </c>
      <c r="T186" s="1" t="s">
        <v>97</v>
      </c>
      <c r="V186" t="str">
        <f t="shared" si="28"/>
        <v>backpack</v>
      </c>
      <c r="W186" s="1" t="s">
        <v>68</v>
      </c>
      <c r="Y186" t="str">
        <f t="shared" si="29"/>
        <v>”Math - all the cool kids are doing it”</v>
      </c>
      <c r="Z186" s="1">
        <v>1</v>
      </c>
      <c r="AA186" s="1">
        <v>1</v>
      </c>
      <c r="AB186" s="1">
        <f t="shared" si="30"/>
        <v>0</v>
      </c>
      <c r="AD186" s="1" t="s">
        <v>1101</v>
      </c>
      <c r="AE186" s="1" t="str">
        <f t="shared" si="31"/>
        <v>Director of Software Development in nsd.ru</v>
      </c>
      <c r="AF186" s="1" t="s">
        <v>90</v>
      </c>
      <c r="AH186" t="str">
        <f t="shared" si="32"/>
        <v>Director</v>
      </c>
      <c r="AI186" s="1" t="s">
        <v>91</v>
      </c>
      <c r="AK186" t="str">
        <f t="shared" si="33"/>
        <v>Technology &amp; Internet</v>
      </c>
      <c r="AL186" s="1">
        <v>23</v>
      </c>
      <c r="AM186" s="1">
        <v>23</v>
      </c>
      <c r="AN186" s="1" t="s">
        <v>1102</v>
      </c>
      <c r="AO186" s="1" t="s">
        <v>83</v>
      </c>
      <c r="AP186" s="1">
        <f t="shared" si="34"/>
        <v>1</v>
      </c>
      <c r="AQ186" t="s">
        <v>36</v>
      </c>
      <c r="AT186" t="str">
        <f t="shared" si="35"/>
        <v>NA</v>
      </c>
      <c r="AW186">
        <f t="shared" si="36"/>
        <v>0</v>
      </c>
      <c r="AZ186">
        <f t="shared" si="37"/>
        <v>0</v>
      </c>
      <c r="BD186" s="1" t="s">
        <v>74</v>
      </c>
      <c r="BF186" t="str">
        <f t="shared" si="38"/>
        <v>Google</v>
      </c>
      <c r="BG186" s="1">
        <v>10</v>
      </c>
      <c r="BH186" s="1" t="s">
        <v>1103</v>
      </c>
      <c r="BI186" s="1" t="s">
        <v>1104</v>
      </c>
      <c r="BJ186" s="1" t="s">
        <v>316</v>
      </c>
      <c r="BL186" s="32" t="s">
        <v>4074</v>
      </c>
    </row>
    <row r="187" spans="1:64">
      <c r="A187" s="1">
        <v>1</v>
      </c>
      <c r="B187">
        <v>0</v>
      </c>
      <c r="C187">
        <v>0</v>
      </c>
      <c r="D187" s="1">
        <v>1</v>
      </c>
      <c r="E187" s="1">
        <v>1</v>
      </c>
      <c r="F187">
        <v>0</v>
      </c>
      <c r="G187" s="2">
        <v>33755</v>
      </c>
      <c r="H187" s="9">
        <f t="shared" ca="1" si="26"/>
        <v>26</v>
      </c>
      <c r="I187" s="1">
        <v>6</v>
      </c>
      <c r="J187" s="1">
        <v>6</v>
      </c>
      <c r="K187" s="1">
        <v>45</v>
      </c>
      <c r="L187" s="1">
        <f t="shared" si="27"/>
        <v>0.75</v>
      </c>
      <c r="M187" s="1">
        <v>12</v>
      </c>
      <c r="N187" s="1">
        <v>12</v>
      </c>
      <c r="O187" s="1">
        <v>5</v>
      </c>
      <c r="P187" s="1">
        <v>5</v>
      </c>
      <c r="Q187" s="1">
        <v>84115</v>
      </c>
      <c r="R187" s="1" t="s">
        <v>1105</v>
      </c>
      <c r="S187" s="1">
        <v>0</v>
      </c>
      <c r="T187" s="1" t="s">
        <v>78</v>
      </c>
      <c r="V187" t="str">
        <f t="shared" si="28"/>
        <v>jacket (brand is TBD... probably Patagonia)</v>
      </c>
      <c r="W187" s="1" t="s">
        <v>103</v>
      </c>
      <c r="Y187" t="str">
        <f t="shared" si="29"/>
        <v>“A quality life demands quality questions”</v>
      </c>
      <c r="Z187" s="1">
        <v>1</v>
      </c>
      <c r="AA187" s="1">
        <v>1</v>
      </c>
      <c r="AB187" s="1">
        <f t="shared" si="30"/>
        <v>0</v>
      </c>
      <c r="AC187" s="1" t="s">
        <v>225</v>
      </c>
      <c r="AE187" t="str">
        <f t="shared" si="31"/>
        <v>Software Engineer</v>
      </c>
      <c r="AF187" s="1" t="s">
        <v>145</v>
      </c>
      <c r="AH187" t="str">
        <f t="shared" si="32"/>
        <v>C-Level</v>
      </c>
      <c r="AI187" s="1" t="s">
        <v>233</v>
      </c>
      <c r="AK187" t="str">
        <f t="shared" si="33"/>
        <v>Insurance</v>
      </c>
      <c r="AL187" s="1">
        <v>2</v>
      </c>
      <c r="AM187" s="1">
        <v>2</v>
      </c>
      <c r="AN187" s="1" t="s">
        <v>1106</v>
      </c>
      <c r="AO187" s="1" t="s">
        <v>59</v>
      </c>
      <c r="AP187" s="1">
        <f t="shared" si="34"/>
        <v>0</v>
      </c>
      <c r="AQ187" t="s">
        <v>33</v>
      </c>
      <c r="AR187" s="1" t="s">
        <v>60</v>
      </c>
      <c r="AT187" t="str">
        <f t="shared" si="35"/>
        <v>Slack Channel</v>
      </c>
      <c r="AU187" s="1">
        <v>4</v>
      </c>
      <c r="AW187">
        <f t="shared" si="36"/>
        <v>4</v>
      </c>
      <c r="AX187" s="1">
        <v>6</v>
      </c>
      <c r="AZ187">
        <f t="shared" si="37"/>
        <v>6</v>
      </c>
      <c r="BA187" s="1">
        <v>8</v>
      </c>
      <c r="BB187" s="1">
        <v>8</v>
      </c>
      <c r="BC187" s="1" t="s">
        <v>1107</v>
      </c>
      <c r="BE187" s="1" t="s">
        <v>1108</v>
      </c>
      <c r="BF187" s="1" t="str">
        <f t="shared" si="38"/>
        <v>Sirajology on YouTube</v>
      </c>
      <c r="BG187" s="1">
        <v>10</v>
      </c>
      <c r="BH187" s="1" t="s">
        <v>1109</v>
      </c>
      <c r="BI187" s="1" t="s">
        <v>1110</v>
      </c>
      <c r="BJ187" s="1" t="s">
        <v>1111</v>
      </c>
      <c r="BL187" s="32" t="s">
        <v>4074</v>
      </c>
    </row>
    <row r="188" spans="1:64">
      <c r="A188" s="1">
        <v>1</v>
      </c>
      <c r="B188">
        <v>0</v>
      </c>
      <c r="C188">
        <v>0</v>
      </c>
      <c r="D188" s="1">
        <v>1</v>
      </c>
      <c r="E188" s="1">
        <v>1</v>
      </c>
      <c r="F188">
        <v>0</v>
      </c>
      <c r="G188" s="2">
        <v>30802</v>
      </c>
      <c r="H188" s="9">
        <f t="shared" ca="1" si="26"/>
        <v>34</v>
      </c>
      <c r="I188" s="1">
        <v>8</v>
      </c>
      <c r="J188" s="1">
        <v>8</v>
      </c>
      <c r="K188" s="1">
        <v>150</v>
      </c>
      <c r="L188" s="1">
        <f t="shared" si="27"/>
        <v>2.5</v>
      </c>
      <c r="M188" s="1">
        <v>4</v>
      </c>
      <c r="N188" s="1">
        <v>4</v>
      </c>
      <c r="O188" s="1">
        <v>12</v>
      </c>
      <c r="P188" s="1">
        <v>12</v>
      </c>
      <c r="Q188" s="1">
        <v>4416</v>
      </c>
      <c r="R188" s="1" t="s">
        <v>1112</v>
      </c>
      <c r="S188" s="1">
        <v>0</v>
      </c>
      <c r="T188" s="1" t="s">
        <v>67</v>
      </c>
      <c r="V188" t="str">
        <f t="shared" si="28"/>
        <v>t-shirt</v>
      </c>
      <c r="X188" s="1" t="s">
        <v>1113</v>
      </c>
      <c r="Y188" s="1" t="str">
        <f t="shared" si="29"/>
        <v>Automate all the things</v>
      </c>
      <c r="Z188" s="1">
        <v>1</v>
      </c>
      <c r="AA188" s="1">
        <v>1</v>
      </c>
      <c r="AB188" s="1">
        <f t="shared" si="30"/>
        <v>0</v>
      </c>
      <c r="AC188" s="1" t="s">
        <v>69</v>
      </c>
      <c r="AE188" t="str">
        <f t="shared" si="31"/>
        <v>Educator / Instructor</v>
      </c>
      <c r="AF188" s="1" t="s">
        <v>80</v>
      </c>
      <c r="AH188" t="str">
        <f t="shared" si="32"/>
        <v>Individual Contributor</v>
      </c>
      <c r="AI188" s="1" t="s">
        <v>57</v>
      </c>
      <c r="AK188" t="str">
        <f t="shared" si="33"/>
        <v>Education</v>
      </c>
      <c r="AL188" s="1">
        <v>9</v>
      </c>
      <c r="AM188" s="1">
        <v>9</v>
      </c>
      <c r="AN188" s="1" t="s">
        <v>1114</v>
      </c>
      <c r="AO188" s="1" t="s">
        <v>83</v>
      </c>
      <c r="AP188" s="1">
        <f t="shared" si="34"/>
        <v>1</v>
      </c>
      <c r="AQ188" t="s">
        <v>31</v>
      </c>
      <c r="AR188" s="1" t="s">
        <v>72</v>
      </c>
      <c r="AT188" t="str">
        <f t="shared" si="35"/>
        <v>Forums</v>
      </c>
      <c r="AV188" s="1">
        <v>20</v>
      </c>
      <c r="AW188" s="1">
        <f t="shared" si="36"/>
        <v>20</v>
      </c>
      <c r="AY188" s="1">
        <v>20</v>
      </c>
      <c r="AZ188" s="1">
        <f t="shared" si="37"/>
        <v>20</v>
      </c>
      <c r="BA188" s="1">
        <v>20</v>
      </c>
      <c r="BB188" s="1">
        <v>20</v>
      </c>
      <c r="BC188" s="1" t="s">
        <v>1115</v>
      </c>
      <c r="BD188" s="1" t="s">
        <v>198</v>
      </c>
      <c r="BF188" t="str">
        <f t="shared" si="38"/>
        <v>Facebook</v>
      </c>
      <c r="BG188" s="1">
        <v>10</v>
      </c>
      <c r="BH188" s="1" t="s">
        <v>1116</v>
      </c>
      <c r="BI188" s="1" t="s">
        <v>1117</v>
      </c>
      <c r="BJ188" s="1" t="s">
        <v>1118</v>
      </c>
      <c r="BL188" s="32" t="s">
        <v>4074</v>
      </c>
    </row>
    <row r="189" spans="1:64">
      <c r="A189">
        <v>0</v>
      </c>
      <c r="B189">
        <v>0</v>
      </c>
      <c r="C189">
        <v>0</v>
      </c>
      <c r="D189">
        <v>0</v>
      </c>
      <c r="E189" s="1">
        <v>1</v>
      </c>
      <c r="F189">
        <v>0</v>
      </c>
      <c r="G189" s="2">
        <v>31003</v>
      </c>
      <c r="H189" s="9">
        <f t="shared" ca="1" si="26"/>
        <v>34</v>
      </c>
      <c r="I189" s="1">
        <v>8</v>
      </c>
      <c r="J189" s="1">
        <v>8</v>
      </c>
      <c r="K189" s="1">
        <v>30</v>
      </c>
      <c r="L189" s="1">
        <f t="shared" si="27"/>
        <v>0.5</v>
      </c>
      <c r="M189" s="1">
        <v>10</v>
      </c>
      <c r="N189" s="1">
        <v>10</v>
      </c>
      <c r="O189" s="1">
        <v>4</v>
      </c>
      <c r="P189" s="1">
        <v>4</v>
      </c>
      <c r="Q189" s="1">
        <v>1010</v>
      </c>
      <c r="R189" s="1" t="s">
        <v>1119</v>
      </c>
      <c r="S189" s="1">
        <v>0</v>
      </c>
      <c r="T189" s="1" t="s">
        <v>53</v>
      </c>
      <c r="V189" t="str">
        <f t="shared" si="28"/>
        <v>hoodie</v>
      </c>
      <c r="W189" s="1" t="s">
        <v>103</v>
      </c>
      <c r="Y189" t="str">
        <f t="shared" si="29"/>
        <v>“A quality life demands quality questions”</v>
      </c>
      <c r="Z189" s="1">
        <v>1</v>
      </c>
      <c r="AA189" s="1">
        <v>1</v>
      </c>
      <c r="AB189" s="1">
        <f t="shared" si="30"/>
        <v>0</v>
      </c>
      <c r="AC189" s="1" t="s">
        <v>137</v>
      </c>
      <c r="AE189" t="str">
        <f t="shared" si="31"/>
        <v>Co-founder (or solo founder)</v>
      </c>
      <c r="AF189" s="1" t="s">
        <v>111</v>
      </c>
      <c r="AH189" t="str">
        <f t="shared" si="32"/>
        <v>Not Applicable</v>
      </c>
      <c r="AI189" s="1" t="s">
        <v>91</v>
      </c>
      <c r="AK189" t="str">
        <f t="shared" si="33"/>
        <v>Technology &amp; Internet</v>
      </c>
      <c r="AL189" s="1">
        <v>11</v>
      </c>
      <c r="AM189" s="1">
        <v>11</v>
      </c>
      <c r="AN189" s="1" t="s">
        <v>1120</v>
      </c>
      <c r="AO189" s="1" t="s">
        <v>83</v>
      </c>
      <c r="AP189" s="1">
        <f t="shared" si="34"/>
        <v>1</v>
      </c>
      <c r="AQ189" t="s">
        <v>31</v>
      </c>
      <c r="AR189" s="1" t="s">
        <v>84</v>
      </c>
      <c r="AT189" t="str">
        <f t="shared" si="35"/>
        <v>Stack Overflow</v>
      </c>
      <c r="AU189" s="1">
        <v>6</v>
      </c>
      <c r="AW189">
        <f t="shared" si="36"/>
        <v>6</v>
      </c>
      <c r="AX189" s="1">
        <v>6</v>
      </c>
      <c r="AZ189">
        <f t="shared" si="37"/>
        <v>6</v>
      </c>
      <c r="BA189" s="1">
        <v>8</v>
      </c>
      <c r="BB189" s="1">
        <v>8</v>
      </c>
      <c r="BC189" s="1" t="s">
        <v>1121</v>
      </c>
      <c r="BD189" s="1" t="s">
        <v>74</v>
      </c>
      <c r="BF189" t="str">
        <f t="shared" si="38"/>
        <v>Google</v>
      </c>
      <c r="BG189" s="1">
        <v>6</v>
      </c>
      <c r="BH189" s="1" t="s">
        <v>1122</v>
      </c>
      <c r="BL189" s="32" t="s">
        <v>4074</v>
      </c>
    </row>
    <row r="190" spans="1:64">
      <c r="A190" s="1">
        <v>1</v>
      </c>
      <c r="B190" s="11">
        <v>1</v>
      </c>
      <c r="C190">
        <v>0</v>
      </c>
      <c r="D190">
        <v>0</v>
      </c>
      <c r="E190">
        <v>0</v>
      </c>
      <c r="F190">
        <v>0</v>
      </c>
      <c r="G190" s="2">
        <v>32910</v>
      </c>
      <c r="H190" s="9">
        <f t="shared" ca="1" si="26"/>
        <v>29</v>
      </c>
      <c r="I190" s="1">
        <v>7</v>
      </c>
      <c r="J190" s="1">
        <v>7</v>
      </c>
      <c r="K190" s="1">
        <v>5</v>
      </c>
      <c r="L190" s="1">
        <f t="shared" si="27"/>
        <v>8.3333333333333329E-2</v>
      </c>
      <c r="M190" s="1">
        <v>10</v>
      </c>
      <c r="N190" s="1">
        <v>10</v>
      </c>
      <c r="O190" s="1">
        <v>5</v>
      </c>
      <c r="P190" s="1">
        <v>5</v>
      </c>
      <c r="Q190" s="1">
        <v>41010</v>
      </c>
      <c r="R190" s="1" t="s">
        <v>1123</v>
      </c>
      <c r="S190" s="1">
        <v>1</v>
      </c>
      <c r="T190" s="1" t="s">
        <v>67</v>
      </c>
      <c r="V190" t="str">
        <f t="shared" si="28"/>
        <v>t-shirt</v>
      </c>
      <c r="X190" s="1" t="s">
        <v>1124</v>
      </c>
      <c r="Y190" s="1" t="str">
        <f t="shared" si="29"/>
        <v>Artificial Intelligence for non intelligent agents</v>
      </c>
      <c r="Z190" s="1">
        <v>1</v>
      </c>
      <c r="AA190" s="1">
        <v>1</v>
      </c>
      <c r="AB190" s="1">
        <f t="shared" si="30"/>
        <v>0</v>
      </c>
      <c r="AC190" s="1" t="s">
        <v>225</v>
      </c>
      <c r="AE190" t="str">
        <f t="shared" si="31"/>
        <v>Software Engineer</v>
      </c>
      <c r="AF190" s="1" t="s">
        <v>80</v>
      </c>
      <c r="AH190" t="str">
        <f t="shared" si="32"/>
        <v>Individual Contributor</v>
      </c>
      <c r="AI190" s="1" t="s">
        <v>554</v>
      </c>
      <c r="AK190" t="str">
        <f t="shared" si="33"/>
        <v>Nonprofit</v>
      </c>
      <c r="AL190" s="1">
        <v>4</v>
      </c>
      <c r="AM190" s="1">
        <v>4</v>
      </c>
      <c r="AN190" s="1" t="s">
        <v>1125</v>
      </c>
      <c r="AO190" s="1" t="s">
        <v>83</v>
      </c>
      <c r="AP190" s="1">
        <f t="shared" si="34"/>
        <v>1</v>
      </c>
      <c r="AQ190" t="s">
        <v>32</v>
      </c>
      <c r="AR190" s="1" t="s">
        <v>167</v>
      </c>
      <c r="AT190" t="str">
        <f t="shared" si="35"/>
        <v>Mentor Help (classroom or 1:1 mentors)</v>
      </c>
      <c r="AV190" s="1">
        <v>7</v>
      </c>
      <c r="AW190" s="1">
        <f t="shared" si="36"/>
        <v>7</v>
      </c>
      <c r="AY190" s="1">
        <v>7</v>
      </c>
      <c r="AZ190" s="1">
        <f t="shared" si="37"/>
        <v>7</v>
      </c>
      <c r="BA190" s="1">
        <v>15</v>
      </c>
      <c r="BB190" s="1">
        <v>15</v>
      </c>
      <c r="BC190" s="1" t="s">
        <v>1126</v>
      </c>
      <c r="BD190" s="1" t="s">
        <v>74</v>
      </c>
      <c r="BF190" t="str">
        <f t="shared" si="38"/>
        <v>Google</v>
      </c>
      <c r="BG190" s="1">
        <v>10</v>
      </c>
      <c r="BH190" s="1" t="s">
        <v>1127</v>
      </c>
      <c r="BI190" s="1" t="s">
        <v>1128</v>
      </c>
      <c r="BL190" s="32" t="s">
        <v>4074</v>
      </c>
    </row>
    <row r="191" spans="1:64">
      <c r="A191">
        <v>0</v>
      </c>
      <c r="B191" s="11">
        <v>1</v>
      </c>
      <c r="C191">
        <v>0</v>
      </c>
      <c r="D191">
        <v>0</v>
      </c>
      <c r="E191" s="1">
        <v>1</v>
      </c>
      <c r="F191">
        <v>0</v>
      </c>
      <c r="H191" s="10" t="str">
        <f t="shared" ca="1" si="26"/>
        <v/>
      </c>
      <c r="I191" s="1">
        <v>7</v>
      </c>
      <c r="J191" s="1">
        <v>7</v>
      </c>
      <c r="K191" s="1">
        <v>0</v>
      </c>
      <c r="L191" s="1">
        <f t="shared" si="27"/>
        <v>0</v>
      </c>
      <c r="M191" s="1">
        <v>14</v>
      </c>
      <c r="N191" s="1">
        <v>14</v>
      </c>
      <c r="O191" s="1">
        <v>7</v>
      </c>
      <c r="P191" s="1">
        <v>7</v>
      </c>
      <c r="R191" s="1" t="s">
        <v>1129</v>
      </c>
      <c r="S191" s="1">
        <v>1</v>
      </c>
      <c r="T191" s="1" t="s">
        <v>67</v>
      </c>
      <c r="V191" t="str">
        <f t="shared" si="28"/>
        <v>t-shirt</v>
      </c>
      <c r="W191" s="1" t="s">
        <v>103</v>
      </c>
      <c r="Y191" t="str">
        <f t="shared" si="29"/>
        <v>“A quality life demands quality questions”</v>
      </c>
      <c r="Z191" s="1">
        <v>1</v>
      </c>
      <c r="AA191" s="1">
        <v>1</v>
      </c>
      <c r="AB191" s="1">
        <f t="shared" si="30"/>
        <v>0</v>
      </c>
      <c r="AC191" s="1" t="s">
        <v>225</v>
      </c>
      <c r="AE191" t="str">
        <f t="shared" si="31"/>
        <v>Software Engineer</v>
      </c>
      <c r="AF191" s="1" t="s">
        <v>56</v>
      </c>
      <c r="AH191" t="str">
        <f t="shared" si="32"/>
        <v>Manager</v>
      </c>
      <c r="AI191" s="1" t="s">
        <v>91</v>
      </c>
      <c r="AK191" t="str">
        <f t="shared" si="33"/>
        <v>Technology &amp; Internet</v>
      </c>
      <c r="AL191" s="1">
        <v>8</v>
      </c>
      <c r="AM191" s="1">
        <v>8</v>
      </c>
      <c r="AN191" s="1" t="s">
        <v>1130</v>
      </c>
      <c r="AO191" s="1" t="s">
        <v>83</v>
      </c>
      <c r="AP191" s="1">
        <f t="shared" si="34"/>
        <v>1</v>
      </c>
      <c r="AQ191" s="1" t="s">
        <v>1128</v>
      </c>
      <c r="AR191" s="1" t="s">
        <v>72</v>
      </c>
      <c r="AT191" t="str">
        <f t="shared" si="35"/>
        <v>Forums</v>
      </c>
      <c r="AV191" s="1">
        <v>15</v>
      </c>
      <c r="AW191" s="1">
        <f t="shared" si="36"/>
        <v>15</v>
      </c>
      <c r="AY191" s="1">
        <v>8</v>
      </c>
      <c r="AZ191" s="1">
        <f t="shared" si="37"/>
        <v>8</v>
      </c>
      <c r="BA191" s="1">
        <v>16</v>
      </c>
      <c r="BB191" s="1">
        <v>16</v>
      </c>
      <c r="BC191" s="1" t="s">
        <v>1131</v>
      </c>
      <c r="BE191" s="1" t="s">
        <v>1132</v>
      </c>
      <c r="BF191" s="1" t="str">
        <f t="shared" si="38"/>
        <v>Joined the very first AI course by Sebastian and Peter Norvig</v>
      </c>
      <c r="BG191" s="1">
        <v>10</v>
      </c>
      <c r="BH191" s="1" t="s">
        <v>1133</v>
      </c>
      <c r="BI191" s="1" t="s">
        <v>1134</v>
      </c>
      <c r="BL191" s="32" t="s">
        <v>4074</v>
      </c>
    </row>
    <row r="192" spans="1:64">
      <c r="A192" s="1">
        <v>1</v>
      </c>
      <c r="B192">
        <v>0</v>
      </c>
      <c r="C192">
        <v>0</v>
      </c>
      <c r="D192">
        <v>0</v>
      </c>
      <c r="E192">
        <v>0</v>
      </c>
      <c r="F192">
        <v>0</v>
      </c>
      <c r="G192" s="2">
        <v>30953</v>
      </c>
      <c r="H192" s="9">
        <f t="shared" ca="1" si="26"/>
        <v>34</v>
      </c>
      <c r="I192" s="1">
        <v>7</v>
      </c>
      <c r="J192" s="1">
        <v>7</v>
      </c>
      <c r="K192" s="1">
        <v>30</v>
      </c>
      <c r="L192" s="1">
        <f t="shared" si="27"/>
        <v>0.5</v>
      </c>
      <c r="M192" s="1">
        <v>10</v>
      </c>
      <c r="N192" s="1">
        <v>10</v>
      </c>
      <c r="O192" s="1">
        <v>3</v>
      </c>
      <c r="P192" s="1">
        <v>3</v>
      </c>
      <c r="Q192" s="1">
        <v>330103</v>
      </c>
      <c r="R192" s="1" t="s">
        <v>1135</v>
      </c>
      <c r="S192" s="1">
        <v>0</v>
      </c>
      <c r="T192" s="1" t="s">
        <v>97</v>
      </c>
      <c r="V192" t="str">
        <f t="shared" si="28"/>
        <v>backpack</v>
      </c>
      <c r="W192" s="1" t="s">
        <v>103</v>
      </c>
      <c r="Y192" t="str">
        <f t="shared" si="29"/>
        <v>“A quality life demands quality questions”</v>
      </c>
      <c r="Z192" s="1">
        <v>1</v>
      </c>
      <c r="AA192" s="1">
        <v>1</v>
      </c>
      <c r="AB192" s="1">
        <f t="shared" si="30"/>
        <v>0</v>
      </c>
      <c r="AC192" s="1" t="s">
        <v>69</v>
      </c>
      <c r="AE192" t="str">
        <f t="shared" si="31"/>
        <v>Educator / Instructor</v>
      </c>
      <c r="AF192" s="1" t="s">
        <v>80</v>
      </c>
      <c r="AH192" t="str">
        <f t="shared" si="32"/>
        <v>Individual Contributor</v>
      </c>
      <c r="AI192" s="1" t="s">
        <v>57</v>
      </c>
      <c r="AK192" t="str">
        <f t="shared" si="33"/>
        <v>Education</v>
      </c>
      <c r="AL192" s="1">
        <v>3</v>
      </c>
      <c r="AM192" s="1">
        <v>3</v>
      </c>
      <c r="AN192" s="1" t="s">
        <v>1136</v>
      </c>
      <c r="AO192" s="1" t="s">
        <v>83</v>
      </c>
      <c r="AP192" s="1">
        <f t="shared" si="34"/>
        <v>1</v>
      </c>
      <c r="AQ192" t="s">
        <v>31</v>
      </c>
      <c r="AR192" s="1" t="s">
        <v>72</v>
      </c>
      <c r="AT192" t="str">
        <f t="shared" si="35"/>
        <v>Forums</v>
      </c>
      <c r="AU192" s="1">
        <v>4</v>
      </c>
      <c r="AW192">
        <f t="shared" si="36"/>
        <v>4</v>
      </c>
      <c r="AX192" s="1">
        <v>2</v>
      </c>
      <c r="AZ192">
        <f t="shared" si="37"/>
        <v>2</v>
      </c>
      <c r="BA192" s="1">
        <v>8</v>
      </c>
      <c r="BB192" s="1">
        <v>8</v>
      </c>
      <c r="BC192" s="1" t="s">
        <v>1137</v>
      </c>
      <c r="BD192" s="1" t="s">
        <v>74</v>
      </c>
      <c r="BF192" t="str">
        <f t="shared" si="38"/>
        <v>Google</v>
      </c>
      <c r="BG192" s="1">
        <v>9</v>
      </c>
      <c r="BH192" s="1" t="s">
        <v>1138</v>
      </c>
      <c r="BI192" s="1" t="s">
        <v>451</v>
      </c>
      <c r="BL192" s="32" t="s">
        <v>4074</v>
      </c>
    </row>
    <row r="193" spans="1:64">
      <c r="A193" s="1">
        <v>1</v>
      </c>
      <c r="B193" s="11">
        <v>1</v>
      </c>
      <c r="C193" s="1">
        <v>1</v>
      </c>
      <c r="D193">
        <v>0</v>
      </c>
      <c r="E193" s="1">
        <v>1</v>
      </c>
      <c r="F193">
        <v>0</v>
      </c>
      <c r="G193" s="2">
        <v>31835</v>
      </c>
      <c r="H193" s="9">
        <f t="shared" ca="1" si="26"/>
        <v>31</v>
      </c>
      <c r="I193" s="1">
        <v>4</v>
      </c>
      <c r="J193" s="1">
        <v>4</v>
      </c>
      <c r="K193" s="1">
        <v>20</v>
      </c>
      <c r="L193" s="1">
        <f t="shared" si="27"/>
        <v>0.33333333333333331</v>
      </c>
      <c r="M193" s="1">
        <v>15</v>
      </c>
      <c r="N193" s="1">
        <v>15</v>
      </c>
      <c r="O193" s="1">
        <v>20</v>
      </c>
      <c r="P193" s="1">
        <v>20</v>
      </c>
      <c r="Q193" s="1">
        <v>64063</v>
      </c>
      <c r="R193" s="1" t="s">
        <v>1139</v>
      </c>
      <c r="S193" s="1">
        <v>1</v>
      </c>
      <c r="T193" s="1" t="s">
        <v>53</v>
      </c>
      <c r="V193" t="str">
        <f t="shared" si="28"/>
        <v>hoodie</v>
      </c>
      <c r="W193" s="1" t="s">
        <v>54</v>
      </c>
      <c r="Y193" t="str">
        <f t="shared" si="29"/>
        <v>“Data is the new bacon"</v>
      </c>
      <c r="Z193" s="1">
        <v>1</v>
      </c>
      <c r="AA193" s="1">
        <v>1</v>
      </c>
      <c r="AB193" s="1">
        <f t="shared" si="30"/>
        <v>0</v>
      </c>
      <c r="AC193" s="1" t="s">
        <v>458</v>
      </c>
      <c r="AE193" t="str">
        <f t="shared" si="31"/>
        <v>Consulting</v>
      </c>
      <c r="AF193" s="1" t="s">
        <v>56</v>
      </c>
      <c r="AH193" t="str">
        <f t="shared" si="32"/>
        <v>Manager</v>
      </c>
      <c r="AI193" s="1" t="s">
        <v>466</v>
      </c>
      <c r="AK193" t="str">
        <f t="shared" si="33"/>
        <v>Government</v>
      </c>
      <c r="AL193" s="1">
        <v>17</v>
      </c>
      <c r="AM193" s="1">
        <v>17</v>
      </c>
      <c r="AN193" s="1" t="s">
        <v>1140</v>
      </c>
      <c r="AO193" s="1" t="s">
        <v>399</v>
      </c>
      <c r="AP193" s="1">
        <f t="shared" si="34"/>
        <v>0</v>
      </c>
      <c r="AQ193" t="s">
        <v>33</v>
      </c>
      <c r="AR193" s="1" t="s">
        <v>84</v>
      </c>
      <c r="AT193" t="str">
        <f t="shared" si="35"/>
        <v>Stack Overflow</v>
      </c>
      <c r="AU193" s="1">
        <v>6</v>
      </c>
      <c r="AW193">
        <f t="shared" si="36"/>
        <v>6</v>
      </c>
      <c r="AX193" s="1">
        <v>5</v>
      </c>
      <c r="AZ193">
        <f t="shared" si="37"/>
        <v>5</v>
      </c>
      <c r="BA193" s="1">
        <v>10</v>
      </c>
      <c r="BB193" s="1">
        <v>10</v>
      </c>
      <c r="BC193" s="1" t="s">
        <v>1141</v>
      </c>
      <c r="BD193" s="1" t="s">
        <v>74</v>
      </c>
      <c r="BF193" t="str">
        <f t="shared" si="38"/>
        <v>Google</v>
      </c>
      <c r="BG193" s="1">
        <v>10</v>
      </c>
      <c r="BH193" s="1" t="s">
        <v>1142</v>
      </c>
      <c r="BI193" s="1" t="s">
        <v>1143</v>
      </c>
      <c r="BJ193" s="1" t="s">
        <v>1144</v>
      </c>
      <c r="BL193" s="32" t="s">
        <v>4074</v>
      </c>
    </row>
    <row r="194" spans="1:64">
      <c r="A194">
        <v>0</v>
      </c>
      <c r="B194" s="11">
        <v>1</v>
      </c>
      <c r="C194">
        <v>0</v>
      </c>
      <c r="D194">
        <v>0</v>
      </c>
      <c r="E194" s="1">
        <v>1</v>
      </c>
      <c r="F194">
        <v>0</v>
      </c>
      <c r="G194" s="2" t="s">
        <v>1145</v>
      </c>
      <c r="H194" s="9">
        <f t="shared" ref="H194:H257" ca="1" si="39">IF(ISBLANK(G194),"", DATEDIF(G194,TODAY(),"Y"))</f>
        <v>60</v>
      </c>
      <c r="I194" s="1">
        <v>7</v>
      </c>
      <c r="J194" s="1">
        <v>7</v>
      </c>
      <c r="K194" s="1">
        <v>0</v>
      </c>
      <c r="L194" s="1">
        <f t="shared" ref="L194:L257" si="40">K194/60</f>
        <v>0</v>
      </c>
      <c r="M194" s="1">
        <v>14</v>
      </c>
      <c r="N194" s="1">
        <v>14</v>
      </c>
      <c r="O194" s="1">
        <v>2</v>
      </c>
      <c r="P194" s="1">
        <v>2</v>
      </c>
      <c r="Q194" s="1">
        <v>62025</v>
      </c>
      <c r="R194" s="1" t="s">
        <v>1146</v>
      </c>
      <c r="S194" s="1">
        <v>0</v>
      </c>
      <c r="T194" s="1" t="s">
        <v>53</v>
      </c>
      <c r="V194" t="str">
        <f t="shared" ref="V194:V257" si="41">IF(ISBLANK(T194),IF(ISBLANK(U194),"NA",U194),T194)</f>
        <v>hoodie</v>
      </c>
      <c r="W194" s="1" t="s">
        <v>103</v>
      </c>
      <c r="Y194" t="str">
        <f t="shared" ref="Y194:Y257" si="42">IF(ISBLANK(W194), IF(ISBLANK(X194),"NA",X194),W194)</f>
        <v>“A quality life demands quality questions”</v>
      </c>
      <c r="Z194" s="1">
        <v>1</v>
      </c>
      <c r="AA194" s="1">
        <v>1</v>
      </c>
      <c r="AB194" s="1">
        <f t="shared" ref="AB194:AB257" si="43">1-AA194</f>
        <v>0</v>
      </c>
      <c r="AC194" s="1" t="s">
        <v>144</v>
      </c>
      <c r="AE194" t="str">
        <f t="shared" ref="AE194:AE257" si="44">IF(ISBLANK(AC194), IF(ISBLANK(AD194), "NA", AD194),AC194)</f>
        <v>Artificial Intelligence Engineer</v>
      </c>
      <c r="AF194" s="1" t="s">
        <v>80</v>
      </c>
      <c r="AH194" t="str">
        <f t="shared" ref="AH194:AH257" si="45">IF(ISBLANK(AF194),IF(ISBLANK(AG194),"NA", AG194),AF194)</f>
        <v>Individual Contributor</v>
      </c>
      <c r="AI194" s="1" t="s">
        <v>81</v>
      </c>
      <c r="AK194" t="str">
        <f t="shared" ref="AK194:AK257" si="46">IF(ISBLANK(AI194),IF(ISBLANK(AJ194),"NA",AJ194),AI194)</f>
        <v>Business Support &amp; Logistics</v>
      </c>
      <c r="AL194" s="1">
        <v>34</v>
      </c>
      <c r="AM194" s="1">
        <v>34</v>
      </c>
      <c r="AN194" s="1" t="s">
        <v>1147</v>
      </c>
      <c r="AO194" s="1" t="s">
        <v>83</v>
      </c>
      <c r="AP194" s="1">
        <f t="shared" ref="AP194:AP257" si="47">IF(OR(AO194=$AO$3,AO194=$AO$4),1,0)</f>
        <v>1</v>
      </c>
      <c r="AQ194" t="s">
        <v>3982</v>
      </c>
      <c r="AR194" s="1" t="s">
        <v>84</v>
      </c>
      <c r="AT194" t="str">
        <f t="shared" ref="AT194:AT257" si="48">IF(ISBLANK(AR194),IF(ISBLANK(AS194),"NA",AS194),AR194)</f>
        <v>Stack Overflow</v>
      </c>
      <c r="AU194" s="1">
        <v>3</v>
      </c>
      <c r="AW194">
        <f t="shared" ref="AW194:AW257" si="49">IF(ISBLANK(AU194),AV194,AU194)</f>
        <v>3</v>
      </c>
      <c r="AY194" s="1">
        <v>16</v>
      </c>
      <c r="AZ194" s="1">
        <f t="shared" ref="AZ194:AZ257" si="50">IF(ISBLANK(AX194),AY194,AX194)</f>
        <v>16</v>
      </c>
      <c r="BA194" s="1">
        <v>10</v>
      </c>
      <c r="BB194" s="1">
        <v>10</v>
      </c>
      <c r="BC194" s="1" t="s">
        <v>1148</v>
      </c>
      <c r="BE194" s="1" t="s">
        <v>1149</v>
      </c>
      <c r="BF194" s="1" t="str">
        <f t="shared" ref="BF194:BF257" si="51">IF(ISBLANK(BD194),BE194,BD194)</f>
        <v>AT&amp;T GATech/OMSCS Arrangement</v>
      </c>
      <c r="BG194" s="1">
        <v>9</v>
      </c>
      <c r="BH194" s="1" t="s">
        <v>1150</v>
      </c>
      <c r="BI194" s="1" t="s">
        <v>1151</v>
      </c>
      <c r="BJ194" s="1" t="s">
        <v>1152</v>
      </c>
      <c r="BL194" s="32" t="s">
        <v>4074</v>
      </c>
    </row>
    <row r="195" spans="1:64">
      <c r="A195" s="1">
        <v>1</v>
      </c>
      <c r="B195">
        <v>0</v>
      </c>
      <c r="C195">
        <v>0</v>
      </c>
      <c r="D195">
        <v>0</v>
      </c>
      <c r="E195">
        <v>0</v>
      </c>
      <c r="F195">
        <v>0</v>
      </c>
      <c r="G195" s="2" t="s">
        <v>1153</v>
      </c>
      <c r="H195" s="9">
        <f t="shared" ca="1" si="39"/>
        <v>79</v>
      </c>
      <c r="I195" s="1">
        <v>7</v>
      </c>
      <c r="J195" s="1">
        <v>7</v>
      </c>
      <c r="K195" s="1">
        <v>75</v>
      </c>
      <c r="L195" s="1">
        <f t="shared" si="40"/>
        <v>1.25</v>
      </c>
      <c r="M195" s="1">
        <v>9</v>
      </c>
      <c r="N195" s="1">
        <v>9</v>
      </c>
      <c r="O195" s="1">
        <v>5</v>
      </c>
      <c r="P195" s="1">
        <v>5</v>
      </c>
      <c r="Q195" s="1">
        <v>1120</v>
      </c>
      <c r="R195" s="1" t="s">
        <v>149</v>
      </c>
      <c r="S195" s="1">
        <v>0</v>
      </c>
      <c r="T195" s="1" t="s">
        <v>97</v>
      </c>
      <c r="V195" t="str">
        <f t="shared" si="41"/>
        <v>backpack</v>
      </c>
      <c r="W195" s="1" t="s">
        <v>68</v>
      </c>
      <c r="Y195" t="str">
        <f t="shared" si="42"/>
        <v>”Math - all the cool kids are doing it”</v>
      </c>
      <c r="Z195" s="1">
        <v>1</v>
      </c>
      <c r="AA195" s="1">
        <v>1</v>
      </c>
      <c r="AB195" s="1">
        <f t="shared" si="43"/>
        <v>0</v>
      </c>
      <c r="AC195" s="1" t="s">
        <v>55</v>
      </c>
      <c r="AE195" t="str">
        <f t="shared" si="44"/>
        <v>Product Management/Project Management</v>
      </c>
      <c r="AF195" s="1" t="s">
        <v>80</v>
      </c>
      <c r="AH195" t="str">
        <f t="shared" si="45"/>
        <v>Individual Contributor</v>
      </c>
      <c r="AI195" s="1" t="s">
        <v>295</v>
      </c>
      <c r="AK195" t="str">
        <f t="shared" si="46"/>
        <v>Automotive</v>
      </c>
      <c r="AL195" s="1">
        <v>10</v>
      </c>
      <c r="AM195" s="1">
        <v>10</v>
      </c>
      <c r="AN195" s="1" t="s">
        <v>1154</v>
      </c>
      <c r="AO195" s="1" t="s">
        <v>83</v>
      </c>
      <c r="AP195" s="1">
        <f t="shared" si="47"/>
        <v>1</v>
      </c>
      <c r="AQ195" t="s">
        <v>30</v>
      </c>
      <c r="AR195" s="1" t="s">
        <v>72</v>
      </c>
      <c r="AT195" t="str">
        <f t="shared" si="48"/>
        <v>Forums</v>
      </c>
      <c r="AV195" s="1">
        <v>25</v>
      </c>
      <c r="AW195" s="1">
        <f t="shared" si="49"/>
        <v>25</v>
      </c>
      <c r="AX195" s="1">
        <v>5</v>
      </c>
      <c r="AZ195">
        <f t="shared" si="50"/>
        <v>5</v>
      </c>
      <c r="BA195" s="1">
        <v>40</v>
      </c>
      <c r="BB195" s="1">
        <v>40</v>
      </c>
      <c r="BC195" s="1" t="s">
        <v>1155</v>
      </c>
      <c r="BD195" s="1" t="s">
        <v>74</v>
      </c>
      <c r="BF195" t="str">
        <f t="shared" si="51"/>
        <v>Google</v>
      </c>
      <c r="BG195" s="1">
        <v>10</v>
      </c>
      <c r="BH195" s="1" t="s">
        <v>1156</v>
      </c>
      <c r="BI195" s="1" t="s">
        <v>1157</v>
      </c>
      <c r="BJ195" s="1" t="s">
        <v>1158</v>
      </c>
      <c r="BL195" s="32" t="s">
        <v>4074</v>
      </c>
    </row>
    <row r="196" spans="1:64">
      <c r="A196" s="1">
        <v>1</v>
      </c>
      <c r="B196" s="11">
        <v>1</v>
      </c>
      <c r="C196">
        <v>0</v>
      </c>
      <c r="D196">
        <v>0</v>
      </c>
      <c r="E196" s="1">
        <v>1</v>
      </c>
      <c r="F196">
        <v>0</v>
      </c>
      <c r="G196" s="2">
        <v>29476</v>
      </c>
      <c r="H196" s="9">
        <f t="shared" ca="1" si="39"/>
        <v>38</v>
      </c>
      <c r="I196" s="1">
        <v>6</v>
      </c>
      <c r="J196" s="1">
        <v>6</v>
      </c>
      <c r="K196" s="1">
        <v>25</v>
      </c>
      <c r="L196" s="1">
        <f t="shared" si="40"/>
        <v>0.41666666666666669</v>
      </c>
      <c r="M196" s="1">
        <v>10</v>
      </c>
      <c r="N196" s="1">
        <v>10</v>
      </c>
      <c r="O196" s="1">
        <v>4</v>
      </c>
      <c r="P196" s="1">
        <v>4</v>
      </c>
      <c r="R196" s="1" t="s">
        <v>219</v>
      </c>
      <c r="S196" s="1">
        <v>0</v>
      </c>
      <c r="T196" s="1" t="s">
        <v>67</v>
      </c>
      <c r="V196" t="str">
        <f t="shared" si="41"/>
        <v>t-shirt</v>
      </c>
      <c r="W196" s="1" t="s">
        <v>103</v>
      </c>
      <c r="Y196" t="str">
        <f t="shared" si="42"/>
        <v>“A quality life demands quality questions”</v>
      </c>
      <c r="Z196" s="1">
        <v>1</v>
      </c>
      <c r="AA196" s="1">
        <v>1</v>
      </c>
      <c r="AB196" s="1">
        <f t="shared" si="43"/>
        <v>0</v>
      </c>
      <c r="AC196" s="1" t="s">
        <v>31</v>
      </c>
      <c r="AE196" t="str">
        <f t="shared" si="44"/>
        <v>Machine Learning Engineer</v>
      </c>
      <c r="AF196" s="1" t="s">
        <v>80</v>
      </c>
      <c r="AH196" t="str">
        <f t="shared" si="45"/>
        <v>Individual Contributor</v>
      </c>
      <c r="AI196" s="1" t="s">
        <v>91</v>
      </c>
      <c r="AK196" t="str">
        <f t="shared" si="46"/>
        <v>Technology &amp; Internet</v>
      </c>
      <c r="AL196" s="1">
        <v>5</v>
      </c>
      <c r="AM196" s="1">
        <v>5</v>
      </c>
      <c r="AO196" s="1" t="s">
        <v>59</v>
      </c>
      <c r="AP196" s="1">
        <f t="shared" si="47"/>
        <v>0</v>
      </c>
      <c r="AQ196" t="s">
        <v>30</v>
      </c>
      <c r="AR196" s="1" t="s">
        <v>72</v>
      </c>
      <c r="AT196" t="str">
        <f t="shared" si="48"/>
        <v>Forums</v>
      </c>
      <c r="AU196" s="1">
        <v>6</v>
      </c>
      <c r="AW196">
        <f t="shared" si="49"/>
        <v>6</v>
      </c>
      <c r="AX196" s="1">
        <v>6</v>
      </c>
      <c r="AZ196">
        <f t="shared" si="50"/>
        <v>6</v>
      </c>
      <c r="BA196" s="1">
        <v>120</v>
      </c>
      <c r="BB196" s="1">
        <v>120</v>
      </c>
      <c r="BC196" s="1" t="s">
        <v>1159</v>
      </c>
      <c r="BD196" s="1" t="s">
        <v>74</v>
      </c>
      <c r="BF196" t="str">
        <f t="shared" si="51"/>
        <v>Google</v>
      </c>
      <c r="BG196" s="1">
        <v>9</v>
      </c>
      <c r="BH196" s="1" t="s">
        <v>1160</v>
      </c>
      <c r="BI196" s="1" t="s">
        <v>1161</v>
      </c>
      <c r="BJ196" s="1" t="s">
        <v>1162</v>
      </c>
      <c r="BL196" s="32" t="s">
        <v>4074</v>
      </c>
    </row>
    <row r="197" spans="1:64">
      <c r="A197" s="1">
        <v>1</v>
      </c>
      <c r="B197" s="11">
        <v>1</v>
      </c>
      <c r="C197">
        <v>0</v>
      </c>
      <c r="D197">
        <v>0</v>
      </c>
      <c r="E197" s="1">
        <v>1</v>
      </c>
      <c r="F197">
        <v>0</v>
      </c>
      <c r="G197" s="2">
        <v>27246</v>
      </c>
      <c r="H197" s="9">
        <f t="shared" ca="1" si="39"/>
        <v>44</v>
      </c>
      <c r="I197" s="1">
        <v>6</v>
      </c>
      <c r="J197" s="1">
        <v>6</v>
      </c>
      <c r="K197" s="1">
        <v>0</v>
      </c>
      <c r="L197" s="1">
        <f t="shared" si="40"/>
        <v>0</v>
      </c>
      <c r="M197" s="1">
        <v>14</v>
      </c>
      <c r="N197" s="1">
        <v>14</v>
      </c>
      <c r="O197" s="1">
        <v>20</v>
      </c>
      <c r="P197" s="1">
        <v>20</v>
      </c>
      <c r="Q197" s="1">
        <v>560062</v>
      </c>
      <c r="R197" s="1" t="s">
        <v>1163</v>
      </c>
      <c r="S197" s="1">
        <v>1</v>
      </c>
      <c r="T197" s="1" t="s">
        <v>53</v>
      </c>
      <c r="V197" t="str">
        <f t="shared" si="41"/>
        <v>hoodie</v>
      </c>
      <c r="W197" s="1" t="s">
        <v>98</v>
      </c>
      <c r="Y197" t="str">
        <f t="shared" si="42"/>
        <v>“Machine learning for life”</v>
      </c>
      <c r="Z197" s="1">
        <v>1</v>
      </c>
      <c r="AA197" s="1">
        <v>1</v>
      </c>
      <c r="AB197" s="1">
        <f t="shared" si="43"/>
        <v>0</v>
      </c>
      <c r="AC197" s="1" t="s">
        <v>110</v>
      </c>
      <c r="AE197" t="str">
        <f t="shared" si="44"/>
        <v>Freelancing</v>
      </c>
      <c r="AF197" s="1" t="s">
        <v>111</v>
      </c>
      <c r="AH197" t="str">
        <f t="shared" si="45"/>
        <v>Not Applicable</v>
      </c>
      <c r="AI197" s="1" t="s">
        <v>91</v>
      </c>
      <c r="AK197" t="str">
        <f t="shared" si="46"/>
        <v>Technology &amp; Internet</v>
      </c>
      <c r="AL197" s="1">
        <v>17</v>
      </c>
      <c r="AM197" s="1">
        <v>17</v>
      </c>
      <c r="AO197" s="1" t="s">
        <v>83</v>
      </c>
      <c r="AP197" s="1">
        <f t="shared" si="47"/>
        <v>1</v>
      </c>
      <c r="AQ197" t="s">
        <v>3993</v>
      </c>
      <c r="AR197" s="1" t="s">
        <v>624</v>
      </c>
      <c r="AT197" t="str">
        <f t="shared" si="48"/>
        <v>Live Help</v>
      </c>
      <c r="AU197" s="1">
        <v>6</v>
      </c>
      <c r="AW197">
        <f t="shared" si="49"/>
        <v>6</v>
      </c>
      <c r="AY197" s="1">
        <v>14</v>
      </c>
      <c r="AZ197" s="1">
        <f t="shared" si="50"/>
        <v>14</v>
      </c>
      <c r="BA197" s="1">
        <v>8</v>
      </c>
      <c r="BB197" s="1">
        <v>8</v>
      </c>
      <c r="BC197" s="1" t="s">
        <v>1164</v>
      </c>
      <c r="BD197" s="1" t="s">
        <v>74</v>
      </c>
      <c r="BF197" t="str">
        <f t="shared" si="51"/>
        <v>Google</v>
      </c>
      <c r="BG197" s="1">
        <v>8</v>
      </c>
      <c r="BH197" s="1" t="s">
        <v>1165</v>
      </c>
      <c r="BI197" s="1" t="s">
        <v>1166</v>
      </c>
      <c r="BJ197" s="1" t="s">
        <v>1167</v>
      </c>
      <c r="BL197" s="32" t="s">
        <v>4074</v>
      </c>
    </row>
    <row r="198" spans="1:64">
      <c r="A198">
        <v>0</v>
      </c>
      <c r="B198">
        <v>0</v>
      </c>
      <c r="C198">
        <v>0</v>
      </c>
      <c r="D198">
        <v>0</v>
      </c>
      <c r="E198" s="1">
        <v>1</v>
      </c>
      <c r="F198">
        <v>0</v>
      </c>
      <c r="G198" s="2">
        <v>29633</v>
      </c>
      <c r="H198" s="9">
        <f t="shared" ca="1" si="39"/>
        <v>37</v>
      </c>
      <c r="I198" s="1">
        <v>8</v>
      </c>
      <c r="J198" s="1">
        <v>8</v>
      </c>
      <c r="K198" s="1">
        <v>20</v>
      </c>
      <c r="L198" s="1">
        <f t="shared" si="40"/>
        <v>0.33333333333333331</v>
      </c>
      <c r="M198" s="1">
        <v>5</v>
      </c>
      <c r="N198" s="1">
        <v>5</v>
      </c>
      <c r="O198" s="1">
        <v>10</v>
      </c>
      <c r="P198" s="1">
        <v>10</v>
      </c>
      <c r="Q198" s="1">
        <v>137</v>
      </c>
      <c r="R198" s="1" t="s">
        <v>1168</v>
      </c>
      <c r="S198" s="1">
        <v>0</v>
      </c>
      <c r="T198" s="1" t="s">
        <v>67</v>
      </c>
      <c r="V198" t="str">
        <f t="shared" si="41"/>
        <v>t-shirt</v>
      </c>
      <c r="W198" s="1" t="s">
        <v>54</v>
      </c>
      <c r="Y198" t="str">
        <f t="shared" si="42"/>
        <v>“Data is the new bacon"</v>
      </c>
      <c r="Z198" s="1">
        <v>1</v>
      </c>
      <c r="AA198" s="1">
        <v>1</v>
      </c>
      <c r="AB198" s="1">
        <f t="shared" si="43"/>
        <v>0</v>
      </c>
      <c r="AC198" s="1" t="s">
        <v>55</v>
      </c>
      <c r="AE198" t="str">
        <f t="shared" si="44"/>
        <v>Product Management/Project Management</v>
      </c>
      <c r="AF198" s="1" t="s">
        <v>384</v>
      </c>
      <c r="AH198" t="str">
        <f t="shared" si="45"/>
        <v>Intern</v>
      </c>
      <c r="AJ198" s="1" t="s">
        <v>1169</v>
      </c>
      <c r="AK198" s="1" t="str">
        <f t="shared" si="46"/>
        <v>Defense</v>
      </c>
      <c r="AL198" s="1">
        <v>12</v>
      </c>
      <c r="AM198" s="1">
        <v>12</v>
      </c>
      <c r="AN198" s="1" t="s">
        <v>689</v>
      </c>
      <c r="AO198" s="1" t="s">
        <v>71</v>
      </c>
      <c r="AP198" s="1">
        <f t="shared" si="47"/>
        <v>1</v>
      </c>
      <c r="AQ198" t="s">
        <v>31</v>
      </c>
      <c r="AR198" s="1" t="s">
        <v>72</v>
      </c>
      <c r="AT198" t="str">
        <f t="shared" si="48"/>
        <v>Forums</v>
      </c>
      <c r="AU198" s="1">
        <v>6</v>
      </c>
      <c r="AW198">
        <f t="shared" si="49"/>
        <v>6</v>
      </c>
      <c r="AX198" s="1">
        <v>6</v>
      </c>
      <c r="AZ198">
        <f t="shared" si="50"/>
        <v>6</v>
      </c>
      <c r="BA198" s="1">
        <v>5</v>
      </c>
      <c r="BB198" s="1">
        <v>5</v>
      </c>
      <c r="BC198" s="1" t="s">
        <v>1170</v>
      </c>
      <c r="BD198" s="1" t="s">
        <v>74</v>
      </c>
      <c r="BF198" t="str">
        <f t="shared" si="51"/>
        <v>Google</v>
      </c>
      <c r="BG198" s="1">
        <v>8</v>
      </c>
      <c r="BH198" s="1" t="s">
        <v>689</v>
      </c>
      <c r="BI198" s="1" t="s">
        <v>1171</v>
      </c>
      <c r="BJ198" s="1" t="s">
        <v>1158</v>
      </c>
      <c r="BL198" s="32" t="s">
        <v>4074</v>
      </c>
    </row>
    <row r="199" spans="1:64">
      <c r="A199">
        <v>0</v>
      </c>
      <c r="B199">
        <v>0</v>
      </c>
      <c r="C199">
        <v>0</v>
      </c>
      <c r="D199" s="1">
        <v>1</v>
      </c>
      <c r="E199">
        <v>0</v>
      </c>
      <c r="F199">
        <v>0</v>
      </c>
      <c r="G199" s="2">
        <v>34650</v>
      </c>
      <c r="H199" s="9">
        <f t="shared" ca="1" si="39"/>
        <v>24</v>
      </c>
      <c r="I199" s="1">
        <v>8</v>
      </c>
      <c r="J199" s="1">
        <v>8</v>
      </c>
      <c r="K199" s="1">
        <v>2</v>
      </c>
      <c r="L199" s="1">
        <f t="shared" si="40"/>
        <v>3.3333333333333333E-2</v>
      </c>
      <c r="M199" s="1">
        <v>8</v>
      </c>
      <c r="N199" s="1">
        <v>8</v>
      </c>
      <c r="O199" s="1">
        <v>2</v>
      </c>
      <c r="P199" s="1">
        <v>2</v>
      </c>
      <c r="Q199" s="1">
        <v>500029</v>
      </c>
      <c r="R199" s="1" t="s">
        <v>368</v>
      </c>
      <c r="S199" s="1">
        <v>0</v>
      </c>
      <c r="T199" s="1" t="s">
        <v>78</v>
      </c>
      <c r="V199" t="str">
        <f t="shared" si="41"/>
        <v>jacket (brand is TBD... probably Patagonia)</v>
      </c>
      <c r="W199" s="1" t="s">
        <v>68</v>
      </c>
      <c r="Y199" t="str">
        <f t="shared" si="42"/>
        <v>”Math - all the cool kids are doing it”</v>
      </c>
      <c r="Z199" s="1">
        <v>0</v>
      </c>
      <c r="AA199" s="1">
        <v>0</v>
      </c>
      <c r="AB199" s="1">
        <f t="shared" si="43"/>
        <v>1</v>
      </c>
      <c r="AE199" t="str">
        <f t="shared" si="44"/>
        <v>NA</v>
      </c>
      <c r="AH199" t="str">
        <f t="shared" si="45"/>
        <v>NA</v>
      </c>
      <c r="AK199" t="str">
        <f t="shared" si="46"/>
        <v>NA</v>
      </c>
      <c r="AO199" s="1" t="s">
        <v>59</v>
      </c>
      <c r="AP199" s="1">
        <f t="shared" si="47"/>
        <v>0</v>
      </c>
      <c r="AQ199" t="s">
        <v>31</v>
      </c>
      <c r="AR199" s="1" t="s">
        <v>72</v>
      </c>
      <c r="AT199" t="str">
        <f t="shared" si="48"/>
        <v>Forums</v>
      </c>
      <c r="AU199" s="1">
        <v>6</v>
      </c>
      <c r="AW199">
        <f t="shared" si="49"/>
        <v>6</v>
      </c>
      <c r="AX199" s="1">
        <v>4</v>
      </c>
      <c r="AZ199">
        <f t="shared" si="50"/>
        <v>4</v>
      </c>
      <c r="BA199" s="1">
        <v>4</v>
      </c>
      <c r="BB199" s="1">
        <v>4</v>
      </c>
      <c r="BC199" s="1" t="s">
        <v>1172</v>
      </c>
      <c r="BD199" s="1" t="s">
        <v>74</v>
      </c>
      <c r="BF199" t="str">
        <f t="shared" si="51"/>
        <v>Google</v>
      </c>
      <c r="BG199" s="1">
        <v>10</v>
      </c>
      <c r="BH199" s="1" t="s">
        <v>1173</v>
      </c>
      <c r="BI199" s="1" t="s">
        <v>911</v>
      </c>
      <c r="BL199" s="32" t="s">
        <v>4074</v>
      </c>
    </row>
    <row r="200" spans="1:64">
      <c r="A200">
        <v>0</v>
      </c>
      <c r="B200" s="11">
        <v>1</v>
      </c>
      <c r="C200">
        <v>0</v>
      </c>
      <c r="D200">
        <v>0</v>
      </c>
      <c r="E200">
        <v>0</v>
      </c>
      <c r="F200">
        <v>0</v>
      </c>
      <c r="G200" s="2">
        <v>31399</v>
      </c>
      <c r="H200" s="9">
        <f t="shared" ca="1" si="39"/>
        <v>33</v>
      </c>
      <c r="I200" s="1">
        <v>7</v>
      </c>
      <c r="J200" s="1">
        <v>7</v>
      </c>
      <c r="K200" s="1">
        <v>40</v>
      </c>
      <c r="L200" s="1">
        <f t="shared" si="40"/>
        <v>0.66666666666666663</v>
      </c>
      <c r="M200" s="1">
        <v>10</v>
      </c>
      <c r="N200" s="1">
        <v>10</v>
      </c>
      <c r="O200" s="1">
        <v>30</v>
      </c>
      <c r="P200" s="1">
        <v>30</v>
      </c>
      <c r="R200" s="1" t="s">
        <v>1174</v>
      </c>
      <c r="S200" s="1">
        <v>1</v>
      </c>
      <c r="U200" s="1" t="s">
        <v>1175</v>
      </c>
      <c r="V200" s="1" t="str">
        <f t="shared" si="41"/>
        <v>Mug/Bottle</v>
      </c>
      <c r="W200" s="1" t="s">
        <v>54</v>
      </c>
      <c r="Y200" t="str">
        <f t="shared" si="42"/>
        <v>“Data is the new bacon"</v>
      </c>
      <c r="Z200" s="1">
        <v>1</v>
      </c>
      <c r="AA200" s="1">
        <v>1</v>
      </c>
      <c r="AB200" s="1">
        <f t="shared" si="43"/>
        <v>0</v>
      </c>
      <c r="AC200" s="1" t="s">
        <v>150</v>
      </c>
      <c r="AE200" t="str">
        <f t="shared" si="44"/>
        <v>Business Intelligence / Business Analyst</v>
      </c>
      <c r="AF200" s="1" t="s">
        <v>80</v>
      </c>
      <c r="AH200" t="str">
        <f t="shared" si="45"/>
        <v>Individual Contributor</v>
      </c>
      <c r="AI200" s="1" t="s">
        <v>125</v>
      </c>
      <c r="AK200" t="str">
        <f t="shared" si="46"/>
        <v>Manufacturing</v>
      </c>
      <c r="AL200" s="1">
        <v>7</v>
      </c>
      <c r="AM200" s="1">
        <v>7</v>
      </c>
      <c r="AN200" s="1" t="s">
        <v>1176</v>
      </c>
      <c r="AO200" s="1" t="s">
        <v>59</v>
      </c>
      <c r="AP200" s="1">
        <f t="shared" si="47"/>
        <v>0</v>
      </c>
      <c r="AQ200" t="s">
        <v>30</v>
      </c>
      <c r="AR200" s="1" t="s">
        <v>167</v>
      </c>
      <c r="AT200" t="str">
        <f t="shared" si="48"/>
        <v>Mentor Help (classroom or 1:1 mentors)</v>
      </c>
      <c r="AV200" s="1">
        <v>10</v>
      </c>
      <c r="AW200" s="1">
        <f t="shared" si="49"/>
        <v>10</v>
      </c>
      <c r="AX200" s="1">
        <v>5</v>
      </c>
      <c r="AZ200">
        <f t="shared" si="50"/>
        <v>5</v>
      </c>
      <c r="BA200" s="1">
        <v>20</v>
      </c>
      <c r="BB200" s="1">
        <v>20</v>
      </c>
      <c r="BC200" s="1" t="s">
        <v>1177</v>
      </c>
      <c r="BD200" s="1" t="s">
        <v>64</v>
      </c>
      <c r="BF200" t="str">
        <f t="shared" si="51"/>
        <v>Friend / word of mouth</v>
      </c>
      <c r="BG200" s="1">
        <v>10</v>
      </c>
      <c r="BH200" s="1" t="s">
        <v>1178</v>
      </c>
      <c r="BI200" s="1" t="s">
        <v>1179</v>
      </c>
      <c r="BJ200" s="1" t="s">
        <v>1180</v>
      </c>
      <c r="BL200" s="32" t="s">
        <v>4074</v>
      </c>
    </row>
    <row r="201" spans="1:64">
      <c r="A201">
        <v>0</v>
      </c>
      <c r="B201" s="11">
        <v>1</v>
      </c>
      <c r="C201">
        <v>0</v>
      </c>
      <c r="D201">
        <v>0</v>
      </c>
      <c r="E201">
        <v>0</v>
      </c>
      <c r="F201">
        <v>0</v>
      </c>
      <c r="G201" s="2">
        <v>28804</v>
      </c>
      <c r="H201" s="9">
        <f t="shared" ca="1" si="39"/>
        <v>40</v>
      </c>
      <c r="I201" s="1">
        <v>6</v>
      </c>
      <c r="J201" s="1">
        <v>6</v>
      </c>
      <c r="K201" s="1">
        <v>120</v>
      </c>
      <c r="L201" s="1">
        <f t="shared" si="40"/>
        <v>2</v>
      </c>
      <c r="M201" s="1">
        <v>10</v>
      </c>
      <c r="N201" s="1">
        <v>10</v>
      </c>
      <c r="O201" s="1">
        <v>12</v>
      </c>
      <c r="P201" s="1">
        <v>12</v>
      </c>
      <c r="Q201" s="1">
        <v>77494</v>
      </c>
      <c r="R201" s="1" t="s">
        <v>1181</v>
      </c>
      <c r="S201" s="1">
        <v>1</v>
      </c>
      <c r="T201" s="1" t="s">
        <v>67</v>
      </c>
      <c r="V201" t="str">
        <f t="shared" si="41"/>
        <v>t-shirt</v>
      </c>
      <c r="W201" s="1" t="s">
        <v>103</v>
      </c>
      <c r="Y201" t="str">
        <f t="shared" si="42"/>
        <v>“A quality life demands quality questions”</v>
      </c>
      <c r="Z201" s="1">
        <v>1</v>
      </c>
      <c r="AA201" s="1">
        <v>1</v>
      </c>
      <c r="AB201" s="1">
        <f t="shared" si="43"/>
        <v>0</v>
      </c>
      <c r="AC201" s="1" t="s">
        <v>453</v>
      </c>
      <c r="AE201" t="str">
        <f t="shared" si="44"/>
        <v>Research</v>
      </c>
      <c r="AF201" s="1" t="s">
        <v>111</v>
      </c>
      <c r="AH201" t="str">
        <f t="shared" si="45"/>
        <v>Not Applicable</v>
      </c>
      <c r="AI201" s="1" t="s">
        <v>648</v>
      </c>
      <c r="AK201" t="str">
        <f t="shared" si="46"/>
        <v>Electronics</v>
      </c>
      <c r="AL201" s="1">
        <v>12</v>
      </c>
      <c r="AM201" s="1">
        <v>12</v>
      </c>
      <c r="AN201" s="1" t="s">
        <v>1182</v>
      </c>
      <c r="AO201" s="1" t="s">
        <v>71</v>
      </c>
      <c r="AP201" s="1">
        <f t="shared" si="47"/>
        <v>1</v>
      </c>
      <c r="AQ201" t="s">
        <v>3994</v>
      </c>
      <c r="AR201" s="1" t="s">
        <v>60</v>
      </c>
      <c r="AT201" t="str">
        <f t="shared" si="48"/>
        <v>Slack Channel</v>
      </c>
      <c r="AU201" s="1">
        <v>6</v>
      </c>
      <c r="AW201">
        <f t="shared" si="49"/>
        <v>6</v>
      </c>
      <c r="AX201" s="1">
        <v>4</v>
      </c>
      <c r="AZ201">
        <f t="shared" si="50"/>
        <v>4</v>
      </c>
      <c r="BA201" s="1">
        <v>8</v>
      </c>
      <c r="BB201" s="1">
        <v>8</v>
      </c>
      <c r="BC201" s="1" t="s">
        <v>1183</v>
      </c>
      <c r="BD201" s="1" t="s">
        <v>74</v>
      </c>
      <c r="BF201" t="str">
        <f t="shared" si="51"/>
        <v>Google</v>
      </c>
      <c r="BG201" s="1">
        <v>8</v>
      </c>
      <c r="BH201" s="1" t="s">
        <v>1184</v>
      </c>
      <c r="BI201" s="1" t="s">
        <v>1185</v>
      </c>
      <c r="BJ201" s="1" t="s">
        <v>1186</v>
      </c>
      <c r="BL201" s="32" t="s">
        <v>4074</v>
      </c>
    </row>
    <row r="202" spans="1:64">
      <c r="A202">
        <v>0</v>
      </c>
      <c r="B202">
        <v>0</v>
      </c>
      <c r="C202">
        <v>0</v>
      </c>
      <c r="D202">
        <v>0</v>
      </c>
      <c r="E202" s="1">
        <v>1</v>
      </c>
      <c r="F202">
        <v>0</v>
      </c>
      <c r="G202" s="2">
        <v>31882</v>
      </c>
      <c r="H202" s="9">
        <f t="shared" ca="1" si="39"/>
        <v>31</v>
      </c>
      <c r="I202" s="1">
        <v>7</v>
      </c>
      <c r="J202" s="1">
        <v>7</v>
      </c>
      <c r="K202" s="1">
        <v>1</v>
      </c>
      <c r="L202" s="1">
        <f t="shared" si="40"/>
        <v>1.6666666666666666E-2</v>
      </c>
      <c r="M202" s="1">
        <v>14</v>
      </c>
      <c r="N202" s="1">
        <v>14</v>
      </c>
      <c r="O202" s="1">
        <v>20</v>
      </c>
      <c r="P202" s="1">
        <v>20</v>
      </c>
      <c r="Q202" s="1">
        <v>22251040</v>
      </c>
      <c r="R202" s="1" t="s">
        <v>1187</v>
      </c>
      <c r="S202" s="1">
        <v>1</v>
      </c>
      <c r="T202" s="1" t="s">
        <v>67</v>
      </c>
      <c r="V202" t="str">
        <f t="shared" si="41"/>
        <v>t-shirt</v>
      </c>
      <c r="W202" s="1" t="s">
        <v>54</v>
      </c>
      <c r="Y202" t="str">
        <f t="shared" si="42"/>
        <v>“Data is the new bacon"</v>
      </c>
      <c r="Z202" s="1">
        <v>1</v>
      </c>
      <c r="AA202" s="1">
        <v>1</v>
      </c>
      <c r="AB202" s="1">
        <f t="shared" si="43"/>
        <v>0</v>
      </c>
      <c r="AC202" s="1" t="s">
        <v>5</v>
      </c>
      <c r="AE202" t="str">
        <f t="shared" si="44"/>
        <v>Other</v>
      </c>
      <c r="AF202" s="1" t="s">
        <v>80</v>
      </c>
      <c r="AH202" t="str">
        <f t="shared" si="45"/>
        <v>Individual Contributor</v>
      </c>
      <c r="AI202" s="1" t="s">
        <v>324</v>
      </c>
      <c r="AK202" t="str">
        <f t="shared" si="46"/>
        <v>Utilities, Energy and Extraction</v>
      </c>
      <c r="AL202" s="1">
        <v>8</v>
      </c>
      <c r="AM202" s="1">
        <v>8</v>
      </c>
      <c r="AN202" s="1" t="s">
        <v>1188</v>
      </c>
      <c r="AO202" s="1" t="s">
        <v>59</v>
      </c>
      <c r="AP202" s="1">
        <f t="shared" si="47"/>
        <v>0</v>
      </c>
      <c r="AQ202" t="s">
        <v>3989</v>
      </c>
      <c r="AR202" s="1" t="s">
        <v>84</v>
      </c>
      <c r="AT202" t="str">
        <f t="shared" si="48"/>
        <v>Stack Overflow</v>
      </c>
      <c r="AU202" s="1">
        <v>6</v>
      </c>
      <c r="AW202">
        <f t="shared" si="49"/>
        <v>6</v>
      </c>
      <c r="AX202" s="1">
        <v>4</v>
      </c>
      <c r="AZ202">
        <f t="shared" si="50"/>
        <v>4</v>
      </c>
      <c r="BA202" s="1">
        <v>6</v>
      </c>
      <c r="BB202" s="1">
        <v>6</v>
      </c>
      <c r="BC202" s="1" t="s">
        <v>1189</v>
      </c>
      <c r="BD202" s="1" t="s">
        <v>74</v>
      </c>
      <c r="BF202" t="str">
        <f t="shared" si="51"/>
        <v>Google</v>
      </c>
      <c r="BG202" s="1">
        <v>10</v>
      </c>
      <c r="BH202" s="1" t="s">
        <v>1190</v>
      </c>
      <c r="BI202" s="1" t="s">
        <v>1191</v>
      </c>
      <c r="BJ202" s="1" t="s">
        <v>116</v>
      </c>
      <c r="BL202" s="32" t="s">
        <v>4074</v>
      </c>
    </row>
    <row r="203" spans="1:64">
      <c r="A203" s="1">
        <v>1</v>
      </c>
      <c r="B203">
        <v>0</v>
      </c>
      <c r="C203" s="1">
        <v>1</v>
      </c>
      <c r="D203">
        <v>0</v>
      </c>
      <c r="E203" s="1">
        <v>1</v>
      </c>
      <c r="F203">
        <v>0</v>
      </c>
      <c r="G203" s="2">
        <v>33421</v>
      </c>
      <c r="H203" s="9">
        <f t="shared" ca="1" si="39"/>
        <v>27</v>
      </c>
      <c r="I203" s="1">
        <v>7</v>
      </c>
      <c r="J203" s="1">
        <v>7</v>
      </c>
      <c r="K203" s="1">
        <v>40</v>
      </c>
      <c r="L203" s="1">
        <f t="shared" si="40"/>
        <v>0.66666666666666663</v>
      </c>
      <c r="M203" s="1">
        <v>6</v>
      </c>
      <c r="N203" s="1">
        <v>6</v>
      </c>
      <c r="O203" s="1">
        <v>12</v>
      </c>
      <c r="P203" s="1">
        <v>12</v>
      </c>
      <c r="Q203" s="1">
        <v>0</v>
      </c>
      <c r="S203" s="1">
        <v>1</v>
      </c>
      <c r="T203" s="1" t="s">
        <v>97</v>
      </c>
      <c r="V203" t="str">
        <f t="shared" si="41"/>
        <v>backpack</v>
      </c>
      <c r="W203" s="1" t="s">
        <v>98</v>
      </c>
      <c r="Y203" t="str">
        <f t="shared" si="42"/>
        <v>“Machine learning for life”</v>
      </c>
      <c r="Z203" s="1">
        <v>1</v>
      </c>
      <c r="AA203" s="1">
        <v>1</v>
      </c>
      <c r="AB203" s="1">
        <f t="shared" si="43"/>
        <v>0</v>
      </c>
      <c r="AC203" s="1" t="s">
        <v>5</v>
      </c>
      <c r="AE203" t="str">
        <f t="shared" si="44"/>
        <v>Other</v>
      </c>
      <c r="AF203" s="1" t="s">
        <v>111</v>
      </c>
      <c r="AH203" t="str">
        <f t="shared" si="45"/>
        <v>Not Applicable</v>
      </c>
      <c r="AI203" s="1" t="s">
        <v>324</v>
      </c>
      <c r="AK203" t="str">
        <f t="shared" si="46"/>
        <v>Utilities, Energy and Extraction</v>
      </c>
      <c r="AL203" s="1">
        <v>0</v>
      </c>
      <c r="AM203" s="1">
        <v>0</v>
      </c>
      <c r="AN203" s="1" t="s">
        <v>1192</v>
      </c>
      <c r="AO203" s="1" t="s">
        <v>71</v>
      </c>
      <c r="AP203" s="1">
        <f t="shared" si="47"/>
        <v>1</v>
      </c>
      <c r="AQ203" t="s">
        <v>31</v>
      </c>
      <c r="AS203" s="1" t="s">
        <v>1193</v>
      </c>
      <c r="AT203" s="1" t="str">
        <f t="shared" si="48"/>
        <v>stack overflow</v>
      </c>
      <c r="AU203" s="1">
        <v>3</v>
      </c>
      <c r="AW203">
        <f t="shared" si="49"/>
        <v>3</v>
      </c>
      <c r="AX203" s="1">
        <v>1</v>
      </c>
      <c r="AZ203">
        <f t="shared" si="50"/>
        <v>1</v>
      </c>
      <c r="BA203" s="1">
        <v>2</v>
      </c>
      <c r="BB203" s="1">
        <v>2</v>
      </c>
      <c r="BC203" s="1" t="s">
        <v>1194</v>
      </c>
      <c r="BD203" s="1" t="s">
        <v>74</v>
      </c>
      <c r="BF203" t="str">
        <f t="shared" si="51"/>
        <v>Google</v>
      </c>
      <c r="BG203" s="1">
        <v>8</v>
      </c>
      <c r="BH203" s="1" t="s">
        <v>1195</v>
      </c>
      <c r="BL203" s="32" t="s">
        <v>4074</v>
      </c>
    </row>
    <row r="204" spans="1:64">
      <c r="A204">
        <v>0</v>
      </c>
      <c r="B204" s="11">
        <v>1</v>
      </c>
      <c r="C204">
        <v>0</v>
      </c>
      <c r="D204">
        <v>0</v>
      </c>
      <c r="E204" s="1">
        <v>1</v>
      </c>
      <c r="F204">
        <v>0</v>
      </c>
      <c r="G204" s="2">
        <v>31693</v>
      </c>
      <c r="H204" s="9">
        <f t="shared" ca="1" si="39"/>
        <v>32</v>
      </c>
      <c r="I204" s="1">
        <v>7</v>
      </c>
      <c r="J204" s="1">
        <v>7</v>
      </c>
      <c r="K204" s="1">
        <v>25</v>
      </c>
      <c r="L204" s="1">
        <f t="shared" si="40"/>
        <v>0.41666666666666669</v>
      </c>
      <c r="M204" s="1">
        <v>12</v>
      </c>
      <c r="N204" s="1">
        <v>12</v>
      </c>
      <c r="O204" s="1">
        <v>6</v>
      </c>
      <c r="P204" s="1">
        <v>6</v>
      </c>
      <c r="Q204" s="1">
        <v>53111</v>
      </c>
      <c r="R204" s="1" t="s">
        <v>1196</v>
      </c>
      <c r="S204" s="1">
        <v>0</v>
      </c>
      <c r="T204" s="1" t="s">
        <v>67</v>
      </c>
      <c r="V204" t="str">
        <f t="shared" si="41"/>
        <v>t-shirt</v>
      </c>
      <c r="W204" s="1" t="s">
        <v>54</v>
      </c>
      <c r="Y204" t="str">
        <f t="shared" si="42"/>
        <v>“Data is the new bacon"</v>
      </c>
      <c r="Z204" s="1">
        <v>1</v>
      </c>
      <c r="AA204" s="1">
        <v>1</v>
      </c>
      <c r="AB204" s="1">
        <f t="shared" si="43"/>
        <v>0</v>
      </c>
      <c r="AC204" s="1" t="s">
        <v>159</v>
      </c>
      <c r="AE204" t="str">
        <f t="shared" si="44"/>
        <v>Data Scientist</v>
      </c>
      <c r="AF204" s="1" t="s">
        <v>56</v>
      </c>
      <c r="AH204" t="str">
        <f t="shared" si="45"/>
        <v>Manager</v>
      </c>
      <c r="AI204" s="1" t="s">
        <v>338</v>
      </c>
      <c r="AK204" t="str">
        <f t="shared" si="46"/>
        <v>Transportation &amp; Delivery</v>
      </c>
      <c r="AL204" s="1">
        <v>3</v>
      </c>
      <c r="AM204" s="1">
        <v>3</v>
      </c>
      <c r="AN204" s="1" t="s">
        <v>1197</v>
      </c>
      <c r="AO204" s="1" t="s">
        <v>83</v>
      </c>
      <c r="AP204" s="1">
        <f t="shared" si="47"/>
        <v>1</v>
      </c>
      <c r="AQ204" t="s">
        <v>30</v>
      </c>
      <c r="AR204" s="1" t="s">
        <v>84</v>
      </c>
      <c r="AT204" t="str">
        <f t="shared" si="48"/>
        <v>Stack Overflow</v>
      </c>
      <c r="AU204" s="1">
        <v>4</v>
      </c>
      <c r="AW204">
        <f t="shared" si="49"/>
        <v>4</v>
      </c>
      <c r="AX204" s="1">
        <v>2</v>
      </c>
      <c r="AZ204">
        <f t="shared" si="50"/>
        <v>2</v>
      </c>
      <c r="BA204" s="1">
        <v>20</v>
      </c>
      <c r="BB204" s="1">
        <v>20</v>
      </c>
      <c r="BC204" s="1" t="s">
        <v>1198</v>
      </c>
      <c r="BE204" s="1" t="s">
        <v>1199</v>
      </c>
      <c r="BF204" s="1" t="str">
        <f t="shared" si="51"/>
        <v>German online news</v>
      </c>
      <c r="BG204" s="1">
        <v>9</v>
      </c>
      <c r="BH204" s="1" t="s">
        <v>1200</v>
      </c>
      <c r="BI204" s="1" t="s">
        <v>218</v>
      </c>
      <c r="BJ204" s="1" t="s">
        <v>141</v>
      </c>
      <c r="BL204" s="32" t="s">
        <v>4074</v>
      </c>
    </row>
    <row r="205" spans="1:64">
      <c r="A205">
        <v>0</v>
      </c>
      <c r="B205">
        <v>0</v>
      </c>
      <c r="C205">
        <v>0</v>
      </c>
      <c r="D205">
        <v>0</v>
      </c>
      <c r="E205" s="1">
        <v>1</v>
      </c>
      <c r="F205">
        <v>0</v>
      </c>
      <c r="G205" s="2">
        <v>31498</v>
      </c>
      <c r="H205" s="9">
        <f t="shared" ca="1" si="39"/>
        <v>32</v>
      </c>
      <c r="I205" s="1">
        <v>8</v>
      </c>
      <c r="J205" s="1">
        <v>8</v>
      </c>
      <c r="K205" s="1">
        <v>0</v>
      </c>
      <c r="L205" s="1">
        <f t="shared" si="40"/>
        <v>0</v>
      </c>
      <c r="M205" s="1">
        <v>5</v>
      </c>
      <c r="N205" s="1">
        <v>5</v>
      </c>
      <c r="O205" s="1">
        <v>12</v>
      </c>
      <c r="P205" s="1">
        <v>12</v>
      </c>
      <c r="Q205" s="1">
        <v>6611</v>
      </c>
      <c r="R205" s="1" t="s">
        <v>1201</v>
      </c>
      <c r="S205" s="1">
        <v>1</v>
      </c>
      <c r="T205" s="1" t="s">
        <v>97</v>
      </c>
      <c r="V205" t="str">
        <f t="shared" si="41"/>
        <v>backpack</v>
      </c>
      <c r="W205" s="1" t="s">
        <v>98</v>
      </c>
      <c r="Y205" t="str">
        <f t="shared" si="42"/>
        <v>“Machine learning for life”</v>
      </c>
      <c r="Z205" s="1">
        <v>1</v>
      </c>
      <c r="AA205" s="1">
        <v>1</v>
      </c>
      <c r="AB205" s="1">
        <f t="shared" si="43"/>
        <v>0</v>
      </c>
      <c r="AC205" s="1" t="s">
        <v>225</v>
      </c>
      <c r="AE205" t="str">
        <f t="shared" si="44"/>
        <v>Software Engineer</v>
      </c>
      <c r="AG205" s="1" t="s">
        <v>279</v>
      </c>
      <c r="AH205" s="1" t="str">
        <f t="shared" si="45"/>
        <v>Senior</v>
      </c>
      <c r="AI205" s="1" t="s">
        <v>91</v>
      </c>
      <c r="AK205" t="str">
        <f t="shared" si="46"/>
        <v>Technology &amp; Internet</v>
      </c>
      <c r="AL205" s="1">
        <v>5</v>
      </c>
      <c r="AM205" s="1">
        <v>5</v>
      </c>
      <c r="AN205" s="1" t="s">
        <v>1202</v>
      </c>
      <c r="AO205" s="1" t="s">
        <v>83</v>
      </c>
      <c r="AP205" s="1">
        <f t="shared" si="47"/>
        <v>1</v>
      </c>
      <c r="AQ205" t="s">
        <v>33</v>
      </c>
      <c r="AR205" s="1" t="s">
        <v>60</v>
      </c>
      <c r="AT205" t="str">
        <f t="shared" si="48"/>
        <v>Slack Channel</v>
      </c>
      <c r="AU205" s="1">
        <v>5</v>
      </c>
      <c r="AW205">
        <f t="shared" si="49"/>
        <v>5</v>
      </c>
      <c r="AX205" s="1">
        <v>6</v>
      </c>
      <c r="AZ205">
        <f t="shared" si="50"/>
        <v>6</v>
      </c>
      <c r="BA205" s="1">
        <v>12</v>
      </c>
      <c r="BB205" s="1">
        <v>12</v>
      </c>
      <c r="BC205" s="1" t="s">
        <v>1203</v>
      </c>
      <c r="BD205" s="1" t="s">
        <v>64</v>
      </c>
      <c r="BF205" t="str">
        <f t="shared" si="51"/>
        <v>Friend / word of mouth</v>
      </c>
      <c r="BG205" s="1">
        <v>10</v>
      </c>
      <c r="BH205" s="1" t="s">
        <v>1204</v>
      </c>
      <c r="BI205" s="1" t="s">
        <v>1205</v>
      </c>
      <c r="BJ205" s="1" t="s">
        <v>1206</v>
      </c>
      <c r="BL205" s="32" t="s">
        <v>4074</v>
      </c>
    </row>
    <row r="206" spans="1:64">
      <c r="A206">
        <v>0</v>
      </c>
      <c r="B206" s="11">
        <v>1</v>
      </c>
      <c r="C206">
        <v>0</v>
      </c>
      <c r="D206">
        <v>0</v>
      </c>
      <c r="E206" s="1">
        <v>1</v>
      </c>
      <c r="F206">
        <v>0</v>
      </c>
      <c r="G206" s="2">
        <v>31738</v>
      </c>
      <c r="H206" s="9">
        <f t="shared" ca="1" si="39"/>
        <v>32</v>
      </c>
      <c r="I206" s="1">
        <v>8</v>
      </c>
      <c r="J206" s="1">
        <v>8</v>
      </c>
      <c r="K206" s="1">
        <v>40</v>
      </c>
      <c r="L206" s="1">
        <f t="shared" si="40"/>
        <v>0.66666666666666663</v>
      </c>
      <c r="M206" s="1">
        <v>10</v>
      </c>
      <c r="N206" s="1">
        <v>10</v>
      </c>
      <c r="O206" s="1">
        <v>10</v>
      </c>
      <c r="P206" s="1">
        <v>10</v>
      </c>
      <c r="Q206" s="1">
        <v>79020</v>
      </c>
      <c r="R206" s="1" t="s">
        <v>1207</v>
      </c>
      <c r="S206" s="1">
        <v>1</v>
      </c>
      <c r="T206" s="1" t="s">
        <v>53</v>
      </c>
      <c r="V206" t="str">
        <f t="shared" si="41"/>
        <v>hoodie</v>
      </c>
      <c r="W206" s="1" t="s">
        <v>98</v>
      </c>
      <c r="Y206" t="str">
        <f t="shared" si="42"/>
        <v>“Machine learning for life”</v>
      </c>
      <c r="Z206" s="1">
        <v>1</v>
      </c>
      <c r="AA206" s="1">
        <v>1</v>
      </c>
      <c r="AB206" s="1">
        <f t="shared" si="43"/>
        <v>0</v>
      </c>
      <c r="AC206" s="1" t="s">
        <v>159</v>
      </c>
      <c r="AE206" t="str">
        <f t="shared" si="44"/>
        <v>Data Scientist</v>
      </c>
      <c r="AF206" s="1" t="s">
        <v>80</v>
      </c>
      <c r="AH206" t="str">
        <f t="shared" si="45"/>
        <v>Individual Contributor</v>
      </c>
      <c r="AI206" s="1" t="s">
        <v>105</v>
      </c>
      <c r="AK206" t="str">
        <f t="shared" si="46"/>
        <v>Entertainment &amp; Leisure</v>
      </c>
      <c r="AL206" s="1">
        <v>5</v>
      </c>
      <c r="AM206" s="1">
        <v>5</v>
      </c>
      <c r="AN206" s="1" t="s">
        <v>1208</v>
      </c>
      <c r="AO206" s="1" t="s">
        <v>83</v>
      </c>
      <c r="AP206" s="1">
        <f t="shared" si="47"/>
        <v>1</v>
      </c>
      <c r="AQ206" t="s">
        <v>3995</v>
      </c>
      <c r="AT206" t="str">
        <f t="shared" si="48"/>
        <v>NA</v>
      </c>
      <c r="AW206">
        <f t="shared" si="49"/>
        <v>0</v>
      </c>
      <c r="AZ206">
        <f t="shared" si="50"/>
        <v>0</v>
      </c>
      <c r="BD206" s="1" t="s">
        <v>74</v>
      </c>
      <c r="BF206" t="str">
        <f t="shared" si="51"/>
        <v>Google</v>
      </c>
      <c r="BG206" s="1">
        <v>10</v>
      </c>
      <c r="BH206" s="1" t="s">
        <v>1209</v>
      </c>
      <c r="BI206" s="1" t="s">
        <v>1210</v>
      </c>
      <c r="BL206" s="32" t="s">
        <v>4074</v>
      </c>
    </row>
    <row r="207" spans="1:64">
      <c r="A207" s="1">
        <v>1</v>
      </c>
      <c r="B207" s="11">
        <v>1</v>
      </c>
      <c r="C207">
        <v>0</v>
      </c>
      <c r="D207">
        <v>0</v>
      </c>
      <c r="E207" s="1">
        <v>1</v>
      </c>
      <c r="F207">
        <v>0</v>
      </c>
      <c r="G207" s="2">
        <v>28682</v>
      </c>
      <c r="H207" s="9">
        <f t="shared" ca="1" si="39"/>
        <v>40</v>
      </c>
      <c r="I207" s="1">
        <v>8</v>
      </c>
      <c r="J207" s="1">
        <v>8</v>
      </c>
      <c r="K207" s="1">
        <v>30</v>
      </c>
      <c r="L207" s="1">
        <f t="shared" si="40"/>
        <v>0.5</v>
      </c>
      <c r="M207" s="1">
        <v>9</v>
      </c>
      <c r="N207" s="1">
        <v>9</v>
      </c>
      <c r="O207" s="1">
        <v>10</v>
      </c>
      <c r="P207" s="1">
        <v>10</v>
      </c>
      <c r="Q207" s="1">
        <v>95035</v>
      </c>
      <c r="R207" s="1" t="s">
        <v>1211</v>
      </c>
      <c r="S207" s="1">
        <v>0</v>
      </c>
      <c r="T207" s="1" t="s">
        <v>53</v>
      </c>
      <c r="V207" t="str">
        <f t="shared" si="41"/>
        <v>hoodie</v>
      </c>
      <c r="W207" s="1" t="s">
        <v>103</v>
      </c>
      <c r="Y207" t="str">
        <f t="shared" si="42"/>
        <v>“A quality life demands quality questions”</v>
      </c>
      <c r="Z207" s="1">
        <v>1</v>
      </c>
      <c r="AA207" s="1">
        <v>1</v>
      </c>
      <c r="AB207" s="1">
        <f t="shared" si="43"/>
        <v>0</v>
      </c>
      <c r="AC207" s="1" t="s">
        <v>225</v>
      </c>
      <c r="AE207" t="str">
        <f t="shared" si="44"/>
        <v>Software Engineer</v>
      </c>
      <c r="AF207" s="1" t="s">
        <v>80</v>
      </c>
      <c r="AH207" t="str">
        <f t="shared" si="45"/>
        <v>Individual Contributor</v>
      </c>
      <c r="AI207" s="1" t="s">
        <v>91</v>
      </c>
      <c r="AK207" t="str">
        <f t="shared" si="46"/>
        <v>Technology &amp; Internet</v>
      </c>
      <c r="AL207" s="1">
        <v>10</v>
      </c>
      <c r="AM207" s="1">
        <v>10</v>
      </c>
      <c r="AN207" s="1" t="s">
        <v>1212</v>
      </c>
      <c r="AO207" s="1" t="s">
        <v>83</v>
      </c>
      <c r="AP207" s="1">
        <f t="shared" si="47"/>
        <v>1</v>
      </c>
      <c r="AQ207" t="s">
        <v>31</v>
      </c>
      <c r="AR207" s="1" t="s">
        <v>72</v>
      </c>
      <c r="AT207" t="str">
        <f t="shared" si="48"/>
        <v>Forums</v>
      </c>
      <c r="AV207" s="1" t="s">
        <v>1213</v>
      </c>
      <c r="AW207" s="1" t="str">
        <f t="shared" si="49"/>
        <v>Just relocated to the US and didn't spend a lot of time to my learning</v>
      </c>
      <c r="AY207" s="1" t="s">
        <v>1214</v>
      </c>
      <c r="AZ207" s="1" t="str">
        <f t="shared" si="50"/>
        <v>Same issue with relocation</v>
      </c>
      <c r="BA207" s="1">
        <v>4</v>
      </c>
      <c r="BB207" s="1">
        <v>4</v>
      </c>
      <c r="BC207" s="1" t="s">
        <v>1215</v>
      </c>
      <c r="BD207" s="1" t="s">
        <v>74</v>
      </c>
      <c r="BF207" t="str">
        <f t="shared" si="51"/>
        <v>Google</v>
      </c>
      <c r="BG207" s="1">
        <v>9</v>
      </c>
      <c r="BH207" s="1" t="s">
        <v>1216</v>
      </c>
      <c r="BJ207" s="1" t="s">
        <v>1217</v>
      </c>
      <c r="BL207" s="32" t="s">
        <v>4074</v>
      </c>
    </row>
    <row r="208" spans="1:64">
      <c r="A208" s="1">
        <v>1</v>
      </c>
      <c r="B208">
        <v>0</v>
      </c>
      <c r="C208">
        <v>0</v>
      </c>
      <c r="D208">
        <v>0</v>
      </c>
      <c r="E208">
        <v>0</v>
      </c>
      <c r="F208">
        <v>0</v>
      </c>
      <c r="G208" s="2">
        <v>27885</v>
      </c>
      <c r="H208" s="9">
        <f t="shared" ca="1" si="39"/>
        <v>42</v>
      </c>
      <c r="I208" s="1">
        <v>6</v>
      </c>
      <c r="J208" s="1">
        <v>6</v>
      </c>
      <c r="K208" s="1">
        <v>60</v>
      </c>
      <c r="L208" s="1">
        <f t="shared" si="40"/>
        <v>1</v>
      </c>
      <c r="M208" s="1">
        <v>6</v>
      </c>
      <c r="N208" s="1">
        <v>6</v>
      </c>
      <c r="O208" s="1">
        <v>10</v>
      </c>
      <c r="P208" s="1">
        <v>10</v>
      </c>
      <c r="Q208" s="1">
        <v>5607</v>
      </c>
      <c r="R208" s="1" t="s">
        <v>1218</v>
      </c>
      <c r="S208" s="1">
        <v>1</v>
      </c>
      <c r="T208" s="1" t="s">
        <v>97</v>
      </c>
      <c r="V208" t="str">
        <f t="shared" si="41"/>
        <v>backpack</v>
      </c>
      <c r="W208" s="1" t="s">
        <v>54</v>
      </c>
      <c r="Y208" t="str">
        <f t="shared" si="42"/>
        <v>“Data is the new bacon"</v>
      </c>
      <c r="Z208" s="1">
        <v>0</v>
      </c>
      <c r="AA208" s="1">
        <v>0</v>
      </c>
      <c r="AB208" s="1">
        <f t="shared" si="43"/>
        <v>1</v>
      </c>
      <c r="AE208" t="str">
        <f t="shared" si="44"/>
        <v>NA</v>
      </c>
      <c r="AH208" t="str">
        <f t="shared" si="45"/>
        <v>NA</v>
      </c>
      <c r="AK208" t="str">
        <f t="shared" si="46"/>
        <v>NA</v>
      </c>
      <c r="AO208" s="1" t="s">
        <v>59</v>
      </c>
      <c r="AP208" s="1">
        <f t="shared" si="47"/>
        <v>0</v>
      </c>
      <c r="AQ208" s="1" t="s">
        <v>3996</v>
      </c>
      <c r="AR208" s="1" t="s">
        <v>72</v>
      </c>
      <c r="AT208" t="str">
        <f t="shared" si="48"/>
        <v>Forums</v>
      </c>
      <c r="AU208" s="1">
        <v>5</v>
      </c>
      <c r="AW208">
        <f t="shared" si="49"/>
        <v>5</v>
      </c>
      <c r="AX208" s="1">
        <v>4</v>
      </c>
      <c r="AZ208">
        <f t="shared" si="50"/>
        <v>4</v>
      </c>
      <c r="BA208" s="1">
        <v>8</v>
      </c>
      <c r="BB208" s="1">
        <v>8</v>
      </c>
      <c r="BC208" s="1" t="s">
        <v>1220</v>
      </c>
      <c r="BE208" s="1" t="s">
        <v>1221</v>
      </c>
      <c r="BF208" s="1" t="str">
        <f t="shared" si="51"/>
        <v>Company Partner (General Electric)</v>
      </c>
      <c r="BG208" s="1">
        <v>9</v>
      </c>
      <c r="BH208" s="1" t="s">
        <v>1222</v>
      </c>
      <c r="BI208" s="1" t="s">
        <v>1223</v>
      </c>
      <c r="BJ208" s="1" t="s">
        <v>1224</v>
      </c>
      <c r="BL208" s="32" t="s">
        <v>4074</v>
      </c>
    </row>
    <row r="209" spans="1:64">
      <c r="A209" s="1">
        <v>1</v>
      </c>
      <c r="B209">
        <v>0</v>
      </c>
      <c r="C209">
        <v>0</v>
      </c>
      <c r="D209">
        <v>0</v>
      </c>
      <c r="E209" s="1">
        <v>1</v>
      </c>
      <c r="F209">
        <v>0</v>
      </c>
      <c r="G209" s="2">
        <v>29440</v>
      </c>
      <c r="H209" s="9">
        <f t="shared" ca="1" si="39"/>
        <v>38</v>
      </c>
      <c r="I209" s="1">
        <v>7</v>
      </c>
      <c r="J209" s="1">
        <v>7</v>
      </c>
      <c r="K209" s="1">
        <v>30</v>
      </c>
      <c r="L209" s="1">
        <f t="shared" si="40"/>
        <v>0.5</v>
      </c>
      <c r="M209" s="1">
        <v>11</v>
      </c>
      <c r="N209" s="1">
        <v>11</v>
      </c>
      <c r="O209" s="1">
        <v>4</v>
      </c>
      <c r="P209" s="1">
        <v>4</v>
      </c>
      <c r="Q209" s="1">
        <v>310157</v>
      </c>
      <c r="R209" s="1" t="s">
        <v>1225</v>
      </c>
      <c r="S209" s="1">
        <v>1</v>
      </c>
      <c r="T209" s="1" t="s">
        <v>78</v>
      </c>
      <c r="V209" t="str">
        <f t="shared" si="41"/>
        <v>jacket (brand is TBD... probably Patagonia)</v>
      </c>
      <c r="X209" s="1" t="s">
        <v>1226</v>
      </c>
      <c r="Y209" s="1" t="str">
        <f t="shared" si="42"/>
        <v>Data driven humanoid</v>
      </c>
      <c r="Z209" s="1">
        <v>1</v>
      </c>
      <c r="AA209" s="1">
        <v>1</v>
      </c>
      <c r="AB209" s="1">
        <f t="shared" si="43"/>
        <v>0</v>
      </c>
      <c r="AC209" s="1" t="s">
        <v>225</v>
      </c>
      <c r="AE209" t="str">
        <f t="shared" si="44"/>
        <v>Software Engineer</v>
      </c>
      <c r="AF209" s="1" t="s">
        <v>90</v>
      </c>
      <c r="AH209" t="str">
        <f t="shared" si="45"/>
        <v>Director</v>
      </c>
      <c r="AI209" s="1" t="s">
        <v>91</v>
      </c>
      <c r="AK209" t="str">
        <f t="shared" si="46"/>
        <v>Technology &amp; Internet</v>
      </c>
      <c r="AL209" s="1">
        <v>11</v>
      </c>
      <c r="AM209" s="1">
        <v>11</v>
      </c>
      <c r="AN209" s="1" t="s">
        <v>1227</v>
      </c>
      <c r="AO209" s="1" t="s">
        <v>59</v>
      </c>
      <c r="AP209" s="1">
        <f t="shared" si="47"/>
        <v>0</v>
      </c>
      <c r="AQ209" t="s">
        <v>32</v>
      </c>
      <c r="AR209" s="1" t="s">
        <v>72</v>
      </c>
      <c r="AT209" t="str">
        <f t="shared" si="48"/>
        <v>Forums</v>
      </c>
      <c r="AU209" s="1">
        <v>6</v>
      </c>
      <c r="AW209">
        <f t="shared" si="49"/>
        <v>6</v>
      </c>
      <c r="AX209" s="1">
        <v>6</v>
      </c>
      <c r="AZ209">
        <f t="shared" si="50"/>
        <v>6</v>
      </c>
      <c r="BA209" s="1">
        <v>30</v>
      </c>
      <c r="BB209" s="1">
        <v>30</v>
      </c>
      <c r="BC209" s="1" t="s">
        <v>1228</v>
      </c>
      <c r="BD209" s="1" t="s">
        <v>74</v>
      </c>
      <c r="BF209" t="str">
        <f t="shared" si="51"/>
        <v>Google</v>
      </c>
      <c r="BG209" s="1">
        <v>10</v>
      </c>
      <c r="BH209" s="1" t="s">
        <v>1229</v>
      </c>
      <c r="BI209" s="1" t="s">
        <v>1230</v>
      </c>
      <c r="BJ209" s="1" t="s">
        <v>1231</v>
      </c>
      <c r="BL209" s="32" t="s">
        <v>4074</v>
      </c>
    </row>
    <row r="210" spans="1:64">
      <c r="A210">
        <v>0</v>
      </c>
      <c r="B210">
        <v>0</v>
      </c>
      <c r="C210" s="1">
        <v>1</v>
      </c>
      <c r="D210">
        <v>0</v>
      </c>
      <c r="E210">
        <v>0</v>
      </c>
      <c r="F210">
        <v>0</v>
      </c>
      <c r="G210" s="2">
        <v>29809</v>
      </c>
      <c r="H210" s="9">
        <f t="shared" ca="1" si="39"/>
        <v>37</v>
      </c>
      <c r="I210" s="1">
        <v>5</v>
      </c>
      <c r="J210" s="1">
        <v>5</v>
      </c>
      <c r="K210" s="1">
        <v>20</v>
      </c>
      <c r="L210" s="1">
        <f t="shared" si="40"/>
        <v>0.33333333333333331</v>
      </c>
      <c r="M210" s="1">
        <v>18</v>
      </c>
      <c r="N210" s="1">
        <v>18</v>
      </c>
      <c r="O210" s="1">
        <v>0</v>
      </c>
      <c r="P210" s="1">
        <v>0</v>
      </c>
      <c r="Q210" s="1">
        <v>11776</v>
      </c>
      <c r="R210" s="1" t="s">
        <v>1232</v>
      </c>
      <c r="S210" s="1">
        <v>1</v>
      </c>
      <c r="T210" s="1" t="s">
        <v>67</v>
      </c>
      <c r="V210" t="str">
        <f t="shared" si="41"/>
        <v>t-shirt</v>
      </c>
      <c r="X210" s="1" t="s">
        <v>1233</v>
      </c>
      <c r="Y210" s="1" t="str">
        <f t="shared" si="42"/>
        <v>Self-driven engineer of self-driving cars</v>
      </c>
      <c r="Z210" s="1">
        <v>1</v>
      </c>
      <c r="AA210" s="1">
        <v>1</v>
      </c>
      <c r="AB210" s="1">
        <f t="shared" si="43"/>
        <v>0</v>
      </c>
      <c r="AC210" s="1" t="s">
        <v>453</v>
      </c>
      <c r="AE210" t="str">
        <f t="shared" si="44"/>
        <v>Research</v>
      </c>
      <c r="AG210" s="1" t="s">
        <v>1234</v>
      </c>
      <c r="AH210" s="1" t="str">
        <f t="shared" si="45"/>
        <v>Assistant Professor</v>
      </c>
      <c r="AI210" s="1" t="s">
        <v>57</v>
      </c>
      <c r="AK210" t="str">
        <f t="shared" si="46"/>
        <v>Education</v>
      </c>
      <c r="AL210" s="1">
        <v>15</v>
      </c>
      <c r="AM210" s="1">
        <v>15</v>
      </c>
      <c r="AN210" s="1" t="s">
        <v>1235</v>
      </c>
      <c r="AO210" s="1" t="s">
        <v>71</v>
      </c>
      <c r="AP210" s="1">
        <f t="shared" si="47"/>
        <v>1</v>
      </c>
      <c r="AQ210" t="s">
        <v>3997</v>
      </c>
      <c r="AR210" s="1" t="s">
        <v>60</v>
      </c>
      <c r="AT210" t="str">
        <f t="shared" si="48"/>
        <v>Slack Channel</v>
      </c>
      <c r="AV210" s="1">
        <v>16</v>
      </c>
      <c r="AW210" s="1">
        <f t="shared" si="49"/>
        <v>16</v>
      </c>
      <c r="AY210" s="1">
        <v>10</v>
      </c>
      <c r="AZ210" s="1">
        <f t="shared" si="50"/>
        <v>10</v>
      </c>
      <c r="BA210" s="1">
        <v>2</v>
      </c>
      <c r="BB210" s="1">
        <v>2</v>
      </c>
      <c r="BC210" s="1" t="s">
        <v>1236</v>
      </c>
      <c r="BD210" s="1" t="s">
        <v>64</v>
      </c>
      <c r="BF210" t="str">
        <f t="shared" si="51"/>
        <v>Friend / word of mouth</v>
      </c>
      <c r="BG210" s="1">
        <v>10</v>
      </c>
      <c r="BH210" s="1" t="s">
        <v>1237</v>
      </c>
      <c r="BI210" s="1" t="s">
        <v>1238</v>
      </c>
      <c r="BJ210" s="1" t="s">
        <v>1239</v>
      </c>
      <c r="BL210" s="32" t="s">
        <v>4074</v>
      </c>
    </row>
    <row r="211" spans="1:64">
      <c r="A211">
        <v>0</v>
      </c>
      <c r="B211" s="11">
        <v>1</v>
      </c>
      <c r="C211">
        <v>0</v>
      </c>
      <c r="D211">
        <v>0</v>
      </c>
      <c r="E211">
        <v>0</v>
      </c>
      <c r="F211">
        <v>0</v>
      </c>
      <c r="G211" s="2">
        <v>43048</v>
      </c>
      <c r="H211" s="9">
        <f t="shared" ca="1" si="39"/>
        <v>1</v>
      </c>
      <c r="I211" s="1">
        <v>7</v>
      </c>
      <c r="J211" s="1">
        <v>7</v>
      </c>
      <c r="K211" s="1">
        <v>120</v>
      </c>
      <c r="L211" s="1">
        <f t="shared" si="40"/>
        <v>2</v>
      </c>
      <c r="M211" s="1">
        <v>12</v>
      </c>
      <c r="N211" s="1">
        <v>12</v>
      </c>
      <c r="O211" s="1">
        <v>15</v>
      </c>
      <c r="P211" s="1">
        <v>15</v>
      </c>
      <c r="Q211" s="1">
        <v>28002</v>
      </c>
      <c r="R211" s="1" t="s">
        <v>170</v>
      </c>
      <c r="S211" s="1">
        <v>1</v>
      </c>
      <c r="T211" s="1" t="s">
        <v>67</v>
      </c>
      <c r="V211" t="str">
        <f t="shared" si="41"/>
        <v>t-shirt</v>
      </c>
      <c r="W211" s="1" t="s">
        <v>98</v>
      </c>
      <c r="Y211" t="str">
        <f t="shared" si="42"/>
        <v>“Machine learning for life”</v>
      </c>
      <c r="Z211" s="1">
        <v>1</v>
      </c>
      <c r="AA211" s="1">
        <v>1</v>
      </c>
      <c r="AB211" s="1">
        <f t="shared" si="43"/>
        <v>0</v>
      </c>
      <c r="AC211" s="1" t="s">
        <v>159</v>
      </c>
      <c r="AE211" t="str">
        <f t="shared" si="44"/>
        <v>Data Scientist</v>
      </c>
      <c r="AF211" s="1" t="s">
        <v>384</v>
      </c>
      <c r="AH211" t="str">
        <f t="shared" si="45"/>
        <v>Intern</v>
      </c>
      <c r="AI211" s="1" t="s">
        <v>91</v>
      </c>
      <c r="AK211" t="str">
        <f t="shared" si="46"/>
        <v>Technology &amp; Internet</v>
      </c>
      <c r="AL211" s="1">
        <v>2</v>
      </c>
      <c r="AM211" s="1">
        <v>2</v>
      </c>
      <c r="AN211" s="1" t="s">
        <v>171</v>
      </c>
      <c r="AO211" s="1" t="s">
        <v>59</v>
      </c>
      <c r="AP211" s="1">
        <f t="shared" si="47"/>
        <v>0</v>
      </c>
      <c r="AQ211" t="s">
        <v>32</v>
      </c>
      <c r="AR211" s="1" t="s">
        <v>72</v>
      </c>
      <c r="AT211" t="str">
        <f t="shared" si="48"/>
        <v>Forums</v>
      </c>
      <c r="AV211" s="1">
        <v>8</v>
      </c>
      <c r="AW211" s="1">
        <f t="shared" si="49"/>
        <v>8</v>
      </c>
      <c r="AX211" s="1">
        <v>6</v>
      </c>
      <c r="AZ211">
        <f t="shared" si="50"/>
        <v>6</v>
      </c>
      <c r="BA211" s="1">
        <v>10</v>
      </c>
      <c r="BB211" s="1">
        <v>10</v>
      </c>
      <c r="BC211" s="1" t="s">
        <v>1240</v>
      </c>
      <c r="BD211" s="1" t="s">
        <v>64</v>
      </c>
      <c r="BF211" t="str">
        <f t="shared" si="51"/>
        <v>Friend / word of mouth</v>
      </c>
      <c r="BG211" s="1">
        <v>8</v>
      </c>
      <c r="BH211" s="1" t="s">
        <v>1241</v>
      </c>
      <c r="BI211" s="1" t="s">
        <v>1242</v>
      </c>
      <c r="BJ211" s="1" t="s">
        <v>347</v>
      </c>
      <c r="BL211" s="32" t="s">
        <v>4074</v>
      </c>
    </row>
    <row r="212" spans="1:64">
      <c r="A212" s="1">
        <v>1</v>
      </c>
      <c r="B212">
        <v>0</v>
      </c>
      <c r="C212">
        <v>0</v>
      </c>
      <c r="D212">
        <v>0</v>
      </c>
      <c r="E212">
        <v>0</v>
      </c>
      <c r="F212">
        <v>0</v>
      </c>
      <c r="G212" s="2">
        <v>32706</v>
      </c>
      <c r="H212" s="9">
        <f t="shared" ca="1" si="39"/>
        <v>29</v>
      </c>
      <c r="I212" s="1">
        <v>6</v>
      </c>
      <c r="J212" s="1">
        <v>6</v>
      </c>
      <c r="K212" s="1">
        <v>120</v>
      </c>
      <c r="L212" s="1">
        <f t="shared" si="40"/>
        <v>2</v>
      </c>
      <c r="M212" s="1">
        <v>10</v>
      </c>
      <c r="N212" s="1">
        <v>10</v>
      </c>
      <c r="O212" s="1">
        <v>5</v>
      </c>
      <c r="P212" s="1">
        <v>5</v>
      </c>
      <c r="Q212" s="1">
        <v>29010</v>
      </c>
      <c r="R212" s="1" t="s">
        <v>1243</v>
      </c>
      <c r="S212" s="1">
        <v>0</v>
      </c>
      <c r="T212" s="1" t="s">
        <v>78</v>
      </c>
      <c r="V212" t="str">
        <f t="shared" si="41"/>
        <v>jacket (brand is TBD... probably Patagonia)</v>
      </c>
      <c r="W212" s="1" t="s">
        <v>103</v>
      </c>
      <c r="Y212" t="str">
        <f t="shared" si="42"/>
        <v>“A quality life demands quality questions”</v>
      </c>
      <c r="Z212" s="1">
        <v>1</v>
      </c>
      <c r="AA212" s="1">
        <v>1</v>
      </c>
      <c r="AB212" s="1">
        <f t="shared" si="43"/>
        <v>0</v>
      </c>
      <c r="AC212" s="1" t="s">
        <v>225</v>
      </c>
      <c r="AE212" t="str">
        <f t="shared" si="44"/>
        <v>Software Engineer</v>
      </c>
      <c r="AF212" s="1" t="s">
        <v>111</v>
      </c>
      <c r="AH212" t="str">
        <f t="shared" si="45"/>
        <v>Not Applicable</v>
      </c>
      <c r="AI212" s="1" t="s">
        <v>91</v>
      </c>
      <c r="AK212" t="str">
        <f t="shared" si="46"/>
        <v>Technology &amp; Internet</v>
      </c>
      <c r="AL212" s="1">
        <v>5</v>
      </c>
      <c r="AM212" s="1">
        <v>5</v>
      </c>
      <c r="AN212" s="1" t="s">
        <v>1244</v>
      </c>
      <c r="AO212" s="1" t="s">
        <v>399</v>
      </c>
      <c r="AP212" s="1">
        <f t="shared" si="47"/>
        <v>0</v>
      </c>
      <c r="AQ212" t="s">
        <v>32</v>
      </c>
      <c r="AR212" s="1" t="s">
        <v>84</v>
      </c>
      <c r="AT212" t="str">
        <f t="shared" si="48"/>
        <v>Stack Overflow</v>
      </c>
      <c r="AU212" s="1">
        <v>5</v>
      </c>
      <c r="AW212">
        <f t="shared" si="49"/>
        <v>5</v>
      </c>
      <c r="AX212" s="1">
        <v>5</v>
      </c>
      <c r="AZ212">
        <f t="shared" si="50"/>
        <v>5</v>
      </c>
      <c r="BA212" s="1">
        <v>3</v>
      </c>
      <c r="BB212" s="1">
        <v>3</v>
      </c>
      <c r="BC212" s="1" t="s">
        <v>1245</v>
      </c>
      <c r="BD212" s="1" t="s">
        <v>74</v>
      </c>
      <c r="BF212" t="str">
        <f t="shared" si="51"/>
        <v>Google</v>
      </c>
      <c r="BG212" s="1">
        <v>9</v>
      </c>
      <c r="BH212" s="1" t="s">
        <v>1246</v>
      </c>
      <c r="BL212" s="32" t="s">
        <v>4074</v>
      </c>
    </row>
    <row r="213" spans="1:64">
      <c r="A213" s="1">
        <v>1</v>
      </c>
      <c r="B213">
        <v>0</v>
      </c>
      <c r="C213">
        <v>0</v>
      </c>
      <c r="D213">
        <v>0</v>
      </c>
      <c r="E213">
        <v>0</v>
      </c>
      <c r="F213">
        <v>0</v>
      </c>
      <c r="G213" s="2">
        <v>31548</v>
      </c>
      <c r="H213" s="9">
        <f t="shared" ca="1" si="39"/>
        <v>32</v>
      </c>
      <c r="I213" s="1">
        <v>5</v>
      </c>
      <c r="J213" s="1">
        <v>5</v>
      </c>
      <c r="K213" s="1">
        <v>360</v>
      </c>
      <c r="L213" s="1">
        <f t="shared" si="40"/>
        <v>6</v>
      </c>
      <c r="M213" s="1">
        <v>8</v>
      </c>
      <c r="N213" s="1">
        <v>8</v>
      </c>
      <c r="O213" s="1">
        <v>1</v>
      </c>
      <c r="P213" s="1">
        <v>1</v>
      </c>
      <c r="Q213" s="1">
        <v>0</v>
      </c>
      <c r="R213" s="1" t="s">
        <v>1247</v>
      </c>
      <c r="S213" s="1">
        <v>1</v>
      </c>
      <c r="T213" s="1" t="s">
        <v>97</v>
      </c>
      <c r="V213" t="str">
        <f t="shared" si="41"/>
        <v>backpack</v>
      </c>
      <c r="W213" s="1" t="s">
        <v>98</v>
      </c>
      <c r="Y213" t="str">
        <f t="shared" si="42"/>
        <v>“Machine learning for life”</v>
      </c>
      <c r="Z213" s="1">
        <v>0</v>
      </c>
      <c r="AA213" s="1">
        <v>0</v>
      </c>
      <c r="AB213" s="1">
        <f t="shared" si="43"/>
        <v>1</v>
      </c>
      <c r="AE213" t="str">
        <f t="shared" si="44"/>
        <v>NA</v>
      </c>
      <c r="AH213" t="str">
        <f t="shared" si="45"/>
        <v>NA</v>
      </c>
      <c r="AK213" t="str">
        <f t="shared" si="46"/>
        <v>NA</v>
      </c>
      <c r="AO213" s="1" t="s">
        <v>59</v>
      </c>
      <c r="AP213" s="1">
        <f t="shared" si="47"/>
        <v>0</v>
      </c>
      <c r="AQ213" t="s">
        <v>36</v>
      </c>
      <c r="AT213" t="str">
        <f t="shared" si="48"/>
        <v>NA</v>
      </c>
      <c r="AW213">
        <f t="shared" si="49"/>
        <v>0</v>
      </c>
      <c r="AZ213">
        <f t="shared" si="50"/>
        <v>0</v>
      </c>
      <c r="BD213" s="1" t="s">
        <v>64</v>
      </c>
      <c r="BF213" t="str">
        <f t="shared" si="51"/>
        <v>Friend / word of mouth</v>
      </c>
      <c r="BG213" s="1">
        <v>10</v>
      </c>
      <c r="BH213" s="1" t="s">
        <v>1248</v>
      </c>
      <c r="BI213" s="1" t="s">
        <v>374</v>
      </c>
      <c r="BL213" s="32" t="s">
        <v>4074</v>
      </c>
    </row>
    <row r="214" spans="1:64">
      <c r="A214" s="1">
        <v>1</v>
      </c>
      <c r="B214" s="11">
        <v>1</v>
      </c>
      <c r="C214">
        <v>0</v>
      </c>
      <c r="D214">
        <v>0</v>
      </c>
      <c r="E214">
        <v>0</v>
      </c>
      <c r="F214" s="1">
        <v>1</v>
      </c>
      <c r="G214" s="2">
        <v>32020</v>
      </c>
      <c r="H214" s="9">
        <f t="shared" ca="1" si="39"/>
        <v>31</v>
      </c>
      <c r="I214" s="1">
        <v>5</v>
      </c>
      <c r="J214" s="1">
        <v>5</v>
      </c>
      <c r="K214" s="1">
        <v>120</v>
      </c>
      <c r="L214" s="1">
        <f t="shared" si="40"/>
        <v>2</v>
      </c>
      <c r="M214" s="1">
        <v>8</v>
      </c>
      <c r="N214" s="1">
        <v>8</v>
      </c>
      <c r="O214" s="1">
        <v>10</v>
      </c>
      <c r="P214" s="1">
        <v>10</v>
      </c>
      <c r="Q214" s="1">
        <v>0</v>
      </c>
      <c r="R214" s="1" t="s">
        <v>1250</v>
      </c>
      <c r="S214" s="1">
        <v>1</v>
      </c>
      <c r="T214" s="1" t="s">
        <v>431</v>
      </c>
      <c r="V214" t="str">
        <f t="shared" si="41"/>
        <v>track suit / sweat suit</v>
      </c>
      <c r="W214" s="1" t="s">
        <v>54</v>
      </c>
      <c r="Y214" t="str">
        <f t="shared" si="42"/>
        <v>“Data is the new bacon"</v>
      </c>
      <c r="Z214" s="1">
        <v>1</v>
      </c>
      <c r="AA214" s="1">
        <v>1</v>
      </c>
      <c r="AB214" s="1">
        <f t="shared" si="43"/>
        <v>0</v>
      </c>
      <c r="AC214" s="1" t="s">
        <v>521</v>
      </c>
      <c r="AE214" t="str">
        <f t="shared" si="44"/>
        <v>Accounting/Finance</v>
      </c>
      <c r="AF214" s="1" t="s">
        <v>56</v>
      </c>
      <c r="AH214" t="str">
        <f t="shared" si="45"/>
        <v>Manager</v>
      </c>
      <c r="AJ214" s="1" t="s">
        <v>1251</v>
      </c>
      <c r="AK214" s="1" t="str">
        <f t="shared" si="46"/>
        <v>Banks</v>
      </c>
      <c r="AL214" s="1">
        <v>5</v>
      </c>
      <c r="AM214" s="1">
        <v>5</v>
      </c>
      <c r="AN214" s="1" t="s">
        <v>1252</v>
      </c>
      <c r="AO214" s="1" t="s">
        <v>83</v>
      </c>
      <c r="AP214" s="1">
        <f t="shared" si="47"/>
        <v>1</v>
      </c>
      <c r="AQ214" t="s">
        <v>33</v>
      </c>
      <c r="AR214" s="1" t="s">
        <v>1253</v>
      </c>
      <c r="AT214" t="str">
        <f t="shared" si="48"/>
        <v>Ask Me Anythings (AMAs)</v>
      </c>
      <c r="AU214" s="1">
        <v>6</v>
      </c>
      <c r="AW214">
        <f t="shared" si="49"/>
        <v>6</v>
      </c>
      <c r="AX214" s="1">
        <v>3</v>
      </c>
      <c r="AZ214">
        <f t="shared" si="50"/>
        <v>3</v>
      </c>
      <c r="BA214" s="1">
        <v>6</v>
      </c>
      <c r="BB214" s="1">
        <v>6</v>
      </c>
      <c r="BC214" s="1" t="s">
        <v>1254</v>
      </c>
      <c r="BD214" s="1" t="s">
        <v>74</v>
      </c>
      <c r="BF214" t="str">
        <f t="shared" si="51"/>
        <v>Google</v>
      </c>
      <c r="BG214" s="1">
        <v>10</v>
      </c>
      <c r="BH214" s="1" t="s">
        <v>1255</v>
      </c>
      <c r="BI214" s="1" t="s">
        <v>1256</v>
      </c>
      <c r="BJ214" s="1" t="s">
        <v>1257</v>
      </c>
      <c r="BL214" s="32" t="s">
        <v>4074</v>
      </c>
    </row>
    <row r="215" spans="1:64">
      <c r="A215" s="1">
        <v>1</v>
      </c>
      <c r="B215">
        <v>0</v>
      </c>
      <c r="C215">
        <v>0</v>
      </c>
      <c r="D215" s="1">
        <v>1</v>
      </c>
      <c r="E215" s="1">
        <v>1</v>
      </c>
      <c r="F215">
        <v>0</v>
      </c>
      <c r="G215" s="2">
        <v>33934</v>
      </c>
      <c r="H215" s="9">
        <f t="shared" ca="1" si="39"/>
        <v>26</v>
      </c>
      <c r="I215" s="1">
        <v>6</v>
      </c>
      <c r="J215" s="1">
        <v>6</v>
      </c>
      <c r="K215" s="1">
        <v>40</v>
      </c>
      <c r="L215" s="1">
        <f t="shared" si="40"/>
        <v>0.66666666666666663</v>
      </c>
      <c r="M215" s="1">
        <v>5</v>
      </c>
      <c r="N215" s="1">
        <v>5</v>
      </c>
      <c r="O215" s="1">
        <v>20</v>
      </c>
      <c r="P215" s="1">
        <v>20</v>
      </c>
      <c r="Q215" s="1">
        <v>110019</v>
      </c>
      <c r="R215" s="1" t="s">
        <v>472</v>
      </c>
      <c r="S215" s="1">
        <v>1</v>
      </c>
      <c r="T215" s="1" t="s">
        <v>53</v>
      </c>
      <c r="V215" t="str">
        <f t="shared" si="41"/>
        <v>hoodie</v>
      </c>
      <c r="W215" s="1" t="s">
        <v>103</v>
      </c>
      <c r="Y215" t="str">
        <f t="shared" si="42"/>
        <v>“A quality life demands quality questions”</v>
      </c>
      <c r="Z215" s="1">
        <v>1</v>
      </c>
      <c r="AA215" s="1">
        <v>1</v>
      </c>
      <c r="AB215" s="1">
        <f t="shared" si="43"/>
        <v>0</v>
      </c>
      <c r="AC215" s="1" t="s">
        <v>225</v>
      </c>
      <c r="AE215" t="str">
        <f t="shared" si="44"/>
        <v>Software Engineer</v>
      </c>
      <c r="AF215" s="1" t="s">
        <v>80</v>
      </c>
      <c r="AH215" t="str">
        <f t="shared" si="45"/>
        <v>Individual Contributor</v>
      </c>
      <c r="AI215" s="1" t="s">
        <v>91</v>
      </c>
      <c r="AK215" t="str">
        <f t="shared" si="46"/>
        <v>Technology &amp; Internet</v>
      </c>
      <c r="AL215" s="1">
        <v>2</v>
      </c>
      <c r="AM215" s="1">
        <v>2</v>
      </c>
      <c r="AN215" s="1" t="s">
        <v>1258</v>
      </c>
      <c r="AO215" s="1" t="s">
        <v>59</v>
      </c>
      <c r="AP215" s="1">
        <f t="shared" si="47"/>
        <v>0</v>
      </c>
      <c r="AQ215" t="s">
        <v>33</v>
      </c>
      <c r="AR215" s="1" t="s">
        <v>60</v>
      </c>
      <c r="AT215" t="str">
        <f t="shared" si="48"/>
        <v>Slack Channel</v>
      </c>
      <c r="AU215" s="1">
        <v>5</v>
      </c>
      <c r="AW215">
        <f t="shared" si="49"/>
        <v>5</v>
      </c>
      <c r="AX215" s="1">
        <v>5</v>
      </c>
      <c r="AZ215">
        <f t="shared" si="50"/>
        <v>5</v>
      </c>
      <c r="BA215" s="1">
        <v>30</v>
      </c>
      <c r="BB215" s="1">
        <v>30</v>
      </c>
      <c r="BC215" s="1" t="s">
        <v>1259</v>
      </c>
      <c r="BE215" s="1" t="s">
        <v>1260</v>
      </c>
      <c r="BF215" s="1" t="str">
        <f t="shared" si="51"/>
        <v>Don't remember, joined in 2012 :)</v>
      </c>
      <c r="BG215" s="1">
        <v>10</v>
      </c>
      <c r="BH215" s="1" t="s">
        <v>1261</v>
      </c>
      <c r="BI215" s="1" t="s">
        <v>1262</v>
      </c>
      <c r="BL215" s="32" t="s">
        <v>4074</v>
      </c>
    </row>
    <row r="216" spans="1:64">
      <c r="A216" s="1">
        <v>1</v>
      </c>
      <c r="B216" s="11">
        <v>1</v>
      </c>
      <c r="C216" s="1">
        <v>1</v>
      </c>
      <c r="D216">
        <v>0</v>
      </c>
      <c r="E216">
        <v>0</v>
      </c>
      <c r="F216">
        <v>0</v>
      </c>
      <c r="H216" s="10" t="str">
        <f t="shared" ca="1" si="39"/>
        <v/>
      </c>
      <c r="I216" s="1">
        <v>7</v>
      </c>
      <c r="J216" s="1">
        <v>7</v>
      </c>
      <c r="K216" s="1">
        <v>40</v>
      </c>
      <c r="L216" s="1">
        <f t="shared" si="40"/>
        <v>0.66666666666666663</v>
      </c>
      <c r="M216" s="1">
        <v>8</v>
      </c>
      <c r="N216" s="1">
        <v>8</v>
      </c>
      <c r="O216" s="1">
        <v>3</v>
      </c>
      <c r="P216" s="1">
        <v>3</v>
      </c>
      <c r="Q216" s="1">
        <v>30327</v>
      </c>
      <c r="R216" s="1" t="s">
        <v>1263</v>
      </c>
      <c r="S216" s="1">
        <v>0</v>
      </c>
      <c r="T216" s="1" t="s">
        <v>67</v>
      </c>
      <c r="V216" t="str">
        <f t="shared" si="41"/>
        <v>t-shirt</v>
      </c>
      <c r="W216" s="1" t="s">
        <v>103</v>
      </c>
      <c r="Y216" t="str">
        <f t="shared" si="42"/>
        <v>“A quality life demands quality questions”</v>
      </c>
      <c r="Z216" s="1">
        <v>0</v>
      </c>
      <c r="AA216" s="1">
        <v>0</v>
      </c>
      <c r="AB216" s="1">
        <f t="shared" si="43"/>
        <v>1</v>
      </c>
      <c r="AE216" t="str">
        <f t="shared" si="44"/>
        <v>NA</v>
      </c>
      <c r="AH216" t="str">
        <f t="shared" si="45"/>
        <v>NA</v>
      </c>
      <c r="AK216" t="str">
        <f t="shared" si="46"/>
        <v>NA</v>
      </c>
      <c r="AO216" s="1" t="s">
        <v>83</v>
      </c>
      <c r="AP216" s="1">
        <f t="shared" si="47"/>
        <v>1</v>
      </c>
      <c r="AQ216" t="s">
        <v>31</v>
      </c>
      <c r="AR216" s="1" t="s">
        <v>84</v>
      </c>
      <c r="AT216" t="str">
        <f t="shared" si="48"/>
        <v>Stack Overflow</v>
      </c>
      <c r="AU216" s="1">
        <v>6</v>
      </c>
      <c r="AW216">
        <f t="shared" si="49"/>
        <v>6</v>
      </c>
      <c r="AY216" s="1">
        <v>30</v>
      </c>
      <c r="AZ216" s="1">
        <f t="shared" si="50"/>
        <v>30</v>
      </c>
      <c r="BA216" s="1">
        <v>500</v>
      </c>
      <c r="BB216" s="1">
        <v>500</v>
      </c>
      <c r="BC216" s="1" t="s">
        <v>1264</v>
      </c>
      <c r="BD216" s="1" t="s">
        <v>200</v>
      </c>
      <c r="BF216" t="str">
        <f t="shared" si="51"/>
        <v>Twitter</v>
      </c>
      <c r="BG216" s="1">
        <v>7</v>
      </c>
      <c r="BH216" s="1" t="s">
        <v>1265</v>
      </c>
      <c r="BI216" s="1" t="s">
        <v>1266</v>
      </c>
      <c r="BL216" s="32" t="s">
        <v>4074</v>
      </c>
    </row>
    <row r="217" spans="1:64">
      <c r="A217">
        <v>0</v>
      </c>
      <c r="B217">
        <v>0</v>
      </c>
      <c r="C217">
        <v>0</v>
      </c>
      <c r="D217">
        <v>0</v>
      </c>
      <c r="E217" s="1">
        <v>1</v>
      </c>
      <c r="F217">
        <v>0</v>
      </c>
      <c r="G217" s="2">
        <v>32965</v>
      </c>
      <c r="H217" s="9">
        <f t="shared" ca="1" si="39"/>
        <v>28</v>
      </c>
      <c r="I217" s="1">
        <v>7</v>
      </c>
      <c r="J217" s="1">
        <v>7</v>
      </c>
      <c r="K217" s="1">
        <v>15</v>
      </c>
      <c r="L217" s="1">
        <f t="shared" si="40"/>
        <v>0.25</v>
      </c>
      <c r="M217" s="1">
        <v>8</v>
      </c>
      <c r="N217" s="1">
        <v>8</v>
      </c>
      <c r="O217" s="1">
        <v>1</v>
      </c>
      <c r="P217" s="1">
        <v>1</v>
      </c>
      <c r="Q217" s="1">
        <v>11300</v>
      </c>
      <c r="R217" s="1" t="s">
        <v>1267</v>
      </c>
      <c r="S217" s="1">
        <v>0</v>
      </c>
      <c r="T217" s="1" t="s">
        <v>431</v>
      </c>
      <c r="V217" t="str">
        <f t="shared" si="41"/>
        <v>track suit / sweat suit</v>
      </c>
      <c r="W217" s="1" t="s">
        <v>103</v>
      </c>
      <c r="Y217" t="str">
        <f t="shared" si="42"/>
        <v>“A quality life demands quality questions”</v>
      </c>
      <c r="Z217" s="1">
        <v>1</v>
      </c>
      <c r="AA217" s="1">
        <v>1</v>
      </c>
      <c r="AB217" s="1">
        <f t="shared" si="43"/>
        <v>0</v>
      </c>
      <c r="AC217" s="1" t="s">
        <v>225</v>
      </c>
      <c r="AE217" t="str">
        <f t="shared" si="44"/>
        <v>Software Engineer</v>
      </c>
      <c r="AF217" s="1" t="s">
        <v>56</v>
      </c>
      <c r="AH217" t="str">
        <f t="shared" si="45"/>
        <v>Manager</v>
      </c>
      <c r="AI217" s="1" t="s">
        <v>91</v>
      </c>
      <c r="AK217" t="str">
        <f t="shared" si="46"/>
        <v>Technology &amp; Internet</v>
      </c>
      <c r="AL217" s="1">
        <v>7</v>
      </c>
      <c r="AM217" s="1">
        <v>7</v>
      </c>
      <c r="AN217" s="1" t="s">
        <v>1268</v>
      </c>
      <c r="AO217" s="1" t="s">
        <v>83</v>
      </c>
      <c r="AP217" s="1">
        <f t="shared" si="47"/>
        <v>1</v>
      </c>
      <c r="AQ217" t="s">
        <v>32</v>
      </c>
      <c r="AR217" s="1" t="s">
        <v>84</v>
      </c>
      <c r="AT217" t="str">
        <f t="shared" si="48"/>
        <v>Stack Overflow</v>
      </c>
      <c r="AU217" s="1">
        <v>5</v>
      </c>
      <c r="AW217">
        <f t="shared" si="49"/>
        <v>5</v>
      </c>
      <c r="AX217" s="1">
        <v>3</v>
      </c>
      <c r="AZ217">
        <f t="shared" si="50"/>
        <v>3</v>
      </c>
      <c r="BA217" s="1">
        <v>12</v>
      </c>
      <c r="BB217" s="1">
        <v>12</v>
      </c>
      <c r="BC217" s="1" t="s">
        <v>1269</v>
      </c>
      <c r="BD217" s="1" t="s">
        <v>64</v>
      </c>
      <c r="BF217" t="str">
        <f t="shared" si="51"/>
        <v>Friend / word of mouth</v>
      </c>
      <c r="BG217" s="1">
        <v>10</v>
      </c>
      <c r="BH217" s="1" t="s">
        <v>1270</v>
      </c>
      <c r="BI217" s="1" t="s">
        <v>1271</v>
      </c>
      <c r="BJ217" s="1" t="s">
        <v>1272</v>
      </c>
      <c r="BL217" s="32" t="s">
        <v>4074</v>
      </c>
    </row>
    <row r="218" spans="1:64">
      <c r="A218">
        <v>0</v>
      </c>
      <c r="B218">
        <v>0</v>
      </c>
      <c r="C218">
        <v>0</v>
      </c>
      <c r="D218">
        <v>0</v>
      </c>
      <c r="E218" s="1">
        <v>1</v>
      </c>
      <c r="F218">
        <v>0</v>
      </c>
      <c r="G218" s="2">
        <v>30084</v>
      </c>
      <c r="H218" s="9">
        <f t="shared" ca="1" si="39"/>
        <v>36</v>
      </c>
      <c r="I218" s="1">
        <v>7</v>
      </c>
      <c r="J218" s="1">
        <v>7</v>
      </c>
      <c r="K218" s="1">
        <v>60</v>
      </c>
      <c r="L218" s="1">
        <f t="shared" si="40"/>
        <v>1</v>
      </c>
      <c r="M218" s="1">
        <v>7</v>
      </c>
      <c r="N218" s="1">
        <v>7</v>
      </c>
      <c r="O218" s="1">
        <v>0</v>
      </c>
      <c r="P218" s="1">
        <v>0</v>
      </c>
      <c r="R218" s="1" t="s">
        <v>1273</v>
      </c>
      <c r="S218" s="1">
        <v>1</v>
      </c>
      <c r="T218" s="1" t="s">
        <v>123</v>
      </c>
      <c r="V218" t="str">
        <f t="shared" si="41"/>
        <v>hat</v>
      </c>
      <c r="W218" s="1" t="s">
        <v>103</v>
      </c>
      <c r="Y218" t="str">
        <f t="shared" si="42"/>
        <v>“A quality life demands quality questions”</v>
      </c>
      <c r="Z218" s="1">
        <v>1</v>
      </c>
      <c r="AA218" s="1">
        <v>1</v>
      </c>
      <c r="AB218" s="1">
        <f t="shared" si="43"/>
        <v>0</v>
      </c>
      <c r="AC218" s="1" t="s">
        <v>30</v>
      </c>
      <c r="AE218" t="str">
        <f t="shared" si="44"/>
        <v>Data Analyst</v>
      </c>
      <c r="AF218" s="1" t="s">
        <v>384</v>
      </c>
      <c r="AH218" t="str">
        <f t="shared" si="45"/>
        <v>Intern</v>
      </c>
      <c r="AI218" s="1" t="s">
        <v>233</v>
      </c>
      <c r="AK218" t="str">
        <f t="shared" si="46"/>
        <v>Insurance</v>
      </c>
      <c r="AL218" s="1">
        <v>7</v>
      </c>
      <c r="AM218" s="1">
        <v>7</v>
      </c>
      <c r="AN218" s="1" t="s">
        <v>1274</v>
      </c>
      <c r="AO218" s="1" t="s">
        <v>83</v>
      </c>
      <c r="AP218" s="1">
        <f t="shared" si="47"/>
        <v>1</v>
      </c>
      <c r="AQ218" t="s">
        <v>33</v>
      </c>
      <c r="AR218" s="1" t="s">
        <v>72</v>
      </c>
      <c r="AT218" t="str">
        <f t="shared" si="48"/>
        <v>Forums</v>
      </c>
      <c r="AV218" s="1">
        <v>10</v>
      </c>
      <c r="AW218" s="1">
        <f t="shared" si="49"/>
        <v>10</v>
      </c>
      <c r="AY218" s="1">
        <v>10</v>
      </c>
      <c r="AZ218" s="1">
        <f t="shared" si="50"/>
        <v>10</v>
      </c>
      <c r="BA218" s="1">
        <v>15</v>
      </c>
      <c r="BB218" s="1">
        <v>15</v>
      </c>
      <c r="BC218" s="1" t="s">
        <v>1275</v>
      </c>
      <c r="BD218" s="1" t="s">
        <v>74</v>
      </c>
      <c r="BF218" t="str">
        <f t="shared" si="51"/>
        <v>Google</v>
      </c>
      <c r="BG218" s="1">
        <v>9</v>
      </c>
      <c r="BH218" s="1" t="s">
        <v>1276</v>
      </c>
      <c r="BI218" s="1" t="s">
        <v>1277</v>
      </c>
      <c r="BL218" s="32" t="s">
        <v>4074</v>
      </c>
    </row>
    <row r="219" spans="1:64">
      <c r="A219" s="1">
        <v>1</v>
      </c>
      <c r="B219">
        <v>0</v>
      </c>
      <c r="C219">
        <v>0</v>
      </c>
      <c r="D219">
        <v>0</v>
      </c>
      <c r="E219">
        <v>0</v>
      </c>
      <c r="F219">
        <v>0</v>
      </c>
      <c r="H219" s="10" t="str">
        <f t="shared" ca="1" si="39"/>
        <v/>
      </c>
      <c r="I219" s="1">
        <v>7</v>
      </c>
      <c r="J219" s="1">
        <v>7</v>
      </c>
      <c r="K219" s="1">
        <v>180</v>
      </c>
      <c r="L219" s="1">
        <f t="shared" si="40"/>
        <v>3</v>
      </c>
      <c r="M219" s="1">
        <v>7</v>
      </c>
      <c r="N219" s="1">
        <v>7</v>
      </c>
      <c r="O219" s="1">
        <v>2</v>
      </c>
      <c r="P219" s="1">
        <v>2</v>
      </c>
      <c r="Q219" s="1">
        <v>560076</v>
      </c>
      <c r="R219" s="1" t="s">
        <v>472</v>
      </c>
      <c r="S219" s="1">
        <v>0</v>
      </c>
      <c r="T219" s="1" t="s">
        <v>97</v>
      </c>
      <c r="V219" t="str">
        <f t="shared" si="41"/>
        <v>backpack</v>
      </c>
      <c r="X219" s="1" t="s">
        <v>1278</v>
      </c>
      <c r="Y219" s="1" t="str">
        <f t="shared" si="42"/>
        <v>Data will never die</v>
      </c>
      <c r="Z219" s="1">
        <v>0</v>
      </c>
      <c r="AA219" s="1">
        <v>0</v>
      </c>
      <c r="AB219" s="1">
        <f t="shared" si="43"/>
        <v>1</v>
      </c>
      <c r="AE219" t="str">
        <f t="shared" si="44"/>
        <v>NA</v>
      </c>
      <c r="AH219" t="str">
        <f t="shared" si="45"/>
        <v>NA</v>
      </c>
      <c r="AK219" t="str">
        <f t="shared" si="46"/>
        <v>NA</v>
      </c>
      <c r="AO219" s="1" t="s">
        <v>83</v>
      </c>
      <c r="AP219" s="1">
        <f t="shared" si="47"/>
        <v>1</v>
      </c>
      <c r="AQ219" t="s">
        <v>3998</v>
      </c>
      <c r="AR219" s="1" t="s">
        <v>72</v>
      </c>
      <c r="AT219" t="str">
        <f t="shared" si="48"/>
        <v>Forums</v>
      </c>
      <c r="AV219" s="1">
        <v>10</v>
      </c>
      <c r="AW219" s="1">
        <f t="shared" si="49"/>
        <v>10</v>
      </c>
      <c r="AY219" s="1">
        <v>10</v>
      </c>
      <c r="AZ219" s="1">
        <f t="shared" si="50"/>
        <v>10</v>
      </c>
      <c r="BA219" s="1">
        <v>8</v>
      </c>
      <c r="BB219" s="1">
        <v>8</v>
      </c>
      <c r="BC219" s="1" t="s">
        <v>1279</v>
      </c>
      <c r="BD219" s="1" t="s">
        <v>74</v>
      </c>
      <c r="BF219" t="str">
        <f t="shared" si="51"/>
        <v>Google</v>
      </c>
      <c r="BG219" s="1">
        <v>6</v>
      </c>
      <c r="BH219" s="1" t="s">
        <v>1280</v>
      </c>
      <c r="BI219" s="1" t="s">
        <v>1281</v>
      </c>
      <c r="BJ219" s="1" t="s">
        <v>1282</v>
      </c>
      <c r="BL219" s="32" t="s">
        <v>4074</v>
      </c>
    </row>
    <row r="220" spans="1:64">
      <c r="A220">
        <v>0</v>
      </c>
      <c r="B220" s="11">
        <v>1</v>
      </c>
      <c r="C220">
        <v>0</v>
      </c>
      <c r="D220">
        <v>0</v>
      </c>
      <c r="E220" s="1">
        <v>1</v>
      </c>
      <c r="F220">
        <v>0</v>
      </c>
      <c r="G220" s="2" t="s">
        <v>1283</v>
      </c>
      <c r="H220" s="9">
        <f t="shared" ca="1" si="39"/>
        <v>52</v>
      </c>
      <c r="I220" s="1">
        <v>7</v>
      </c>
      <c r="J220" s="1">
        <v>7</v>
      </c>
      <c r="K220" s="1">
        <v>30</v>
      </c>
      <c r="L220" s="1">
        <f t="shared" si="40"/>
        <v>0.5</v>
      </c>
      <c r="M220" s="1">
        <v>10</v>
      </c>
      <c r="N220" s="1">
        <v>10</v>
      </c>
      <c r="O220" s="1">
        <v>16</v>
      </c>
      <c r="P220" s="1">
        <v>16</v>
      </c>
      <c r="Q220" s="1">
        <v>75075</v>
      </c>
      <c r="R220" s="1" t="s">
        <v>1284</v>
      </c>
      <c r="S220" s="1">
        <v>1</v>
      </c>
      <c r="T220" s="1" t="s">
        <v>123</v>
      </c>
      <c r="V220" t="str">
        <f t="shared" si="41"/>
        <v>hat</v>
      </c>
      <c r="W220" s="1" t="s">
        <v>98</v>
      </c>
      <c r="Y220" t="str">
        <f t="shared" si="42"/>
        <v>“Machine learning for life”</v>
      </c>
      <c r="Z220" s="1">
        <v>1</v>
      </c>
      <c r="AA220" s="1">
        <v>1</v>
      </c>
      <c r="AB220" s="1">
        <f t="shared" si="43"/>
        <v>0</v>
      </c>
      <c r="AC220" s="1" t="s">
        <v>144</v>
      </c>
      <c r="AE220" t="str">
        <f t="shared" si="44"/>
        <v>Artificial Intelligence Engineer</v>
      </c>
      <c r="AF220" s="1" t="s">
        <v>145</v>
      </c>
      <c r="AH220" t="str">
        <f t="shared" si="45"/>
        <v>C-Level</v>
      </c>
      <c r="AI220" s="1" t="s">
        <v>324</v>
      </c>
      <c r="AK220" t="str">
        <f t="shared" si="46"/>
        <v>Utilities, Energy and Extraction</v>
      </c>
      <c r="AL220" s="1">
        <v>27</v>
      </c>
      <c r="AM220" s="1">
        <v>27</v>
      </c>
      <c r="AN220" s="1" t="s">
        <v>1285</v>
      </c>
      <c r="AO220" s="1" t="s">
        <v>83</v>
      </c>
      <c r="AP220" s="1">
        <f t="shared" si="47"/>
        <v>1</v>
      </c>
      <c r="AQ220" t="s">
        <v>33</v>
      </c>
      <c r="AR220" s="1" t="s">
        <v>60</v>
      </c>
      <c r="AT220" t="str">
        <f t="shared" si="48"/>
        <v>Slack Channel</v>
      </c>
      <c r="AU220" s="1">
        <v>5</v>
      </c>
      <c r="AW220">
        <f t="shared" si="49"/>
        <v>5</v>
      </c>
      <c r="AX220" s="1">
        <v>3</v>
      </c>
      <c r="AZ220">
        <f t="shared" si="50"/>
        <v>3</v>
      </c>
      <c r="BA220" s="1">
        <v>8</v>
      </c>
      <c r="BB220" s="1">
        <v>8</v>
      </c>
      <c r="BC220" s="1" t="s">
        <v>1286</v>
      </c>
      <c r="BE220" s="1" t="s">
        <v>1287</v>
      </c>
      <c r="BF220" s="1" t="str">
        <f t="shared" si="51"/>
        <v>NVidia Dev Group</v>
      </c>
      <c r="BG220" s="1">
        <v>8</v>
      </c>
      <c r="BH220" s="1" t="s">
        <v>1288</v>
      </c>
      <c r="BJ220" s="1" t="s">
        <v>1289</v>
      </c>
      <c r="BL220" s="32" t="s">
        <v>4074</v>
      </c>
    </row>
    <row r="221" spans="1:64">
      <c r="A221" s="1">
        <v>1</v>
      </c>
      <c r="B221">
        <v>0</v>
      </c>
      <c r="C221">
        <v>0</v>
      </c>
      <c r="D221">
        <v>0</v>
      </c>
      <c r="E221" s="1">
        <v>1</v>
      </c>
      <c r="F221">
        <v>0</v>
      </c>
      <c r="G221" s="2">
        <v>33182</v>
      </c>
      <c r="H221" s="9">
        <f t="shared" ca="1" si="39"/>
        <v>28</v>
      </c>
      <c r="I221" s="1">
        <v>7</v>
      </c>
      <c r="J221" s="1">
        <v>7</v>
      </c>
      <c r="K221" s="1">
        <v>60</v>
      </c>
      <c r="L221" s="1">
        <f t="shared" si="40"/>
        <v>1</v>
      </c>
      <c r="M221" s="1">
        <v>10</v>
      </c>
      <c r="N221" s="1">
        <v>10</v>
      </c>
      <c r="O221" s="1">
        <v>3</v>
      </c>
      <c r="P221" s="1">
        <v>3</v>
      </c>
      <c r="Q221" s="1">
        <v>200240</v>
      </c>
      <c r="R221" s="1" t="s">
        <v>1290</v>
      </c>
      <c r="S221" s="1">
        <v>0</v>
      </c>
      <c r="T221" s="1" t="s">
        <v>67</v>
      </c>
      <c r="V221" t="str">
        <f t="shared" si="41"/>
        <v>t-shirt</v>
      </c>
      <c r="W221" s="1" t="s">
        <v>54</v>
      </c>
      <c r="Y221" t="str">
        <f t="shared" si="42"/>
        <v>“Data is the new bacon"</v>
      </c>
      <c r="Z221" s="1">
        <v>1</v>
      </c>
      <c r="AA221" s="1">
        <v>1</v>
      </c>
      <c r="AB221" s="1">
        <f t="shared" si="43"/>
        <v>0</v>
      </c>
      <c r="AC221" s="1" t="s">
        <v>225</v>
      </c>
      <c r="AE221" t="str">
        <f t="shared" si="44"/>
        <v>Software Engineer</v>
      </c>
      <c r="AF221" s="1" t="s">
        <v>80</v>
      </c>
      <c r="AH221" t="str">
        <f t="shared" si="45"/>
        <v>Individual Contributor</v>
      </c>
      <c r="AI221" s="1" t="s">
        <v>648</v>
      </c>
      <c r="AK221" t="str">
        <f t="shared" si="46"/>
        <v>Electronics</v>
      </c>
      <c r="AL221" s="1">
        <v>2</v>
      </c>
      <c r="AM221" s="1">
        <v>2</v>
      </c>
      <c r="AN221" s="1" t="s">
        <v>1291</v>
      </c>
      <c r="AO221" s="1" t="s">
        <v>83</v>
      </c>
      <c r="AP221" s="1">
        <f t="shared" si="47"/>
        <v>1</v>
      </c>
      <c r="AQ221" t="s">
        <v>32</v>
      </c>
      <c r="AR221" s="1" t="s">
        <v>84</v>
      </c>
      <c r="AT221" t="str">
        <f t="shared" si="48"/>
        <v>Stack Overflow</v>
      </c>
      <c r="AU221" s="1">
        <v>6</v>
      </c>
      <c r="AW221">
        <f t="shared" si="49"/>
        <v>6</v>
      </c>
      <c r="AX221" s="1">
        <v>6</v>
      </c>
      <c r="AZ221">
        <f t="shared" si="50"/>
        <v>6</v>
      </c>
      <c r="BA221" s="1">
        <v>6</v>
      </c>
      <c r="BB221" s="1">
        <v>6</v>
      </c>
      <c r="BC221" s="1" t="s">
        <v>1292</v>
      </c>
      <c r="BD221" s="1" t="s">
        <v>64</v>
      </c>
      <c r="BF221" t="str">
        <f t="shared" si="51"/>
        <v>Friend / word of mouth</v>
      </c>
      <c r="BG221" s="1">
        <v>9</v>
      </c>
      <c r="BH221" s="1" t="s">
        <v>1293</v>
      </c>
      <c r="BI221" s="1" t="s">
        <v>1294</v>
      </c>
      <c r="BJ221" s="1" t="s">
        <v>1295</v>
      </c>
      <c r="BL221" s="32" t="s">
        <v>4074</v>
      </c>
    </row>
    <row r="222" spans="1:64">
      <c r="A222">
        <v>0</v>
      </c>
      <c r="B222">
        <v>0</v>
      </c>
      <c r="C222">
        <v>0</v>
      </c>
      <c r="D222">
        <v>0</v>
      </c>
      <c r="E222" s="1">
        <v>1</v>
      </c>
      <c r="F222">
        <v>0</v>
      </c>
      <c r="G222" s="2">
        <v>28379</v>
      </c>
      <c r="H222" s="9">
        <f t="shared" ca="1" si="39"/>
        <v>41</v>
      </c>
      <c r="I222" s="1">
        <v>6</v>
      </c>
      <c r="J222" s="1">
        <v>6</v>
      </c>
      <c r="K222" s="1">
        <v>90</v>
      </c>
      <c r="L222" s="1">
        <f t="shared" si="40"/>
        <v>1.5</v>
      </c>
      <c r="M222" s="1">
        <v>10</v>
      </c>
      <c r="N222" s="1">
        <v>10</v>
      </c>
      <c r="O222" s="1">
        <v>12</v>
      </c>
      <c r="P222" s="1">
        <v>12</v>
      </c>
      <c r="Q222" s="1">
        <v>3630</v>
      </c>
      <c r="R222" s="1" t="s">
        <v>1296</v>
      </c>
      <c r="S222" s="1">
        <v>1</v>
      </c>
      <c r="T222" s="1" t="s">
        <v>431</v>
      </c>
      <c r="V222" t="str">
        <f t="shared" si="41"/>
        <v>track suit / sweat suit</v>
      </c>
      <c r="X222" s="1" t="s">
        <v>1297</v>
      </c>
      <c r="Y222" s="1" t="str">
        <f t="shared" si="42"/>
        <v>AI to the rescue</v>
      </c>
      <c r="Z222" s="1">
        <v>1</v>
      </c>
      <c r="AA222" s="1">
        <v>1</v>
      </c>
      <c r="AB222" s="1">
        <f t="shared" si="43"/>
        <v>0</v>
      </c>
      <c r="AC222" s="1" t="s">
        <v>5</v>
      </c>
      <c r="AE222" t="str">
        <f t="shared" si="44"/>
        <v>Other</v>
      </c>
      <c r="AF222" s="1" t="s">
        <v>90</v>
      </c>
      <c r="AH222" t="str">
        <f t="shared" si="45"/>
        <v>Director</v>
      </c>
      <c r="AI222" s="1" t="s">
        <v>91</v>
      </c>
      <c r="AK222" t="str">
        <f t="shared" si="46"/>
        <v>Technology &amp; Internet</v>
      </c>
      <c r="AL222" s="1">
        <v>25</v>
      </c>
      <c r="AM222" s="1">
        <v>25</v>
      </c>
      <c r="AN222" s="1" t="s">
        <v>1298</v>
      </c>
      <c r="AO222" s="1" t="s">
        <v>1299</v>
      </c>
      <c r="AP222" s="1">
        <f t="shared" si="47"/>
        <v>0</v>
      </c>
      <c r="AQ222" t="s">
        <v>33</v>
      </c>
      <c r="AR222" s="1" t="s">
        <v>60</v>
      </c>
      <c r="AT222" t="str">
        <f t="shared" si="48"/>
        <v>Slack Channel</v>
      </c>
      <c r="AU222" s="1">
        <v>5</v>
      </c>
      <c r="AW222">
        <f t="shared" si="49"/>
        <v>5</v>
      </c>
      <c r="AY222" s="1">
        <v>15</v>
      </c>
      <c r="AZ222" s="1">
        <f t="shared" si="50"/>
        <v>15</v>
      </c>
      <c r="BA222" s="1">
        <v>50</v>
      </c>
      <c r="BB222" s="1">
        <v>50</v>
      </c>
      <c r="BC222" s="1" t="s">
        <v>1300</v>
      </c>
      <c r="BD222" s="1" t="s">
        <v>74</v>
      </c>
      <c r="BF222" t="str">
        <f t="shared" si="51"/>
        <v>Google</v>
      </c>
      <c r="BG222" s="1">
        <v>8</v>
      </c>
      <c r="BH222" s="1" t="s">
        <v>1301</v>
      </c>
      <c r="BI222" s="1" t="s">
        <v>1302</v>
      </c>
      <c r="BJ222" s="1" t="s">
        <v>1303</v>
      </c>
      <c r="BL222" s="32" t="s">
        <v>4074</v>
      </c>
    </row>
    <row r="223" spans="1:64">
      <c r="A223">
        <v>0</v>
      </c>
      <c r="B223">
        <v>0</v>
      </c>
      <c r="C223">
        <v>0</v>
      </c>
      <c r="D223" s="1">
        <v>1</v>
      </c>
      <c r="E223" s="1">
        <v>1</v>
      </c>
      <c r="F223">
        <v>0</v>
      </c>
      <c r="G223" s="2">
        <v>34862</v>
      </c>
      <c r="H223" s="9">
        <f t="shared" ca="1" si="39"/>
        <v>23</v>
      </c>
      <c r="I223" s="1">
        <v>8</v>
      </c>
      <c r="J223" s="1">
        <v>8</v>
      </c>
      <c r="K223" s="1">
        <v>100</v>
      </c>
      <c r="L223" s="1">
        <f t="shared" si="40"/>
        <v>1.6666666666666667</v>
      </c>
      <c r="M223" s="1">
        <v>6</v>
      </c>
      <c r="N223" s="1">
        <v>6</v>
      </c>
      <c r="O223" s="1">
        <v>6</v>
      </c>
      <c r="P223" s="1">
        <v>6</v>
      </c>
      <c r="Q223" s="1">
        <v>10963</v>
      </c>
      <c r="R223" s="1" t="s">
        <v>117</v>
      </c>
      <c r="S223" s="1">
        <v>1</v>
      </c>
      <c r="T223" s="1" t="s">
        <v>67</v>
      </c>
      <c r="V223" t="str">
        <f t="shared" si="41"/>
        <v>t-shirt</v>
      </c>
      <c r="W223" s="1" t="s">
        <v>54</v>
      </c>
      <c r="Y223" t="str">
        <f t="shared" si="42"/>
        <v>“Data is the new bacon"</v>
      </c>
      <c r="Z223" s="1">
        <v>1</v>
      </c>
      <c r="AA223" s="1">
        <v>1</v>
      </c>
      <c r="AB223" s="1">
        <f t="shared" si="43"/>
        <v>0</v>
      </c>
      <c r="AC223" s="1" t="s">
        <v>1304</v>
      </c>
      <c r="AE223" t="str">
        <f t="shared" si="44"/>
        <v>Customer Service</v>
      </c>
      <c r="AF223" s="1" t="s">
        <v>80</v>
      </c>
      <c r="AH223" t="str">
        <f t="shared" si="45"/>
        <v>Individual Contributor</v>
      </c>
      <c r="AI223" s="1" t="s">
        <v>295</v>
      </c>
      <c r="AK223" t="str">
        <f t="shared" si="46"/>
        <v>Automotive</v>
      </c>
      <c r="AL223" s="1">
        <v>1</v>
      </c>
      <c r="AM223" s="1">
        <v>1</v>
      </c>
      <c r="AN223" s="1" t="s">
        <v>1305</v>
      </c>
      <c r="AO223" s="1" t="s">
        <v>399</v>
      </c>
      <c r="AP223" s="1">
        <f t="shared" si="47"/>
        <v>0</v>
      </c>
      <c r="AQ223" t="s">
        <v>33</v>
      </c>
      <c r="AR223" s="1" t="s">
        <v>72</v>
      </c>
      <c r="AT223" t="str">
        <f t="shared" si="48"/>
        <v>Forums</v>
      </c>
      <c r="AU223" s="1">
        <v>4</v>
      </c>
      <c r="AW223">
        <f t="shared" si="49"/>
        <v>4</v>
      </c>
      <c r="AX223" s="1">
        <v>6</v>
      </c>
      <c r="AZ223">
        <f t="shared" si="50"/>
        <v>6</v>
      </c>
      <c r="BA223" s="1">
        <v>30</v>
      </c>
      <c r="BB223" s="1">
        <v>30</v>
      </c>
      <c r="BC223" s="1" t="s">
        <v>1306</v>
      </c>
      <c r="BD223" s="1" t="s">
        <v>74</v>
      </c>
      <c r="BF223" t="str">
        <f t="shared" si="51"/>
        <v>Google</v>
      </c>
      <c r="BG223" s="1">
        <v>7</v>
      </c>
      <c r="BH223" s="1" t="s">
        <v>1307</v>
      </c>
      <c r="BI223" s="1" t="s">
        <v>205</v>
      </c>
      <c r="BL223" s="32" t="s">
        <v>4074</v>
      </c>
    </row>
    <row r="224" spans="1:64">
      <c r="A224">
        <v>0</v>
      </c>
      <c r="B224">
        <v>0</v>
      </c>
      <c r="C224">
        <v>0</v>
      </c>
      <c r="D224">
        <v>0</v>
      </c>
      <c r="E224" s="1">
        <v>1</v>
      </c>
      <c r="F224">
        <v>0</v>
      </c>
      <c r="G224" s="2">
        <v>32966</v>
      </c>
      <c r="H224" s="9">
        <f t="shared" ca="1" si="39"/>
        <v>28</v>
      </c>
      <c r="I224" s="1">
        <v>7</v>
      </c>
      <c r="J224" s="1">
        <v>7</v>
      </c>
      <c r="K224" s="1">
        <v>5</v>
      </c>
      <c r="L224" s="1">
        <f t="shared" si="40"/>
        <v>8.3333333333333329E-2</v>
      </c>
      <c r="M224" s="1">
        <v>5</v>
      </c>
      <c r="N224" s="1">
        <v>5</v>
      </c>
      <c r="O224" s="1">
        <v>3</v>
      </c>
      <c r="P224" s="1">
        <v>3</v>
      </c>
      <c r="Q224" s="1">
        <v>60661</v>
      </c>
      <c r="R224" s="1" t="s">
        <v>1308</v>
      </c>
      <c r="S224" s="1">
        <v>0</v>
      </c>
      <c r="T224" s="1" t="s">
        <v>53</v>
      </c>
      <c r="V224" t="str">
        <f t="shared" si="41"/>
        <v>hoodie</v>
      </c>
      <c r="W224" s="1" t="s">
        <v>103</v>
      </c>
      <c r="Y224" t="str">
        <f t="shared" si="42"/>
        <v>“A quality life demands quality questions”</v>
      </c>
      <c r="Z224" s="1">
        <v>1</v>
      </c>
      <c r="AA224" s="1">
        <v>1</v>
      </c>
      <c r="AB224" s="1">
        <f t="shared" si="43"/>
        <v>0</v>
      </c>
      <c r="AC224" s="1" t="s">
        <v>521</v>
      </c>
      <c r="AE224" t="str">
        <f t="shared" si="44"/>
        <v>Accounting/Finance</v>
      </c>
      <c r="AF224" s="1" t="s">
        <v>80</v>
      </c>
      <c r="AH224" t="str">
        <f t="shared" si="45"/>
        <v>Individual Contributor</v>
      </c>
      <c r="AI224" s="1" t="s">
        <v>1309</v>
      </c>
      <c r="AK224" t="str">
        <f t="shared" si="46"/>
        <v>Agriculture</v>
      </c>
      <c r="AL224" s="1">
        <v>5</v>
      </c>
      <c r="AM224" s="1">
        <v>5</v>
      </c>
      <c r="AN224" s="1" t="s">
        <v>1310</v>
      </c>
      <c r="AO224" s="1" t="s">
        <v>83</v>
      </c>
      <c r="AP224" s="1">
        <f t="shared" si="47"/>
        <v>1</v>
      </c>
      <c r="AQ224" t="s">
        <v>32</v>
      </c>
      <c r="AR224" s="1" t="s">
        <v>60</v>
      </c>
      <c r="AT224" t="str">
        <f t="shared" si="48"/>
        <v>Slack Channel</v>
      </c>
      <c r="AU224" s="1">
        <v>5</v>
      </c>
      <c r="AW224">
        <f t="shared" si="49"/>
        <v>5</v>
      </c>
      <c r="AX224" s="1">
        <v>4</v>
      </c>
      <c r="AZ224">
        <f t="shared" si="50"/>
        <v>4</v>
      </c>
      <c r="BA224" s="1">
        <v>8</v>
      </c>
      <c r="BB224" s="1">
        <v>8</v>
      </c>
      <c r="BC224" s="1" t="s">
        <v>1311</v>
      </c>
      <c r="BD224" s="1" t="s">
        <v>74</v>
      </c>
      <c r="BF224" t="str">
        <f t="shared" si="51"/>
        <v>Google</v>
      </c>
      <c r="BG224" s="1">
        <v>10</v>
      </c>
      <c r="BH224" s="1" t="s">
        <v>1312</v>
      </c>
      <c r="BI224" s="1" t="s">
        <v>1313</v>
      </c>
      <c r="BJ224" s="1" t="s">
        <v>141</v>
      </c>
      <c r="BL224" s="32" t="s">
        <v>4074</v>
      </c>
    </row>
    <row r="225" spans="1:64">
      <c r="A225" s="1">
        <v>1</v>
      </c>
      <c r="B225" s="11">
        <v>1</v>
      </c>
      <c r="C225">
        <v>0</v>
      </c>
      <c r="D225" s="1">
        <v>1</v>
      </c>
      <c r="E225">
        <v>0</v>
      </c>
      <c r="F225">
        <v>0</v>
      </c>
      <c r="G225" s="2">
        <v>27861</v>
      </c>
      <c r="H225" s="9">
        <f t="shared" ca="1" si="39"/>
        <v>42</v>
      </c>
      <c r="I225" s="1">
        <v>7</v>
      </c>
      <c r="J225" s="1">
        <v>7</v>
      </c>
      <c r="K225" s="1">
        <v>20</v>
      </c>
      <c r="L225" s="1">
        <f t="shared" si="40"/>
        <v>0.33333333333333331</v>
      </c>
      <c r="M225" s="1">
        <v>10</v>
      </c>
      <c r="N225" s="1">
        <v>10</v>
      </c>
      <c r="O225" s="1">
        <v>5</v>
      </c>
      <c r="P225" s="1">
        <v>5</v>
      </c>
      <c r="Q225" s="1">
        <v>80339</v>
      </c>
      <c r="R225" s="1" t="s">
        <v>231</v>
      </c>
      <c r="S225" s="1">
        <v>1</v>
      </c>
      <c r="T225" s="1" t="s">
        <v>67</v>
      </c>
      <c r="V225" t="str">
        <f t="shared" si="41"/>
        <v>t-shirt</v>
      </c>
      <c r="X225" s="1" t="s">
        <v>1314</v>
      </c>
      <c r="Y225" s="1" t="str">
        <f t="shared" si="42"/>
        <v>Too cute to compute</v>
      </c>
      <c r="Z225" s="1">
        <v>1</v>
      </c>
      <c r="AA225" s="1">
        <v>1</v>
      </c>
      <c r="AB225" s="1">
        <f t="shared" si="43"/>
        <v>0</v>
      </c>
      <c r="AC225" s="1" t="s">
        <v>110</v>
      </c>
      <c r="AE225" t="str">
        <f t="shared" si="44"/>
        <v>Freelancing</v>
      </c>
      <c r="AF225" s="1" t="s">
        <v>111</v>
      </c>
      <c r="AH225" t="str">
        <f t="shared" si="45"/>
        <v>Not Applicable</v>
      </c>
      <c r="AI225" s="1" t="s">
        <v>91</v>
      </c>
      <c r="AK225" t="str">
        <f t="shared" si="46"/>
        <v>Technology &amp; Internet</v>
      </c>
      <c r="AL225" s="1">
        <v>18</v>
      </c>
      <c r="AM225" s="1">
        <v>18</v>
      </c>
      <c r="AN225" s="1" t="s">
        <v>1315</v>
      </c>
      <c r="AO225" s="1" t="s">
        <v>1299</v>
      </c>
      <c r="AP225" s="1">
        <f t="shared" si="47"/>
        <v>0</v>
      </c>
      <c r="AQ225" t="s">
        <v>33</v>
      </c>
      <c r="AR225" s="1" t="s">
        <v>60</v>
      </c>
      <c r="AT225" t="str">
        <f t="shared" si="48"/>
        <v>Slack Channel</v>
      </c>
      <c r="AU225" s="1">
        <v>5</v>
      </c>
      <c r="AW225">
        <f t="shared" si="49"/>
        <v>5</v>
      </c>
      <c r="AX225" s="1">
        <v>3</v>
      </c>
      <c r="AZ225">
        <f t="shared" si="50"/>
        <v>3</v>
      </c>
      <c r="BA225" s="1">
        <v>50</v>
      </c>
      <c r="BB225" s="1">
        <v>50</v>
      </c>
      <c r="BC225" s="1" t="s">
        <v>1316</v>
      </c>
      <c r="BD225" s="1" t="s">
        <v>198</v>
      </c>
      <c r="BF225" t="str">
        <f t="shared" si="51"/>
        <v>Facebook</v>
      </c>
      <c r="BG225" s="1">
        <v>10</v>
      </c>
      <c r="BH225" s="1" t="s">
        <v>1317</v>
      </c>
      <c r="BI225" s="1" t="s">
        <v>1318</v>
      </c>
      <c r="BJ225" s="1" t="s">
        <v>1319</v>
      </c>
      <c r="BL225" s="32" t="s">
        <v>4074</v>
      </c>
    </row>
    <row r="226" spans="1:64">
      <c r="A226" s="1">
        <v>1</v>
      </c>
      <c r="B226">
        <v>0</v>
      </c>
      <c r="C226">
        <v>0</v>
      </c>
      <c r="D226">
        <v>0</v>
      </c>
      <c r="E226">
        <v>0</v>
      </c>
      <c r="F226">
        <v>0</v>
      </c>
      <c r="G226" s="2">
        <v>33281</v>
      </c>
      <c r="H226" s="9">
        <f t="shared" ca="1" si="39"/>
        <v>27</v>
      </c>
      <c r="I226" s="1">
        <v>6</v>
      </c>
      <c r="J226" s="1">
        <v>6</v>
      </c>
      <c r="K226" s="1">
        <v>2</v>
      </c>
      <c r="L226" s="1">
        <f t="shared" si="40"/>
        <v>3.3333333333333333E-2</v>
      </c>
      <c r="M226" s="1">
        <v>10</v>
      </c>
      <c r="N226" s="1">
        <v>10</v>
      </c>
      <c r="O226" s="1">
        <v>3</v>
      </c>
      <c r="P226" s="1">
        <v>3</v>
      </c>
      <c r="Q226" s="1">
        <v>570001</v>
      </c>
      <c r="R226" s="1" t="s">
        <v>1320</v>
      </c>
      <c r="S226" s="1">
        <v>0</v>
      </c>
      <c r="T226" s="1" t="s">
        <v>431</v>
      </c>
      <c r="V226" t="str">
        <f t="shared" si="41"/>
        <v>track suit / sweat suit</v>
      </c>
      <c r="W226" s="1" t="s">
        <v>54</v>
      </c>
      <c r="Y226" t="str">
        <f t="shared" si="42"/>
        <v>“Data is the new bacon"</v>
      </c>
      <c r="Z226" s="1">
        <v>1</v>
      </c>
      <c r="AA226" s="1">
        <v>1</v>
      </c>
      <c r="AB226" s="1">
        <f t="shared" si="43"/>
        <v>0</v>
      </c>
      <c r="AC226" s="1" t="s">
        <v>89</v>
      </c>
      <c r="AE226" t="str">
        <f t="shared" si="44"/>
        <v>Data Engineer</v>
      </c>
      <c r="AG226" s="1" t="s">
        <v>1321</v>
      </c>
      <c r="AH226" s="1" t="str">
        <f t="shared" si="45"/>
        <v>semi senior</v>
      </c>
      <c r="AI226" s="1" t="s">
        <v>91</v>
      </c>
      <c r="AK226" t="str">
        <f t="shared" si="46"/>
        <v>Technology &amp; Internet</v>
      </c>
      <c r="AL226" s="1">
        <v>3</v>
      </c>
      <c r="AM226" s="1">
        <v>3</v>
      </c>
      <c r="AN226" s="1" t="s">
        <v>1322</v>
      </c>
      <c r="AO226" s="1" t="s">
        <v>399</v>
      </c>
      <c r="AP226" s="1">
        <f t="shared" si="47"/>
        <v>0</v>
      </c>
      <c r="AQ226" t="s">
        <v>33</v>
      </c>
      <c r="AR226" s="1" t="s">
        <v>60</v>
      </c>
      <c r="AT226" t="str">
        <f t="shared" si="48"/>
        <v>Slack Channel</v>
      </c>
      <c r="AU226" s="1">
        <v>4</v>
      </c>
      <c r="AW226">
        <f t="shared" si="49"/>
        <v>4</v>
      </c>
      <c r="AY226" s="1">
        <v>8</v>
      </c>
      <c r="AZ226" s="1">
        <f t="shared" si="50"/>
        <v>8</v>
      </c>
      <c r="BA226" s="1">
        <v>9</v>
      </c>
      <c r="BB226" s="1">
        <v>9</v>
      </c>
      <c r="BC226" s="1" t="s">
        <v>1323</v>
      </c>
      <c r="BD226" s="1" t="s">
        <v>74</v>
      </c>
      <c r="BF226" t="str">
        <f t="shared" si="51"/>
        <v>Google</v>
      </c>
      <c r="BG226" s="1">
        <v>7</v>
      </c>
      <c r="BH226" s="1" t="s">
        <v>1324</v>
      </c>
      <c r="BL226" s="32" t="s">
        <v>4074</v>
      </c>
    </row>
    <row r="227" spans="1:64">
      <c r="A227">
        <v>0</v>
      </c>
      <c r="B227" s="11">
        <v>1</v>
      </c>
      <c r="C227" s="1">
        <v>1</v>
      </c>
      <c r="D227" s="1">
        <v>1</v>
      </c>
      <c r="E227">
        <v>0</v>
      </c>
      <c r="F227">
        <v>0</v>
      </c>
      <c r="G227" s="2">
        <v>34191</v>
      </c>
      <c r="H227" s="9">
        <f t="shared" ca="1" si="39"/>
        <v>25</v>
      </c>
      <c r="I227" s="1">
        <v>8</v>
      </c>
      <c r="J227" s="1">
        <v>8</v>
      </c>
      <c r="K227" s="1">
        <v>2</v>
      </c>
      <c r="L227" s="1">
        <f t="shared" si="40"/>
        <v>3.3333333333333333E-2</v>
      </c>
      <c r="M227" s="1">
        <v>9</v>
      </c>
      <c r="N227" s="1">
        <v>9</v>
      </c>
      <c r="O227" s="1">
        <v>30</v>
      </c>
      <c r="P227" s="1">
        <v>30</v>
      </c>
      <c r="Q227" s="1">
        <v>201100</v>
      </c>
      <c r="R227" s="1" t="s">
        <v>1325</v>
      </c>
      <c r="S227" s="1">
        <v>1</v>
      </c>
      <c r="T227" s="1" t="s">
        <v>97</v>
      </c>
      <c r="V227" t="str">
        <f t="shared" si="41"/>
        <v>backpack</v>
      </c>
      <c r="W227" s="1" t="s">
        <v>98</v>
      </c>
      <c r="Y227" t="str">
        <f t="shared" si="42"/>
        <v>“Machine learning for life”</v>
      </c>
      <c r="Z227" s="1">
        <v>0</v>
      </c>
      <c r="AA227" s="1">
        <v>0</v>
      </c>
      <c r="AB227" s="1">
        <f t="shared" si="43"/>
        <v>1</v>
      </c>
      <c r="AE227" t="str">
        <f t="shared" si="44"/>
        <v>NA</v>
      </c>
      <c r="AH227" t="str">
        <f t="shared" si="45"/>
        <v>NA</v>
      </c>
      <c r="AK227" t="str">
        <f t="shared" si="46"/>
        <v>NA</v>
      </c>
      <c r="AO227" s="1" t="s">
        <v>71</v>
      </c>
      <c r="AP227" s="1">
        <f t="shared" si="47"/>
        <v>1</v>
      </c>
      <c r="AQ227" t="s">
        <v>3981</v>
      </c>
      <c r="AR227" s="1" t="s">
        <v>72</v>
      </c>
      <c r="AT227" t="str">
        <f t="shared" si="48"/>
        <v>Forums</v>
      </c>
      <c r="AU227" s="1">
        <v>6</v>
      </c>
      <c r="AW227">
        <f t="shared" si="49"/>
        <v>6</v>
      </c>
      <c r="AX227" s="1">
        <v>3</v>
      </c>
      <c r="AZ227">
        <f t="shared" si="50"/>
        <v>3</v>
      </c>
      <c r="BA227" s="1">
        <v>60</v>
      </c>
      <c r="BB227" s="1">
        <v>60</v>
      </c>
      <c r="BC227" s="1" t="s">
        <v>1326</v>
      </c>
      <c r="BE227" s="1" t="s">
        <v>1327</v>
      </c>
      <c r="BF227" s="1" t="str">
        <f t="shared" si="51"/>
        <v>News</v>
      </c>
      <c r="BG227" s="1">
        <v>10</v>
      </c>
      <c r="BH227" s="1" t="s">
        <v>1328</v>
      </c>
      <c r="BI227" s="1" t="s">
        <v>1329</v>
      </c>
      <c r="BJ227" s="1" t="s">
        <v>1330</v>
      </c>
      <c r="BL227" s="32" t="s">
        <v>4074</v>
      </c>
    </row>
    <row r="228" spans="1:64">
      <c r="A228" s="1">
        <v>1</v>
      </c>
      <c r="B228" s="11">
        <v>1</v>
      </c>
      <c r="C228">
        <v>0</v>
      </c>
      <c r="D228">
        <v>0</v>
      </c>
      <c r="E228" s="1">
        <v>1</v>
      </c>
      <c r="F228">
        <v>0</v>
      </c>
      <c r="G228" s="2">
        <v>32528</v>
      </c>
      <c r="H228" s="9">
        <f t="shared" ca="1" si="39"/>
        <v>30</v>
      </c>
      <c r="I228" s="1">
        <v>6</v>
      </c>
      <c r="J228" s="1">
        <v>6</v>
      </c>
      <c r="K228" s="1">
        <v>10</v>
      </c>
      <c r="L228" s="1">
        <f t="shared" si="40"/>
        <v>0.16666666666666666</v>
      </c>
      <c r="M228" s="1">
        <v>8</v>
      </c>
      <c r="N228" s="1">
        <v>8</v>
      </c>
      <c r="O228" s="1">
        <v>12</v>
      </c>
      <c r="P228" s="1">
        <v>12</v>
      </c>
      <c r="Q228" s="1">
        <v>4</v>
      </c>
      <c r="R228" s="1" t="s">
        <v>1331</v>
      </c>
      <c r="S228" s="1">
        <v>1</v>
      </c>
      <c r="T228" s="1" t="s">
        <v>53</v>
      </c>
      <c r="V228" t="str">
        <f t="shared" si="41"/>
        <v>hoodie</v>
      </c>
      <c r="W228" s="1" t="s">
        <v>68</v>
      </c>
      <c r="Y228" t="str">
        <f t="shared" si="42"/>
        <v>”Math - all the cool kids are doing it”</v>
      </c>
      <c r="Z228" s="1">
        <v>1</v>
      </c>
      <c r="AA228" s="1">
        <v>1</v>
      </c>
      <c r="AB228" s="1">
        <f t="shared" si="43"/>
        <v>0</v>
      </c>
      <c r="AC228" s="1" t="s">
        <v>55</v>
      </c>
      <c r="AE228" t="str">
        <f t="shared" si="44"/>
        <v>Product Management/Project Management</v>
      </c>
      <c r="AF228" s="1" t="s">
        <v>80</v>
      </c>
      <c r="AH228" t="str">
        <f t="shared" si="45"/>
        <v>Individual Contributor</v>
      </c>
      <c r="AI228" s="1" t="s">
        <v>245</v>
      </c>
      <c r="AK228" t="str">
        <f t="shared" si="46"/>
        <v>Advertising &amp; Marketing</v>
      </c>
      <c r="AL228" s="1">
        <v>4</v>
      </c>
      <c r="AM228" s="1">
        <v>4</v>
      </c>
      <c r="AN228" s="1" t="s">
        <v>198</v>
      </c>
      <c r="AO228" s="1" t="s">
        <v>59</v>
      </c>
      <c r="AP228" s="1">
        <f t="shared" si="47"/>
        <v>0</v>
      </c>
      <c r="AQ228" t="s">
        <v>30</v>
      </c>
      <c r="AR228" s="1" t="s">
        <v>1253</v>
      </c>
      <c r="AT228" t="str">
        <f t="shared" si="48"/>
        <v>Ask Me Anythings (AMAs)</v>
      </c>
      <c r="AU228" s="1">
        <v>5</v>
      </c>
      <c r="AW228">
        <f t="shared" si="49"/>
        <v>5</v>
      </c>
      <c r="AX228" s="1">
        <v>2</v>
      </c>
      <c r="AZ228">
        <f t="shared" si="50"/>
        <v>2</v>
      </c>
      <c r="BA228" s="1">
        <v>6</v>
      </c>
      <c r="BB228" s="1">
        <v>6</v>
      </c>
      <c r="BC228" s="1" t="s">
        <v>1332</v>
      </c>
      <c r="BE228" s="1" t="s">
        <v>1333</v>
      </c>
      <c r="BF228" s="1" t="str">
        <f t="shared" si="51"/>
        <v>Sebastien</v>
      </c>
      <c r="BG228" s="1">
        <v>8</v>
      </c>
      <c r="BH228" s="1" t="s">
        <v>1334</v>
      </c>
      <c r="BJ228" s="1" t="s">
        <v>1335</v>
      </c>
      <c r="BL228" s="32" t="s">
        <v>4074</v>
      </c>
    </row>
    <row r="229" spans="1:64">
      <c r="A229">
        <v>0</v>
      </c>
      <c r="B229" s="11">
        <v>1</v>
      </c>
      <c r="C229">
        <v>0</v>
      </c>
      <c r="D229">
        <v>0</v>
      </c>
      <c r="E229">
        <v>0</v>
      </c>
      <c r="F229">
        <v>0</v>
      </c>
      <c r="G229" s="2">
        <v>33163</v>
      </c>
      <c r="H229" s="9">
        <f t="shared" ca="1" si="39"/>
        <v>28</v>
      </c>
      <c r="I229" s="1">
        <v>6</v>
      </c>
      <c r="J229" s="1">
        <v>6</v>
      </c>
      <c r="K229" s="1">
        <v>0</v>
      </c>
      <c r="L229" s="1">
        <f t="shared" si="40"/>
        <v>0</v>
      </c>
      <c r="M229" s="1">
        <v>8</v>
      </c>
      <c r="N229" s="1">
        <v>8</v>
      </c>
      <c r="O229" s="1">
        <v>5</v>
      </c>
      <c r="P229" s="1">
        <v>5</v>
      </c>
      <c r="Q229" s="1">
        <v>33139</v>
      </c>
      <c r="R229" s="1" t="s">
        <v>1336</v>
      </c>
      <c r="S229" s="1">
        <v>1</v>
      </c>
      <c r="T229" s="1" t="s">
        <v>53</v>
      </c>
      <c r="V229" t="str">
        <f t="shared" si="41"/>
        <v>hoodie</v>
      </c>
      <c r="X229" s="1" t="s">
        <v>1337</v>
      </c>
      <c r="Y229" s="1" t="str">
        <f t="shared" si="42"/>
        <v>Build It</v>
      </c>
      <c r="Z229" s="1">
        <v>0</v>
      </c>
      <c r="AA229" s="1">
        <v>0</v>
      </c>
      <c r="AB229" s="1">
        <f t="shared" si="43"/>
        <v>1</v>
      </c>
      <c r="AE229" t="str">
        <f t="shared" si="44"/>
        <v>NA</v>
      </c>
      <c r="AH229" t="str">
        <f t="shared" si="45"/>
        <v>NA</v>
      </c>
      <c r="AK229" t="str">
        <f t="shared" si="46"/>
        <v>NA</v>
      </c>
      <c r="AO229" s="1" t="s">
        <v>59</v>
      </c>
      <c r="AP229" s="1">
        <f t="shared" si="47"/>
        <v>0</v>
      </c>
      <c r="AQ229" t="s">
        <v>32</v>
      </c>
      <c r="AR229" s="1" t="s">
        <v>84</v>
      </c>
      <c r="AT229" t="str">
        <f t="shared" si="48"/>
        <v>Stack Overflow</v>
      </c>
      <c r="AU229" s="1">
        <v>4</v>
      </c>
      <c r="AW229">
        <f t="shared" si="49"/>
        <v>4</v>
      </c>
      <c r="AY229" s="1" t="s">
        <v>1338</v>
      </c>
      <c r="AZ229" s="1" t="str">
        <f t="shared" si="50"/>
        <v>alot</v>
      </c>
      <c r="BA229" s="1">
        <v>3</v>
      </c>
      <c r="BB229" s="1">
        <v>3</v>
      </c>
      <c r="BC229" s="1" t="s">
        <v>1339</v>
      </c>
      <c r="BD229" s="1" t="s">
        <v>74</v>
      </c>
      <c r="BF229" t="str">
        <f t="shared" si="51"/>
        <v>Google</v>
      </c>
      <c r="BG229" s="1">
        <v>8</v>
      </c>
      <c r="BH229" s="1" t="s">
        <v>1340</v>
      </c>
      <c r="BI229" s="1" t="s">
        <v>1341</v>
      </c>
      <c r="BJ229" s="1" t="s">
        <v>141</v>
      </c>
      <c r="BL229" s="32" t="s">
        <v>4074</v>
      </c>
    </row>
    <row r="230" spans="1:64">
      <c r="A230" s="1">
        <v>1</v>
      </c>
      <c r="B230" s="11">
        <v>1</v>
      </c>
      <c r="C230">
        <v>0</v>
      </c>
      <c r="D230" s="1">
        <v>1</v>
      </c>
      <c r="E230">
        <v>0</v>
      </c>
      <c r="F230">
        <v>0</v>
      </c>
      <c r="G230" s="2">
        <v>34165</v>
      </c>
      <c r="H230" s="9">
        <f t="shared" ca="1" si="39"/>
        <v>25</v>
      </c>
      <c r="I230" s="1">
        <v>8</v>
      </c>
      <c r="J230" s="1">
        <v>8</v>
      </c>
      <c r="K230" s="1">
        <v>45</v>
      </c>
      <c r="L230" s="1">
        <f t="shared" si="40"/>
        <v>0.75</v>
      </c>
      <c r="M230" s="1">
        <v>8</v>
      </c>
      <c r="N230" s="1">
        <v>8</v>
      </c>
      <c r="O230" s="1">
        <v>6</v>
      </c>
      <c r="P230" s="1">
        <v>6</v>
      </c>
      <c r="Q230" s="1">
        <v>92116</v>
      </c>
      <c r="R230" s="1" t="s">
        <v>1342</v>
      </c>
      <c r="S230" s="1">
        <v>0</v>
      </c>
      <c r="T230" s="1" t="s">
        <v>67</v>
      </c>
      <c r="V230" t="str">
        <f t="shared" si="41"/>
        <v>t-shirt</v>
      </c>
      <c r="W230" s="1" t="s">
        <v>54</v>
      </c>
      <c r="Y230" t="str">
        <f t="shared" si="42"/>
        <v>“Data is the new bacon"</v>
      </c>
      <c r="Z230" s="1">
        <v>1</v>
      </c>
      <c r="AA230" s="1">
        <v>1</v>
      </c>
      <c r="AB230" s="1">
        <f t="shared" si="43"/>
        <v>0</v>
      </c>
      <c r="AC230" s="1" t="s">
        <v>30</v>
      </c>
      <c r="AE230" t="str">
        <f t="shared" si="44"/>
        <v>Data Analyst</v>
      </c>
      <c r="AF230" s="1" t="s">
        <v>80</v>
      </c>
      <c r="AH230" t="str">
        <f t="shared" si="45"/>
        <v>Individual Contributor</v>
      </c>
      <c r="AI230" s="1" t="s">
        <v>160</v>
      </c>
      <c r="AK230" t="str">
        <f t="shared" si="46"/>
        <v>Healthcare and Pharmaceuticals</v>
      </c>
      <c r="AL230" s="1">
        <v>1</v>
      </c>
      <c r="AM230" s="1">
        <v>1</v>
      </c>
      <c r="AN230" s="1" t="s">
        <v>1343</v>
      </c>
      <c r="AO230" s="1" t="s">
        <v>59</v>
      </c>
      <c r="AP230" s="1">
        <f t="shared" si="47"/>
        <v>0</v>
      </c>
      <c r="AQ230" t="s">
        <v>30</v>
      </c>
      <c r="AR230" s="1" t="s">
        <v>84</v>
      </c>
      <c r="AT230" t="str">
        <f t="shared" si="48"/>
        <v>Stack Overflow</v>
      </c>
      <c r="AU230" s="1">
        <v>6</v>
      </c>
      <c r="AW230">
        <f t="shared" si="49"/>
        <v>6</v>
      </c>
      <c r="AX230" s="1">
        <v>5</v>
      </c>
      <c r="AZ230">
        <f t="shared" si="50"/>
        <v>5</v>
      </c>
      <c r="BA230" s="1">
        <v>25</v>
      </c>
      <c r="BB230" s="1">
        <v>25</v>
      </c>
      <c r="BC230" s="1" t="s">
        <v>1344</v>
      </c>
      <c r="BD230" s="1" t="s">
        <v>74</v>
      </c>
      <c r="BF230" t="str">
        <f t="shared" si="51"/>
        <v>Google</v>
      </c>
      <c r="BG230" s="1">
        <v>10</v>
      </c>
      <c r="BH230" s="1" t="s">
        <v>1345</v>
      </c>
      <c r="BI230" s="1" t="s">
        <v>1346</v>
      </c>
      <c r="BL230" s="32" t="s">
        <v>4074</v>
      </c>
    </row>
    <row r="231" spans="1:64">
      <c r="A231" s="1">
        <v>1</v>
      </c>
      <c r="B231">
        <v>0</v>
      </c>
      <c r="C231">
        <v>0</v>
      </c>
      <c r="D231">
        <v>0</v>
      </c>
      <c r="E231">
        <v>0</v>
      </c>
      <c r="F231">
        <v>0</v>
      </c>
      <c r="G231" s="2">
        <v>25799</v>
      </c>
      <c r="H231" s="9">
        <f t="shared" ca="1" si="39"/>
        <v>48</v>
      </c>
      <c r="I231" s="1">
        <v>7</v>
      </c>
      <c r="J231" s="1">
        <v>7</v>
      </c>
      <c r="K231" s="1">
        <v>60</v>
      </c>
      <c r="L231" s="1">
        <f t="shared" si="40"/>
        <v>1</v>
      </c>
      <c r="M231" s="1">
        <v>8</v>
      </c>
      <c r="N231" s="1">
        <v>8</v>
      </c>
      <c r="O231" s="1">
        <v>5</v>
      </c>
      <c r="P231" s="1">
        <v>5</v>
      </c>
      <c r="Q231" s="1">
        <v>60490</v>
      </c>
      <c r="R231" s="1" t="s">
        <v>1347</v>
      </c>
      <c r="S231" s="1">
        <v>0</v>
      </c>
      <c r="T231" s="1" t="s">
        <v>97</v>
      </c>
      <c r="V231" t="str">
        <f t="shared" si="41"/>
        <v>backpack</v>
      </c>
      <c r="W231" s="1" t="s">
        <v>98</v>
      </c>
      <c r="Y231" t="str">
        <f t="shared" si="42"/>
        <v>“Machine learning for life”</v>
      </c>
      <c r="Z231" s="1">
        <v>1</v>
      </c>
      <c r="AA231" s="1">
        <v>1</v>
      </c>
      <c r="AB231" s="1">
        <f t="shared" si="43"/>
        <v>0</v>
      </c>
      <c r="AD231" s="1" t="s">
        <v>1348</v>
      </c>
      <c r="AE231" s="1" t="str">
        <f t="shared" si="44"/>
        <v>Technical support</v>
      </c>
      <c r="AF231" s="1" t="s">
        <v>80</v>
      </c>
      <c r="AH231" t="str">
        <f t="shared" si="45"/>
        <v>Individual Contributor</v>
      </c>
      <c r="AI231" s="1" t="s">
        <v>112</v>
      </c>
      <c r="AK231" t="str">
        <f t="shared" si="46"/>
        <v>Retail &amp; Consumer Durables</v>
      </c>
      <c r="AL231" s="1">
        <v>15</v>
      </c>
      <c r="AM231" s="1">
        <v>15</v>
      </c>
      <c r="AN231" s="1" t="s">
        <v>1349</v>
      </c>
      <c r="AO231" s="1" t="s">
        <v>59</v>
      </c>
      <c r="AP231" s="1">
        <f t="shared" si="47"/>
        <v>0</v>
      </c>
      <c r="AQ231" t="s">
        <v>30</v>
      </c>
      <c r="AR231" s="1" t="s">
        <v>72</v>
      </c>
      <c r="AT231" t="str">
        <f t="shared" si="48"/>
        <v>Forums</v>
      </c>
      <c r="AV231" s="1">
        <v>15</v>
      </c>
      <c r="AW231" s="1">
        <f t="shared" si="49"/>
        <v>15</v>
      </c>
      <c r="AX231" s="1">
        <v>5</v>
      </c>
      <c r="AZ231">
        <f t="shared" si="50"/>
        <v>5</v>
      </c>
      <c r="BA231" s="1">
        <v>40</v>
      </c>
      <c r="BB231" s="1">
        <v>40</v>
      </c>
      <c r="BC231" s="1" t="s">
        <v>1350</v>
      </c>
      <c r="BD231" s="1" t="s">
        <v>74</v>
      </c>
      <c r="BF231" t="str">
        <f t="shared" si="51"/>
        <v>Google</v>
      </c>
      <c r="BG231" s="1">
        <v>10</v>
      </c>
      <c r="BH231" s="1" t="s">
        <v>1351</v>
      </c>
      <c r="BI231" s="1" t="s">
        <v>882</v>
      </c>
      <c r="BJ231" s="1" t="s">
        <v>882</v>
      </c>
      <c r="BL231" s="32" t="s">
        <v>4074</v>
      </c>
    </row>
    <row r="232" spans="1:64">
      <c r="A232">
        <v>0</v>
      </c>
      <c r="B232" s="11">
        <v>1</v>
      </c>
      <c r="C232">
        <v>0</v>
      </c>
      <c r="D232">
        <v>0</v>
      </c>
      <c r="E232" s="1">
        <v>1</v>
      </c>
      <c r="F232">
        <v>0</v>
      </c>
      <c r="G232" s="2">
        <v>28204</v>
      </c>
      <c r="H232" s="9">
        <f t="shared" ca="1" si="39"/>
        <v>41</v>
      </c>
      <c r="I232" s="1">
        <v>7</v>
      </c>
      <c r="J232" s="1">
        <v>7</v>
      </c>
      <c r="K232" s="1">
        <v>0</v>
      </c>
      <c r="L232" s="1">
        <f t="shared" si="40"/>
        <v>0</v>
      </c>
      <c r="M232" s="1">
        <v>14</v>
      </c>
      <c r="N232" s="1">
        <v>14</v>
      </c>
      <c r="O232" s="1">
        <v>12</v>
      </c>
      <c r="P232" s="1">
        <v>12</v>
      </c>
      <c r="Q232" s="1">
        <v>34563</v>
      </c>
      <c r="R232" s="1" t="s">
        <v>1352</v>
      </c>
      <c r="S232" s="1">
        <v>1</v>
      </c>
      <c r="T232" s="1" t="s">
        <v>67</v>
      </c>
      <c r="V232" t="str">
        <f t="shared" si="41"/>
        <v>t-shirt</v>
      </c>
      <c r="W232" s="1" t="s">
        <v>98</v>
      </c>
      <c r="Y232" t="str">
        <f t="shared" si="42"/>
        <v>“Machine learning for life”</v>
      </c>
      <c r="Z232" s="1">
        <v>1</v>
      </c>
      <c r="AA232" s="1">
        <v>1</v>
      </c>
      <c r="AB232" s="1">
        <f t="shared" si="43"/>
        <v>0</v>
      </c>
      <c r="AC232" s="1" t="s">
        <v>30</v>
      </c>
      <c r="AE232" t="str">
        <f t="shared" si="44"/>
        <v>Data Analyst</v>
      </c>
      <c r="AF232" s="1" t="s">
        <v>80</v>
      </c>
      <c r="AH232" t="str">
        <f t="shared" si="45"/>
        <v>Individual Contributor</v>
      </c>
      <c r="AI232" s="1" t="s">
        <v>57</v>
      </c>
      <c r="AK232" t="str">
        <f t="shared" si="46"/>
        <v>Education</v>
      </c>
      <c r="AL232" s="1">
        <v>15</v>
      </c>
      <c r="AM232" s="1">
        <v>15</v>
      </c>
      <c r="AN232" s="1" t="s">
        <v>1353</v>
      </c>
      <c r="AO232" s="1" t="s">
        <v>59</v>
      </c>
      <c r="AP232" s="1">
        <f t="shared" si="47"/>
        <v>0</v>
      </c>
      <c r="AQ232" t="s">
        <v>3988</v>
      </c>
      <c r="AR232" s="1" t="s">
        <v>84</v>
      </c>
      <c r="AT232" t="str">
        <f t="shared" si="48"/>
        <v>Stack Overflow</v>
      </c>
      <c r="AU232" s="1">
        <v>2</v>
      </c>
      <c r="AW232">
        <f t="shared" si="49"/>
        <v>2</v>
      </c>
      <c r="AX232" s="1">
        <v>3</v>
      </c>
      <c r="AZ232">
        <f t="shared" si="50"/>
        <v>3</v>
      </c>
      <c r="BA232" s="1">
        <v>4</v>
      </c>
      <c r="BB232" s="1">
        <v>4</v>
      </c>
      <c r="BC232" s="1" t="s">
        <v>213</v>
      </c>
      <c r="BD232" s="1" t="s">
        <v>74</v>
      </c>
      <c r="BF232" t="str">
        <f t="shared" si="51"/>
        <v>Google</v>
      </c>
      <c r="BG232" s="1">
        <v>8</v>
      </c>
      <c r="BH232" s="1" t="s">
        <v>213</v>
      </c>
      <c r="BI232" s="1" t="s">
        <v>213</v>
      </c>
      <c r="BJ232" s="1" t="s">
        <v>213</v>
      </c>
      <c r="BL232" s="32" t="s">
        <v>4074</v>
      </c>
    </row>
    <row r="233" spans="1:64">
      <c r="A233" s="1">
        <v>1</v>
      </c>
      <c r="B233" s="11">
        <v>1</v>
      </c>
      <c r="C233" s="1">
        <v>1</v>
      </c>
      <c r="D233">
        <v>0</v>
      </c>
      <c r="E233" s="1">
        <v>1</v>
      </c>
      <c r="F233">
        <v>0</v>
      </c>
      <c r="G233" s="2">
        <v>34312</v>
      </c>
      <c r="H233" s="9">
        <f t="shared" ca="1" si="39"/>
        <v>25</v>
      </c>
      <c r="I233" s="1">
        <v>8</v>
      </c>
      <c r="J233" s="1">
        <v>8</v>
      </c>
      <c r="K233" s="1">
        <v>120</v>
      </c>
      <c r="L233" s="1">
        <f t="shared" si="40"/>
        <v>2</v>
      </c>
      <c r="M233" s="1">
        <v>15</v>
      </c>
      <c r="N233" s="1">
        <v>15</v>
      </c>
      <c r="O233" s="1">
        <v>2</v>
      </c>
      <c r="P233" s="1">
        <v>2</v>
      </c>
      <c r="Q233" s="1">
        <v>400004</v>
      </c>
      <c r="R233" s="1" t="s">
        <v>1354</v>
      </c>
      <c r="S233" s="1">
        <v>1</v>
      </c>
      <c r="T233" s="1" t="s">
        <v>78</v>
      </c>
      <c r="V233" t="str">
        <f t="shared" si="41"/>
        <v>jacket (brand is TBD... probably Patagonia)</v>
      </c>
      <c r="W233" s="1" t="s">
        <v>98</v>
      </c>
      <c r="Y233" t="str">
        <f t="shared" si="42"/>
        <v>“Machine learning for life”</v>
      </c>
      <c r="Z233" s="1">
        <v>1</v>
      </c>
      <c r="AA233" s="1">
        <v>1</v>
      </c>
      <c r="AB233" s="1">
        <f t="shared" si="43"/>
        <v>0</v>
      </c>
      <c r="AC233" s="1" t="s">
        <v>225</v>
      </c>
      <c r="AE233" t="str">
        <f t="shared" si="44"/>
        <v>Software Engineer</v>
      </c>
      <c r="AF233" s="1" t="s">
        <v>384</v>
      </c>
      <c r="AH233" t="str">
        <f t="shared" si="45"/>
        <v>Intern</v>
      </c>
      <c r="AJ233" s="1" t="s">
        <v>1039</v>
      </c>
      <c r="AK233" s="1" t="str">
        <f t="shared" si="46"/>
        <v>Finance</v>
      </c>
      <c r="AL233" s="1">
        <v>0</v>
      </c>
      <c r="AM233" s="1">
        <v>0</v>
      </c>
      <c r="AN233" s="1" t="s">
        <v>1355</v>
      </c>
      <c r="AO233" s="1" t="s">
        <v>59</v>
      </c>
      <c r="AP233" s="1">
        <f t="shared" si="47"/>
        <v>0</v>
      </c>
      <c r="AQ233" t="s">
        <v>31</v>
      </c>
      <c r="AR233" s="1" t="s">
        <v>167</v>
      </c>
      <c r="AT233" t="str">
        <f t="shared" si="48"/>
        <v>Mentor Help (classroom or 1:1 mentors)</v>
      </c>
      <c r="AU233" s="1">
        <v>6</v>
      </c>
      <c r="AW233">
        <f t="shared" si="49"/>
        <v>6</v>
      </c>
      <c r="AX233" s="1">
        <v>4</v>
      </c>
      <c r="AZ233">
        <f t="shared" si="50"/>
        <v>4</v>
      </c>
      <c r="BA233" s="1">
        <v>100</v>
      </c>
      <c r="BB233" s="1">
        <v>100</v>
      </c>
      <c r="BC233" s="1" t="s">
        <v>1356</v>
      </c>
      <c r="BD233" s="1" t="s">
        <v>74</v>
      </c>
      <c r="BF233" t="str">
        <f t="shared" si="51"/>
        <v>Google</v>
      </c>
      <c r="BG233" s="1">
        <v>10</v>
      </c>
      <c r="BH233" s="1" t="s">
        <v>1357</v>
      </c>
      <c r="BI233" s="1" t="s">
        <v>1358</v>
      </c>
      <c r="BJ233" s="1" t="s">
        <v>1359</v>
      </c>
      <c r="BL233" s="32" t="s">
        <v>4074</v>
      </c>
    </row>
    <row r="234" spans="1:64">
      <c r="A234">
        <v>0</v>
      </c>
      <c r="B234" s="11">
        <v>1</v>
      </c>
      <c r="C234">
        <v>0</v>
      </c>
      <c r="D234">
        <v>0</v>
      </c>
      <c r="E234" s="1">
        <v>1</v>
      </c>
      <c r="F234">
        <v>0</v>
      </c>
      <c r="G234" s="2">
        <v>33022</v>
      </c>
      <c r="H234" s="9">
        <f t="shared" ca="1" si="39"/>
        <v>28</v>
      </c>
      <c r="I234" s="1">
        <v>7</v>
      </c>
      <c r="J234" s="1">
        <v>7</v>
      </c>
      <c r="K234" s="1">
        <v>40</v>
      </c>
      <c r="L234" s="1">
        <f t="shared" si="40"/>
        <v>0.66666666666666663</v>
      </c>
      <c r="M234" s="1">
        <v>14</v>
      </c>
      <c r="N234" s="1">
        <v>14</v>
      </c>
      <c r="O234" s="1">
        <v>4</v>
      </c>
      <c r="P234" s="1">
        <v>4</v>
      </c>
      <c r="Q234" s="1">
        <v>560017</v>
      </c>
      <c r="R234" s="1" t="s">
        <v>1360</v>
      </c>
      <c r="S234" s="1">
        <v>0</v>
      </c>
      <c r="T234" s="1" t="s">
        <v>78</v>
      </c>
      <c r="V234" t="str">
        <f t="shared" si="41"/>
        <v>jacket (brand is TBD... probably Patagonia)</v>
      </c>
      <c r="W234" s="1" t="s">
        <v>103</v>
      </c>
      <c r="Y234" t="str">
        <f t="shared" si="42"/>
        <v>“A quality life demands quality questions”</v>
      </c>
      <c r="Z234" s="1">
        <v>1</v>
      </c>
      <c r="AA234" s="1">
        <v>1</v>
      </c>
      <c r="AB234" s="1">
        <f t="shared" si="43"/>
        <v>0</v>
      </c>
      <c r="AC234" s="1" t="s">
        <v>789</v>
      </c>
      <c r="AE234" t="str">
        <f t="shared" si="44"/>
        <v>Marketing</v>
      </c>
      <c r="AF234" s="1" t="s">
        <v>424</v>
      </c>
      <c r="AH234" t="str">
        <f t="shared" si="45"/>
        <v>Vice President</v>
      </c>
      <c r="AI234" s="1" t="s">
        <v>91</v>
      </c>
      <c r="AK234" t="str">
        <f t="shared" si="46"/>
        <v>Technology &amp; Internet</v>
      </c>
      <c r="AL234" s="1">
        <v>6</v>
      </c>
      <c r="AM234" s="1">
        <v>6</v>
      </c>
      <c r="AN234" s="1" t="s">
        <v>1361</v>
      </c>
      <c r="AO234" s="1" t="s">
        <v>59</v>
      </c>
      <c r="AP234" s="1">
        <f t="shared" si="47"/>
        <v>0</v>
      </c>
      <c r="AQ234" t="s">
        <v>29</v>
      </c>
      <c r="AR234" s="1" t="s">
        <v>60</v>
      </c>
      <c r="AT234" t="str">
        <f t="shared" si="48"/>
        <v>Slack Channel</v>
      </c>
      <c r="AU234" s="1">
        <v>6</v>
      </c>
      <c r="AW234">
        <f t="shared" si="49"/>
        <v>6</v>
      </c>
      <c r="AX234" s="1">
        <v>2</v>
      </c>
      <c r="AZ234">
        <f t="shared" si="50"/>
        <v>2</v>
      </c>
      <c r="BA234" s="1">
        <v>100</v>
      </c>
      <c r="BB234" s="1">
        <v>100</v>
      </c>
      <c r="BC234" s="1" t="s">
        <v>1362</v>
      </c>
      <c r="BD234" s="1" t="s">
        <v>64</v>
      </c>
      <c r="BF234" t="str">
        <f t="shared" si="51"/>
        <v>Friend / word of mouth</v>
      </c>
      <c r="BG234" s="1">
        <v>10</v>
      </c>
      <c r="BH234" s="1" t="s">
        <v>1363</v>
      </c>
      <c r="BI234" s="1" t="s">
        <v>1364</v>
      </c>
      <c r="BJ234" s="1" t="s">
        <v>1365</v>
      </c>
      <c r="BL234" s="32" t="s">
        <v>4074</v>
      </c>
    </row>
    <row r="235" spans="1:64">
      <c r="A235" s="1">
        <v>1</v>
      </c>
      <c r="B235" s="11">
        <v>1</v>
      </c>
      <c r="C235">
        <v>0</v>
      </c>
      <c r="D235">
        <v>0</v>
      </c>
      <c r="E235" s="1">
        <v>1</v>
      </c>
      <c r="F235">
        <v>0</v>
      </c>
      <c r="G235" s="2">
        <v>31533</v>
      </c>
      <c r="H235" s="9">
        <f t="shared" ca="1" si="39"/>
        <v>32</v>
      </c>
      <c r="I235" s="1">
        <v>6</v>
      </c>
      <c r="J235" s="1">
        <v>6</v>
      </c>
      <c r="K235" s="1">
        <v>35</v>
      </c>
      <c r="L235" s="1">
        <f t="shared" si="40"/>
        <v>0.58333333333333337</v>
      </c>
      <c r="M235" s="1">
        <v>9</v>
      </c>
      <c r="N235" s="1">
        <v>9</v>
      </c>
      <c r="O235" s="1">
        <v>20</v>
      </c>
      <c r="P235" s="1">
        <v>20</v>
      </c>
      <c r="Q235" s="1">
        <v>99243</v>
      </c>
      <c r="R235" s="1" t="s">
        <v>1366</v>
      </c>
      <c r="S235" s="1">
        <v>1</v>
      </c>
      <c r="T235" s="1" t="s">
        <v>53</v>
      </c>
      <c r="V235" t="str">
        <f t="shared" si="41"/>
        <v>hoodie</v>
      </c>
      <c r="W235" s="1" t="s">
        <v>98</v>
      </c>
      <c r="Y235" t="str">
        <f t="shared" si="42"/>
        <v>“Machine learning for life”</v>
      </c>
      <c r="Z235" s="1">
        <v>1</v>
      </c>
      <c r="AA235" s="1">
        <v>1</v>
      </c>
      <c r="AB235" s="1">
        <f t="shared" si="43"/>
        <v>0</v>
      </c>
      <c r="AC235" s="1" t="s">
        <v>453</v>
      </c>
      <c r="AE235" t="str">
        <f t="shared" si="44"/>
        <v>Research</v>
      </c>
      <c r="AF235" s="1" t="s">
        <v>56</v>
      </c>
      <c r="AH235" t="str">
        <f t="shared" si="45"/>
        <v>Manager</v>
      </c>
      <c r="AI235" s="1" t="s">
        <v>91</v>
      </c>
      <c r="AK235" t="str">
        <f t="shared" si="46"/>
        <v>Technology &amp; Internet</v>
      </c>
      <c r="AL235" s="1">
        <v>5</v>
      </c>
      <c r="AM235" s="1">
        <v>5</v>
      </c>
      <c r="AN235" s="1" t="s">
        <v>1367</v>
      </c>
      <c r="AO235" s="1" t="s">
        <v>83</v>
      </c>
      <c r="AP235" s="1">
        <f t="shared" si="47"/>
        <v>1</v>
      </c>
      <c r="AQ235" t="s">
        <v>33</v>
      </c>
      <c r="AR235" s="1" t="s">
        <v>72</v>
      </c>
      <c r="AT235" t="str">
        <f t="shared" si="48"/>
        <v>Forums</v>
      </c>
      <c r="AV235" s="1">
        <v>25</v>
      </c>
      <c r="AW235" s="1">
        <f t="shared" si="49"/>
        <v>25</v>
      </c>
      <c r="AY235" s="1">
        <v>30</v>
      </c>
      <c r="AZ235" s="1">
        <f t="shared" si="50"/>
        <v>30</v>
      </c>
      <c r="BA235" s="1">
        <v>10</v>
      </c>
      <c r="BB235" s="1">
        <v>10</v>
      </c>
      <c r="BC235" s="1" t="s">
        <v>1368</v>
      </c>
      <c r="BE235" s="1" t="s">
        <v>1369</v>
      </c>
      <c r="BF235" s="1" t="str">
        <f t="shared" si="51"/>
        <v>Google I/O 2016</v>
      </c>
      <c r="BG235" s="1">
        <v>10</v>
      </c>
      <c r="BH235" s="1" t="s">
        <v>1370</v>
      </c>
      <c r="BI235" s="1" t="s">
        <v>1371</v>
      </c>
      <c r="BJ235" s="1" t="s">
        <v>1372</v>
      </c>
      <c r="BL235" s="32" t="s">
        <v>4074</v>
      </c>
    </row>
    <row r="236" spans="1:64">
      <c r="A236">
        <v>0</v>
      </c>
      <c r="B236" s="11">
        <v>1</v>
      </c>
      <c r="C236">
        <v>0</v>
      </c>
      <c r="D236">
        <v>0</v>
      </c>
      <c r="E236" s="1">
        <v>1</v>
      </c>
      <c r="F236">
        <v>0</v>
      </c>
      <c r="G236" s="2">
        <v>28969</v>
      </c>
      <c r="H236" s="9">
        <f t="shared" ca="1" si="39"/>
        <v>39</v>
      </c>
      <c r="I236" s="1">
        <v>6</v>
      </c>
      <c r="J236" s="1">
        <v>6</v>
      </c>
      <c r="K236" s="1">
        <v>40</v>
      </c>
      <c r="L236" s="1">
        <f t="shared" si="40"/>
        <v>0.66666666666666663</v>
      </c>
      <c r="M236" s="1">
        <v>10</v>
      </c>
      <c r="N236" s="1">
        <v>10</v>
      </c>
      <c r="O236" s="1">
        <v>10</v>
      </c>
      <c r="P236" s="1">
        <v>10</v>
      </c>
      <c r="Q236" s="1">
        <v>20127</v>
      </c>
      <c r="R236" s="1" t="s">
        <v>1168</v>
      </c>
      <c r="S236" s="1">
        <v>1</v>
      </c>
      <c r="T236" s="1" t="s">
        <v>67</v>
      </c>
      <c r="V236" t="str">
        <f t="shared" si="41"/>
        <v>t-shirt</v>
      </c>
      <c r="W236" s="1" t="s">
        <v>98</v>
      </c>
      <c r="Y236" t="str">
        <f t="shared" si="42"/>
        <v>“Machine learning for life”</v>
      </c>
      <c r="Z236" s="1">
        <v>1</v>
      </c>
      <c r="AA236" s="1">
        <v>1</v>
      </c>
      <c r="AB236" s="1">
        <f t="shared" si="43"/>
        <v>0</v>
      </c>
      <c r="AC236" s="1" t="s">
        <v>144</v>
      </c>
      <c r="AE236" t="str">
        <f t="shared" si="44"/>
        <v>Artificial Intelligence Engineer</v>
      </c>
      <c r="AF236" s="1" t="s">
        <v>56</v>
      </c>
      <c r="AH236" t="str">
        <f t="shared" si="45"/>
        <v>Manager</v>
      </c>
      <c r="AJ236" s="1" t="s">
        <v>1039</v>
      </c>
      <c r="AK236" s="1" t="str">
        <f t="shared" si="46"/>
        <v>Finance</v>
      </c>
      <c r="AL236" s="1">
        <v>6</v>
      </c>
      <c r="AM236" s="1">
        <v>6</v>
      </c>
      <c r="AN236" s="1" t="s">
        <v>159</v>
      </c>
      <c r="AO236" s="1" t="s">
        <v>71</v>
      </c>
      <c r="AP236" s="1">
        <f t="shared" si="47"/>
        <v>1</v>
      </c>
      <c r="AQ236" t="s">
        <v>33</v>
      </c>
      <c r="AR236" s="1" t="s">
        <v>60</v>
      </c>
      <c r="AT236" t="str">
        <f t="shared" si="48"/>
        <v>Slack Channel</v>
      </c>
      <c r="AV236" s="1">
        <v>12</v>
      </c>
      <c r="AW236" s="1">
        <f t="shared" si="49"/>
        <v>12</v>
      </c>
      <c r="AY236" s="1">
        <v>12</v>
      </c>
      <c r="AZ236" s="1">
        <f t="shared" si="50"/>
        <v>12</v>
      </c>
      <c r="BA236" s="1">
        <v>4</v>
      </c>
      <c r="BB236" s="1">
        <v>4</v>
      </c>
      <c r="BC236" s="1" t="s">
        <v>1373</v>
      </c>
      <c r="BD236" s="1" t="s">
        <v>74</v>
      </c>
      <c r="BF236" t="str">
        <f t="shared" si="51"/>
        <v>Google</v>
      </c>
      <c r="BG236" s="1">
        <v>9</v>
      </c>
      <c r="BH236" s="1" t="s">
        <v>1374</v>
      </c>
      <c r="BL236" s="32" t="s">
        <v>4074</v>
      </c>
    </row>
    <row r="237" spans="1:64">
      <c r="A237">
        <v>0</v>
      </c>
      <c r="B237" s="11">
        <v>1</v>
      </c>
      <c r="C237">
        <v>0</v>
      </c>
      <c r="D237">
        <v>0</v>
      </c>
      <c r="E237">
        <v>0</v>
      </c>
      <c r="F237">
        <v>0</v>
      </c>
      <c r="G237" s="2">
        <v>31755</v>
      </c>
      <c r="H237" s="9">
        <f t="shared" ca="1" si="39"/>
        <v>32</v>
      </c>
      <c r="I237" s="1">
        <v>7</v>
      </c>
      <c r="J237" s="1">
        <v>7</v>
      </c>
      <c r="K237" s="1">
        <v>60</v>
      </c>
      <c r="L237" s="1">
        <f t="shared" si="40"/>
        <v>1</v>
      </c>
      <c r="M237" s="1">
        <v>10</v>
      </c>
      <c r="N237" s="1">
        <v>10</v>
      </c>
      <c r="O237" s="1">
        <v>5</v>
      </c>
      <c r="P237" s="1">
        <v>5</v>
      </c>
      <c r="R237" s="1" t="s">
        <v>472</v>
      </c>
      <c r="S237" s="1">
        <v>1</v>
      </c>
      <c r="T237" s="1" t="s">
        <v>97</v>
      </c>
      <c r="V237" t="str">
        <f t="shared" si="41"/>
        <v>backpack</v>
      </c>
      <c r="W237" s="1" t="s">
        <v>98</v>
      </c>
      <c r="Y237" t="str">
        <f t="shared" si="42"/>
        <v>“Machine learning for life”</v>
      </c>
      <c r="Z237" s="1">
        <v>1</v>
      </c>
      <c r="AA237" s="1">
        <v>1</v>
      </c>
      <c r="AB237" s="1">
        <f t="shared" si="43"/>
        <v>0</v>
      </c>
      <c r="AC237" s="1" t="s">
        <v>31</v>
      </c>
      <c r="AE237" t="str">
        <f t="shared" si="44"/>
        <v>Machine Learning Engineer</v>
      </c>
      <c r="AF237" s="1" t="s">
        <v>80</v>
      </c>
      <c r="AH237" t="str">
        <f t="shared" si="45"/>
        <v>Individual Contributor</v>
      </c>
      <c r="AI237" s="1" t="s">
        <v>648</v>
      </c>
      <c r="AK237" t="str">
        <f t="shared" si="46"/>
        <v>Electronics</v>
      </c>
      <c r="AL237" s="1">
        <v>9</v>
      </c>
      <c r="AM237" s="1">
        <v>9</v>
      </c>
      <c r="AN237" s="1" t="s">
        <v>1360</v>
      </c>
      <c r="AO237" s="1" t="s">
        <v>59</v>
      </c>
      <c r="AP237" s="1">
        <f t="shared" si="47"/>
        <v>0</v>
      </c>
      <c r="AQ237" t="s">
        <v>33</v>
      </c>
      <c r="AR237" s="1" t="s">
        <v>72</v>
      </c>
      <c r="AT237" t="str">
        <f t="shared" si="48"/>
        <v>Forums</v>
      </c>
      <c r="AU237" s="1">
        <v>5</v>
      </c>
      <c r="AW237">
        <f t="shared" si="49"/>
        <v>5</v>
      </c>
      <c r="AY237" s="1">
        <v>20</v>
      </c>
      <c r="AZ237" s="1">
        <f t="shared" si="50"/>
        <v>20</v>
      </c>
      <c r="BA237" s="1">
        <v>20</v>
      </c>
      <c r="BB237" s="1">
        <v>20</v>
      </c>
      <c r="BC237" s="1" t="s">
        <v>1375</v>
      </c>
      <c r="BD237" s="1" t="s">
        <v>74</v>
      </c>
      <c r="BF237" t="str">
        <f t="shared" si="51"/>
        <v>Google</v>
      </c>
      <c r="BG237" s="1">
        <v>9</v>
      </c>
      <c r="BH237" s="1" t="s">
        <v>1376</v>
      </c>
      <c r="BI237" s="1" t="s">
        <v>1377</v>
      </c>
      <c r="BL237" s="32" t="s">
        <v>4074</v>
      </c>
    </row>
    <row r="238" spans="1:64">
      <c r="A238" s="1">
        <v>1</v>
      </c>
      <c r="B238">
        <v>0</v>
      </c>
      <c r="C238">
        <v>0</v>
      </c>
      <c r="D238" s="1">
        <v>1</v>
      </c>
      <c r="E238" s="1">
        <v>1</v>
      </c>
      <c r="F238">
        <v>0</v>
      </c>
      <c r="G238" s="2">
        <v>28126</v>
      </c>
      <c r="H238" s="9">
        <f t="shared" ca="1" si="39"/>
        <v>42</v>
      </c>
      <c r="I238" s="1">
        <v>6</v>
      </c>
      <c r="J238" s="1">
        <v>6</v>
      </c>
      <c r="K238" s="1">
        <v>40</v>
      </c>
      <c r="L238" s="1">
        <f t="shared" si="40"/>
        <v>0.66666666666666663</v>
      </c>
      <c r="M238" s="1">
        <v>4</v>
      </c>
      <c r="N238" s="1">
        <v>4</v>
      </c>
      <c r="O238" s="1">
        <v>5</v>
      </c>
      <c r="P238" s="1">
        <v>5</v>
      </c>
      <c r="Q238" s="1">
        <v>28000</v>
      </c>
      <c r="R238" s="1" t="s">
        <v>1366</v>
      </c>
      <c r="S238" s="1">
        <v>1</v>
      </c>
      <c r="T238" s="1" t="s">
        <v>78</v>
      </c>
      <c r="V238" t="str">
        <f t="shared" si="41"/>
        <v>jacket (brand is TBD... probably Patagonia)</v>
      </c>
      <c r="X238" s="1" t="s">
        <v>1378</v>
      </c>
      <c r="Y238" s="1" t="str">
        <f t="shared" si="42"/>
        <v>Born to learn</v>
      </c>
      <c r="Z238" s="1">
        <v>1</v>
      </c>
      <c r="AA238" s="1">
        <v>1</v>
      </c>
      <c r="AB238" s="1">
        <f t="shared" si="43"/>
        <v>0</v>
      </c>
      <c r="AC238" s="1" t="s">
        <v>55</v>
      </c>
      <c r="AE238" t="str">
        <f t="shared" si="44"/>
        <v>Product Management/Project Management</v>
      </c>
      <c r="AF238" s="1" t="s">
        <v>56</v>
      </c>
      <c r="AH238" t="str">
        <f t="shared" si="45"/>
        <v>Manager</v>
      </c>
      <c r="AJ238" s="1" t="s">
        <v>1379</v>
      </c>
      <c r="AK238" s="1" t="str">
        <f t="shared" si="46"/>
        <v>Banking and Fintech</v>
      </c>
      <c r="AL238" s="1">
        <v>20</v>
      </c>
      <c r="AM238" s="1">
        <v>20</v>
      </c>
      <c r="AN238" s="1" t="s">
        <v>1380</v>
      </c>
      <c r="AO238" s="1" t="s">
        <v>59</v>
      </c>
      <c r="AP238" s="1">
        <f t="shared" si="47"/>
        <v>0</v>
      </c>
      <c r="AQ238" s="1" t="s">
        <v>3999</v>
      </c>
      <c r="AR238" s="1" t="s">
        <v>72</v>
      </c>
      <c r="AT238" t="str">
        <f t="shared" si="48"/>
        <v>Forums</v>
      </c>
      <c r="AU238" s="1">
        <v>6</v>
      </c>
      <c r="AW238">
        <f t="shared" si="49"/>
        <v>6</v>
      </c>
      <c r="AX238" s="1">
        <v>4</v>
      </c>
      <c r="AZ238">
        <f t="shared" si="50"/>
        <v>4</v>
      </c>
      <c r="BA238" s="1">
        <v>150</v>
      </c>
      <c r="BB238" s="1">
        <v>150</v>
      </c>
      <c r="BC238" s="1" t="s">
        <v>1382</v>
      </c>
      <c r="BD238" s="1" t="s">
        <v>74</v>
      </c>
      <c r="BF238" t="str">
        <f t="shared" si="51"/>
        <v>Google</v>
      </c>
      <c r="BG238" s="1">
        <v>10</v>
      </c>
      <c r="BH238" s="1" t="s">
        <v>1383</v>
      </c>
      <c r="BI238" s="1" t="s">
        <v>1384</v>
      </c>
      <c r="BL238" s="32" t="s">
        <v>4074</v>
      </c>
    </row>
    <row r="239" spans="1:64">
      <c r="A239" s="1">
        <v>1</v>
      </c>
      <c r="B239">
        <v>0</v>
      </c>
      <c r="C239">
        <v>0</v>
      </c>
      <c r="D239">
        <v>0</v>
      </c>
      <c r="E239">
        <v>0</v>
      </c>
      <c r="F239">
        <v>0</v>
      </c>
      <c r="G239" s="2" t="s">
        <v>1385</v>
      </c>
      <c r="H239" s="9">
        <f t="shared" ca="1" si="39"/>
        <v>50</v>
      </c>
      <c r="I239" s="1">
        <v>8</v>
      </c>
      <c r="J239" s="1">
        <v>8</v>
      </c>
      <c r="K239" s="1">
        <v>0</v>
      </c>
      <c r="L239" s="1">
        <f t="shared" si="40"/>
        <v>0</v>
      </c>
      <c r="M239" s="1">
        <v>10</v>
      </c>
      <c r="N239" s="1">
        <v>10</v>
      </c>
      <c r="O239" s="1">
        <v>12</v>
      </c>
      <c r="P239" s="1">
        <v>12</v>
      </c>
      <c r="Q239" s="1">
        <v>95120</v>
      </c>
      <c r="R239" s="1" t="s">
        <v>943</v>
      </c>
      <c r="S239" s="1">
        <v>0</v>
      </c>
      <c r="T239" s="1" t="s">
        <v>67</v>
      </c>
      <c r="V239" t="str">
        <f t="shared" si="41"/>
        <v>t-shirt</v>
      </c>
      <c r="W239" s="1" t="s">
        <v>103</v>
      </c>
      <c r="Y239" t="str">
        <f t="shared" si="42"/>
        <v>“A quality life demands quality questions”</v>
      </c>
      <c r="Z239" s="1">
        <v>1</v>
      </c>
      <c r="AA239" s="1">
        <v>1</v>
      </c>
      <c r="AB239" s="1">
        <f t="shared" si="43"/>
        <v>0</v>
      </c>
      <c r="AC239" s="1" t="s">
        <v>150</v>
      </c>
      <c r="AE239" t="str">
        <f t="shared" si="44"/>
        <v>Business Intelligence / Business Analyst</v>
      </c>
      <c r="AF239" s="1" t="s">
        <v>80</v>
      </c>
      <c r="AH239" t="str">
        <f t="shared" si="45"/>
        <v>Individual Contributor</v>
      </c>
      <c r="AI239" s="1" t="s">
        <v>91</v>
      </c>
      <c r="AK239" t="str">
        <f t="shared" si="46"/>
        <v>Technology &amp; Internet</v>
      </c>
      <c r="AL239" s="1">
        <v>1</v>
      </c>
      <c r="AM239" s="1">
        <v>1</v>
      </c>
      <c r="AN239" s="1" t="s">
        <v>1386</v>
      </c>
      <c r="AO239" s="1" t="s">
        <v>83</v>
      </c>
      <c r="AP239" s="1">
        <f t="shared" si="47"/>
        <v>1</v>
      </c>
      <c r="AQ239" t="s">
        <v>30</v>
      </c>
      <c r="AR239" s="1" t="s">
        <v>167</v>
      </c>
      <c r="AT239" t="str">
        <f t="shared" si="48"/>
        <v>Mentor Help (classroom or 1:1 mentors)</v>
      </c>
      <c r="AV239" s="1">
        <v>20</v>
      </c>
      <c r="AW239" s="1">
        <f t="shared" si="49"/>
        <v>20</v>
      </c>
      <c r="AY239" s="1">
        <v>10</v>
      </c>
      <c r="AZ239" s="1">
        <f t="shared" si="50"/>
        <v>10</v>
      </c>
      <c r="BA239" s="1">
        <v>40</v>
      </c>
      <c r="BB239" s="1">
        <v>40</v>
      </c>
      <c r="BC239" s="1" t="s">
        <v>1387</v>
      </c>
      <c r="BD239" s="1" t="s">
        <v>74</v>
      </c>
      <c r="BF239" t="str">
        <f t="shared" si="51"/>
        <v>Google</v>
      </c>
      <c r="BG239" s="1">
        <v>9</v>
      </c>
      <c r="BH239" s="1" t="s">
        <v>1388</v>
      </c>
      <c r="BJ239" s="1" t="s">
        <v>1389</v>
      </c>
      <c r="BL239" s="32" t="s">
        <v>4074</v>
      </c>
    </row>
    <row r="240" spans="1:64">
      <c r="A240" s="1">
        <v>1</v>
      </c>
      <c r="B240">
        <v>0</v>
      </c>
      <c r="C240">
        <v>0</v>
      </c>
      <c r="D240">
        <v>0</v>
      </c>
      <c r="E240">
        <v>0</v>
      </c>
      <c r="F240">
        <v>0</v>
      </c>
      <c r="G240" s="2">
        <v>33695</v>
      </c>
      <c r="H240" s="9">
        <f t="shared" ca="1" si="39"/>
        <v>26</v>
      </c>
      <c r="I240" s="1">
        <v>8</v>
      </c>
      <c r="J240" s="1">
        <v>8</v>
      </c>
      <c r="K240" s="1">
        <v>80</v>
      </c>
      <c r="L240" s="1">
        <f t="shared" si="40"/>
        <v>1.3333333333333333</v>
      </c>
      <c r="M240" s="1">
        <v>8</v>
      </c>
      <c r="N240" s="1">
        <v>8</v>
      </c>
      <c r="O240" s="1">
        <v>15</v>
      </c>
      <c r="P240" s="1">
        <v>15</v>
      </c>
      <c r="Q240" s="1">
        <v>79912</v>
      </c>
      <c r="R240" s="1" t="s">
        <v>1390</v>
      </c>
      <c r="S240" s="1">
        <v>0</v>
      </c>
      <c r="T240" s="1" t="s">
        <v>143</v>
      </c>
      <c r="V240" t="str">
        <f t="shared" si="41"/>
        <v>socks</v>
      </c>
      <c r="W240" s="1" t="s">
        <v>54</v>
      </c>
      <c r="Y240" t="str">
        <f t="shared" si="42"/>
        <v>“Data is the new bacon"</v>
      </c>
      <c r="Z240" s="1">
        <v>0</v>
      </c>
      <c r="AA240" s="1">
        <v>0</v>
      </c>
      <c r="AB240" s="1">
        <f t="shared" si="43"/>
        <v>1</v>
      </c>
      <c r="AE240" t="str">
        <f t="shared" si="44"/>
        <v>NA</v>
      </c>
      <c r="AH240" t="str">
        <f t="shared" si="45"/>
        <v>NA</v>
      </c>
      <c r="AK240" t="str">
        <f t="shared" si="46"/>
        <v>NA</v>
      </c>
      <c r="AO240" s="1" t="s">
        <v>59</v>
      </c>
      <c r="AP240" s="1">
        <f t="shared" si="47"/>
        <v>0</v>
      </c>
      <c r="AQ240" t="s">
        <v>3982</v>
      </c>
      <c r="AR240" s="1" t="s">
        <v>72</v>
      </c>
      <c r="AT240" t="str">
        <f t="shared" si="48"/>
        <v>Forums</v>
      </c>
      <c r="AV240" s="1">
        <v>15</v>
      </c>
      <c r="AW240" s="1">
        <f t="shared" si="49"/>
        <v>15</v>
      </c>
      <c r="AX240" s="1">
        <v>5</v>
      </c>
      <c r="AZ240">
        <f t="shared" si="50"/>
        <v>5</v>
      </c>
      <c r="BA240" s="1">
        <v>20</v>
      </c>
      <c r="BB240" s="1">
        <v>20</v>
      </c>
      <c r="BC240" s="1" t="s">
        <v>1391</v>
      </c>
      <c r="BD240" s="1" t="s">
        <v>64</v>
      </c>
      <c r="BF240" t="str">
        <f t="shared" si="51"/>
        <v>Friend / word of mouth</v>
      </c>
      <c r="BG240" s="1">
        <v>10</v>
      </c>
      <c r="BH240" s="1" t="s">
        <v>1392</v>
      </c>
      <c r="BI240" s="1" t="s">
        <v>1393</v>
      </c>
      <c r="BL240" s="32" t="s">
        <v>4074</v>
      </c>
    </row>
    <row r="241" spans="1:64">
      <c r="A241" s="1">
        <v>1</v>
      </c>
      <c r="B241">
        <v>0</v>
      </c>
      <c r="C241">
        <v>0</v>
      </c>
      <c r="D241">
        <v>0</v>
      </c>
      <c r="E241">
        <v>0</v>
      </c>
      <c r="F241">
        <v>0</v>
      </c>
      <c r="G241" s="2">
        <v>32523</v>
      </c>
      <c r="H241" s="9">
        <f t="shared" ca="1" si="39"/>
        <v>30</v>
      </c>
      <c r="I241" s="1">
        <v>8</v>
      </c>
      <c r="J241" s="1">
        <v>8</v>
      </c>
      <c r="K241" s="1">
        <v>10</v>
      </c>
      <c r="L241" s="1">
        <f t="shared" si="40"/>
        <v>0.16666666666666666</v>
      </c>
      <c r="M241" s="1">
        <v>10</v>
      </c>
      <c r="N241" s="1">
        <v>10</v>
      </c>
      <c r="O241" s="1">
        <v>8</v>
      </c>
      <c r="P241" s="1">
        <v>8</v>
      </c>
      <c r="R241" s="1" t="s">
        <v>1394</v>
      </c>
      <c r="S241" s="1">
        <v>0</v>
      </c>
      <c r="T241" s="1" t="s">
        <v>78</v>
      </c>
      <c r="V241" t="str">
        <f t="shared" si="41"/>
        <v>jacket (brand is TBD... probably Patagonia)</v>
      </c>
      <c r="W241" s="1" t="s">
        <v>98</v>
      </c>
      <c r="Y241" t="str">
        <f t="shared" si="42"/>
        <v>“Machine learning for life”</v>
      </c>
      <c r="Z241" s="1">
        <v>1</v>
      </c>
      <c r="AA241" s="1">
        <v>1</v>
      </c>
      <c r="AB241" s="1">
        <f t="shared" si="43"/>
        <v>0</v>
      </c>
      <c r="AC241" s="1" t="s">
        <v>150</v>
      </c>
      <c r="AE241" t="str">
        <f t="shared" si="44"/>
        <v>Business Intelligence / Business Analyst</v>
      </c>
      <c r="AF241" s="1" t="s">
        <v>80</v>
      </c>
      <c r="AH241" t="str">
        <f t="shared" si="45"/>
        <v>Individual Contributor</v>
      </c>
      <c r="AI241" s="1" t="s">
        <v>245</v>
      </c>
      <c r="AK241" t="str">
        <f t="shared" si="46"/>
        <v>Advertising &amp; Marketing</v>
      </c>
      <c r="AL241" s="1">
        <v>3</v>
      </c>
      <c r="AM241" s="1">
        <v>3</v>
      </c>
      <c r="AO241" s="1" t="s">
        <v>59</v>
      </c>
      <c r="AP241" s="1">
        <f t="shared" si="47"/>
        <v>0</v>
      </c>
      <c r="AQ241" t="s">
        <v>4000</v>
      </c>
      <c r="AR241" s="1" t="s">
        <v>72</v>
      </c>
      <c r="AT241" t="str">
        <f t="shared" si="48"/>
        <v>Forums</v>
      </c>
      <c r="AU241" s="1">
        <v>6</v>
      </c>
      <c r="AW241">
        <f t="shared" si="49"/>
        <v>6</v>
      </c>
      <c r="AX241" s="1">
        <v>5</v>
      </c>
      <c r="AZ241">
        <f t="shared" si="50"/>
        <v>5</v>
      </c>
      <c r="BA241" s="1">
        <v>12</v>
      </c>
      <c r="BB241" s="1">
        <v>12</v>
      </c>
      <c r="BC241" s="1" t="s">
        <v>1395</v>
      </c>
      <c r="BD241" s="1" t="s">
        <v>64</v>
      </c>
      <c r="BF241" t="str">
        <f t="shared" si="51"/>
        <v>Friend / word of mouth</v>
      </c>
      <c r="BG241" s="1">
        <v>10</v>
      </c>
      <c r="BH241" s="1" t="s">
        <v>1396</v>
      </c>
      <c r="BI241" s="1" t="s">
        <v>1397</v>
      </c>
      <c r="BJ241" s="1" t="s">
        <v>1398</v>
      </c>
      <c r="BL241" s="32" t="s">
        <v>4074</v>
      </c>
    </row>
    <row r="242" spans="1:64">
      <c r="A242" s="1">
        <v>1</v>
      </c>
      <c r="B242">
        <v>0</v>
      </c>
      <c r="C242">
        <v>0</v>
      </c>
      <c r="D242">
        <v>0</v>
      </c>
      <c r="E242" s="1">
        <v>1</v>
      </c>
      <c r="F242">
        <v>0</v>
      </c>
      <c r="G242" s="2">
        <v>27368</v>
      </c>
      <c r="H242" s="9">
        <f t="shared" ca="1" si="39"/>
        <v>44</v>
      </c>
      <c r="I242" s="1">
        <v>7</v>
      </c>
      <c r="J242" s="1">
        <v>7</v>
      </c>
      <c r="K242" s="1">
        <v>150</v>
      </c>
      <c r="L242" s="1">
        <f t="shared" si="40"/>
        <v>2.5</v>
      </c>
      <c r="M242" s="1">
        <v>12</v>
      </c>
      <c r="N242" s="1">
        <v>12</v>
      </c>
      <c r="O242" s="1">
        <v>24</v>
      </c>
      <c r="P242" s="1">
        <v>24</v>
      </c>
      <c r="Q242" s="1">
        <v>8820</v>
      </c>
      <c r="R242" s="1" t="s">
        <v>1399</v>
      </c>
      <c r="S242" s="1">
        <v>0</v>
      </c>
      <c r="T242" s="1" t="s">
        <v>67</v>
      </c>
      <c r="V242" t="str">
        <f t="shared" si="41"/>
        <v>t-shirt</v>
      </c>
      <c r="W242" s="1" t="s">
        <v>98</v>
      </c>
      <c r="Y242" t="str">
        <f t="shared" si="42"/>
        <v>“Machine learning for life”</v>
      </c>
      <c r="Z242" s="1">
        <v>1</v>
      </c>
      <c r="AA242" s="1">
        <v>1</v>
      </c>
      <c r="AB242" s="1">
        <f t="shared" si="43"/>
        <v>0</v>
      </c>
      <c r="AC242" s="1" t="s">
        <v>225</v>
      </c>
      <c r="AE242" t="str">
        <f t="shared" si="44"/>
        <v>Software Engineer</v>
      </c>
      <c r="AF242" s="1" t="s">
        <v>80</v>
      </c>
      <c r="AH242" t="str">
        <f t="shared" si="45"/>
        <v>Individual Contributor</v>
      </c>
      <c r="AI242" s="1" t="s">
        <v>81</v>
      </c>
      <c r="AK242" t="str">
        <f t="shared" si="46"/>
        <v>Business Support &amp; Logistics</v>
      </c>
      <c r="AL242" s="1">
        <v>23</v>
      </c>
      <c r="AM242" s="1">
        <v>23</v>
      </c>
      <c r="AN242" s="1" t="s">
        <v>1400</v>
      </c>
      <c r="AO242" s="1" t="s">
        <v>399</v>
      </c>
      <c r="AP242" s="1">
        <f t="shared" si="47"/>
        <v>0</v>
      </c>
      <c r="AQ242" t="s">
        <v>30</v>
      </c>
      <c r="AR242" s="1" t="s">
        <v>84</v>
      </c>
      <c r="AT242" t="str">
        <f t="shared" si="48"/>
        <v>Stack Overflow</v>
      </c>
      <c r="AU242" s="1">
        <v>2</v>
      </c>
      <c r="AW242">
        <f t="shared" si="49"/>
        <v>2</v>
      </c>
      <c r="AX242" s="1">
        <v>2</v>
      </c>
      <c r="AZ242">
        <f t="shared" si="50"/>
        <v>2</v>
      </c>
      <c r="BA242" s="1">
        <v>5</v>
      </c>
      <c r="BB242" s="1">
        <v>5</v>
      </c>
      <c r="BC242" s="1" t="s">
        <v>1401</v>
      </c>
      <c r="BE242" s="1" t="s">
        <v>1402</v>
      </c>
      <c r="BF242" s="1" t="str">
        <f t="shared" si="51"/>
        <v>I started using Coursera and then kind of read about Udacity somewhere on the internet...</v>
      </c>
      <c r="BG242" s="1">
        <v>10</v>
      </c>
      <c r="BH242" s="1" t="s">
        <v>1403</v>
      </c>
      <c r="BI242" s="1" t="s">
        <v>1404</v>
      </c>
      <c r="BJ242" s="1" t="s">
        <v>1405</v>
      </c>
      <c r="BL242" s="32" t="s">
        <v>4074</v>
      </c>
    </row>
    <row r="243" spans="1:64">
      <c r="A243" s="1">
        <v>1</v>
      </c>
      <c r="B243">
        <v>0</v>
      </c>
      <c r="C243">
        <v>0</v>
      </c>
      <c r="D243">
        <v>0</v>
      </c>
      <c r="E243" s="1">
        <v>1</v>
      </c>
      <c r="F243">
        <v>0</v>
      </c>
      <c r="G243" s="2">
        <v>32526</v>
      </c>
      <c r="H243" s="9">
        <f t="shared" ca="1" si="39"/>
        <v>30</v>
      </c>
      <c r="I243" s="1">
        <v>7</v>
      </c>
      <c r="J243" s="1">
        <v>7</v>
      </c>
      <c r="K243" s="1">
        <v>60</v>
      </c>
      <c r="L243" s="1">
        <f t="shared" si="40"/>
        <v>1</v>
      </c>
      <c r="M243" s="1">
        <v>14</v>
      </c>
      <c r="N243" s="1">
        <v>14</v>
      </c>
      <c r="O243" s="1">
        <v>2</v>
      </c>
      <c r="P243" s="1">
        <v>2</v>
      </c>
      <c r="Q243" s="1">
        <v>2060</v>
      </c>
      <c r="R243" s="1" t="s">
        <v>1406</v>
      </c>
      <c r="S243" s="1">
        <v>1</v>
      </c>
      <c r="T243" s="1" t="s">
        <v>431</v>
      </c>
      <c r="V243" t="str">
        <f t="shared" si="41"/>
        <v>track suit / sweat suit</v>
      </c>
      <c r="X243" s="1" t="s">
        <v>1407</v>
      </c>
      <c r="Y243" s="1" t="str">
        <f t="shared" si="42"/>
        <v>"Be audacious"</v>
      </c>
      <c r="Z243" s="1">
        <v>1</v>
      </c>
      <c r="AA243" s="1">
        <v>1</v>
      </c>
      <c r="AB243" s="1">
        <f t="shared" si="43"/>
        <v>0</v>
      </c>
      <c r="AC243" s="1" t="s">
        <v>55</v>
      </c>
      <c r="AE243" t="str">
        <f t="shared" si="44"/>
        <v>Product Management/Project Management</v>
      </c>
      <c r="AF243" s="1" t="s">
        <v>56</v>
      </c>
      <c r="AH243" t="str">
        <f t="shared" si="45"/>
        <v>Manager</v>
      </c>
      <c r="AI243" s="1" t="s">
        <v>81</v>
      </c>
      <c r="AK243" t="str">
        <f t="shared" si="46"/>
        <v>Business Support &amp; Logistics</v>
      </c>
      <c r="AL243" s="1">
        <v>6</v>
      </c>
      <c r="AM243" s="1">
        <v>6</v>
      </c>
      <c r="AN243" s="1" t="s">
        <v>1408</v>
      </c>
      <c r="AO243" s="1" t="s">
        <v>83</v>
      </c>
      <c r="AP243" s="1">
        <f t="shared" si="47"/>
        <v>1</v>
      </c>
      <c r="AQ243" t="s">
        <v>36</v>
      </c>
      <c r="AT243" t="str">
        <f t="shared" si="48"/>
        <v>NA</v>
      </c>
      <c r="AW243">
        <f t="shared" si="49"/>
        <v>0</v>
      </c>
      <c r="AZ243">
        <f t="shared" si="50"/>
        <v>0</v>
      </c>
      <c r="BD243" s="1" t="s">
        <v>74</v>
      </c>
      <c r="BF243" t="str">
        <f t="shared" si="51"/>
        <v>Google</v>
      </c>
      <c r="BG243" s="1">
        <v>10</v>
      </c>
      <c r="BH243" s="1" t="s">
        <v>1409</v>
      </c>
      <c r="BI243" s="1" t="s">
        <v>1410</v>
      </c>
      <c r="BJ243" s="1" t="s">
        <v>1411</v>
      </c>
      <c r="BL243" s="32" t="s">
        <v>4074</v>
      </c>
    </row>
    <row r="244" spans="1:64">
      <c r="A244">
        <v>0</v>
      </c>
      <c r="B244" s="11">
        <v>1</v>
      </c>
      <c r="C244">
        <v>0</v>
      </c>
      <c r="D244">
        <v>0</v>
      </c>
      <c r="E244">
        <v>0</v>
      </c>
      <c r="F244">
        <v>0</v>
      </c>
      <c r="G244" s="2" t="s">
        <v>1412</v>
      </c>
      <c r="H244" s="9">
        <f t="shared" ca="1" si="39"/>
        <v>49</v>
      </c>
      <c r="I244" s="1">
        <v>8</v>
      </c>
      <c r="J244" s="1">
        <v>8</v>
      </c>
      <c r="K244" s="1">
        <v>0</v>
      </c>
      <c r="L244" s="1">
        <f t="shared" si="40"/>
        <v>0</v>
      </c>
      <c r="M244" s="1">
        <v>12</v>
      </c>
      <c r="N244" s="1">
        <v>12</v>
      </c>
      <c r="O244" s="1">
        <v>15</v>
      </c>
      <c r="P244" s="1">
        <v>15</v>
      </c>
      <c r="Q244" s="1">
        <v>85083</v>
      </c>
      <c r="R244" s="1" t="s">
        <v>1413</v>
      </c>
      <c r="S244" s="1">
        <v>0</v>
      </c>
      <c r="T244" s="1" t="s">
        <v>97</v>
      </c>
      <c r="V244" t="str">
        <f t="shared" si="41"/>
        <v>backpack</v>
      </c>
      <c r="X244" s="1" t="s">
        <v>1414</v>
      </c>
      <c r="Y244" s="1" t="str">
        <f t="shared" si="42"/>
        <v>Data is the new Gold</v>
      </c>
      <c r="Z244" s="1">
        <v>1</v>
      </c>
      <c r="AA244" s="1">
        <v>1</v>
      </c>
      <c r="AB244" s="1">
        <f t="shared" si="43"/>
        <v>0</v>
      </c>
      <c r="AC244" s="1" t="s">
        <v>582</v>
      </c>
      <c r="AE244" t="str">
        <f t="shared" si="44"/>
        <v>Self employed</v>
      </c>
      <c r="AG244" s="1" t="s">
        <v>1415</v>
      </c>
      <c r="AH244" s="1" t="str">
        <f t="shared" si="45"/>
        <v>Business Owner</v>
      </c>
      <c r="AI244" s="1" t="s">
        <v>91</v>
      </c>
      <c r="AK244" t="str">
        <f t="shared" si="46"/>
        <v>Technology &amp; Internet</v>
      </c>
      <c r="AL244" s="1">
        <v>20</v>
      </c>
      <c r="AM244" s="1">
        <v>20</v>
      </c>
      <c r="AN244" s="1" t="s">
        <v>1416</v>
      </c>
      <c r="AO244" s="1" t="s">
        <v>59</v>
      </c>
      <c r="AP244" s="1">
        <f t="shared" si="47"/>
        <v>0</v>
      </c>
      <c r="AQ244" t="s">
        <v>3974</v>
      </c>
      <c r="AR244" s="1" t="s">
        <v>72</v>
      </c>
      <c r="AT244" t="str">
        <f t="shared" si="48"/>
        <v>Forums</v>
      </c>
      <c r="AU244" s="1">
        <v>6</v>
      </c>
      <c r="AW244">
        <f t="shared" si="49"/>
        <v>6</v>
      </c>
      <c r="AX244" s="1">
        <v>6</v>
      </c>
      <c r="AZ244">
        <f t="shared" si="50"/>
        <v>6</v>
      </c>
      <c r="BA244" s="1">
        <v>8</v>
      </c>
      <c r="BB244" s="1">
        <v>8</v>
      </c>
      <c r="BC244" s="1" t="s">
        <v>1417</v>
      </c>
      <c r="BD244" s="1" t="s">
        <v>64</v>
      </c>
      <c r="BF244" t="str">
        <f t="shared" si="51"/>
        <v>Friend / word of mouth</v>
      </c>
      <c r="BG244" s="1">
        <v>8</v>
      </c>
      <c r="BH244" s="1" t="s">
        <v>1418</v>
      </c>
      <c r="BI244" s="1" t="s">
        <v>1419</v>
      </c>
      <c r="BJ244" s="1" t="s">
        <v>1420</v>
      </c>
      <c r="BL244" s="32" t="s">
        <v>4074</v>
      </c>
    </row>
    <row r="245" spans="1:64">
      <c r="A245">
        <v>0</v>
      </c>
      <c r="B245">
        <v>0</v>
      </c>
      <c r="C245" s="1">
        <v>1</v>
      </c>
      <c r="D245">
        <v>0</v>
      </c>
      <c r="E245">
        <v>0</v>
      </c>
      <c r="F245">
        <v>0</v>
      </c>
      <c r="G245" s="2">
        <v>34537</v>
      </c>
      <c r="H245" s="9">
        <f t="shared" ca="1" si="39"/>
        <v>24</v>
      </c>
      <c r="I245" s="1">
        <v>7</v>
      </c>
      <c r="J245" s="1">
        <v>7</v>
      </c>
      <c r="K245" s="1">
        <v>40</v>
      </c>
      <c r="L245" s="1">
        <f t="shared" si="40"/>
        <v>0.66666666666666663</v>
      </c>
      <c r="M245" s="1">
        <v>9</v>
      </c>
      <c r="N245" s="1">
        <v>9</v>
      </c>
      <c r="O245" s="1">
        <v>4</v>
      </c>
      <c r="P245" s="1">
        <v>4</v>
      </c>
      <c r="Q245" s="1">
        <v>560029</v>
      </c>
      <c r="R245" s="1" t="s">
        <v>1421</v>
      </c>
      <c r="S245" s="1">
        <v>1</v>
      </c>
      <c r="T245" s="1" t="s">
        <v>67</v>
      </c>
      <c r="V245" t="str">
        <f t="shared" si="41"/>
        <v>t-shirt</v>
      </c>
      <c r="W245" s="1" t="s">
        <v>54</v>
      </c>
      <c r="Y245" t="str">
        <f t="shared" si="42"/>
        <v>“Data is the new bacon"</v>
      </c>
      <c r="Z245" s="1">
        <v>1</v>
      </c>
      <c r="AA245" s="1">
        <v>1</v>
      </c>
      <c r="AB245" s="1">
        <f t="shared" si="43"/>
        <v>0</v>
      </c>
      <c r="AC245" s="1" t="s">
        <v>89</v>
      </c>
      <c r="AE245" t="str">
        <f t="shared" si="44"/>
        <v>Data Engineer</v>
      </c>
      <c r="AG245" s="1" t="s">
        <v>1422</v>
      </c>
      <c r="AH245" s="1" t="str">
        <f t="shared" si="45"/>
        <v>Associate</v>
      </c>
      <c r="AI245" s="1" t="s">
        <v>233</v>
      </c>
      <c r="AK245" t="str">
        <f t="shared" si="46"/>
        <v>Insurance</v>
      </c>
      <c r="AL245" s="1">
        <v>1</v>
      </c>
      <c r="AM245" s="1">
        <v>1</v>
      </c>
      <c r="AN245" s="1" t="s">
        <v>1423</v>
      </c>
      <c r="AO245" s="1" t="s">
        <v>399</v>
      </c>
      <c r="AP245" s="1">
        <f t="shared" si="47"/>
        <v>0</v>
      </c>
      <c r="AQ245" t="s">
        <v>3974</v>
      </c>
      <c r="AR245" s="1" t="s">
        <v>72</v>
      </c>
      <c r="AT245" t="str">
        <f t="shared" si="48"/>
        <v>Forums</v>
      </c>
      <c r="AV245" s="1">
        <v>20</v>
      </c>
      <c r="AW245" s="1">
        <f t="shared" si="49"/>
        <v>20</v>
      </c>
      <c r="AX245" s="1">
        <v>5</v>
      </c>
      <c r="AZ245">
        <f t="shared" si="50"/>
        <v>5</v>
      </c>
      <c r="BA245" s="1">
        <v>5</v>
      </c>
      <c r="BB245" s="1">
        <v>5</v>
      </c>
      <c r="BC245" s="1" t="s">
        <v>1424</v>
      </c>
      <c r="BD245" s="1" t="s">
        <v>64</v>
      </c>
      <c r="BF245" t="str">
        <f t="shared" si="51"/>
        <v>Friend / word of mouth</v>
      </c>
      <c r="BG245" s="1">
        <v>10</v>
      </c>
      <c r="BH245" s="1" t="s">
        <v>1425</v>
      </c>
      <c r="BI245" s="1" t="s">
        <v>1426</v>
      </c>
      <c r="BJ245" s="1" t="s">
        <v>1427</v>
      </c>
      <c r="BL245" s="32" t="s">
        <v>4074</v>
      </c>
    </row>
    <row r="246" spans="1:64">
      <c r="A246" s="1">
        <v>1</v>
      </c>
      <c r="B246">
        <v>0</v>
      </c>
      <c r="C246" s="1">
        <v>1</v>
      </c>
      <c r="D246">
        <v>0</v>
      </c>
      <c r="E246" s="1">
        <v>1</v>
      </c>
      <c r="F246">
        <v>0</v>
      </c>
      <c r="G246" s="2">
        <v>25710</v>
      </c>
      <c r="H246" s="9">
        <f t="shared" ca="1" si="39"/>
        <v>48</v>
      </c>
      <c r="I246" s="1">
        <v>5</v>
      </c>
      <c r="J246" s="1">
        <v>5</v>
      </c>
      <c r="K246" s="1">
        <v>3</v>
      </c>
      <c r="L246" s="1">
        <f t="shared" si="40"/>
        <v>0.05</v>
      </c>
      <c r="M246" s="1">
        <v>9</v>
      </c>
      <c r="N246" s="1">
        <v>9</v>
      </c>
      <c r="O246" s="1">
        <v>12</v>
      </c>
      <c r="P246" s="1">
        <v>12</v>
      </c>
      <c r="Q246" s="1">
        <v>8699</v>
      </c>
      <c r="R246" s="1" t="s">
        <v>1428</v>
      </c>
      <c r="S246" s="1">
        <v>0</v>
      </c>
      <c r="T246" s="1" t="s">
        <v>67</v>
      </c>
      <c r="V246" t="str">
        <f t="shared" si="41"/>
        <v>t-shirt</v>
      </c>
      <c r="W246" s="1" t="s">
        <v>98</v>
      </c>
      <c r="Y246" t="str">
        <f t="shared" si="42"/>
        <v>“Machine learning for life”</v>
      </c>
      <c r="Z246" s="1">
        <v>1</v>
      </c>
      <c r="AA246" s="1">
        <v>1</v>
      </c>
      <c r="AB246" s="1">
        <f t="shared" si="43"/>
        <v>0</v>
      </c>
      <c r="AC246" s="1" t="s">
        <v>137</v>
      </c>
      <c r="AE246" t="str">
        <f t="shared" si="44"/>
        <v>Co-founder (or solo founder)</v>
      </c>
      <c r="AF246" s="1" t="s">
        <v>124</v>
      </c>
      <c r="AH246" t="str">
        <f t="shared" si="45"/>
        <v>President</v>
      </c>
      <c r="AI246" s="1" t="s">
        <v>404</v>
      </c>
      <c r="AK246" t="str">
        <f t="shared" si="46"/>
        <v>Construction, Machinery, and Homes</v>
      </c>
      <c r="AL246" s="1">
        <v>20</v>
      </c>
      <c r="AM246" s="1">
        <v>20</v>
      </c>
      <c r="AN246" s="1" t="s">
        <v>1429</v>
      </c>
      <c r="AO246" s="1" t="s">
        <v>71</v>
      </c>
      <c r="AP246" s="1">
        <f t="shared" si="47"/>
        <v>1</v>
      </c>
      <c r="AQ246" s="1" t="s">
        <v>1430</v>
      </c>
      <c r="AR246" s="1" t="s">
        <v>60</v>
      </c>
      <c r="AT246" t="str">
        <f t="shared" si="48"/>
        <v>Slack Channel</v>
      </c>
      <c r="AU246" s="1">
        <v>6</v>
      </c>
      <c r="AW246">
        <f t="shared" si="49"/>
        <v>6</v>
      </c>
      <c r="AY246" s="1">
        <v>8</v>
      </c>
      <c r="AZ246" s="1">
        <f t="shared" si="50"/>
        <v>8</v>
      </c>
      <c r="BA246" s="1">
        <v>15</v>
      </c>
      <c r="BB246" s="1">
        <v>15</v>
      </c>
      <c r="BC246" s="1" t="s">
        <v>1431</v>
      </c>
      <c r="BD246" s="1" t="s">
        <v>74</v>
      </c>
      <c r="BF246" t="str">
        <f t="shared" si="51"/>
        <v>Google</v>
      </c>
      <c r="BG246" s="1">
        <v>10</v>
      </c>
      <c r="BH246" s="1" t="s">
        <v>1432</v>
      </c>
      <c r="BI246" s="1" t="s">
        <v>1433</v>
      </c>
      <c r="BJ246" s="1" t="s">
        <v>1434</v>
      </c>
      <c r="BL246" s="32" t="s">
        <v>4074</v>
      </c>
    </row>
    <row r="247" spans="1:64">
      <c r="A247">
        <v>0</v>
      </c>
      <c r="B247" s="11">
        <v>1</v>
      </c>
      <c r="C247">
        <v>0</v>
      </c>
      <c r="D247">
        <v>0</v>
      </c>
      <c r="E247">
        <v>0</v>
      </c>
      <c r="F247">
        <v>0</v>
      </c>
      <c r="G247" s="2">
        <v>30999</v>
      </c>
      <c r="H247" s="9">
        <f t="shared" ca="1" si="39"/>
        <v>34</v>
      </c>
      <c r="I247" s="1">
        <v>6</v>
      </c>
      <c r="J247" s="1">
        <v>6</v>
      </c>
      <c r="K247" s="1">
        <v>0</v>
      </c>
      <c r="L247" s="1">
        <f t="shared" si="40"/>
        <v>0</v>
      </c>
      <c r="M247" s="1">
        <v>12</v>
      </c>
      <c r="N247" s="1">
        <v>12</v>
      </c>
      <c r="O247" s="1">
        <v>5</v>
      </c>
      <c r="P247" s="1">
        <v>5</v>
      </c>
      <c r="Q247" s="1">
        <v>19010</v>
      </c>
      <c r="R247" s="1" t="s">
        <v>1435</v>
      </c>
      <c r="S247" s="1">
        <v>1</v>
      </c>
      <c r="T247" s="1" t="s">
        <v>97</v>
      </c>
      <c r="V247" t="str">
        <f t="shared" si="41"/>
        <v>backpack</v>
      </c>
      <c r="W247" s="1" t="s">
        <v>54</v>
      </c>
      <c r="Y247" t="str">
        <f t="shared" si="42"/>
        <v>“Data is the new bacon"</v>
      </c>
      <c r="Z247" s="1">
        <v>1</v>
      </c>
      <c r="AA247" s="1">
        <v>1</v>
      </c>
      <c r="AB247" s="1">
        <f t="shared" si="43"/>
        <v>0</v>
      </c>
      <c r="AC247" s="1" t="s">
        <v>144</v>
      </c>
      <c r="AE247" t="str">
        <f t="shared" si="44"/>
        <v>Artificial Intelligence Engineer</v>
      </c>
      <c r="AF247" s="1" t="s">
        <v>80</v>
      </c>
      <c r="AH247" t="str">
        <f t="shared" si="45"/>
        <v>Individual Contributor</v>
      </c>
      <c r="AI247" s="1" t="s">
        <v>91</v>
      </c>
      <c r="AK247" t="str">
        <f t="shared" si="46"/>
        <v>Technology &amp; Internet</v>
      </c>
      <c r="AL247" s="1">
        <v>10</v>
      </c>
      <c r="AM247" s="1">
        <v>10</v>
      </c>
      <c r="AN247" s="1" t="s">
        <v>1436</v>
      </c>
      <c r="AO247" s="1" t="s">
        <v>83</v>
      </c>
      <c r="AP247" s="1">
        <f t="shared" si="47"/>
        <v>1</v>
      </c>
      <c r="AQ247" t="s">
        <v>33</v>
      </c>
      <c r="AR247" s="1" t="s">
        <v>60</v>
      </c>
      <c r="AT247" t="str">
        <f t="shared" si="48"/>
        <v>Slack Channel</v>
      </c>
      <c r="AU247" s="1">
        <v>6</v>
      </c>
      <c r="AW247">
        <f t="shared" si="49"/>
        <v>6</v>
      </c>
      <c r="AX247" s="1">
        <v>6</v>
      </c>
      <c r="AZ247">
        <f t="shared" si="50"/>
        <v>6</v>
      </c>
      <c r="BA247" s="1">
        <v>20</v>
      </c>
      <c r="BB247" s="1">
        <v>20</v>
      </c>
      <c r="BC247" s="1" t="s">
        <v>1437</v>
      </c>
      <c r="BD247" s="1" t="s">
        <v>415</v>
      </c>
      <c r="BF247" t="str">
        <f t="shared" si="51"/>
        <v>LinkedIn</v>
      </c>
      <c r="BG247" s="1">
        <v>10</v>
      </c>
      <c r="BH247" s="1" t="s">
        <v>1438</v>
      </c>
      <c r="BI247" s="1" t="s">
        <v>1439</v>
      </c>
      <c r="BL247" s="32" t="s">
        <v>4074</v>
      </c>
    </row>
    <row r="248" spans="1:64">
      <c r="A248" s="1">
        <v>1</v>
      </c>
      <c r="B248" s="11">
        <v>1</v>
      </c>
      <c r="C248">
        <v>0</v>
      </c>
      <c r="D248">
        <v>0</v>
      </c>
      <c r="E248" s="1">
        <v>1</v>
      </c>
      <c r="F248">
        <v>0</v>
      </c>
      <c r="G248" s="2">
        <v>32618</v>
      </c>
      <c r="H248" s="9">
        <f t="shared" ca="1" si="39"/>
        <v>29</v>
      </c>
      <c r="I248" s="1">
        <v>7</v>
      </c>
      <c r="J248" s="1">
        <v>7</v>
      </c>
      <c r="K248" s="1">
        <v>80</v>
      </c>
      <c r="L248" s="1">
        <f t="shared" si="40"/>
        <v>1.3333333333333333</v>
      </c>
      <c r="M248" s="1">
        <v>9</v>
      </c>
      <c r="N248" s="1">
        <v>9</v>
      </c>
      <c r="O248" s="1">
        <v>10</v>
      </c>
      <c r="P248" s="1">
        <v>10</v>
      </c>
      <c r="Q248" s="1">
        <v>8320000</v>
      </c>
      <c r="R248" s="1" t="s">
        <v>397</v>
      </c>
      <c r="S248" s="1">
        <v>1</v>
      </c>
      <c r="T248" s="1" t="s">
        <v>53</v>
      </c>
      <c r="V248" t="str">
        <f t="shared" si="41"/>
        <v>hoodie</v>
      </c>
      <c r="W248" s="1" t="s">
        <v>98</v>
      </c>
      <c r="Y248" t="str">
        <f t="shared" si="42"/>
        <v>“Machine learning for life”</v>
      </c>
      <c r="Z248" s="1">
        <v>1</v>
      </c>
      <c r="AA248" s="1">
        <v>1</v>
      </c>
      <c r="AB248" s="1">
        <f t="shared" si="43"/>
        <v>0</v>
      </c>
      <c r="AC248" s="1" t="s">
        <v>225</v>
      </c>
      <c r="AE248" t="str">
        <f t="shared" si="44"/>
        <v>Software Engineer</v>
      </c>
      <c r="AG248" s="1" t="s">
        <v>1440</v>
      </c>
      <c r="AH248" s="1" t="str">
        <f t="shared" si="45"/>
        <v>Senior programmer</v>
      </c>
      <c r="AJ248" s="1" t="s">
        <v>1441</v>
      </c>
      <c r="AK248" s="1" t="str">
        <f t="shared" si="46"/>
        <v>Mining</v>
      </c>
      <c r="AL248" s="1">
        <v>4</v>
      </c>
      <c r="AM248" s="1">
        <v>4</v>
      </c>
      <c r="AN248" s="1" t="s">
        <v>1442</v>
      </c>
      <c r="AO248" s="1" t="s">
        <v>83</v>
      </c>
      <c r="AP248" s="1">
        <f t="shared" si="47"/>
        <v>1</v>
      </c>
      <c r="AQ248" t="s">
        <v>36</v>
      </c>
      <c r="AT248" t="str">
        <f t="shared" si="48"/>
        <v>NA</v>
      </c>
      <c r="AW248">
        <f t="shared" si="49"/>
        <v>0</v>
      </c>
      <c r="AZ248">
        <f t="shared" si="50"/>
        <v>0</v>
      </c>
      <c r="BD248" s="1" t="s">
        <v>74</v>
      </c>
      <c r="BF248" t="str">
        <f t="shared" si="51"/>
        <v>Google</v>
      </c>
      <c r="BG248" s="1">
        <v>10</v>
      </c>
      <c r="BH248" s="1" t="s">
        <v>1443</v>
      </c>
      <c r="BI248" s="1" t="s">
        <v>1444</v>
      </c>
      <c r="BJ248" s="1" t="s">
        <v>1445</v>
      </c>
      <c r="BL248" s="32" t="s">
        <v>4074</v>
      </c>
    </row>
    <row r="249" spans="1:64">
      <c r="A249" s="1">
        <v>1</v>
      </c>
      <c r="B249">
        <v>0</v>
      </c>
      <c r="C249">
        <v>0</v>
      </c>
      <c r="D249">
        <v>0</v>
      </c>
      <c r="E249">
        <v>0</v>
      </c>
      <c r="F249">
        <v>0</v>
      </c>
      <c r="G249" s="2">
        <v>31550</v>
      </c>
      <c r="H249" s="9">
        <f t="shared" ca="1" si="39"/>
        <v>32</v>
      </c>
      <c r="I249" s="1">
        <v>8</v>
      </c>
      <c r="J249" s="1">
        <v>8</v>
      </c>
      <c r="K249" s="1">
        <v>30</v>
      </c>
      <c r="L249" s="1">
        <f t="shared" si="40"/>
        <v>0.5</v>
      </c>
      <c r="M249" s="1">
        <v>10</v>
      </c>
      <c r="N249" s="1">
        <v>10</v>
      </c>
      <c r="O249" s="1">
        <v>3</v>
      </c>
      <c r="P249" s="1">
        <v>3</v>
      </c>
      <c r="Q249" s="1">
        <v>80027</v>
      </c>
      <c r="R249" s="1" t="s">
        <v>1446</v>
      </c>
      <c r="S249" s="1">
        <v>0</v>
      </c>
      <c r="T249" s="1" t="s">
        <v>53</v>
      </c>
      <c r="V249" t="str">
        <f t="shared" si="41"/>
        <v>hoodie</v>
      </c>
      <c r="W249" s="1" t="s">
        <v>103</v>
      </c>
      <c r="Y249" t="str">
        <f t="shared" si="42"/>
        <v>“A quality life demands quality questions”</v>
      </c>
      <c r="Z249" s="1">
        <v>1</v>
      </c>
      <c r="AA249" s="1">
        <v>1</v>
      </c>
      <c r="AB249" s="1">
        <f t="shared" si="43"/>
        <v>0</v>
      </c>
      <c r="AC249" s="1" t="s">
        <v>225</v>
      </c>
      <c r="AE249" t="str">
        <f t="shared" si="44"/>
        <v>Software Engineer</v>
      </c>
      <c r="AF249" s="1" t="s">
        <v>80</v>
      </c>
      <c r="AH249" t="str">
        <f t="shared" si="45"/>
        <v>Individual Contributor</v>
      </c>
      <c r="AI249" s="1" t="s">
        <v>648</v>
      </c>
      <c r="AK249" t="str">
        <f t="shared" si="46"/>
        <v>Electronics</v>
      </c>
      <c r="AL249" s="1">
        <v>6</v>
      </c>
      <c r="AM249" s="1">
        <v>6</v>
      </c>
      <c r="AN249" s="1" t="s">
        <v>1447</v>
      </c>
      <c r="AO249" s="1" t="s">
        <v>83</v>
      </c>
      <c r="AP249" s="1">
        <f t="shared" si="47"/>
        <v>1</v>
      </c>
      <c r="AQ249" t="s">
        <v>3997</v>
      </c>
      <c r="AR249" s="1" t="s">
        <v>72</v>
      </c>
      <c r="AT249" t="str">
        <f t="shared" si="48"/>
        <v>Forums</v>
      </c>
      <c r="AV249" s="1">
        <v>10</v>
      </c>
      <c r="AW249" s="1">
        <f t="shared" si="49"/>
        <v>10</v>
      </c>
      <c r="AY249" s="1">
        <v>10</v>
      </c>
      <c r="AZ249" s="1">
        <f t="shared" si="50"/>
        <v>10</v>
      </c>
      <c r="BA249" s="1">
        <v>30</v>
      </c>
      <c r="BB249" s="1">
        <v>30</v>
      </c>
      <c r="BC249" s="1" t="s">
        <v>1448</v>
      </c>
      <c r="BD249" s="1" t="s">
        <v>74</v>
      </c>
      <c r="BF249" t="str">
        <f t="shared" si="51"/>
        <v>Google</v>
      </c>
      <c r="BG249" s="1">
        <v>10</v>
      </c>
      <c r="BH249" s="1" t="s">
        <v>1449</v>
      </c>
      <c r="BL249" s="32" t="s">
        <v>4074</v>
      </c>
    </row>
    <row r="250" spans="1:64">
      <c r="A250" s="1">
        <v>1</v>
      </c>
      <c r="B250">
        <v>0</v>
      </c>
      <c r="C250" s="1">
        <v>1</v>
      </c>
      <c r="D250" s="1">
        <v>1</v>
      </c>
      <c r="E250">
        <v>0</v>
      </c>
      <c r="F250">
        <v>0</v>
      </c>
      <c r="G250" s="2">
        <v>30922</v>
      </c>
      <c r="H250" s="9">
        <f t="shared" ca="1" si="39"/>
        <v>34</v>
      </c>
      <c r="I250" s="1">
        <v>6</v>
      </c>
      <c r="J250" s="1">
        <v>6</v>
      </c>
      <c r="K250" s="1">
        <v>2</v>
      </c>
      <c r="L250" s="1">
        <f t="shared" si="40"/>
        <v>3.3333333333333333E-2</v>
      </c>
      <c r="M250" s="1">
        <v>10</v>
      </c>
      <c r="N250" s="1">
        <v>10</v>
      </c>
      <c r="O250" s="1">
        <v>5</v>
      </c>
      <c r="P250" s="1">
        <v>5</v>
      </c>
      <c r="Q250" s="1">
        <v>15343</v>
      </c>
      <c r="R250" s="1" t="s">
        <v>1450</v>
      </c>
      <c r="S250" s="1">
        <v>0</v>
      </c>
      <c r="T250" s="1" t="s">
        <v>53</v>
      </c>
      <c r="V250" t="str">
        <f t="shared" si="41"/>
        <v>hoodie</v>
      </c>
      <c r="W250" s="1" t="s">
        <v>68</v>
      </c>
      <c r="Y250" t="str">
        <f t="shared" si="42"/>
        <v>”Math - all the cool kids are doing it”</v>
      </c>
      <c r="Z250" s="1">
        <v>0</v>
      </c>
      <c r="AA250" s="1">
        <v>0</v>
      </c>
      <c r="AB250" s="1">
        <f t="shared" si="43"/>
        <v>1</v>
      </c>
      <c r="AE250" t="str">
        <f t="shared" si="44"/>
        <v>NA</v>
      </c>
      <c r="AH250" t="str">
        <f t="shared" si="45"/>
        <v>NA</v>
      </c>
      <c r="AK250" t="str">
        <f t="shared" si="46"/>
        <v>NA</v>
      </c>
      <c r="AO250" s="1" t="s">
        <v>59</v>
      </c>
      <c r="AP250" s="1">
        <f t="shared" si="47"/>
        <v>0</v>
      </c>
      <c r="AQ250" t="s">
        <v>30</v>
      </c>
      <c r="AR250" s="1" t="s">
        <v>84</v>
      </c>
      <c r="AT250" t="str">
        <f t="shared" si="48"/>
        <v>Stack Overflow</v>
      </c>
      <c r="AU250" s="1">
        <v>6</v>
      </c>
      <c r="AW250">
        <f t="shared" si="49"/>
        <v>6</v>
      </c>
      <c r="AY250" s="1">
        <v>8</v>
      </c>
      <c r="AZ250" s="1">
        <f t="shared" si="50"/>
        <v>8</v>
      </c>
      <c r="BA250" s="1">
        <v>80</v>
      </c>
      <c r="BB250" s="1">
        <v>80</v>
      </c>
      <c r="BC250" s="1" t="s">
        <v>1451</v>
      </c>
      <c r="BD250" s="1" t="s">
        <v>200</v>
      </c>
      <c r="BF250" t="str">
        <f t="shared" si="51"/>
        <v>Twitter</v>
      </c>
      <c r="BG250" s="1">
        <v>10</v>
      </c>
      <c r="BH250" s="1" t="s">
        <v>1452</v>
      </c>
      <c r="BI250" s="1" t="s">
        <v>1453</v>
      </c>
      <c r="BL250" s="32" t="s">
        <v>4074</v>
      </c>
    </row>
    <row r="251" spans="1:64">
      <c r="A251">
        <v>0</v>
      </c>
      <c r="B251" s="11">
        <v>1</v>
      </c>
      <c r="C251">
        <v>0</v>
      </c>
      <c r="D251">
        <v>0</v>
      </c>
      <c r="E251" s="1">
        <v>1</v>
      </c>
      <c r="F251">
        <v>0</v>
      </c>
      <c r="G251" s="2">
        <v>33878</v>
      </c>
      <c r="H251" s="9">
        <f t="shared" ca="1" si="39"/>
        <v>26</v>
      </c>
      <c r="I251" s="1">
        <v>10</v>
      </c>
      <c r="J251" s="1">
        <v>10</v>
      </c>
      <c r="K251" s="1">
        <v>60</v>
      </c>
      <c r="L251" s="1">
        <f t="shared" si="40"/>
        <v>1</v>
      </c>
      <c r="M251" s="1">
        <v>8</v>
      </c>
      <c r="N251" s="1">
        <v>8</v>
      </c>
      <c r="O251" s="1">
        <v>0</v>
      </c>
      <c r="P251" s="1">
        <v>0</v>
      </c>
      <c r="Q251" s="1">
        <v>60616</v>
      </c>
      <c r="R251" s="1" t="s">
        <v>1454</v>
      </c>
      <c r="S251" s="1">
        <v>0</v>
      </c>
      <c r="U251" s="1" t="s">
        <v>1455</v>
      </c>
      <c r="V251" s="1" t="str">
        <f t="shared" si="41"/>
        <v>Self-driving toy car....</v>
      </c>
      <c r="X251" s="1" t="s">
        <v>1456</v>
      </c>
      <c r="Y251" s="1" t="str">
        <f t="shared" si="42"/>
        <v>Watch and learn</v>
      </c>
      <c r="Z251" s="1">
        <v>0</v>
      </c>
      <c r="AA251" s="1">
        <v>0</v>
      </c>
      <c r="AB251" s="1">
        <f t="shared" si="43"/>
        <v>1</v>
      </c>
      <c r="AE251" t="str">
        <f t="shared" si="44"/>
        <v>NA</v>
      </c>
      <c r="AH251" t="str">
        <f t="shared" si="45"/>
        <v>NA</v>
      </c>
      <c r="AK251" t="str">
        <f t="shared" si="46"/>
        <v>NA</v>
      </c>
      <c r="AO251" s="1" t="s">
        <v>83</v>
      </c>
      <c r="AP251" s="1">
        <f t="shared" si="47"/>
        <v>1</v>
      </c>
      <c r="AQ251" t="s">
        <v>33</v>
      </c>
      <c r="AR251" s="1" t="s">
        <v>84</v>
      </c>
      <c r="AT251" t="str">
        <f t="shared" si="48"/>
        <v>Stack Overflow</v>
      </c>
      <c r="AU251" s="1">
        <v>5</v>
      </c>
      <c r="AW251">
        <f t="shared" si="49"/>
        <v>5</v>
      </c>
      <c r="AX251" s="1">
        <v>6</v>
      </c>
      <c r="AZ251">
        <f t="shared" si="50"/>
        <v>6</v>
      </c>
      <c r="BA251" s="1">
        <v>10</v>
      </c>
      <c r="BB251" s="1">
        <v>10</v>
      </c>
      <c r="BC251" s="1" t="s">
        <v>1457</v>
      </c>
      <c r="BD251" s="1" t="s">
        <v>64</v>
      </c>
      <c r="BF251" t="str">
        <f t="shared" si="51"/>
        <v>Friend / word of mouth</v>
      </c>
      <c r="BG251" s="1">
        <v>10</v>
      </c>
      <c r="BH251" s="1" t="s">
        <v>1458</v>
      </c>
      <c r="BI251" s="1" t="s">
        <v>1459</v>
      </c>
      <c r="BJ251" s="1" t="s">
        <v>1460</v>
      </c>
      <c r="BL251" s="32" t="s">
        <v>4074</v>
      </c>
    </row>
    <row r="252" spans="1:64">
      <c r="A252" s="1">
        <v>1</v>
      </c>
      <c r="B252">
        <v>0</v>
      </c>
      <c r="C252">
        <v>0</v>
      </c>
      <c r="D252">
        <v>0</v>
      </c>
      <c r="E252" s="1">
        <v>1</v>
      </c>
      <c r="F252">
        <v>0</v>
      </c>
      <c r="G252" s="2">
        <v>35106</v>
      </c>
      <c r="H252" s="9">
        <f t="shared" ca="1" si="39"/>
        <v>22</v>
      </c>
      <c r="I252" s="1">
        <v>8</v>
      </c>
      <c r="J252" s="1">
        <v>8</v>
      </c>
      <c r="K252" s="1">
        <v>30</v>
      </c>
      <c r="L252" s="1">
        <f t="shared" si="40"/>
        <v>0.5</v>
      </c>
      <c r="M252" s="1">
        <v>8</v>
      </c>
      <c r="N252" s="1">
        <v>8</v>
      </c>
      <c r="O252" s="1">
        <v>15</v>
      </c>
      <c r="P252" s="1">
        <v>15</v>
      </c>
      <c r="Q252" s="1">
        <v>12000</v>
      </c>
      <c r="R252" s="1" t="s">
        <v>1461</v>
      </c>
      <c r="S252" s="1">
        <v>1</v>
      </c>
      <c r="T252" s="1" t="s">
        <v>67</v>
      </c>
      <c r="V252" t="str">
        <f t="shared" si="41"/>
        <v>t-shirt</v>
      </c>
      <c r="W252" s="1" t="s">
        <v>68</v>
      </c>
      <c r="Y252" t="str">
        <f t="shared" si="42"/>
        <v>”Math - all the cool kids are doing it”</v>
      </c>
      <c r="Z252" s="1">
        <v>1</v>
      </c>
      <c r="AA252" s="1">
        <v>1</v>
      </c>
      <c r="AB252" s="1">
        <f t="shared" si="43"/>
        <v>0</v>
      </c>
      <c r="AC252" s="1" t="s">
        <v>137</v>
      </c>
      <c r="AE252" t="str">
        <f t="shared" si="44"/>
        <v>Co-founder (or solo founder)</v>
      </c>
      <c r="AF252" s="1" t="s">
        <v>145</v>
      </c>
      <c r="AH252" t="str">
        <f t="shared" si="45"/>
        <v>C-Level</v>
      </c>
      <c r="AI252" s="1" t="s">
        <v>91</v>
      </c>
      <c r="AK252" t="str">
        <f t="shared" si="46"/>
        <v>Technology &amp; Internet</v>
      </c>
      <c r="AL252" s="1">
        <v>2</v>
      </c>
      <c r="AM252" s="1">
        <v>2</v>
      </c>
      <c r="AN252" s="1" t="s">
        <v>1462</v>
      </c>
      <c r="AO252" s="1" t="s">
        <v>399</v>
      </c>
      <c r="AP252" s="1">
        <f t="shared" si="47"/>
        <v>0</v>
      </c>
      <c r="AQ252" t="s">
        <v>3982</v>
      </c>
      <c r="AR252" s="1" t="s">
        <v>84</v>
      </c>
      <c r="AT252" t="str">
        <f t="shared" si="48"/>
        <v>Stack Overflow</v>
      </c>
      <c r="AV252" s="1">
        <v>15</v>
      </c>
      <c r="AW252" s="1">
        <f t="shared" si="49"/>
        <v>15</v>
      </c>
      <c r="AY252" s="1">
        <v>10</v>
      </c>
      <c r="AZ252" s="1">
        <f t="shared" si="50"/>
        <v>10</v>
      </c>
      <c r="BA252" s="1">
        <v>120</v>
      </c>
      <c r="BB252" s="1">
        <v>120</v>
      </c>
      <c r="BC252" s="1" t="s">
        <v>1463</v>
      </c>
      <c r="BD252" s="1" t="s">
        <v>74</v>
      </c>
      <c r="BF252" t="str">
        <f t="shared" si="51"/>
        <v>Google</v>
      </c>
      <c r="BG252" s="1">
        <v>10</v>
      </c>
      <c r="BH252" s="1" t="s">
        <v>1464</v>
      </c>
      <c r="BI252" s="1" t="s">
        <v>1465</v>
      </c>
      <c r="BJ252" s="1" t="s">
        <v>1466</v>
      </c>
      <c r="BL252" s="32" t="s">
        <v>4074</v>
      </c>
    </row>
    <row r="253" spans="1:64">
      <c r="A253">
        <v>0</v>
      </c>
      <c r="B253" s="11">
        <v>1</v>
      </c>
      <c r="C253">
        <v>0</v>
      </c>
      <c r="D253">
        <v>0</v>
      </c>
      <c r="E253" s="1">
        <v>1</v>
      </c>
      <c r="F253">
        <v>0</v>
      </c>
      <c r="G253" s="2">
        <v>29900</v>
      </c>
      <c r="H253" s="9">
        <f t="shared" ca="1" si="39"/>
        <v>37</v>
      </c>
      <c r="I253" s="1">
        <v>8</v>
      </c>
      <c r="J253" s="1">
        <v>8</v>
      </c>
      <c r="K253" s="1">
        <v>60</v>
      </c>
      <c r="L253" s="1">
        <f t="shared" si="40"/>
        <v>1</v>
      </c>
      <c r="M253" s="1">
        <v>10</v>
      </c>
      <c r="N253" s="1">
        <v>10</v>
      </c>
      <c r="O253" s="1">
        <v>60</v>
      </c>
      <c r="P253" s="1">
        <v>60</v>
      </c>
      <c r="Q253" s="1">
        <v>92129</v>
      </c>
      <c r="R253" s="1" t="s">
        <v>1342</v>
      </c>
      <c r="S253" s="1">
        <v>0</v>
      </c>
      <c r="T253" s="1" t="s">
        <v>53</v>
      </c>
      <c r="V253" t="str">
        <f t="shared" si="41"/>
        <v>hoodie</v>
      </c>
      <c r="W253" s="1" t="s">
        <v>68</v>
      </c>
      <c r="Y253" t="str">
        <f t="shared" si="42"/>
        <v>”Math - all the cool kids are doing it”</v>
      </c>
      <c r="Z253" s="1">
        <v>1</v>
      </c>
      <c r="AA253" s="1">
        <v>1</v>
      </c>
      <c r="AB253" s="1">
        <f t="shared" si="43"/>
        <v>0</v>
      </c>
      <c r="AC253" s="1" t="s">
        <v>225</v>
      </c>
      <c r="AE253" t="str">
        <f t="shared" si="44"/>
        <v>Software Engineer</v>
      </c>
      <c r="AF253" s="1" t="s">
        <v>56</v>
      </c>
      <c r="AH253" t="str">
        <f t="shared" si="45"/>
        <v>Manager</v>
      </c>
      <c r="AI253" s="1" t="s">
        <v>91</v>
      </c>
      <c r="AK253" t="str">
        <f t="shared" si="46"/>
        <v>Technology &amp; Internet</v>
      </c>
      <c r="AL253" s="1">
        <v>14</v>
      </c>
      <c r="AM253" s="1">
        <v>14</v>
      </c>
      <c r="AO253" s="1" t="s">
        <v>83</v>
      </c>
      <c r="AP253" s="1">
        <f t="shared" si="47"/>
        <v>1</v>
      </c>
      <c r="AQ253" t="s">
        <v>33</v>
      </c>
      <c r="AR253" s="1" t="s">
        <v>60</v>
      </c>
      <c r="AT253" t="str">
        <f t="shared" si="48"/>
        <v>Slack Channel</v>
      </c>
      <c r="AU253" s="1">
        <v>4</v>
      </c>
      <c r="AW253">
        <f t="shared" si="49"/>
        <v>4</v>
      </c>
      <c r="AX253" s="1">
        <v>4</v>
      </c>
      <c r="AZ253">
        <f t="shared" si="50"/>
        <v>4</v>
      </c>
      <c r="BA253" s="1">
        <v>8</v>
      </c>
      <c r="BB253" s="1">
        <v>8</v>
      </c>
      <c r="BC253" s="1" t="s">
        <v>1467</v>
      </c>
      <c r="BE253" s="1" t="s">
        <v>1468</v>
      </c>
      <c r="BF253" s="1" t="str">
        <f t="shared" si="51"/>
        <v>Google Plus</v>
      </c>
      <c r="BG253" s="1">
        <v>10</v>
      </c>
      <c r="BH253" s="1" t="s">
        <v>1469</v>
      </c>
      <c r="BI253" s="1" t="s">
        <v>476</v>
      </c>
      <c r="BL253" s="32" t="s">
        <v>4074</v>
      </c>
    </row>
    <row r="254" spans="1:64">
      <c r="A254" s="1">
        <v>1</v>
      </c>
      <c r="B254">
        <v>0</v>
      </c>
      <c r="C254">
        <v>0</v>
      </c>
      <c r="D254">
        <v>0</v>
      </c>
      <c r="E254" s="1">
        <v>1</v>
      </c>
      <c r="F254">
        <v>0</v>
      </c>
      <c r="G254" s="2">
        <v>26165</v>
      </c>
      <c r="H254" s="9">
        <f t="shared" ca="1" si="39"/>
        <v>47</v>
      </c>
      <c r="I254" s="1">
        <v>8</v>
      </c>
      <c r="J254" s="1">
        <v>8</v>
      </c>
      <c r="K254" s="1">
        <v>0</v>
      </c>
      <c r="L254" s="1">
        <f t="shared" si="40"/>
        <v>0</v>
      </c>
      <c r="M254" s="1">
        <v>12</v>
      </c>
      <c r="N254" s="1">
        <v>12</v>
      </c>
      <c r="O254" s="1">
        <v>12</v>
      </c>
      <c r="P254" s="1">
        <v>12</v>
      </c>
      <c r="Q254" s="1">
        <v>17015</v>
      </c>
      <c r="R254" s="1" t="s">
        <v>1470</v>
      </c>
      <c r="S254" s="1">
        <v>0</v>
      </c>
      <c r="T254" s="1" t="s">
        <v>67</v>
      </c>
      <c r="V254" t="str">
        <f t="shared" si="41"/>
        <v>t-shirt</v>
      </c>
      <c r="W254" s="1" t="s">
        <v>54</v>
      </c>
      <c r="Y254" t="str">
        <f t="shared" si="42"/>
        <v>“Data is the new bacon"</v>
      </c>
      <c r="Z254" s="1">
        <v>0</v>
      </c>
      <c r="AA254" s="1">
        <v>0</v>
      </c>
      <c r="AB254" s="1">
        <f t="shared" si="43"/>
        <v>1</v>
      </c>
      <c r="AE254" t="str">
        <f t="shared" si="44"/>
        <v>NA</v>
      </c>
      <c r="AH254" t="str">
        <f t="shared" si="45"/>
        <v>NA</v>
      </c>
      <c r="AK254" t="str">
        <f t="shared" si="46"/>
        <v>NA</v>
      </c>
      <c r="AO254" s="1" t="s">
        <v>83</v>
      </c>
      <c r="AP254" s="1">
        <f t="shared" si="47"/>
        <v>1</v>
      </c>
      <c r="AQ254" t="s">
        <v>33</v>
      </c>
      <c r="AR254" s="1" t="s">
        <v>72</v>
      </c>
      <c r="AT254" t="str">
        <f t="shared" si="48"/>
        <v>Forums</v>
      </c>
      <c r="AU254" s="1">
        <v>6</v>
      </c>
      <c r="AW254">
        <f t="shared" si="49"/>
        <v>6</v>
      </c>
      <c r="AY254" s="1">
        <v>40</v>
      </c>
      <c r="AZ254" s="1">
        <f t="shared" si="50"/>
        <v>40</v>
      </c>
      <c r="BA254" s="1">
        <v>40</v>
      </c>
      <c r="BB254" s="1">
        <v>40</v>
      </c>
      <c r="BC254" s="1" t="s">
        <v>1471</v>
      </c>
      <c r="BD254" s="1" t="s">
        <v>74</v>
      </c>
      <c r="BF254" t="str">
        <f t="shared" si="51"/>
        <v>Google</v>
      </c>
      <c r="BG254" s="1">
        <v>10</v>
      </c>
      <c r="BH254" s="1" t="s">
        <v>1472</v>
      </c>
      <c r="BI254" s="1" t="s">
        <v>1473</v>
      </c>
      <c r="BJ254" s="1" t="s">
        <v>1474</v>
      </c>
      <c r="BL254" s="32" t="s">
        <v>4074</v>
      </c>
    </row>
    <row r="255" spans="1:64">
      <c r="A255" s="1">
        <v>1</v>
      </c>
      <c r="B255">
        <v>0</v>
      </c>
      <c r="C255">
        <v>0</v>
      </c>
      <c r="D255">
        <v>0</v>
      </c>
      <c r="E255" s="1">
        <v>1</v>
      </c>
      <c r="F255">
        <v>0</v>
      </c>
      <c r="G255" s="2">
        <v>31950</v>
      </c>
      <c r="H255" s="9">
        <f t="shared" ca="1" si="39"/>
        <v>31</v>
      </c>
      <c r="I255" s="1">
        <v>7</v>
      </c>
      <c r="J255" s="1">
        <v>7</v>
      </c>
      <c r="K255" s="1">
        <v>0</v>
      </c>
      <c r="L255" s="1">
        <f t="shared" si="40"/>
        <v>0</v>
      </c>
      <c r="M255" s="1">
        <v>5</v>
      </c>
      <c r="N255" s="1">
        <v>5</v>
      </c>
      <c r="O255" s="1">
        <v>18</v>
      </c>
      <c r="P255" s="1">
        <v>18</v>
      </c>
      <c r="Q255" s="1">
        <v>60612</v>
      </c>
      <c r="R255" s="1" t="s">
        <v>1308</v>
      </c>
      <c r="S255" s="1">
        <v>1</v>
      </c>
      <c r="T255" s="1" t="s">
        <v>53</v>
      </c>
      <c r="V255" t="str">
        <f t="shared" si="41"/>
        <v>hoodie</v>
      </c>
      <c r="X255" s="1" t="s">
        <v>1475</v>
      </c>
      <c r="Y255" s="1" t="str">
        <f t="shared" si="42"/>
        <v>Data speaks</v>
      </c>
      <c r="Z255" s="1">
        <v>1</v>
      </c>
      <c r="AA255" s="1">
        <v>1</v>
      </c>
      <c r="AB255" s="1">
        <f t="shared" si="43"/>
        <v>0</v>
      </c>
      <c r="AD255" s="1" t="s">
        <v>1476</v>
      </c>
      <c r="AE255" s="1" t="str">
        <f t="shared" si="44"/>
        <v>Musician</v>
      </c>
      <c r="AG255" s="1" t="s">
        <v>1477</v>
      </c>
      <c r="AH255" s="1" t="str">
        <f t="shared" si="45"/>
        <v>Co-owner, bassist</v>
      </c>
      <c r="AI255" s="1" t="s">
        <v>105</v>
      </c>
      <c r="AK255" t="str">
        <f t="shared" si="46"/>
        <v>Entertainment &amp; Leisure</v>
      </c>
      <c r="AL255" s="1">
        <v>12</v>
      </c>
      <c r="AM255" s="1">
        <v>12</v>
      </c>
      <c r="AN255" s="1" t="s">
        <v>1478</v>
      </c>
      <c r="AO255" s="1" t="s">
        <v>399</v>
      </c>
      <c r="AP255" s="1">
        <f t="shared" si="47"/>
        <v>0</v>
      </c>
      <c r="AQ255" t="s">
        <v>30</v>
      </c>
      <c r="AR255" s="1" t="s">
        <v>84</v>
      </c>
      <c r="AT255" t="str">
        <f t="shared" si="48"/>
        <v>Stack Overflow</v>
      </c>
      <c r="AV255" s="1">
        <v>12</v>
      </c>
      <c r="AW255" s="1">
        <f t="shared" si="49"/>
        <v>12</v>
      </c>
      <c r="AX255" s="1">
        <v>6</v>
      </c>
      <c r="AZ255">
        <f t="shared" si="50"/>
        <v>6</v>
      </c>
      <c r="BA255" s="1">
        <v>14</v>
      </c>
      <c r="BB255" s="1">
        <v>14</v>
      </c>
      <c r="BC255" s="1" t="s">
        <v>1479</v>
      </c>
      <c r="BD255" s="1" t="s">
        <v>74</v>
      </c>
      <c r="BF255" t="str">
        <f t="shared" si="51"/>
        <v>Google</v>
      </c>
      <c r="BG255" s="1">
        <v>8</v>
      </c>
      <c r="BH255" s="1" t="s">
        <v>1480</v>
      </c>
      <c r="BI255" s="1" t="s">
        <v>1481</v>
      </c>
      <c r="BJ255" s="1" t="s">
        <v>1482</v>
      </c>
      <c r="BL255" s="32" t="s">
        <v>4074</v>
      </c>
    </row>
    <row r="256" spans="1:64">
      <c r="A256">
        <v>0</v>
      </c>
      <c r="B256" s="11">
        <v>1</v>
      </c>
      <c r="C256" s="1">
        <v>1</v>
      </c>
      <c r="D256" s="1">
        <v>1</v>
      </c>
      <c r="E256" s="1">
        <v>1</v>
      </c>
      <c r="F256">
        <v>0</v>
      </c>
      <c r="G256" s="2">
        <v>34235</v>
      </c>
      <c r="H256" s="9">
        <f t="shared" ca="1" si="39"/>
        <v>25</v>
      </c>
      <c r="I256" s="1">
        <v>7</v>
      </c>
      <c r="J256" s="1">
        <v>7</v>
      </c>
      <c r="K256" s="1">
        <v>0</v>
      </c>
      <c r="L256" s="1">
        <f t="shared" si="40"/>
        <v>0</v>
      </c>
      <c r="M256" s="1">
        <v>13</v>
      </c>
      <c r="N256" s="1">
        <v>13</v>
      </c>
      <c r="O256" s="1">
        <v>10</v>
      </c>
      <c r="P256" s="1">
        <v>10</v>
      </c>
      <c r="Q256" s="1">
        <v>123</v>
      </c>
      <c r="R256" s="1" t="s">
        <v>1483</v>
      </c>
      <c r="S256" s="1">
        <v>1</v>
      </c>
      <c r="T256" s="1" t="s">
        <v>67</v>
      </c>
      <c r="V256" t="str">
        <f t="shared" si="41"/>
        <v>t-shirt</v>
      </c>
      <c r="W256" s="1" t="s">
        <v>54</v>
      </c>
      <c r="Y256" t="str">
        <f t="shared" si="42"/>
        <v>“Data is the new bacon"</v>
      </c>
      <c r="Z256" s="1">
        <v>1</v>
      </c>
      <c r="AA256" s="1">
        <v>1</v>
      </c>
      <c r="AB256" s="1">
        <f t="shared" si="43"/>
        <v>0</v>
      </c>
      <c r="AC256" s="1" t="s">
        <v>225</v>
      </c>
      <c r="AE256" t="str">
        <f t="shared" si="44"/>
        <v>Software Engineer</v>
      </c>
      <c r="AF256" s="1" t="s">
        <v>80</v>
      </c>
      <c r="AH256" t="str">
        <f t="shared" si="45"/>
        <v>Individual Contributor</v>
      </c>
      <c r="AI256" s="1" t="s">
        <v>91</v>
      </c>
      <c r="AK256" t="str">
        <f t="shared" si="46"/>
        <v>Technology &amp; Internet</v>
      </c>
      <c r="AL256" s="1">
        <v>2</v>
      </c>
      <c r="AM256" s="1">
        <v>2</v>
      </c>
      <c r="AN256" s="1" t="s">
        <v>1484</v>
      </c>
      <c r="AO256" s="1" t="s">
        <v>59</v>
      </c>
      <c r="AP256" s="1">
        <f t="shared" si="47"/>
        <v>0</v>
      </c>
      <c r="AQ256" t="s">
        <v>33</v>
      </c>
      <c r="AR256" s="1" t="s">
        <v>84</v>
      </c>
      <c r="AT256" t="str">
        <f t="shared" si="48"/>
        <v>Stack Overflow</v>
      </c>
      <c r="AU256" s="1">
        <v>4</v>
      </c>
      <c r="AW256">
        <f t="shared" si="49"/>
        <v>4</v>
      </c>
      <c r="AX256" s="1">
        <v>4</v>
      </c>
      <c r="AZ256">
        <f t="shared" si="50"/>
        <v>4</v>
      </c>
      <c r="BA256" s="1">
        <v>5</v>
      </c>
      <c r="BB256" s="1">
        <v>5</v>
      </c>
      <c r="BC256" s="1" t="s">
        <v>1485</v>
      </c>
      <c r="BD256" s="1" t="s">
        <v>74</v>
      </c>
      <c r="BF256" t="str">
        <f t="shared" si="51"/>
        <v>Google</v>
      </c>
      <c r="BG256" s="1">
        <v>10</v>
      </c>
      <c r="BH256" s="1" t="s">
        <v>1486</v>
      </c>
      <c r="BI256" s="1" t="s">
        <v>1487</v>
      </c>
      <c r="BJ256" s="1" t="s">
        <v>1488</v>
      </c>
      <c r="BL256" s="32" t="s">
        <v>4074</v>
      </c>
    </row>
    <row r="257" spans="1:64">
      <c r="A257" s="1">
        <v>1</v>
      </c>
      <c r="B257">
        <v>0</v>
      </c>
      <c r="C257">
        <v>0</v>
      </c>
      <c r="D257" s="1">
        <v>1</v>
      </c>
      <c r="E257">
        <v>0</v>
      </c>
      <c r="F257">
        <v>0</v>
      </c>
      <c r="G257" s="2">
        <v>28973</v>
      </c>
      <c r="H257" s="9">
        <f t="shared" ca="1" si="39"/>
        <v>39</v>
      </c>
      <c r="I257" s="1">
        <v>6</v>
      </c>
      <c r="J257" s="1">
        <v>6</v>
      </c>
      <c r="K257" s="1">
        <v>45</v>
      </c>
      <c r="L257" s="1">
        <f t="shared" si="40"/>
        <v>0.75</v>
      </c>
      <c r="M257" s="1">
        <v>5</v>
      </c>
      <c r="N257" s="1">
        <v>5</v>
      </c>
      <c r="O257" s="1">
        <v>5</v>
      </c>
      <c r="P257" s="1">
        <v>5</v>
      </c>
      <c r="Q257" s="1">
        <v>10471</v>
      </c>
      <c r="R257" s="1" t="s">
        <v>1489</v>
      </c>
      <c r="S257" s="1">
        <v>1</v>
      </c>
      <c r="T257" s="1" t="s">
        <v>67</v>
      </c>
      <c r="V257" t="str">
        <f t="shared" si="41"/>
        <v>t-shirt</v>
      </c>
      <c r="W257" s="1" t="s">
        <v>68</v>
      </c>
      <c r="Y257" t="str">
        <f t="shared" si="42"/>
        <v>”Math - all the cool kids are doing it”</v>
      </c>
      <c r="Z257" s="1">
        <v>1</v>
      </c>
      <c r="AA257" s="1">
        <v>1</v>
      </c>
      <c r="AB257" s="1">
        <f t="shared" si="43"/>
        <v>0</v>
      </c>
      <c r="AC257" s="1" t="s">
        <v>30</v>
      </c>
      <c r="AE257" t="str">
        <f t="shared" si="44"/>
        <v>Data Analyst</v>
      </c>
      <c r="AF257" s="1" t="s">
        <v>80</v>
      </c>
      <c r="AH257" t="str">
        <f t="shared" si="45"/>
        <v>Individual Contributor</v>
      </c>
      <c r="AI257" s="1" t="s">
        <v>160</v>
      </c>
      <c r="AK257" t="str">
        <f t="shared" si="46"/>
        <v>Healthcare and Pharmaceuticals</v>
      </c>
      <c r="AL257" s="1">
        <v>8</v>
      </c>
      <c r="AM257" s="1">
        <v>8</v>
      </c>
      <c r="AN257" s="1" t="s">
        <v>1490</v>
      </c>
      <c r="AO257" s="1" t="s">
        <v>83</v>
      </c>
      <c r="AP257" s="1">
        <f t="shared" si="47"/>
        <v>1</v>
      </c>
      <c r="AQ257" t="s">
        <v>33</v>
      </c>
      <c r="AR257" s="1" t="s">
        <v>624</v>
      </c>
      <c r="AT257" t="str">
        <f t="shared" si="48"/>
        <v>Live Help</v>
      </c>
      <c r="AU257" s="1">
        <v>6</v>
      </c>
      <c r="AW257">
        <f t="shared" si="49"/>
        <v>6</v>
      </c>
      <c r="AX257" s="1">
        <v>4</v>
      </c>
      <c r="AZ257">
        <f t="shared" si="50"/>
        <v>4</v>
      </c>
      <c r="BA257" s="1">
        <v>5</v>
      </c>
      <c r="BB257" s="1">
        <v>5</v>
      </c>
      <c r="BC257" s="1" t="s">
        <v>1491</v>
      </c>
      <c r="BD257" s="1" t="s">
        <v>74</v>
      </c>
      <c r="BF257" t="str">
        <f t="shared" si="51"/>
        <v>Google</v>
      </c>
      <c r="BG257" s="1">
        <v>10</v>
      </c>
      <c r="BH257" s="1" t="s">
        <v>1492</v>
      </c>
      <c r="BI257" s="1" t="s">
        <v>1493</v>
      </c>
      <c r="BJ257" s="1" t="s">
        <v>1494</v>
      </c>
      <c r="BL257" s="32" t="s">
        <v>4074</v>
      </c>
    </row>
    <row r="258" spans="1:64">
      <c r="A258" s="1">
        <v>1</v>
      </c>
      <c r="B258" s="11">
        <v>1</v>
      </c>
      <c r="C258">
        <v>0</v>
      </c>
      <c r="D258">
        <v>0</v>
      </c>
      <c r="E258" s="1">
        <v>1</v>
      </c>
      <c r="F258">
        <v>0</v>
      </c>
      <c r="G258" s="2" t="s">
        <v>1495</v>
      </c>
      <c r="H258" s="9">
        <f t="shared" ref="H258:H321" ca="1" si="52">IF(ISBLANK(G258),"", DATEDIF(G258,TODAY(),"Y"))</f>
        <v>50</v>
      </c>
      <c r="I258" s="1">
        <v>8</v>
      </c>
      <c r="J258" s="1">
        <v>8</v>
      </c>
      <c r="K258" s="1">
        <v>0</v>
      </c>
      <c r="L258" s="1">
        <f t="shared" ref="L258:L321" si="53">K258/60</f>
        <v>0</v>
      </c>
      <c r="M258" s="1">
        <v>8</v>
      </c>
      <c r="N258" s="1">
        <v>8</v>
      </c>
      <c r="O258" s="1">
        <v>50</v>
      </c>
      <c r="P258" s="1">
        <v>50</v>
      </c>
      <c r="Q258" s="1">
        <v>94002</v>
      </c>
      <c r="R258" s="1" t="s">
        <v>1496</v>
      </c>
      <c r="S258" s="1">
        <v>1</v>
      </c>
      <c r="T258" s="1" t="s">
        <v>97</v>
      </c>
      <c r="V258" t="str">
        <f t="shared" ref="V258:V321" si="54">IF(ISBLANK(T258),IF(ISBLANK(U258),"NA",U258),T258)</f>
        <v>backpack</v>
      </c>
      <c r="X258" s="1" t="s">
        <v>1497</v>
      </c>
      <c r="Y258" s="1" t="str">
        <f t="shared" ref="Y258:Y321" si="55">IF(ISBLANK(W258), IF(ISBLANK(X258),"NA",X258),W258)</f>
        <v>Learn more. Do more. Be more.</v>
      </c>
      <c r="Z258" s="1">
        <v>0</v>
      </c>
      <c r="AA258" s="1">
        <v>0</v>
      </c>
      <c r="AB258" s="1">
        <f t="shared" ref="AB258:AB321" si="56">1-AA258</f>
        <v>1</v>
      </c>
      <c r="AE258" t="str">
        <f t="shared" ref="AE258:AE321" si="57">IF(ISBLANK(AC258), IF(ISBLANK(AD258), "NA", AD258),AC258)</f>
        <v>NA</v>
      </c>
      <c r="AH258" t="str">
        <f t="shared" ref="AH258:AH321" si="58">IF(ISBLANK(AF258),IF(ISBLANK(AG258),"NA", AG258),AF258)</f>
        <v>NA</v>
      </c>
      <c r="AK258" t="str">
        <f t="shared" ref="AK258:AK321" si="59">IF(ISBLANK(AI258),IF(ISBLANK(AJ258),"NA",AJ258),AI258)</f>
        <v>NA</v>
      </c>
      <c r="AO258" s="1" t="s">
        <v>83</v>
      </c>
      <c r="AP258" s="1">
        <f t="shared" ref="AP258:AP321" si="60">IF(OR(AO258=$AO$3,AO258=$AO$4),1,0)</f>
        <v>1</v>
      </c>
      <c r="AQ258" s="1" t="s">
        <v>4001</v>
      </c>
      <c r="AR258" s="1" t="s">
        <v>72</v>
      </c>
      <c r="AT258" t="str">
        <f t="shared" ref="AT258:AT321" si="61">IF(ISBLANK(AR258),IF(ISBLANK(AS258),"NA",AS258),AR258)</f>
        <v>Forums</v>
      </c>
      <c r="AU258" s="1">
        <v>5</v>
      </c>
      <c r="AW258">
        <f t="shared" ref="AW258:AW321" si="62">IF(ISBLANK(AU258),AV258,AU258)</f>
        <v>5</v>
      </c>
      <c r="AY258" s="1">
        <v>10</v>
      </c>
      <c r="AZ258" s="1">
        <f t="shared" ref="AZ258:AZ321" si="63">IF(ISBLANK(AX258),AY258,AX258)</f>
        <v>10</v>
      </c>
      <c r="BA258" s="1">
        <v>24</v>
      </c>
      <c r="BB258" s="1">
        <v>24</v>
      </c>
      <c r="BC258" s="1" t="s">
        <v>1499</v>
      </c>
      <c r="BD258" s="1" t="s">
        <v>200</v>
      </c>
      <c r="BF258" t="str">
        <f t="shared" ref="BF258:BF321" si="64">IF(ISBLANK(BD258),BE258,BD258)</f>
        <v>Twitter</v>
      </c>
      <c r="BG258" s="1">
        <v>9</v>
      </c>
      <c r="BH258" s="1" t="s">
        <v>1500</v>
      </c>
      <c r="BI258" s="1" t="s">
        <v>1501</v>
      </c>
      <c r="BJ258" s="1" t="s">
        <v>1502</v>
      </c>
      <c r="BL258" s="32" t="s">
        <v>4074</v>
      </c>
    </row>
    <row r="259" spans="1:64">
      <c r="A259" s="1">
        <v>1</v>
      </c>
      <c r="B259">
        <v>0</v>
      </c>
      <c r="C259">
        <v>0</v>
      </c>
      <c r="D259">
        <v>0</v>
      </c>
      <c r="E259">
        <v>0</v>
      </c>
      <c r="F259">
        <v>0</v>
      </c>
      <c r="G259" s="2">
        <v>31616</v>
      </c>
      <c r="H259" s="9">
        <f t="shared" ca="1" si="52"/>
        <v>32</v>
      </c>
      <c r="I259" s="1">
        <v>6</v>
      </c>
      <c r="J259" s="1">
        <v>6</v>
      </c>
      <c r="K259" s="1">
        <v>2</v>
      </c>
      <c r="L259" s="1">
        <f t="shared" si="53"/>
        <v>3.3333333333333333E-2</v>
      </c>
      <c r="M259" s="1">
        <v>11</v>
      </c>
      <c r="N259" s="1">
        <v>11</v>
      </c>
      <c r="O259" s="1">
        <v>10</v>
      </c>
      <c r="P259" s="1">
        <v>10</v>
      </c>
      <c r="Q259" s="1">
        <v>9061330</v>
      </c>
      <c r="R259" s="1" t="s">
        <v>1503</v>
      </c>
      <c r="S259" s="1">
        <v>1</v>
      </c>
      <c r="T259" s="1" t="s">
        <v>97</v>
      </c>
      <c r="V259" t="str">
        <f t="shared" si="54"/>
        <v>backpack</v>
      </c>
      <c r="W259" s="1" t="s">
        <v>98</v>
      </c>
      <c r="Y259" t="str">
        <f t="shared" si="55"/>
        <v>“Machine learning for life”</v>
      </c>
      <c r="Z259" s="1">
        <v>1</v>
      </c>
      <c r="AA259" s="1">
        <v>1</v>
      </c>
      <c r="AB259" s="1">
        <f t="shared" si="56"/>
        <v>0</v>
      </c>
      <c r="AC259" s="1" t="s">
        <v>225</v>
      </c>
      <c r="AE259" t="str">
        <f t="shared" si="57"/>
        <v>Software Engineer</v>
      </c>
      <c r="AF259" s="1" t="s">
        <v>384</v>
      </c>
      <c r="AH259" t="str">
        <f t="shared" si="58"/>
        <v>Intern</v>
      </c>
      <c r="AI259" s="1" t="s">
        <v>466</v>
      </c>
      <c r="AK259" t="str">
        <f t="shared" si="59"/>
        <v>Government</v>
      </c>
      <c r="AL259" s="1">
        <v>10</v>
      </c>
      <c r="AM259" s="1">
        <v>10</v>
      </c>
      <c r="AN259" s="1" t="s">
        <v>1504</v>
      </c>
      <c r="AO259" s="1" t="s">
        <v>83</v>
      </c>
      <c r="AP259" s="1">
        <f t="shared" si="60"/>
        <v>1</v>
      </c>
      <c r="AQ259" s="1" t="s">
        <v>4002</v>
      </c>
      <c r="AR259" s="1" t="s">
        <v>72</v>
      </c>
      <c r="AT259" t="str">
        <f t="shared" si="61"/>
        <v>Forums</v>
      </c>
      <c r="AU259" s="1">
        <v>2</v>
      </c>
      <c r="AW259">
        <f t="shared" si="62"/>
        <v>2</v>
      </c>
      <c r="AX259" s="1">
        <v>1</v>
      </c>
      <c r="AZ259">
        <f t="shared" si="63"/>
        <v>1</v>
      </c>
      <c r="BA259" s="1">
        <v>3</v>
      </c>
      <c r="BB259" s="1">
        <v>3</v>
      </c>
      <c r="BC259" s="1" t="s">
        <v>1506</v>
      </c>
      <c r="BD259" s="1" t="s">
        <v>74</v>
      </c>
      <c r="BF259" t="str">
        <f t="shared" si="64"/>
        <v>Google</v>
      </c>
      <c r="BG259" s="1">
        <v>10</v>
      </c>
      <c r="BH259" s="1" t="s">
        <v>1507</v>
      </c>
      <c r="BI259" s="1" t="s">
        <v>1508</v>
      </c>
      <c r="BJ259" s="1" t="s">
        <v>1509</v>
      </c>
      <c r="BL259" s="32" t="s">
        <v>4074</v>
      </c>
    </row>
    <row r="260" spans="1:64">
      <c r="A260" s="1">
        <v>1</v>
      </c>
      <c r="B260" s="11">
        <v>1</v>
      </c>
      <c r="C260">
        <v>0</v>
      </c>
      <c r="D260">
        <v>0</v>
      </c>
      <c r="E260" s="1">
        <v>1</v>
      </c>
      <c r="F260">
        <v>0</v>
      </c>
      <c r="G260" s="2">
        <v>30646</v>
      </c>
      <c r="H260" s="9">
        <f t="shared" ca="1" si="52"/>
        <v>35</v>
      </c>
      <c r="I260" s="1">
        <v>7</v>
      </c>
      <c r="J260" s="1">
        <v>7</v>
      </c>
      <c r="K260" s="1">
        <v>15</v>
      </c>
      <c r="L260" s="1">
        <f t="shared" si="53"/>
        <v>0.25</v>
      </c>
      <c r="M260" s="1">
        <v>3</v>
      </c>
      <c r="N260" s="1">
        <v>3</v>
      </c>
      <c r="O260" s="1">
        <v>12</v>
      </c>
      <c r="P260" s="1">
        <v>12</v>
      </c>
      <c r="Q260" s="1">
        <v>44223</v>
      </c>
      <c r="R260" s="1" t="s">
        <v>1510</v>
      </c>
      <c r="S260" s="1">
        <v>0</v>
      </c>
      <c r="T260" s="1" t="s">
        <v>78</v>
      </c>
      <c r="V260" t="str">
        <f t="shared" si="54"/>
        <v>jacket (brand is TBD... probably Patagonia)</v>
      </c>
      <c r="W260" s="1" t="s">
        <v>103</v>
      </c>
      <c r="Y260" t="str">
        <f t="shared" si="55"/>
        <v>“A quality life demands quality questions”</v>
      </c>
      <c r="Z260" s="1">
        <v>1</v>
      </c>
      <c r="AA260" s="1">
        <v>1</v>
      </c>
      <c r="AB260" s="1">
        <f t="shared" si="56"/>
        <v>0</v>
      </c>
      <c r="AC260" s="1" t="s">
        <v>225</v>
      </c>
      <c r="AE260" t="str">
        <f t="shared" si="57"/>
        <v>Software Engineer</v>
      </c>
      <c r="AF260" s="1" t="s">
        <v>80</v>
      </c>
      <c r="AH260" t="str">
        <f t="shared" si="58"/>
        <v>Individual Contributor</v>
      </c>
      <c r="AI260" s="1" t="s">
        <v>1511</v>
      </c>
      <c r="AK260" t="str">
        <f t="shared" si="59"/>
        <v>Food &amp; Beverages</v>
      </c>
      <c r="AL260" s="1">
        <v>5</v>
      </c>
      <c r="AM260" s="1">
        <v>5</v>
      </c>
      <c r="AN260" s="1" t="s">
        <v>1512</v>
      </c>
      <c r="AO260" s="1" t="s">
        <v>83</v>
      </c>
      <c r="AP260" s="1">
        <f t="shared" si="60"/>
        <v>1</v>
      </c>
      <c r="AQ260" t="s">
        <v>32</v>
      </c>
      <c r="AR260" s="1" t="s">
        <v>72</v>
      </c>
      <c r="AT260" t="str">
        <f t="shared" si="61"/>
        <v>Forums</v>
      </c>
      <c r="AU260" s="1">
        <v>4</v>
      </c>
      <c r="AW260">
        <f t="shared" si="62"/>
        <v>4</v>
      </c>
      <c r="AX260" s="1">
        <v>6</v>
      </c>
      <c r="AZ260">
        <f t="shared" si="63"/>
        <v>6</v>
      </c>
      <c r="BA260" s="1">
        <v>10</v>
      </c>
      <c r="BB260" s="1">
        <v>10</v>
      </c>
      <c r="BC260" s="1" t="s">
        <v>1513</v>
      </c>
      <c r="BD260" s="1" t="s">
        <v>74</v>
      </c>
      <c r="BF260" t="str">
        <f t="shared" si="64"/>
        <v>Google</v>
      </c>
      <c r="BG260" s="1">
        <v>10</v>
      </c>
      <c r="BH260" s="1" t="s">
        <v>1514</v>
      </c>
      <c r="BI260" s="1" t="s">
        <v>1515</v>
      </c>
      <c r="BJ260" s="1" t="s">
        <v>1516</v>
      </c>
      <c r="BL260" s="32" t="s">
        <v>4074</v>
      </c>
    </row>
    <row r="261" spans="1:64">
      <c r="A261">
        <v>0</v>
      </c>
      <c r="B261">
        <v>0</v>
      </c>
      <c r="C261" s="1">
        <v>1</v>
      </c>
      <c r="D261" s="1">
        <v>1</v>
      </c>
      <c r="E261" s="1">
        <v>1</v>
      </c>
      <c r="F261">
        <v>0</v>
      </c>
      <c r="G261" s="2">
        <v>34504</v>
      </c>
      <c r="H261" s="9">
        <f t="shared" ca="1" si="52"/>
        <v>24</v>
      </c>
      <c r="I261" s="1">
        <v>5</v>
      </c>
      <c r="J261" s="1">
        <v>5</v>
      </c>
      <c r="K261" s="1">
        <v>0</v>
      </c>
      <c r="L261" s="1">
        <f t="shared" si="53"/>
        <v>0</v>
      </c>
      <c r="M261" s="1">
        <v>16</v>
      </c>
      <c r="N261" s="1">
        <v>16</v>
      </c>
      <c r="O261" s="1">
        <v>5</v>
      </c>
      <c r="P261" s="1">
        <v>5</v>
      </c>
      <c r="Q261" s="1">
        <v>110077</v>
      </c>
      <c r="R261" s="1" t="s">
        <v>376</v>
      </c>
      <c r="S261" s="1">
        <v>0</v>
      </c>
      <c r="T261" s="1" t="s">
        <v>97</v>
      </c>
      <c r="V261" t="str">
        <f t="shared" si="54"/>
        <v>backpack</v>
      </c>
      <c r="W261" s="1" t="s">
        <v>103</v>
      </c>
      <c r="Y261" t="str">
        <f t="shared" si="55"/>
        <v>“A quality life demands quality questions”</v>
      </c>
      <c r="Z261" s="1">
        <v>1</v>
      </c>
      <c r="AA261" s="1">
        <v>1</v>
      </c>
      <c r="AB261" s="1">
        <f t="shared" si="56"/>
        <v>0</v>
      </c>
      <c r="AC261" s="1" t="s">
        <v>69</v>
      </c>
      <c r="AE261" t="str">
        <f t="shared" si="57"/>
        <v>Educator / Instructor</v>
      </c>
      <c r="AF261" s="1" t="s">
        <v>80</v>
      </c>
      <c r="AH261" t="str">
        <f t="shared" si="58"/>
        <v>Individual Contributor</v>
      </c>
      <c r="AI261" s="1" t="s">
        <v>57</v>
      </c>
      <c r="AK261" t="str">
        <f t="shared" si="59"/>
        <v>Education</v>
      </c>
      <c r="AL261" s="1">
        <v>1</v>
      </c>
      <c r="AM261" s="1">
        <v>1</v>
      </c>
      <c r="AN261" s="1" t="s">
        <v>58</v>
      </c>
      <c r="AO261" s="1" t="s">
        <v>59</v>
      </c>
      <c r="AP261" s="1">
        <f t="shared" si="60"/>
        <v>0</v>
      </c>
      <c r="AQ261" t="s">
        <v>30</v>
      </c>
      <c r="AR261" s="1" t="s">
        <v>72</v>
      </c>
      <c r="AT261" t="str">
        <f t="shared" si="61"/>
        <v>Forums</v>
      </c>
      <c r="AU261" s="1">
        <v>6</v>
      </c>
      <c r="AW261">
        <f t="shared" si="62"/>
        <v>6</v>
      </c>
      <c r="AX261" s="1">
        <v>5</v>
      </c>
      <c r="AZ261">
        <f t="shared" si="63"/>
        <v>5</v>
      </c>
      <c r="BA261" s="1">
        <v>20</v>
      </c>
      <c r="BB261" s="1">
        <v>20</v>
      </c>
      <c r="BC261" s="1" t="s">
        <v>1517</v>
      </c>
      <c r="BE261" s="1" t="s">
        <v>1518</v>
      </c>
      <c r="BF261" s="1" t="str">
        <f t="shared" si="64"/>
        <v>class-central</v>
      </c>
      <c r="BG261" s="1">
        <v>10</v>
      </c>
      <c r="BH261" s="1" t="s">
        <v>1519</v>
      </c>
      <c r="BI261" s="1" t="s">
        <v>1520</v>
      </c>
      <c r="BJ261" s="1" t="s">
        <v>1521</v>
      </c>
      <c r="BL261" s="32" t="s">
        <v>4074</v>
      </c>
    </row>
    <row r="262" spans="1:64">
      <c r="A262">
        <v>0</v>
      </c>
      <c r="B262">
        <v>0</v>
      </c>
      <c r="C262">
        <v>0</v>
      </c>
      <c r="D262">
        <v>0</v>
      </c>
      <c r="E262" s="1">
        <v>1</v>
      </c>
      <c r="F262">
        <v>0</v>
      </c>
      <c r="G262" s="2">
        <v>29665</v>
      </c>
      <c r="H262" s="9">
        <f t="shared" ca="1" si="52"/>
        <v>37</v>
      </c>
      <c r="I262" s="1">
        <v>6</v>
      </c>
      <c r="J262" s="1">
        <v>6</v>
      </c>
      <c r="K262" s="1">
        <v>90</v>
      </c>
      <c r="L262" s="1">
        <f t="shared" si="53"/>
        <v>1.5</v>
      </c>
      <c r="M262" s="1">
        <v>5</v>
      </c>
      <c r="N262" s="1">
        <v>5</v>
      </c>
      <c r="O262" s="1">
        <v>5</v>
      </c>
      <c r="P262" s="1">
        <v>5</v>
      </c>
      <c r="Q262" s="1">
        <v>98052</v>
      </c>
      <c r="R262" s="1" t="s">
        <v>1522</v>
      </c>
      <c r="S262" s="1">
        <v>1</v>
      </c>
      <c r="T262" s="1" t="s">
        <v>67</v>
      </c>
      <c r="V262" t="str">
        <f t="shared" si="54"/>
        <v>t-shirt</v>
      </c>
      <c r="W262" s="1" t="s">
        <v>103</v>
      </c>
      <c r="Y262" t="str">
        <f t="shared" si="55"/>
        <v>“A quality life demands quality questions”</v>
      </c>
      <c r="Z262" s="1">
        <v>1</v>
      </c>
      <c r="AA262" s="1">
        <v>1</v>
      </c>
      <c r="AB262" s="1">
        <f t="shared" si="56"/>
        <v>0</v>
      </c>
      <c r="AC262" s="1" t="s">
        <v>55</v>
      </c>
      <c r="AE262" t="str">
        <f t="shared" si="57"/>
        <v>Product Management/Project Management</v>
      </c>
      <c r="AF262" s="1" t="s">
        <v>56</v>
      </c>
      <c r="AH262" t="str">
        <f t="shared" si="58"/>
        <v>Manager</v>
      </c>
      <c r="AI262" s="1" t="s">
        <v>91</v>
      </c>
      <c r="AK262" t="str">
        <f t="shared" si="59"/>
        <v>Technology &amp; Internet</v>
      </c>
      <c r="AL262" s="1">
        <v>14</v>
      </c>
      <c r="AM262" s="1">
        <v>14</v>
      </c>
      <c r="AN262" s="1" t="s">
        <v>1000</v>
      </c>
      <c r="AO262" s="1" t="s">
        <v>83</v>
      </c>
      <c r="AP262" s="1">
        <f t="shared" si="60"/>
        <v>1</v>
      </c>
      <c r="AQ262" t="s">
        <v>33</v>
      </c>
      <c r="AR262" s="1" t="s">
        <v>72</v>
      </c>
      <c r="AT262" t="str">
        <f t="shared" si="61"/>
        <v>Forums</v>
      </c>
      <c r="AU262" s="1">
        <v>3</v>
      </c>
      <c r="AW262">
        <f t="shared" si="62"/>
        <v>3</v>
      </c>
      <c r="AX262" s="1">
        <v>2</v>
      </c>
      <c r="AZ262">
        <f t="shared" si="63"/>
        <v>2</v>
      </c>
      <c r="BA262" s="1">
        <v>60</v>
      </c>
      <c r="BB262" s="1">
        <v>60</v>
      </c>
      <c r="BC262" s="1" t="s">
        <v>1523</v>
      </c>
      <c r="BD262" s="1" t="s">
        <v>74</v>
      </c>
      <c r="BF262" t="str">
        <f t="shared" si="64"/>
        <v>Google</v>
      </c>
      <c r="BG262" s="1">
        <v>10</v>
      </c>
      <c r="BH262" s="1" t="s">
        <v>1524</v>
      </c>
      <c r="BI262" s="1" t="s">
        <v>1525</v>
      </c>
      <c r="BJ262" s="1" t="s">
        <v>36</v>
      </c>
      <c r="BL262" s="32" t="s">
        <v>4074</v>
      </c>
    </row>
    <row r="263" spans="1:64">
      <c r="A263" s="1">
        <v>1</v>
      </c>
      <c r="B263" s="11">
        <v>1</v>
      </c>
      <c r="C263">
        <v>0</v>
      </c>
      <c r="D263" s="1">
        <v>1</v>
      </c>
      <c r="E263" s="1">
        <v>1</v>
      </c>
      <c r="F263">
        <v>0</v>
      </c>
      <c r="G263" s="2">
        <v>32765</v>
      </c>
      <c r="H263" s="9">
        <f t="shared" ca="1" si="52"/>
        <v>29</v>
      </c>
      <c r="I263" s="1">
        <v>7</v>
      </c>
      <c r="J263" s="1">
        <v>7</v>
      </c>
      <c r="K263" s="1">
        <v>90</v>
      </c>
      <c r="L263" s="1">
        <f t="shared" si="53"/>
        <v>1.5</v>
      </c>
      <c r="M263" s="1">
        <v>15</v>
      </c>
      <c r="N263" s="1">
        <v>15</v>
      </c>
      <c r="O263" s="1">
        <v>6</v>
      </c>
      <c r="P263" s="1">
        <v>6</v>
      </c>
      <c r="Q263" s="1">
        <v>98007</v>
      </c>
      <c r="R263" s="1" t="s">
        <v>1526</v>
      </c>
      <c r="S263" s="1">
        <v>1</v>
      </c>
      <c r="T263" s="1" t="s">
        <v>53</v>
      </c>
      <c r="V263" t="str">
        <f t="shared" si="54"/>
        <v>hoodie</v>
      </c>
      <c r="W263" s="1" t="s">
        <v>103</v>
      </c>
      <c r="Y263" t="str">
        <f t="shared" si="55"/>
        <v>“A quality life demands quality questions”</v>
      </c>
      <c r="Z263" s="1">
        <v>1</v>
      </c>
      <c r="AA263" s="1">
        <v>1</v>
      </c>
      <c r="AB263" s="1">
        <f t="shared" si="56"/>
        <v>0</v>
      </c>
      <c r="AC263" s="1" t="s">
        <v>30</v>
      </c>
      <c r="AE263" t="str">
        <f t="shared" si="57"/>
        <v>Data Analyst</v>
      </c>
      <c r="AF263" s="1" t="s">
        <v>80</v>
      </c>
      <c r="AH263" t="str">
        <f t="shared" si="58"/>
        <v>Individual Contributor</v>
      </c>
      <c r="AI263" s="1" t="s">
        <v>160</v>
      </c>
      <c r="AK263" t="str">
        <f t="shared" si="59"/>
        <v>Healthcare and Pharmaceuticals</v>
      </c>
      <c r="AL263" s="1">
        <v>3</v>
      </c>
      <c r="AM263" s="1">
        <v>3</v>
      </c>
      <c r="AN263" s="1" t="s">
        <v>1527</v>
      </c>
      <c r="AO263" s="1" t="s">
        <v>59</v>
      </c>
      <c r="AP263" s="1">
        <f t="shared" si="60"/>
        <v>0</v>
      </c>
      <c r="AQ263" t="s">
        <v>30</v>
      </c>
      <c r="AR263" s="1" t="s">
        <v>72</v>
      </c>
      <c r="AT263" t="str">
        <f t="shared" si="61"/>
        <v>Forums</v>
      </c>
      <c r="AU263" s="1">
        <v>6</v>
      </c>
      <c r="AW263">
        <f t="shared" si="62"/>
        <v>6</v>
      </c>
      <c r="AX263" s="1">
        <v>4</v>
      </c>
      <c r="AZ263">
        <f t="shared" si="63"/>
        <v>4</v>
      </c>
      <c r="BA263" s="1">
        <v>25</v>
      </c>
      <c r="BB263" s="1">
        <v>25</v>
      </c>
      <c r="BC263" s="1" t="s">
        <v>1528</v>
      </c>
      <c r="BE263" s="1" t="s">
        <v>1529</v>
      </c>
      <c r="BF263" s="1" t="str">
        <f t="shared" si="64"/>
        <v>Quora</v>
      </c>
      <c r="BG263" s="1">
        <v>10</v>
      </c>
      <c r="BH263" s="1" t="s">
        <v>1530</v>
      </c>
      <c r="BI263" s="1" t="s">
        <v>1531</v>
      </c>
      <c r="BJ263" s="1" t="s">
        <v>1532</v>
      </c>
      <c r="BL263" s="32" t="s">
        <v>4074</v>
      </c>
    </row>
    <row r="264" spans="1:64">
      <c r="A264">
        <v>0</v>
      </c>
      <c r="B264">
        <v>0</v>
      </c>
      <c r="C264" s="1">
        <v>1</v>
      </c>
      <c r="D264">
        <v>0</v>
      </c>
      <c r="E264">
        <v>0</v>
      </c>
      <c r="F264">
        <v>0</v>
      </c>
      <c r="G264" s="2">
        <v>33475</v>
      </c>
      <c r="H264" s="9">
        <f t="shared" ca="1" si="52"/>
        <v>27</v>
      </c>
      <c r="I264" s="1">
        <v>8</v>
      </c>
      <c r="J264" s="1">
        <v>8</v>
      </c>
      <c r="K264" s="1">
        <v>100</v>
      </c>
      <c r="L264" s="1">
        <f t="shared" si="53"/>
        <v>1.6666666666666667</v>
      </c>
      <c r="M264" s="1">
        <v>10</v>
      </c>
      <c r="N264" s="1">
        <v>10</v>
      </c>
      <c r="O264" s="1">
        <v>20</v>
      </c>
      <c r="P264" s="1">
        <v>20</v>
      </c>
      <c r="Q264" s="1">
        <v>80333</v>
      </c>
      <c r="R264" s="1" t="s">
        <v>231</v>
      </c>
      <c r="S264" s="1">
        <v>0</v>
      </c>
      <c r="T264" s="1" t="s">
        <v>67</v>
      </c>
      <c r="V264" t="str">
        <f t="shared" si="54"/>
        <v>t-shirt</v>
      </c>
      <c r="W264" s="1" t="s">
        <v>98</v>
      </c>
      <c r="Y264" t="str">
        <f t="shared" si="55"/>
        <v>“Machine learning for life”</v>
      </c>
      <c r="Z264" s="1">
        <v>0</v>
      </c>
      <c r="AA264" s="1">
        <v>0</v>
      </c>
      <c r="AB264" s="1">
        <f t="shared" si="56"/>
        <v>1</v>
      </c>
      <c r="AE264" t="str">
        <f t="shared" si="57"/>
        <v>NA</v>
      </c>
      <c r="AH264" t="str">
        <f t="shared" si="58"/>
        <v>NA</v>
      </c>
      <c r="AK264" t="str">
        <f t="shared" si="59"/>
        <v>NA</v>
      </c>
      <c r="AO264" s="1" t="s">
        <v>59</v>
      </c>
      <c r="AP264" s="1">
        <f t="shared" si="60"/>
        <v>0</v>
      </c>
      <c r="AQ264" t="s">
        <v>31</v>
      </c>
      <c r="AR264" s="1" t="s">
        <v>84</v>
      </c>
      <c r="AT264" t="str">
        <f t="shared" si="61"/>
        <v>Stack Overflow</v>
      </c>
      <c r="AV264" s="1">
        <v>10</v>
      </c>
      <c r="AW264" s="1">
        <f t="shared" si="62"/>
        <v>10</v>
      </c>
      <c r="AX264" s="1">
        <v>6</v>
      </c>
      <c r="AZ264">
        <f t="shared" si="63"/>
        <v>6</v>
      </c>
      <c r="BA264" s="1">
        <v>50</v>
      </c>
      <c r="BB264" s="1">
        <v>50</v>
      </c>
      <c r="BC264" s="1" t="s">
        <v>1533</v>
      </c>
      <c r="BE264" s="1" t="s">
        <v>1534</v>
      </c>
      <c r="BF264" s="1" t="str">
        <f t="shared" si="64"/>
        <v>I searched myself for something like Udacity. So in some sense I found you in google.</v>
      </c>
      <c r="BG264" s="1">
        <v>10</v>
      </c>
      <c r="BH264" s="1" t="s">
        <v>1535</v>
      </c>
      <c r="BI264" s="1" t="s">
        <v>1536</v>
      </c>
      <c r="BJ264" s="1" t="s">
        <v>1537</v>
      </c>
      <c r="BL264" s="32" t="s">
        <v>4074</v>
      </c>
    </row>
    <row r="265" spans="1:64">
      <c r="A265">
        <v>0</v>
      </c>
      <c r="B265" s="11">
        <v>1</v>
      </c>
      <c r="C265">
        <v>0</v>
      </c>
      <c r="D265">
        <v>0</v>
      </c>
      <c r="E265" s="1">
        <v>1</v>
      </c>
      <c r="F265">
        <v>0</v>
      </c>
      <c r="G265" s="2">
        <v>31986</v>
      </c>
      <c r="H265" s="9">
        <f t="shared" ca="1" si="52"/>
        <v>31</v>
      </c>
      <c r="I265" s="1">
        <v>6</v>
      </c>
      <c r="J265" s="1">
        <v>6</v>
      </c>
      <c r="K265" s="1">
        <v>15</v>
      </c>
      <c r="L265" s="1">
        <f t="shared" si="53"/>
        <v>0.25</v>
      </c>
      <c r="M265" s="1">
        <v>12</v>
      </c>
      <c r="N265" s="1">
        <v>12</v>
      </c>
      <c r="O265" s="1">
        <v>4</v>
      </c>
      <c r="P265" s="1">
        <v>4</v>
      </c>
      <c r="Q265" s="1">
        <v>94560</v>
      </c>
      <c r="R265" s="1" t="s">
        <v>1538</v>
      </c>
      <c r="S265" s="1">
        <v>0</v>
      </c>
      <c r="T265" s="1" t="s">
        <v>67</v>
      </c>
      <c r="V265" t="str">
        <f t="shared" si="54"/>
        <v>t-shirt</v>
      </c>
      <c r="W265" s="1" t="s">
        <v>98</v>
      </c>
      <c r="Y265" t="str">
        <f t="shared" si="55"/>
        <v>“Machine learning for life”</v>
      </c>
      <c r="Z265" s="1">
        <v>1</v>
      </c>
      <c r="AA265" s="1">
        <v>1</v>
      </c>
      <c r="AB265" s="1">
        <f t="shared" si="56"/>
        <v>0</v>
      </c>
      <c r="AD265" s="1" t="s">
        <v>1539</v>
      </c>
      <c r="AE265" s="1" t="str">
        <f t="shared" si="57"/>
        <v>IT Professional</v>
      </c>
      <c r="AF265" s="1" t="s">
        <v>90</v>
      </c>
      <c r="AH265" t="str">
        <f t="shared" si="58"/>
        <v>Director</v>
      </c>
      <c r="AI265" s="1" t="s">
        <v>57</v>
      </c>
      <c r="AK265" t="str">
        <f t="shared" si="59"/>
        <v>Education</v>
      </c>
      <c r="AL265" s="1">
        <v>9</v>
      </c>
      <c r="AM265" s="1">
        <v>9</v>
      </c>
      <c r="AN265" s="1" t="s">
        <v>1540</v>
      </c>
      <c r="AO265" s="1" t="s">
        <v>1299</v>
      </c>
      <c r="AP265" s="1">
        <f t="shared" si="60"/>
        <v>0</v>
      </c>
      <c r="AQ265" t="s">
        <v>33</v>
      </c>
      <c r="AR265" s="1" t="s">
        <v>72</v>
      </c>
      <c r="AT265" t="str">
        <f t="shared" si="61"/>
        <v>Forums</v>
      </c>
      <c r="AU265" s="1">
        <v>2</v>
      </c>
      <c r="AW265">
        <f t="shared" si="62"/>
        <v>2</v>
      </c>
      <c r="AX265" s="1">
        <v>5</v>
      </c>
      <c r="AZ265">
        <f t="shared" si="63"/>
        <v>5</v>
      </c>
      <c r="BA265" s="1">
        <v>4</v>
      </c>
      <c r="BB265" s="1">
        <v>4</v>
      </c>
      <c r="BC265" s="1" t="s">
        <v>1541</v>
      </c>
      <c r="BE265" s="1" t="s">
        <v>1542</v>
      </c>
      <c r="BF265" s="1" t="str">
        <f t="shared" si="64"/>
        <v>Reddit</v>
      </c>
      <c r="BG265" s="1">
        <v>10</v>
      </c>
      <c r="BH265" s="1" t="s">
        <v>1543</v>
      </c>
      <c r="BI265" s="1" t="s">
        <v>1544</v>
      </c>
      <c r="BJ265" s="1" t="s">
        <v>1545</v>
      </c>
      <c r="BL265" s="32" t="s">
        <v>4074</v>
      </c>
    </row>
    <row r="266" spans="1:64">
      <c r="A266" s="1">
        <v>1</v>
      </c>
      <c r="B266" s="11">
        <v>1</v>
      </c>
      <c r="C266">
        <v>0</v>
      </c>
      <c r="D266">
        <v>0</v>
      </c>
      <c r="E266" s="1">
        <v>1</v>
      </c>
      <c r="F266">
        <v>0</v>
      </c>
      <c r="G266" s="2">
        <v>30012</v>
      </c>
      <c r="H266" s="9">
        <f t="shared" ca="1" si="52"/>
        <v>36</v>
      </c>
      <c r="I266" s="1">
        <v>6</v>
      </c>
      <c r="J266" s="1">
        <v>6</v>
      </c>
      <c r="K266" s="1">
        <v>2</v>
      </c>
      <c r="L266" s="1">
        <f t="shared" si="53"/>
        <v>3.3333333333333333E-2</v>
      </c>
      <c r="M266" s="1">
        <v>5</v>
      </c>
      <c r="N266" s="1">
        <v>5</v>
      </c>
      <c r="O266" s="1">
        <v>32</v>
      </c>
      <c r="P266" s="1">
        <v>32</v>
      </c>
      <c r="Q266" s="1">
        <v>94110</v>
      </c>
      <c r="R266" s="1" t="s">
        <v>215</v>
      </c>
      <c r="S266" s="1">
        <v>0</v>
      </c>
      <c r="T266" s="1" t="s">
        <v>78</v>
      </c>
      <c r="V266" t="str">
        <f t="shared" si="54"/>
        <v>jacket (brand is TBD... probably Patagonia)</v>
      </c>
      <c r="W266" s="1" t="s">
        <v>103</v>
      </c>
      <c r="Y266" t="str">
        <f t="shared" si="55"/>
        <v>“A quality life demands quality questions”</v>
      </c>
      <c r="Z266" s="1">
        <v>1</v>
      </c>
      <c r="AA266" s="1">
        <v>1</v>
      </c>
      <c r="AB266" s="1">
        <f t="shared" si="56"/>
        <v>0</v>
      </c>
      <c r="AC266" s="1" t="s">
        <v>159</v>
      </c>
      <c r="AE266" t="str">
        <f t="shared" si="57"/>
        <v>Data Scientist</v>
      </c>
      <c r="AF266" s="1" t="s">
        <v>80</v>
      </c>
      <c r="AH266" t="str">
        <f t="shared" si="58"/>
        <v>Individual Contributor</v>
      </c>
      <c r="AI266" s="1" t="s">
        <v>91</v>
      </c>
      <c r="AK266" t="str">
        <f t="shared" si="59"/>
        <v>Technology &amp; Internet</v>
      </c>
      <c r="AL266" s="1">
        <v>3</v>
      </c>
      <c r="AM266" s="1">
        <v>3</v>
      </c>
      <c r="AN266" s="1" t="s">
        <v>1546</v>
      </c>
      <c r="AO266" s="1" t="s">
        <v>71</v>
      </c>
      <c r="AP266" s="1">
        <f t="shared" si="60"/>
        <v>1</v>
      </c>
      <c r="AQ266" t="s">
        <v>33</v>
      </c>
      <c r="AR266" s="1" t="s">
        <v>60</v>
      </c>
      <c r="AT266" t="str">
        <f t="shared" si="61"/>
        <v>Slack Channel</v>
      </c>
      <c r="AU266" s="1">
        <v>5</v>
      </c>
      <c r="AW266">
        <f t="shared" si="62"/>
        <v>5</v>
      </c>
      <c r="AX266" s="1">
        <v>5</v>
      </c>
      <c r="AZ266">
        <f t="shared" si="63"/>
        <v>5</v>
      </c>
      <c r="BA266" s="1">
        <v>10</v>
      </c>
      <c r="BB266" s="1">
        <v>10</v>
      </c>
      <c r="BC266" s="1" t="s">
        <v>1547</v>
      </c>
      <c r="BD266" s="1" t="s">
        <v>74</v>
      </c>
      <c r="BF266" t="str">
        <f t="shared" si="64"/>
        <v>Google</v>
      </c>
      <c r="BG266" s="1">
        <v>9</v>
      </c>
      <c r="BH266" s="1" t="s">
        <v>1548</v>
      </c>
      <c r="BI266" s="1" t="s">
        <v>1549</v>
      </c>
      <c r="BL266" s="32" t="s">
        <v>4074</v>
      </c>
    </row>
    <row r="267" spans="1:64">
      <c r="A267" s="1">
        <v>1</v>
      </c>
      <c r="B267" s="11">
        <v>1</v>
      </c>
      <c r="C267">
        <v>0</v>
      </c>
      <c r="D267">
        <v>0</v>
      </c>
      <c r="E267">
        <v>0</v>
      </c>
      <c r="F267">
        <v>0</v>
      </c>
      <c r="G267" s="2">
        <v>32105</v>
      </c>
      <c r="H267" s="9">
        <f t="shared" ca="1" si="52"/>
        <v>31</v>
      </c>
      <c r="I267" s="1">
        <v>8</v>
      </c>
      <c r="J267" s="1">
        <v>8</v>
      </c>
      <c r="K267" s="1">
        <v>15</v>
      </c>
      <c r="L267" s="1">
        <f t="shared" si="53"/>
        <v>0.25</v>
      </c>
      <c r="M267" s="1">
        <v>12</v>
      </c>
      <c r="N267" s="1">
        <v>12</v>
      </c>
      <c r="O267" s="1">
        <v>3</v>
      </c>
      <c r="P267" s="1">
        <v>3</v>
      </c>
      <c r="R267" s="1" t="s">
        <v>1550</v>
      </c>
      <c r="S267" s="1">
        <v>0</v>
      </c>
      <c r="T267" s="1" t="s">
        <v>97</v>
      </c>
      <c r="V267" t="str">
        <f t="shared" si="54"/>
        <v>backpack</v>
      </c>
      <c r="W267" s="1" t="s">
        <v>68</v>
      </c>
      <c r="Y267" t="str">
        <f t="shared" si="55"/>
        <v>”Math - all the cool kids are doing it”</v>
      </c>
      <c r="Z267" s="1">
        <v>1</v>
      </c>
      <c r="AA267" s="1">
        <v>1</v>
      </c>
      <c r="AB267" s="1">
        <f t="shared" si="56"/>
        <v>0</v>
      </c>
      <c r="AC267" s="1" t="s">
        <v>159</v>
      </c>
      <c r="AE267" t="str">
        <f t="shared" si="57"/>
        <v>Data Scientist</v>
      </c>
      <c r="AF267" s="1" t="s">
        <v>80</v>
      </c>
      <c r="AH267" t="str">
        <f t="shared" si="58"/>
        <v>Individual Contributor</v>
      </c>
      <c r="AI267" s="1" t="s">
        <v>648</v>
      </c>
      <c r="AK267" t="str">
        <f t="shared" si="59"/>
        <v>Electronics</v>
      </c>
      <c r="AL267" s="1">
        <v>3</v>
      </c>
      <c r="AM267" s="1">
        <v>3</v>
      </c>
      <c r="AN267" s="1" t="s">
        <v>1551</v>
      </c>
      <c r="AO267" s="1" t="s">
        <v>83</v>
      </c>
      <c r="AP267" s="1">
        <f t="shared" si="60"/>
        <v>1</v>
      </c>
      <c r="AQ267" t="s">
        <v>31</v>
      </c>
      <c r="AR267" s="1" t="s">
        <v>72</v>
      </c>
      <c r="AT267" t="str">
        <f t="shared" si="61"/>
        <v>Forums</v>
      </c>
      <c r="AU267" s="1">
        <v>6</v>
      </c>
      <c r="AW267">
        <f t="shared" si="62"/>
        <v>6</v>
      </c>
      <c r="AX267" s="1">
        <v>6</v>
      </c>
      <c r="AZ267">
        <f t="shared" si="63"/>
        <v>6</v>
      </c>
      <c r="BA267" s="1">
        <v>8</v>
      </c>
      <c r="BB267" s="1">
        <v>8</v>
      </c>
      <c r="BC267" s="1" t="s">
        <v>1552</v>
      </c>
      <c r="BD267" s="1" t="s">
        <v>74</v>
      </c>
      <c r="BF267" t="str">
        <f t="shared" si="64"/>
        <v>Google</v>
      </c>
      <c r="BG267" s="1">
        <v>10</v>
      </c>
      <c r="BH267" s="1" t="s">
        <v>1553</v>
      </c>
      <c r="BJ267" s="1" t="s">
        <v>1554</v>
      </c>
      <c r="BL267" s="32" t="s">
        <v>4074</v>
      </c>
    </row>
    <row r="268" spans="1:64">
      <c r="A268" s="1">
        <v>1</v>
      </c>
      <c r="B268" s="11">
        <v>1</v>
      </c>
      <c r="C268">
        <v>0</v>
      </c>
      <c r="D268">
        <v>0</v>
      </c>
      <c r="E268" s="1">
        <v>1</v>
      </c>
      <c r="F268">
        <v>0</v>
      </c>
      <c r="G268" s="2">
        <v>31253</v>
      </c>
      <c r="H268" s="9">
        <f t="shared" ca="1" si="52"/>
        <v>33</v>
      </c>
      <c r="I268" s="1">
        <v>6</v>
      </c>
      <c r="J268" s="1">
        <v>6</v>
      </c>
      <c r="K268" s="1">
        <v>270</v>
      </c>
      <c r="L268" s="1">
        <f t="shared" si="53"/>
        <v>4.5</v>
      </c>
      <c r="M268" s="1">
        <v>9</v>
      </c>
      <c r="N268" s="1">
        <v>9</v>
      </c>
      <c r="O268" s="1">
        <v>2</v>
      </c>
      <c r="P268" s="1">
        <v>2</v>
      </c>
      <c r="Q268" s="1">
        <v>110034</v>
      </c>
      <c r="R268" s="1" t="s">
        <v>1555</v>
      </c>
      <c r="S268" s="1">
        <v>0</v>
      </c>
      <c r="T268" s="1" t="s">
        <v>53</v>
      </c>
      <c r="V268" t="str">
        <f t="shared" si="54"/>
        <v>hoodie</v>
      </c>
      <c r="W268" s="1" t="s">
        <v>103</v>
      </c>
      <c r="Y268" t="str">
        <f t="shared" si="55"/>
        <v>“A quality life demands quality questions”</v>
      </c>
      <c r="Z268" s="1">
        <v>1</v>
      </c>
      <c r="AA268" s="1">
        <v>1</v>
      </c>
      <c r="AB268" s="1">
        <f t="shared" si="56"/>
        <v>0</v>
      </c>
      <c r="AC268" s="1" t="s">
        <v>225</v>
      </c>
      <c r="AE268" t="str">
        <f t="shared" si="57"/>
        <v>Software Engineer</v>
      </c>
      <c r="AF268" s="1" t="s">
        <v>80</v>
      </c>
      <c r="AH268" t="str">
        <f t="shared" si="58"/>
        <v>Individual Contributor</v>
      </c>
      <c r="AI268" s="1" t="s">
        <v>233</v>
      </c>
      <c r="AK268" t="str">
        <f t="shared" si="59"/>
        <v>Insurance</v>
      </c>
      <c r="AL268" s="1">
        <v>7</v>
      </c>
      <c r="AM268" s="1">
        <v>7</v>
      </c>
      <c r="AN268" s="1" t="s">
        <v>1556</v>
      </c>
      <c r="AO268" s="1" t="s">
        <v>83</v>
      </c>
      <c r="AP268" s="1">
        <f t="shared" si="60"/>
        <v>1</v>
      </c>
      <c r="AQ268" s="1" t="s">
        <v>4003</v>
      </c>
      <c r="AR268" s="1" t="s">
        <v>84</v>
      </c>
      <c r="AT268" t="str">
        <f t="shared" si="61"/>
        <v>Stack Overflow</v>
      </c>
      <c r="AU268" s="1">
        <v>6</v>
      </c>
      <c r="AW268">
        <f t="shared" si="62"/>
        <v>6</v>
      </c>
      <c r="AX268" s="1">
        <v>4</v>
      </c>
      <c r="AZ268">
        <f t="shared" si="63"/>
        <v>4</v>
      </c>
      <c r="BA268" s="1">
        <v>100</v>
      </c>
      <c r="BB268" s="1">
        <v>100</v>
      </c>
      <c r="BC268" s="1" t="s">
        <v>1558</v>
      </c>
      <c r="BD268" s="1" t="s">
        <v>64</v>
      </c>
      <c r="BF268" t="str">
        <f t="shared" si="64"/>
        <v>Friend / word of mouth</v>
      </c>
      <c r="BG268" s="1">
        <v>8</v>
      </c>
      <c r="BH268" s="1" t="s">
        <v>1559</v>
      </c>
      <c r="BL268" s="32" t="s">
        <v>4074</v>
      </c>
    </row>
    <row r="269" spans="1:64">
      <c r="A269" s="1">
        <v>1</v>
      </c>
      <c r="B269">
        <v>0</v>
      </c>
      <c r="C269">
        <v>0</v>
      </c>
      <c r="D269">
        <v>0</v>
      </c>
      <c r="E269">
        <v>0</v>
      </c>
      <c r="F269">
        <v>0</v>
      </c>
      <c r="G269" s="2">
        <v>35274</v>
      </c>
      <c r="H269" s="9">
        <f t="shared" ca="1" si="52"/>
        <v>22</v>
      </c>
      <c r="I269" s="1">
        <v>6</v>
      </c>
      <c r="J269" s="1">
        <v>6</v>
      </c>
      <c r="K269" s="1">
        <v>20</v>
      </c>
      <c r="L269" s="1">
        <f t="shared" si="53"/>
        <v>0.33333333333333331</v>
      </c>
      <c r="M269" s="1">
        <v>12</v>
      </c>
      <c r="N269" s="1">
        <v>12</v>
      </c>
      <c r="O269" s="1">
        <v>10</v>
      </c>
      <c r="P269" s="1">
        <v>10</v>
      </c>
      <c r="Q269" s="1">
        <v>492001</v>
      </c>
      <c r="R269" s="1" t="s">
        <v>1560</v>
      </c>
      <c r="S269" s="1">
        <v>0</v>
      </c>
      <c r="T269" s="1" t="s">
        <v>67</v>
      </c>
      <c r="V269" t="str">
        <f t="shared" si="54"/>
        <v>t-shirt</v>
      </c>
      <c r="W269" s="1" t="s">
        <v>98</v>
      </c>
      <c r="Y269" t="str">
        <f t="shared" si="55"/>
        <v>“Machine learning for life”</v>
      </c>
      <c r="Z269" s="1">
        <v>0</v>
      </c>
      <c r="AA269" s="1">
        <v>0</v>
      </c>
      <c r="AB269" s="1">
        <f t="shared" si="56"/>
        <v>1</v>
      </c>
      <c r="AE269" t="str">
        <f t="shared" si="57"/>
        <v>NA</v>
      </c>
      <c r="AH269" t="str">
        <f t="shared" si="58"/>
        <v>NA</v>
      </c>
      <c r="AK269" t="str">
        <f t="shared" si="59"/>
        <v>NA</v>
      </c>
      <c r="AO269" s="1" t="s">
        <v>59</v>
      </c>
      <c r="AP269" s="1">
        <f t="shared" si="60"/>
        <v>0</v>
      </c>
      <c r="AQ269" t="s">
        <v>36</v>
      </c>
      <c r="AT269" t="str">
        <f t="shared" si="61"/>
        <v>NA</v>
      </c>
      <c r="AW269">
        <f t="shared" si="62"/>
        <v>0</v>
      </c>
      <c r="AZ269">
        <f t="shared" si="63"/>
        <v>0</v>
      </c>
      <c r="BD269" s="1" t="s">
        <v>74</v>
      </c>
      <c r="BF269" t="str">
        <f t="shared" si="64"/>
        <v>Google</v>
      </c>
      <c r="BG269" s="1">
        <v>10</v>
      </c>
      <c r="BH269" s="1" t="s">
        <v>1561</v>
      </c>
      <c r="BI269" s="1" t="s">
        <v>1562</v>
      </c>
      <c r="BJ269" s="1" t="s">
        <v>1563</v>
      </c>
      <c r="BL269" s="32" t="s">
        <v>4074</v>
      </c>
    </row>
    <row r="270" spans="1:64">
      <c r="A270">
        <v>0</v>
      </c>
      <c r="B270" s="11">
        <v>1</v>
      </c>
      <c r="C270" s="1">
        <v>1</v>
      </c>
      <c r="D270">
        <v>0</v>
      </c>
      <c r="E270" s="1">
        <v>1</v>
      </c>
      <c r="F270">
        <v>0</v>
      </c>
      <c r="G270" s="2">
        <v>32057</v>
      </c>
      <c r="H270" s="9">
        <f t="shared" ca="1" si="52"/>
        <v>31</v>
      </c>
      <c r="I270" s="1">
        <v>6</v>
      </c>
      <c r="J270" s="1">
        <v>6</v>
      </c>
      <c r="K270" s="1">
        <v>60</v>
      </c>
      <c r="L270" s="1">
        <f t="shared" si="53"/>
        <v>1</v>
      </c>
      <c r="M270" s="1">
        <v>7</v>
      </c>
      <c r="N270" s="1">
        <v>7</v>
      </c>
      <c r="O270" s="1">
        <v>4</v>
      </c>
      <c r="P270" s="1">
        <v>4</v>
      </c>
      <c r="Q270" s="1">
        <v>55114</v>
      </c>
      <c r="R270" s="1" t="s">
        <v>1564</v>
      </c>
      <c r="S270" s="1">
        <v>1</v>
      </c>
      <c r="T270" s="1" t="s">
        <v>67</v>
      </c>
      <c r="V270" t="str">
        <f t="shared" si="54"/>
        <v>t-shirt</v>
      </c>
      <c r="W270" s="1" t="s">
        <v>98</v>
      </c>
      <c r="Y270" t="str">
        <f t="shared" si="55"/>
        <v>“Machine learning for life”</v>
      </c>
      <c r="Z270" s="1">
        <v>1</v>
      </c>
      <c r="AA270" s="1">
        <v>1</v>
      </c>
      <c r="AB270" s="1">
        <f t="shared" si="56"/>
        <v>0</v>
      </c>
      <c r="AC270" s="1" t="s">
        <v>453</v>
      </c>
      <c r="AE270" t="str">
        <f t="shared" si="57"/>
        <v>Research</v>
      </c>
      <c r="AG270" s="1" t="s">
        <v>1565</v>
      </c>
      <c r="AH270" s="1" t="str">
        <f t="shared" si="58"/>
        <v>PostDoc</v>
      </c>
      <c r="AJ270" s="1" t="s">
        <v>1566</v>
      </c>
      <c r="AK270" s="1" t="str">
        <f t="shared" si="59"/>
        <v>Citizen Science/Astrophysics</v>
      </c>
      <c r="AL270" s="1">
        <v>7</v>
      </c>
      <c r="AM270" s="1">
        <v>7</v>
      </c>
      <c r="AN270" s="1" t="s">
        <v>1567</v>
      </c>
      <c r="AO270" s="1" t="s">
        <v>71</v>
      </c>
      <c r="AP270" s="1">
        <f t="shared" si="60"/>
        <v>1</v>
      </c>
      <c r="AQ270" t="s">
        <v>36</v>
      </c>
      <c r="AT270" t="str">
        <f t="shared" si="61"/>
        <v>NA</v>
      </c>
      <c r="AW270">
        <f t="shared" si="62"/>
        <v>0</v>
      </c>
      <c r="AZ270">
        <f t="shared" si="63"/>
        <v>0</v>
      </c>
      <c r="BD270" s="1" t="s">
        <v>74</v>
      </c>
      <c r="BF270" t="str">
        <f t="shared" si="64"/>
        <v>Google</v>
      </c>
      <c r="BG270" s="1">
        <v>10</v>
      </c>
      <c r="BH270" s="1" t="s">
        <v>1568</v>
      </c>
      <c r="BI270" s="1" t="s">
        <v>1569</v>
      </c>
      <c r="BJ270" s="1" t="s">
        <v>1570</v>
      </c>
      <c r="BL270" s="32" t="s">
        <v>4074</v>
      </c>
    </row>
    <row r="271" spans="1:64">
      <c r="A271">
        <v>0</v>
      </c>
      <c r="B271">
        <v>0</v>
      </c>
      <c r="C271">
        <v>0</v>
      </c>
      <c r="D271" s="1">
        <v>1</v>
      </c>
      <c r="E271" s="1">
        <v>1</v>
      </c>
      <c r="F271">
        <v>0</v>
      </c>
      <c r="G271" s="2" t="s">
        <v>1571</v>
      </c>
      <c r="H271" s="9">
        <f t="shared" ca="1" si="52"/>
        <v>57</v>
      </c>
      <c r="I271" s="1">
        <v>6</v>
      </c>
      <c r="J271" s="1">
        <v>6</v>
      </c>
      <c r="K271" s="1">
        <v>0</v>
      </c>
      <c r="L271" s="1">
        <f t="shared" si="53"/>
        <v>0</v>
      </c>
      <c r="M271" s="1">
        <v>15</v>
      </c>
      <c r="N271" s="1">
        <v>15</v>
      </c>
      <c r="O271" s="1">
        <v>26</v>
      </c>
      <c r="P271" s="1">
        <v>26</v>
      </c>
      <c r="Q271" s="1">
        <v>79539</v>
      </c>
      <c r="R271" s="1" t="s">
        <v>1572</v>
      </c>
      <c r="S271" s="1">
        <v>1</v>
      </c>
      <c r="T271" s="1" t="s">
        <v>97</v>
      </c>
      <c r="V271" t="str">
        <f t="shared" si="54"/>
        <v>backpack</v>
      </c>
      <c r="W271" s="1" t="s">
        <v>98</v>
      </c>
      <c r="Y271" t="str">
        <f t="shared" si="55"/>
        <v>“Machine learning for life”</v>
      </c>
      <c r="Z271" s="1">
        <v>1</v>
      </c>
      <c r="AA271" s="1">
        <v>1</v>
      </c>
      <c r="AB271" s="1">
        <f t="shared" si="56"/>
        <v>0</v>
      </c>
      <c r="AC271" s="1" t="s">
        <v>582</v>
      </c>
      <c r="AE271" t="str">
        <f t="shared" si="57"/>
        <v>Self employed</v>
      </c>
      <c r="AF271" s="1" t="s">
        <v>111</v>
      </c>
      <c r="AH271" t="str">
        <f t="shared" si="58"/>
        <v>Not Applicable</v>
      </c>
      <c r="AI271" s="1" t="s">
        <v>648</v>
      </c>
      <c r="AK271" t="str">
        <f t="shared" si="59"/>
        <v>Electronics</v>
      </c>
      <c r="AL271" s="1">
        <v>33</v>
      </c>
      <c r="AM271" s="1">
        <v>33</v>
      </c>
      <c r="AN271" s="1" t="s">
        <v>1573</v>
      </c>
      <c r="AO271" s="1" t="s">
        <v>59</v>
      </c>
      <c r="AP271" s="1">
        <f t="shared" si="60"/>
        <v>0</v>
      </c>
      <c r="AQ271" t="s">
        <v>33</v>
      </c>
      <c r="AR271" s="1" t="s">
        <v>60</v>
      </c>
      <c r="AT271" t="str">
        <f t="shared" si="61"/>
        <v>Slack Channel</v>
      </c>
      <c r="AV271" s="1">
        <v>20</v>
      </c>
      <c r="AW271" s="1">
        <f t="shared" si="62"/>
        <v>20</v>
      </c>
      <c r="AY271" s="1">
        <v>10</v>
      </c>
      <c r="AZ271" s="1">
        <f t="shared" si="63"/>
        <v>10</v>
      </c>
      <c r="BA271" s="1">
        <v>36</v>
      </c>
      <c r="BB271" s="1">
        <v>36</v>
      </c>
      <c r="BC271" s="1" t="s">
        <v>1574</v>
      </c>
      <c r="BE271" s="1" t="s">
        <v>1575</v>
      </c>
      <c r="BF271" s="1" t="str">
        <f t="shared" si="64"/>
        <v>read an article about MOOCs 4-5 years ago.</v>
      </c>
      <c r="BG271" s="1">
        <v>7</v>
      </c>
      <c r="BH271" s="1" t="s">
        <v>1576</v>
      </c>
      <c r="BI271" s="1" t="s">
        <v>1577</v>
      </c>
      <c r="BJ271" s="1" t="s">
        <v>1578</v>
      </c>
      <c r="BL271" s="32" t="s">
        <v>4074</v>
      </c>
    </row>
    <row r="272" spans="1:64">
      <c r="A272">
        <v>0</v>
      </c>
      <c r="B272">
        <v>0</v>
      </c>
      <c r="C272">
        <v>0</v>
      </c>
      <c r="D272" s="1">
        <v>1</v>
      </c>
      <c r="E272" s="1">
        <v>1</v>
      </c>
      <c r="F272">
        <v>0</v>
      </c>
      <c r="G272" s="2">
        <v>32996</v>
      </c>
      <c r="H272" s="9">
        <f t="shared" ca="1" si="52"/>
        <v>28</v>
      </c>
      <c r="I272" s="1">
        <v>6</v>
      </c>
      <c r="J272" s="1">
        <v>6</v>
      </c>
      <c r="K272" s="1">
        <v>30</v>
      </c>
      <c r="L272" s="1">
        <f t="shared" si="53"/>
        <v>0.5</v>
      </c>
      <c r="M272" s="1">
        <v>8</v>
      </c>
      <c r="N272" s="1">
        <v>8</v>
      </c>
      <c r="O272" s="1">
        <v>10</v>
      </c>
      <c r="P272" s="1">
        <v>10</v>
      </c>
      <c r="R272" s="1" t="s">
        <v>1579</v>
      </c>
      <c r="S272" s="1">
        <v>1</v>
      </c>
      <c r="T272" s="1" t="s">
        <v>136</v>
      </c>
      <c r="V272" t="str">
        <f t="shared" si="54"/>
        <v>shoes (brand is TBD… probably Adidas or Puma)</v>
      </c>
      <c r="W272" s="1" t="s">
        <v>54</v>
      </c>
      <c r="Y272" t="str">
        <f t="shared" si="55"/>
        <v>“Data is the new bacon"</v>
      </c>
      <c r="Z272" s="1">
        <v>1</v>
      </c>
      <c r="AA272" s="1">
        <v>1</v>
      </c>
      <c r="AB272" s="1">
        <f t="shared" si="56"/>
        <v>0</v>
      </c>
      <c r="AC272" s="1" t="s">
        <v>1304</v>
      </c>
      <c r="AE272" t="str">
        <f t="shared" si="57"/>
        <v>Customer Service</v>
      </c>
      <c r="AF272" s="1" t="s">
        <v>80</v>
      </c>
      <c r="AH272" t="str">
        <f t="shared" si="58"/>
        <v>Individual Contributor</v>
      </c>
      <c r="AI272" s="1" t="s">
        <v>91</v>
      </c>
      <c r="AK272" t="str">
        <f t="shared" si="59"/>
        <v>Technology &amp; Internet</v>
      </c>
      <c r="AL272" s="1">
        <v>3</v>
      </c>
      <c r="AM272" s="1">
        <v>3</v>
      </c>
      <c r="AN272" s="1" t="s">
        <v>1580</v>
      </c>
      <c r="AO272" s="1" t="s">
        <v>59</v>
      </c>
      <c r="AP272" s="1">
        <f t="shared" si="60"/>
        <v>0</v>
      </c>
      <c r="AQ272" t="s">
        <v>3974</v>
      </c>
      <c r="AR272" s="1" t="s">
        <v>84</v>
      </c>
      <c r="AT272" t="str">
        <f t="shared" si="61"/>
        <v>Stack Overflow</v>
      </c>
      <c r="AU272" s="1">
        <v>3</v>
      </c>
      <c r="AW272">
        <f t="shared" si="62"/>
        <v>3</v>
      </c>
      <c r="AX272" s="1">
        <v>2</v>
      </c>
      <c r="AZ272">
        <f t="shared" si="63"/>
        <v>2</v>
      </c>
      <c r="BA272" s="1">
        <v>20</v>
      </c>
      <c r="BB272" s="1">
        <v>20</v>
      </c>
      <c r="BC272" s="1" t="s">
        <v>1581</v>
      </c>
      <c r="BD272" s="1" t="s">
        <v>74</v>
      </c>
      <c r="BF272" t="str">
        <f t="shared" si="64"/>
        <v>Google</v>
      </c>
      <c r="BG272" s="1">
        <v>7</v>
      </c>
      <c r="BH272" s="1" t="s">
        <v>1582</v>
      </c>
      <c r="BI272" s="1" t="s">
        <v>205</v>
      </c>
      <c r="BJ272" s="1" t="s">
        <v>316</v>
      </c>
      <c r="BL272" s="32" t="s">
        <v>4074</v>
      </c>
    </row>
    <row r="273" spans="1:64">
      <c r="A273" s="1">
        <v>1</v>
      </c>
      <c r="B273" s="11">
        <v>1</v>
      </c>
      <c r="C273">
        <v>0</v>
      </c>
      <c r="D273">
        <v>0</v>
      </c>
      <c r="E273" s="1">
        <v>1</v>
      </c>
      <c r="F273">
        <v>0</v>
      </c>
      <c r="G273" s="2">
        <v>27656</v>
      </c>
      <c r="H273" s="9">
        <f t="shared" ca="1" si="52"/>
        <v>43</v>
      </c>
      <c r="I273" s="1">
        <v>8</v>
      </c>
      <c r="J273" s="1">
        <v>8</v>
      </c>
      <c r="K273" s="1">
        <v>0</v>
      </c>
      <c r="L273" s="1">
        <f t="shared" si="53"/>
        <v>0</v>
      </c>
      <c r="M273" s="1">
        <v>10</v>
      </c>
      <c r="N273" s="1">
        <v>10</v>
      </c>
      <c r="O273" s="1">
        <v>10</v>
      </c>
      <c r="P273" s="1">
        <v>10</v>
      </c>
      <c r="Q273" s="1">
        <v>94022</v>
      </c>
      <c r="R273" s="1" t="s">
        <v>1583</v>
      </c>
      <c r="S273" s="1">
        <v>1</v>
      </c>
      <c r="T273" s="1" t="s">
        <v>67</v>
      </c>
      <c r="V273" t="str">
        <f t="shared" si="54"/>
        <v>t-shirt</v>
      </c>
      <c r="W273" s="1" t="s">
        <v>98</v>
      </c>
      <c r="Y273" t="str">
        <f t="shared" si="55"/>
        <v>“Machine learning for life”</v>
      </c>
      <c r="Z273" s="1">
        <v>1</v>
      </c>
      <c r="AA273" s="1">
        <v>1</v>
      </c>
      <c r="AB273" s="1">
        <f t="shared" si="56"/>
        <v>0</v>
      </c>
      <c r="AC273" s="1" t="s">
        <v>137</v>
      </c>
      <c r="AE273" t="str">
        <f t="shared" si="57"/>
        <v>Co-founder (or solo founder)</v>
      </c>
      <c r="AF273" s="1" t="s">
        <v>145</v>
      </c>
      <c r="AH273" t="str">
        <f t="shared" si="58"/>
        <v>C-Level</v>
      </c>
      <c r="AI273" s="1" t="s">
        <v>91</v>
      </c>
      <c r="AK273" t="str">
        <f t="shared" si="59"/>
        <v>Technology &amp; Internet</v>
      </c>
      <c r="AL273" s="1">
        <v>18</v>
      </c>
      <c r="AM273" s="1">
        <v>18</v>
      </c>
      <c r="AN273" s="1" t="s">
        <v>1584</v>
      </c>
      <c r="AO273" s="1" t="s">
        <v>83</v>
      </c>
      <c r="AP273" s="1">
        <f t="shared" si="60"/>
        <v>1</v>
      </c>
      <c r="AQ273" t="s">
        <v>33</v>
      </c>
      <c r="AR273" s="1" t="s">
        <v>84</v>
      </c>
      <c r="AT273" t="str">
        <f t="shared" si="61"/>
        <v>Stack Overflow</v>
      </c>
      <c r="AU273" s="1">
        <v>4</v>
      </c>
      <c r="AW273">
        <f t="shared" si="62"/>
        <v>4</v>
      </c>
      <c r="AY273" s="1">
        <v>30</v>
      </c>
      <c r="AZ273" s="1">
        <f t="shared" si="63"/>
        <v>30</v>
      </c>
      <c r="BA273" s="1">
        <v>50</v>
      </c>
      <c r="BB273" s="1">
        <v>50</v>
      </c>
      <c r="BC273" s="1" t="s">
        <v>1585</v>
      </c>
      <c r="BD273" s="1" t="s">
        <v>74</v>
      </c>
      <c r="BF273" t="str">
        <f t="shared" si="64"/>
        <v>Google</v>
      </c>
      <c r="BG273" s="1">
        <v>10</v>
      </c>
      <c r="BH273" s="1" t="s">
        <v>1586</v>
      </c>
      <c r="BI273" s="1" t="s">
        <v>1587</v>
      </c>
      <c r="BJ273" s="1" t="s">
        <v>1588</v>
      </c>
      <c r="BL273" s="32" t="s">
        <v>4074</v>
      </c>
    </row>
    <row r="274" spans="1:64">
      <c r="A274">
        <v>0</v>
      </c>
      <c r="B274">
        <v>0</v>
      </c>
      <c r="C274">
        <v>0</v>
      </c>
      <c r="D274">
        <v>0</v>
      </c>
      <c r="E274" s="1">
        <v>1</v>
      </c>
      <c r="F274">
        <v>0</v>
      </c>
      <c r="G274" s="2">
        <v>30771</v>
      </c>
      <c r="H274" s="9">
        <f t="shared" ca="1" si="52"/>
        <v>34</v>
      </c>
      <c r="I274" s="1">
        <v>8</v>
      </c>
      <c r="J274" s="1">
        <v>8</v>
      </c>
      <c r="K274" s="1">
        <v>0</v>
      </c>
      <c r="L274" s="1">
        <f t="shared" si="53"/>
        <v>0</v>
      </c>
      <c r="M274" s="1">
        <v>10</v>
      </c>
      <c r="N274" s="1">
        <v>10</v>
      </c>
      <c r="O274" s="1">
        <v>2</v>
      </c>
      <c r="P274" s="1">
        <v>2</v>
      </c>
      <c r="Q274" s="1">
        <v>60175045</v>
      </c>
      <c r="R274" s="1" t="s">
        <v>1589</v>
      </c>
      <c r="S274" s="1">
        <v>0</v>
      </c>
      <c r="T274" s="1" t="s">
        <v>123</v>
      </c>
      <c r="V274" t="str">
        <f t="shared" si="54"/>
        <v>hat</v>
      </c>
      <c r="W274" s="1" t="s">
        <v>68</v>
      </c>
      <c r="Y274" t="str">
        <f t="shared" si="55"/>
        <v>”Math - all the cool kids are doing it”</v>
      </c>
      <c r="Z274" s="1">
        <v>1</v>
      </c>
      <c r="AA274" s="1">
        <v>1</v>
      </c>
      <c r="AB274" s="1">
        <f t="shared" si="56"/>
        <v>0</v>
      </c>
      <c r="AC274" s="1" t="s">
        <v>225</v>
      </c>
      <c r="AE274" t="str">
        <f t="shared" si="57"/>
        <v>Software Engineer</v>
      </c>
      <c r="AF274" s="1" t="s">
        <v>80</v>
      </c>
      <c r="AH274" t="str">
        <f t="shared" si="58"/>
        <v>Individual Contributor</v>
      </c>
      <c r="AI274" s="1" t="s">
        <v>91</v>
      </c>
      <c r="AK274" t="str">
        <f t="shared" si="59"/>
        <v>Technology &amp; Internet</v>
      </c>
      <c r="AL274" s="1">
        <v>14</v>
      </c>
      <c r="AM274" s="1">
        <v>14</v>
      </c>
      <c r="AN274" s="1" t="s">
        <v>1590</v>
      </c>
      <c r="AO274" s="1" t="s">
        <v>59</v>
      </c>
      <c r="AP274" s="1">
        <f t="shared" si="60"/>
        <v>0</v>
      </c>
      <c r="AQ274" t="s">
        <v>33</v>
      </c>
      <c r="AR274" s="1" t="s">
        <v>72</v>
      </c>
      <c r="AT274" t="str">
        <f t="shared" si="61"/>
        <v>Forums</v>
      </c>
      <c r="AU274" s="1">
        <v>6</v>
      </c>
      <c r="AW274">
        <f t="shared" si="62"/>
        <v>6</v>
      </c>
      <c r="AX274" s="1">
        <v>2</v>
      </c>
      <c r="AZ274">
        <f t="shared" si="63"/>
        <v>2</v>
      </c>
      <c r="BA274" s="1">
        <v>12</v>
      </c>
      <c r="BB274" s="1">
        <v>12</v>
      </c>
      <c r="BC274" s="1" t="s">
        <v>1591</v>
      </c>
      <c r="BD274" s="1" t="s">
        <v>198</v>
      </c>
      <c r="BF274" t="str">
        <f t="shared" si="64"/>
        <v>Facebook</v>
      </c>
      <c r="BG274" s="1">
        <v>8</v>
      </c>
      <c r="BH274" s="1" t="s">
        <v>1592</v>
      </c>
      <c r="BI274" s="1" t="s">
        <v>1593</v>
      </c>
      <c r="BJ274" s="1" t="s">
        <v>1594</v>
      </c>
      <c r="BL274" s="32" t="s">
        <v>4074</v>
      </c>
    </row>
    <row r="275" spans="1:64">
      <c r="A275">
        <v>0</v>
      </c>
      <c r="B275">
        <v>0</v>
      </c>
      <c r="C275">
        <v>0</v>
      </c>
      <c r="D275">
        <v>0</v>
      </c>
      <c r="E275" s="1">
        <v>1</v>
      </c>
      <c r="F275">
        <v>0</v>
      </c>
      <c r="G275" s="2">
        <v>32356</v>
      </c>
      <c r="H275" s="9">
        <f t="shared" ca="1" si="52"/>
        <v>30</v>
      </c>
      <c r="I275" s="1">
        <v>7</v>
      </c>
      <c r="J275" s="1">
        <v>7</v>
      </c>
      <c r="K275" s="1">
        <v>50</v>
      </c>
      <c r="L275" s="1">
        <f t="shared" si="53"/>
        <v>0.83333333333333337</v>
      </c>
      <c r="M275" s="1">
        <v>10</v>
      </c>
      <c r="N275" s="1">
        <v>10</v>
      </c>
      <c r="O275" s="1">
        <v>10</v>
      </c>
      <c r="P275" s="1">
        <v>10</v>
      </c>
      <c r="Q275" s="1">
        <v>8701</v>
      </c>
      <c r="R275" s="1" t="s">
        <v>1595</v>
      </c>
      <c r="S275" s="1">
        <v>0</v>
      </c>
      <c r="T275" s="1" t="s">
        <v>67</v>
      </c>
      <c r="V275" t="str">
        <f t="shared" si="54"/>
        <v>t-shirt</v>
      </c>
      <c r="W275" s="1" t="s">
        <v>98</v>
      </c>
      <c r="Y275" t="str">
        <f t="shared" si="55"/>
        <v>“Machine learning for life”</v>
      </c>
      <c r="Z275" s="1">
        <v>1</v>
      </c>
      <c r="AA275" s="1">
        <v>1</v>
      </c>
      <c r="AB275" s="1">
        <f t="shared" si="56"/>
        <v>0</v>
      </c>
      <c r="AC275" s="1" t="s">
        <v>225</v>
      </c>
      <c r="AE275" t="str">
        <f t="shared" si="57"/>
        <v>Software Engineer</v>
      </c>
      <c r="AF275" s="1" t="s">
        <v>80</v>
      </c>
      <c r="AH275" t="str">
        <f t="shared" si="58"/>
        <v>Individual Contributor</v>
      </c>
      <c r="AI275" s="1" t="s">
        <v>160</v>
      </c>
      <c r="AK275" t="str">
        <f t="shared" si="59"/>
        <v>Healthcare and Pharmaceuticals</v>
      </c>
      <c r="AL275" s="1">
        <v>7</v>
      </c>
      <c r="AM275" s="1">
        <v>7</v>
      </c>
      <c r="AO275" s="1" t="s">
        <v>83</v>
      </c>
      <c r="AP275" s="1">
        <f t="shared" si="60"/>
        <v>1</v>
      </c>
      <c r="AQ275" t="s">
        <v>31</v>
      </c>
      <c r="AR275" s="1" t="s">
        <v>72</v>
      </c>
      <c r="AT275" t="str">
        <f t="shared" si="61"/>
        <v>Forums</v>
      </c>
      <c r="AU275" s="1">
        <v>3</v>
      </c>
      <c r="AW275">
        <f t="shared" si="62"/>
        <v>3</v>
      </c>
      <c r="AX275" s="1">
        <v>2</v>
      </c>
      <c r="AZ275">
        <f t="shared" si="63"/>
        <v>2</v>
      </c>
      <c r="BA275" s="1">
        <v>8</v>
      </c>
      <c r="BB275" s="1">
        <v>8</v>
      </c>
      <c r="BC275" s="1" t="s">
        <v>1596</v>
      </c>
      <c r="BD275" s="1" t="s">
        <v>64</v>
      </c>
      <c r="BF275" t="str">
        <f t="shared" si="64"/>
        <v>Friend / word of mouth</v>
      </c>
      <c r="BG275" s="1">
        <v>10</v>
      </c>
      <c r="BH275" s="1" t="s">
        <v>1597</v>
      </c>
      <c r="BL275" s="32" t="s">
        <v>4074</v>
      </c>
    </row>
    <row r="276" spans="1:64">
      <c r="A276">
        <v>0</v>
      </c>
      <c r="B276" s="11">
        <v>1</v>
      </c>
      <c r="C276">
        <v>0</v>
      </c>
      <c r="D276">
        <v>0</v>
      </c>
      <c r="E276" s="1">
        <v>1</v>
      </c>
      <c r="F276">
        <v>0</v>
      </c>
      <c r="G276" s="2">
        <v>32492</v>
      </c>
      <c r="H276" s="9">
        <f t="shared" ca="1" si="52"/>
        <v>30</v>
      </c>
      <c r="I276" s="1">
        <v>7</v>
      </c>
      <c r="J276" s="1">
        <v>7</v>
      </c>
      <c r="K276" s="1">
        <v>120</v>
      </c>
      <c r="L276" s="1">
        <f t="shared" si="53"/>
        <v>2</v>
      </c>
      <c r="M276" s="1">
        <v>11</v>
      </c>
      <c r="N276" s="1">
        <v>11</v>
      </c>
      <c r="O276" s="1">
        <v>6</v>
      </c>
      <c r="P276" s="1">
        <v>6</v>
      </c>
      <c r="Q276" s="1">
        <v>670248</v>
      </c>
      <c r="R276" s="1" t="s">
        <v>606</v>
      </c>
      <c r="S276" s="1">
        <v>1</v>
      </c>
      <c r="T276" s="1" t="s">
        <v>67</v>
      </c>
      <c r="V276" t="str">
        <f t="shared" si="54"/>
        <v>t-shirt</v>
      </c>
      <c r="W276" s="1" t="s">
        <v>54</v>
      </c>
      <c r="Y276" t="str">
        <f t="shared" si="55"/>
        <v>“Data is the new bacon"</v>
      </c>
      <c r="Z276" s="1">
        <v>1</v>
      </c>
      <c r="AA276" s="1">
        <v>1</v>
      </c>
      <c r="AB276" s="1">
        <f t="shared" si="56"/>
        <v>0</v>
      </c>
      <c r="AC276" s="1" t="s">
        <v>225</v>
      </c>
      <c r="AE276" t="str">
        <f t="shared" si="57"/>
        <v>Software Engineer</v>
      </c>
      <c r="AF276" s="1" t="s">
        <v>80</v>
      </c>
      <c r="AH276" t="str">
        <f t="shared" si="58"/>
        <v>Individual Contributor</v>
      </c>
      <c r="AI276" s="1" t="s">
        <v>91</v>
      </c>
      <c r="AK276" t="str">
        <f t="shared" si="59"/>
        <v>Technology &amp; Internet</v>
      </c>
      <c r="AL276" s="1">
        <v>3</v>
      </c>
      <c r="AM276" s="1">
        <v>3</v>
      </c>
      <c r="AN276" s="1" t="s">
        <v>1598</v>
      </c>
      <c r="AO276" s="1" t="s">
        <v>59</v>
      </c>
      <c r="AP276" s="1">
        <f t="shared" si="60"/>
        <v>0</v>
      </c>
      <c r="AQ276" t="s">
        <v>33</v>
      </c>
      <c r="AR276" s="1" t="s">
        <v>72</v>
      </c>
      <c r="AT276" t="str">
        <f t="shared" si="61"/>
        <v>Forums</v>
      </c>
      <c r="AU276" s="1">
        <v>6</v>
      </c>
      <c r="AW276">
        <f t="shared" si="62"/>
        <v>6</v>
      </c>
      <c r="AX276" s="1">
        <v>3</v>
      </c>
      <c r="AZ276">
        <f t="shared" si="63"/>
        <v>3</v>
      </c>
      <c r="BA276" s="1">
        <v>72</v>
      </c>
      <c r="BB276" s="1">
        <v>72</v>
      </c>
      <c r="BC276" s="1" t="s">
        <v>1599</v>
      </c>
      <c r="BD276" s="1" t="s">
        <v>198</v>
      </c>
      <c r="BF276" t="str">
        <f t="shared" si="64"/>
        <v>Facebook</v>
      </c>
      <c r="BG276" s="1">
        <v>9</v>
      </c>
      <c r="BH276" s="1" t="s">
        <v>1600</v>
      </c>
      <c r="BI276" s="1" t="s">
        <v>1601</v>
      </c>
      <c r="BJ276" s="1" t="s">
        <v>1602</v>
      </c>
      <c r="BL276" s="32" t="s">
        <v>4074</v>
      </c>
    </row>
    <row r="277" spans="1:64">
      <c r="A277">
        <v>0</v>
      </c>
      <c r="B277" s="11">
        <v>1</v>
      </c>
      <c r="C277">
        <v>0</v>
      </c>
      <c r="D277">
        <v>0</v>
      </c>
      <c r="E277">
        <v>0</v>
      </c>
      <c r="F277">
        <v>0</v>
      </c>
      <c r="G277" s="2">
        <v>31335</v>
      </c>
      <c r="H277" s="9">
        <f t="shared" ca="1" si="52"/>
        <v>33</v>
      </c>
      <c r="I277" s="1">
        <v>7</v>
      </c>
      <c r="J277" s="1">
        <v>7</v>
      </c>
      <c r="K277" s="1">
        <v>30</v>
      </c>
      <c r="L277" s="1">
        <f t="shared" si="53"/>
        <v>0.5</v>
      </c>
      <c r="M277" s="1">
        <v>11</v>
      </c>
      <c r="N277" s="1">
        <v>11</v>
      </c>
      <c r="O277" s="1">
        <v>5</v>
      </c>
      <c r="P277" s="1">
        <v>5</v>
      </c>
      <c r="Q277" s="1">
        <v>30327</v>
      </c>
      <c r="R277" s="1" t="s">
        <v>714</v>
      </c>
      <c r="S277" s="1">
        <v>0</v>
      </c>
      <c r="T277" s="1" t="s">
        <v>53</v>
      </c>
      <c r="V277" t="str">
        <f t="shared" si="54"/>
        <v>hoodie</v>
      </c>
      <c r="W277" s="1" t="s">
        <v>54</v>
      </c>
      <c r="Y277" t="str">
        <f t="shared" si="55"/>
        <v>“Data is the new bacon"</v>
      </c>
      <c r="Z277" s="1">
        <v>1</v>
      </c>
      <c r="AA277" s="1">
        <v>1</v>
      </c>
      <c r="AB277" s="1">
        <f t="shared" si="56"/>
        <v>0</v>
      </c>
      <c r="AC277" s="1" t="s">
        <v>30</v>
      </c>
      <c r="AE277" t="str">
        <f t="shared" si="57"/>
        <v>Data Analyst</v>
      </c>
      <c r="AF277" s="1" t="s">
        <v>80</v>
      </c>
      <c r="AH277" t="str">
        <f t="shared" si="58"/>
        <v>Individual Contributor</v>
      </c>
      <c r="AI277" s="1" t="s">
        <v>233</v>
      </c>
      <c r="AK277" t="str">
        <f t="shared" si="59"/>
        <v>Insurance</v>
      </c>
      <c r="AL277" s="1">
        <v>4</v>
      </c>
      <c r="AM277" s="1">
        <v>4</v>
      </c>
      <c r="AN277" s="1" t="s">
        <v>1603</v>
      </c>
      <c r="AO277" s="1" t="s">
        <v>83</v>
      </c>
      <c r="AP277" s="1">
        <f t="shared" si="60"/>
        <v>1</v>
      </c>
      <c r="AQ277" t="s">
        <v>4004</v>
      </c>
      <c r="AR277" s="1" t="s">
        <v>167</v>
      </c>
      <c r="AT277" t="str">
        <f t="shared" si="61"/>
        <v>Mentor Help (classroom or 1:1 mentors)</v>
      </c>
      <c r="AU277" s="1">
        <v>3</v>
      </c>
      <c r="AW277">
        <f t="shared" si="62"/>
        <v>3</v>
      </c>
      <c r="AX277" s="1">
        <v>5</v>
      </c>
      <c r="AZ277">
        <f t="shared" si="63"/>
        <v>5</v>
      </c>
      <c r="BA277" s="1">
        <v>60</v>
      </c>
      <c r="BB277" s="1">
        <v>60</v>
      </c>
      <c r="BC277" s="1" t="s">
        <v>1604</v>
      </c>
      <c r="BD277" s="1" t="s">
        <v>74</v>
      </c>
      <c r="BF277" t="str">
        <f t="shared" si="64"/>
        <v>Google</v>
      </c>
      <c r="BG277" s="1">
        <v>7</v>
      </c>
      <c r="BH277" s="1" t="s">
        <v>1605</v>
      </c>
      <c r="BI277" s="1" t="s">
        <v>1606</v>
      </c>
      <c r="BJ277" s="1" t="s">
        <v>316</v>
      </c>
      <c r="BL277" s="32" t="s">
        <v>4074</v>
      </c>
    </row>
    <row r="278" spans="1:64">
      <c r="A278" s="1">
        <v>1</v>
      </c>
      <c r="B278">
        <v>0</v>
      </c>
      <c r="C278">
        <v>0</v>
      </c>
      <c r="D278">
        <v>0</v>
      </c>
      <c r="E278">
        <v>0</v>
      </c>
      <c r="F278">
        <v>0</v>
      </c>
      <c r="G278" s="2">
        <v>32604</v>
      </c>
      <c r="H278" s="9">
        <f t="shared" ca="1" si="52"/>
        <v>29</v>
      </c>
      <c r="I278" s="1">
        <v>8</v>
      </c>
      <c r="J278" s="1">
        <v>8</v>
      </c>
      <c r="K278" s="1">
        <v>60</v>
      </c>
      <c r="L278" s="1">
        <f t="shared" si="53"/>
        <v>1</v>
      </c>
      <c r="M278" s="1">
        <v>13</v>
      </c>
      <c r="N278" s="1">
        <v>13</v>
      </c>
      <c r="O278" s="1">
        <v>3</v>
      </c>
      <c r="P278" s="1">
        <v>3</v>
      </c>
      <c r="Q278" s="1">
        <v>106</v>
      </c>
      <c r="R278" s="1" t="s">
        <v>1607</v>
      </c>
      <c r="S278" s="1">
        <v>1</v>
      </c>
      <c r="T278" s="1" t="s">
        <v>78</v>
      </c>
      <c r="V278" t="str">
        <f t="shared" si="54"/>
        <v>jacket (brand is TBD... probably Patagonia)</v>
      </c>
      <c r="W278" s="1" t="s">
        <v>68</v>
      </c>
      <c r="Y278" t="str">
        <f t="shared" si="55"/>
        <v>”Math - all the cool kids are doing it”</v>
      </c>
      <c r="Z278" s="1">
        <v>1</v>
      </c>
      <c r="AA278" s="1">
        <v>1</v>
      </c>
      <c r="AB278" s="1">
        <f t="shared" si="56"/>
        <v>0</v>
      </c>
      <c r="AC278" s="1" t="s">
        <v>225</v>
      </c>
      <c r="AE278" t="str">
        <f t="shared" si="57"/>
        <v>Software Engineer</v>
      </c>
      <c r="AF278" s="1" t="s">
        <v>80</v>
      </c>
      <c r="AH278" t="str">
        <f t="shared" si="58"/>
        <v>Individual Contributor</v>
      </c>
      <c r="AI278" s="1" t="s">
        <v>332</v>
      </c>
      <c r="AK278" t="str">
        <f t="shared" si="59"/>
        <v>Real Estate</v>
      </c>
      <c r="AL278" s="1">
        <v>5</v>
      </c>
      <c r="AM278" s="1">
        <v>5</v>
      </c>
      <c r="AN278" s="1" t="s">
        <v>1608</v>
      </c>
      <c r="AO278" s="1" t="s">
        <v>59</v>
      </c>
      <c r="AP278" s="1">
        <f t="shared" si="60"/>
        <v>0</v>
      </c>
      <c r="AQ278" s="1" t="s">
        <v>1609</v>
      </c>
      <c r="AR278" s="1" t="s">
        <v>60</v>
      </c>
      <c r="AT278" t="str">
        <f t="shared" si="61"/>
        <v>Slack Channel</v>
      </c>
      <c r="AU278" s="1">
        <v>3</v>
      </c>
      <c r="AW278">
        <f t="shared" si="62"/>
        <v>3</v>
      </c>
      <c r="AX278" s="1">
        <v>6</v>
      </c>
      <c r="AZ278">
        <f t="shared" si="63"/>
        <v>6</v>
      </c>
      <c r="BA278" s="1">
        <v>12</v>
      </c>
      <c r="BB278" s="1">
        <v>12</v>
      </c>
      <c r="BC278" s="1" t="s">
        <v>1610</v>
      </c>
      <c r="BD278" s="1" t="s">
        <v>74</v>
      </c>
      <c r="BF278" t="str">
        <f t="shared" si="64"/>
        <v>Google</v>
      </c>
      <c r="BG278" s="1">
        <v>10</v>
      </c>
      <c r="BH278" s="1" t="s">
        <v>1611</v>
      </c>
      <c r="BI278" s="1" t="s">
        <v>1612</v>
      </c>
      <c r="BJ278" s="1" t="s">
        <v>1613</v>
      </c>
      <c r="BL278" s="32" t="s">
        <v>4074</v>
      </c>
    </row>
    <row r="279" spans="1:64">
      <c r="A279">
        <v>0</v>
      </c>
      <c r="B279" s="11">
        <v>1</v>
      </c>
      <c r="C279">
        <v>0</v>
      </c>
      <c r="D279">
        <v>0</v>
      </c>
      <c r="E279" s="1">
        <v>1</v>
      </c>
      <c r="F279">
        <v>0</v>
      </c>
      <c r="G279" s="2">
        <v>33046</v>
      </c>
      <c r="H279" s="9">
        <f t="shared" ca="1" si="52"/>
        <v>28</v>
      </c>
      <c r="I279" s="1">
        <v>9</v>
      </c>
      <c r="J279" s="1">
        <v>9</v>
      </c>
      <c r="K279" s="1">
        <v>0</v>
      </c>
      <c r="L279" s="1">
        <f t="shared" si="53"/>
        <v>0</v>
      </c>
      <c r="M279" s="1">
        <v>10</v>
      </c>
      <c r="N279" s="1">
        <v>10</v>
      </c>
      <c r="O279" s="1">
        <v>10</v>
      </c>
      <c r="P279" s="1">
        <v>10</v>
      </c>
      <c r="Q279" s="1">
        <v>115280</v>
      </c>
      <c r="R279" s="1" t="s">
        <v>737</v>
      </c>
      <c r="S279" s="1">
        <v>0</v>
      </c>
      <c r="T279" s="1" t="s">
        <v>53</v>
      </c>
      <c r="V279" t="str">
        <f t="shared" si="54"/>
        <v>hoodie</v>
      </c>
      <c r="W279" s="1" t="s">
        <v>103</v>
      </c>
      <c r="Y279" t="str">
        <f t="shared" si="55"/>
        <v>“A quality life demands quality questions”</v>
      </c>
      <c r="Z279" s="1">
        <v>1</v>
      </c>
      <c r="AA279" s="1">
        <v>1</v>
      </c>
      <c r="AB279" s="1">
        <f t="shared" si="56"/>
        <v>0</v>
      </c>
      <c r="AC279" s="1" t="s">
        <v>69</v>
      </c>
      <c r="AE279" t="str">
        <f t="shared" si="57"/>
        <v>Educator / Instructor</v>
      </c>
      <c r="AF279" s="1" t="s">
        <v>90</v>
      </c>
      <c r="AH279" t="str">
        <f t="shared" si="58"/>
        <v>Director</v>
      </c>
      <c r="AI279" s="1" t="s">
        <v>57</v>
      </c>
      <c r="AK279" t="str">
        <f t="shared" si="59"/>
        <v>Education</v>
      </c>
      <c r="AL279" s="1">
        <v>3</v>
      </c>
      <c r="AM279" s="1">
        <v>3</v>
      </c>
      <c r="AN279" s="1" t="s">
        <v>1614</v>
      </c>
      <c r="AO279" s="1" t="s">
        <v>71</v>
      </c>
      <c r="AP279" s="1">
        <f t="shared" si="60"/>
        <v>1</v>
      </c>
      <c r="AQ279" t="s">
        <v>33</v>
      </c>
      <c r="AR279" s="1" t="s">
        <v>60</v>
      </c>
      <c r="AT279" t="str">
        <f t="shared" si="61"/>
        <v>Slack Channel</v>
      </c>
      <c r="AU279" s="1">
        <v>4</v>
      </c>
      <c r="AW279">
        <f t="shared" si="62"/>
        <v>4</v>
      </c>
      <c r="AX279" s="1">
        <v>3</v>
      </c>
      <c r="AZ279">
        <f t="shared" si="63"/>
        <v>3</v>
      </c>
      <c r="BA279" s="1">
        <v>6</v>
      </c>
      <c r="BB279" s="1">
        <v>6</v>
      </c>
      <c r="BC279" s="1" t="s">
        <v>1615</v>
      </c>
      <c r="BD279" s="1" t="s">
        <v>64</v>
      </c>
      <c r="BF279" t="str">
        <f t="shared" si="64"/>
        <v>Friend / word of mouth</v>
      </c>
      <c r="BG279" s="1">
        <v>8</v>
      </c>
      <c r="BH279" s="1" t="s">
        <v>1616</v>
      </c>
      <c r="BI279" s="1" t="s">
        <v>1617</v>
      </c>
      <c r="BJ279" s="1" t="s">
        <v>1618</v>
      </c>
      <c r="BL279" s="32" t="s">
        <v>4074</v>
      </c>
    </row>
    <row r="280" spans="1:64">
      <c r="A280" s="1">
        <v>1</v>
      </c>
      <c r="B280">
        <v>0</v>
      </c>
      <c r="C280">
        <v>0</v>
      </c>
      <c r="D280">
        <v>0</v>
      </c>
      <c r="E280">
        <v>0</v>
      </c>
      <c r="F280">
        <v>0</v>
      </c>
      <c r="G280" s="2">
        <v>28811</v>
      </c>
      <c r="H280" s="9">
        <f t="shared" ca="1" si="52"/>
        <v>40</v>
      </c>
      <c r="I280" s="1">
        <v>7</v>
      </c>
      <c r="J280" s="1">
        <v>7</v>
      </c>
      <c r="K280" s="1">
        <v>30</v>
      </c>
      <c r="L280" s="1">
        <f t="shared" si="53"/>
        <v>0.5</v>
      </c>
      <c r="M280" s="1">
        <v>14</v>
      </c>
      <c r="N280" s="1">
        <v>14</v>
      </c>
      <c r="O280" s="1">
        <v>6</v>
      </c>
      <c r="P280" s="1">
        <v>6</v>
      </c>
      <c r="Q280" s="1">
        <v>30330100</v>
      </c>
      <c r="R280" s="1" t="s">
        <v>1619</v>
      </c>
      <c r="S280" s="1">
        <v>1</v>
      </c>
      <c r="T280" s="1" t="s">
        <v>53</v>
      </c>
      <c r="V280" t="str">
        <f t="shared" si="54"/>
        <v>hoodie</v>
      </c>
      <c r="W280" s="1" t="s">
        <v>54</v>
      </c>
      <c r="Y280" t="str">
        <f t="shared" si="55"/>
        <v>“Data is the new bacon"</v>
      </c>
      <c r="Z280" s="1">
        <v>1</v>
      </c>
      <c r="AA280" s="1">
        <v>1</v>
      </c>
      <c r="AB280" s="1">
        <f t="shared" si="56"/>
        <v>0</v>
      </c>
      <c r="AC280" s="1" t="s">
        <v>79</v>
      </c>
      <c r="AE280" t="str">
        <f t="shared" si="57"/>
        <v>Business/Strategy</v>
      </c>
      <c r="AF280" s="1" t="s">
        <v>145</v>
      </c>
      <c r="AH280" t="str">
        <f t="shared" si="58"/>
        <v>C-Level</v>
      </c>
      <c r="AI280" s="1" t="s">
        <v>91</v>
      </c>
      <c r="AK280" t="str">
        <f t="shared" si="59"/>
        <v>Technology &amp; Internet</v>
      </c>
      <c r="AL280" s="1">
        <v>16</v>
      </c>
      <c r="AM280" s="1">
        <v>16</v>
      </c>
      <c r="AN280" s="1" t="s">
        <v>1620</v>
      </c>
      <c r="AO280" s="1" t="s">
        <v>59</v>
      </c>
      <c r="AP280" s="1">
        <f t="shared" si="60"/>
        <v>0</v>
      </c>
      <c r="AQ280" t="s">
        <v>32</v>
      </c>
      <c r="AR280" s="1" t="s">
        <v>167</v>
      </c>
      <c r="AT280" t="str">
        <f t="shared" si="61"/>
        <v>Mentor Help (classroom or 1:1 mentors)</v>
      </c>
      <c r="AU280" s="1">
        <v>6</v>
      </c>
      <c r="AW280">
        <f t="shared" si="62"/>
        <v>6</v>
      </c>
      <c r="AX280" s="1">
        <v>6</v>
      </c>
      <c r="AZ280">
        <f t="shared" si="63"/>
        <v>6</v>
      </c>
      <c r="BA280" s="1">
        <v>40</v>
      </c>
      <c r="BB280" s="1">
        <v>40</v>
      </c>
      <c r="BC280" s="1" t="s">
        <v>1621</v>
      </c>
      <c r="BD280" s="1" t="s">
        <v>74</v>
      </c>
      <c r="BF280" t="str">
        <f t="shared" si="64"/>
        <v>Google</v>
      </c>
      <c r="BG280" s="1">
        <v>9</v>
      </c>
      <c r="BH280" s="1" t="s">
        <v>1622</v>
      </c>
      <c r="BI280" s="1" t="s">
        <v>1623</v>
      </c>
      <c r="BJ280" s="1" t="s">
        <v>347</v>
      </c>
      <c r="BL280" s="32" t="s">
        <v>4074</v>
      </c>
    </row>
    <row r="281" spans="1:64">
      <c r="A281">
        <v>0</v>
      </c>
      <c r="B281" s="11">
        <v>1</v>
      </c>
      <c r="C281">
        <v>0</v>
      </c>
      <c r="D281">
        <v>0</v>
      </c>
      <c r="E281">
        <v>0</v>
      </c>
      <c r="F281">
        <v>0</v>
      </c>
      <c r="G281" s="2">
        <v>34183</v>
      </c>
      <c r="H281" s="9">
        <f t="shared" ca="1" si="52"/>
        <v>25</v>
      </c>
      <c r="I281" s="1">
        <v>8</v>
      </c>
      <c r="J281" s="1">
        <v>8</v>
      </c>
      <c r="K281" s="1">
        <v>50</v>
      </c>
      <c r="L281" s="1">
        <f t="shared" si="53"/>
        <v>0.83333333333333337</v>
      </c>
      <c r="M281" s="1">
        <v>3</v>
      </c>
      <c r="N281" s="1">
        <v>3</v>
      </c>
      <c r="O281" s="1">
        <v>5</v>
      </c>
      <c r="P281" s="1">
        <v>5</v>
      </c>
      <c r="Q281" s="1">
        <v>55436</v>
      </c>
      <c r="R281" s="1" t="s">
        <v>1624</v>
      </c>
      <c r="S281" s="1">
        <v>1</v>
      </c>
      <c r="T281" s="1" t="s">
        <v>67</v>
      </c>
      <c r="V281" t="str">
        <f t="shared" si="54"/>
        <v>t-shirt</v>
      </c>
      <c r="X281" s="1" t="s">
        <v>1625</v>
      </c>
      <c r="Y281" s="1" t="str">
        <f t="shared" si="55"/>
        <v>No slogan</v>
      </c>
      <c r="Z281" s="1">
        <v>0</v>
      </c>
      <c r="AA281" s="1">
        <v>0</v>
      </c>
      <c r="AB281" s="1">
        <f t="shared" si="56"/>
        <v>1</v>
      </c>
      <c r="AE281" t="str">
        <f t="shared" si="57"/>
        <v>NA</v>
      </c>
      <c r="AH281" t="str">
        <f t="shared" si="58"/>
        <v>NA</v>
      </c>
      <c r="AK281" t="str">
        <f t="shared" si="59"/>
        <v>NA</v>
      </c>
      <c r="AO281" s="1" t="s">
        <v>59</v>
      </c>
      <c r="AP281" s="1">
        <f t="shared" si="60"/>
        <v>0</v>
      </c>
      <c r="AQ281" t="s">
        <v>33</v>
      </c>
      <c r="AR281" s="1" t="s">
        <v>60</v>
      </c>
      <c r="AT281" t="str">
        <f t="shared" si="61"/>
        <v>Slack Channel</v>
      </c>
      <c r="AU281" s="1">
        <v>1</v>
      </c>
      <c r="AW281">
        <f t="shared" si="62"/>
        <v>1</v>
      </c>
      <c r="AX281" s="1">
        <v>3</v>
      </c>
      <c r="AZ281">
        <f t="shared" si="63"/>
        <v>3</v>
      </c>
      <c r="BA281" s="1">
        <v>4</v>
      </c>
      <c r="BB281" s="1">
        <v>4</v>
      </c>
      <c r="BC281" s="1" t="s">
        <v>1626</v>
      </c>
      <c r="BD281" s="1" t="s">
        <v>74</v>
      </c>
      <c r="BF281" t="str">
        <f t="shared" si="64"/>
        <v>Google</v>
      </c>
      <c r="BG281" s="1">
        <v>10</v>
      </c>
      <c r="BH281" s="1" t="s">
        <v>1627</v>
      </c>
      <c r="BI281" s="1" t="s">
        <v>1628</v>
      </c>
      <c r="BL281" s="32" t="s">
        <v>4074</v>
      </c>
    </row>
    <row r="282" spans="1:64">
      <c r="A282" s="1">
        <v>1</v>
      </c>
      <c r="B282">
        <v>0</v>
      </c>
      <c r="C282">
        <v>0</v>
      </c>
      <c r="D282" s="1">
        <v>1</v>
      </c>
      <c r="E282" s="1">
        <v>1</v>
      </c>
      <c r="F282">
        <v>0</v>
      </c>
      <c r="G282" s="2">
        <v>31141</v>
      </c>
      <c r="H282" s="9">
        <f t="shared" ca="1" si="52"/>
        <v>33</v>
      </c>
      <c r="I282" s="1">
        <v>8</v>
      </c>
      <c r="J282" s="1">
        <v>8</v>
      </c>
      <c r="K282" s="1">
        <v>120</v>
      </c>
      <c r="L282" s="1">
        <f t="shared" si="53"/>
        <v>2</v>
      </c>
      <c r="M282" s="1">
        <v>10</v>
      </c>
      <c r="N282" s="1">
        <v>10</v>
      </c>
      <c r="O282" s="1">
        <v>10</v>
      </c>
      <c r="P282" s="1">
        <v>10</v>
      </c>
      <c r="Q282" s="1">
        <v>60640</v>
      </c>
      <c r="R282" s="1" t="s">
        <v>109</v>
      </c>
      <c r="S282" s="1">
        <v>1</v>
      </c>
      <c r="T282" s="1" t="s">
        <v>53</v>
      </c>
      <c r="V282" t="str">
        <f t="shared" si="54"/>
        <v>hoodie</v>
      </c>
      <c r="W282" s="1" t="s">
        <v>98</v>
      </c>
      <c r="Y282" t="str">
        <f t="shared" si="55"/>
        <v>“Machine learning for life”</v>
      </c>
      <c r="Z282" s="1">
        <v>1</v>
      </c>
      <c r="AA282" s="1">
        <v>1</v>
      </c>
      <c r="AB282" s="1">
        <f t="shared" si="56"/>
        <v>0</v>
      </c>
      <c r="AC282" s="1" t="s">
        <v>453</v>
      </c>
      <c r="AE282" t="str">
        <f t="shared" si="57"/>
        <v>Research</v>
      </c>
      <c r="AF282" s="1" t="s">
        <v>56</v>
      </c>
      <c r="AH282" t="str">
        <f t="shared" si="58"/>
        <v>Manager</v>
      </c>
      <c r="AI282" s="1" t="s">
        <v>91</v>
      </c>
      <c r="AK282" t="str">
        <f t="shared" si="59"/>
        <v>Technology &amp; Internet</v>
      </c>
      <c r="AL282" s="1">
        <v>10</v>
      </c>
      <c r="AM282" s="1">
        <v>10</v>
      </c>
      <c r="AN282" s="1" t="s">
        <v>1629</v>
      </c>
      <c r="AO282" s="1" t="s">
        <v>59</v>
      </c>
      <c r="AP282" s="1">
        <f t="shared" si="60"/>
        <v>0</v>
      </c>
      <c r="AQ282" t="s">
        <v>32</v>
      </c>
      <c r="AR282" s="1" t="s">
        <v>72</v>
      </c>
      <c r="AT282" t="str">
        <f t="shared" si="61"/>
        <v>Forums</v>
      </c>
      <c r="AU282" s="1">
        <v>6</v>
      </c>
      <c r="AW282">
        <f t="shared" si="62"/>
        <v>6</v>
      </c>
      <c r="AX282" s="1">
        <v>6</v>
      </c>
      <c r="AZ282">
        <f t="shared" si="63"/>
        <v>6</v>
      </c>
      <c r="BA282" s="1">
        <v>48</v>
      </c>
      <c r="BB282" s="1">
        <v>48</v>
      </c>
      <c r="BC282" s="1" t="s">
        <v>1630</v>
      </c>
      <c r="BD282" s="1" t="s">
        <v>74</v>
      </c>
      <c r="BF282" t="str">
        <f t="shared" si="64"/>
        <v>Google</v>
      </c>
      <c r="BG282" s="1">
        <v>10</v>
      </c>
      <c r="BH282" s="1" t="s">
        <v>1631</v>
      </c>
      <c r="BI282" s="1" t="s">
        <v>1632</v>
      </c>
      <c r="BJ282" s="1" t="s">
        <v>1633</v>
      </c>
      <c r="BL282" s="32" t="s">
        <v>4074</v>
      </c>
    </row>
    <row r="283" spans="1:64">
      <c r="A283" s="1">
        <v>1</v>
      </c>
      <c r="B283">
        <v>0</v>
      </c>
      <c r="C283">
        <v>0</v>
      </c>
      <c r="D283">
        <v>0</v>
      </c>
      <c r="E283" s="1">
        <v>1</v>
      </c>
      <c r="F283">
        <v>0</v>
      </c>
      <c r="G283" s="2">
        <v>31929</v>
      </c>
      <c r="H283" s="9">
        <f t="shared" ca="1" si="52"/>
        <v>31</v>
      </c>
      <c r="I283" s="1">
        <v>8</v>
      </c>
      <c r="J283" s="1">
        <v>8</v>
      </c>
      <c r="K283" s="1">
        <v>0</v>
      </c>
      <c r="L283" s="1">
        <f t="shared" si="53"/>
        <v>0</v>
      </c>
      <c r="M283" s="1">
        <v>8</v>
      </c>
      <c r="N283" s="1">
        <v>8</v>
      </c>
      <c r="O283" s="1">
        <v>10</v>
      </c>
      <c r="P283" s="1">
        <v>10</v>
      </c>
      <c r="Q283" s="1">
        <v>28231</v>
      </c>
      <c r="R283" s="1" t="s">
        <v>170</v>
      </c>
      <c r="S283" s="1">
        <v>1</v>
      </c>
      <c r="T283" s="1" t="s">
        <v>67</v>
      </c>
      <c r="V283" t="str">
        <f t="shared" si="54"/>
        <v>t-shirt</v>
      </c>
      <c r="X283" s="1" t="s">
        <v>1634</v>
      </c>
      <c r="Y283" s="1" t="str">
        <f t="shared" si="55"/>
        <v>Dream into reality</v>
      </c>
      <c r="Z283" s="1">
        <v>1</v>
      </c>
      <c r="AA283" s="1">
        <v>1</v>
      </c>
      <c r="AB283" s="1">
        <f t="shared" si="56"/>
        <v>0</v>
      </c>
      <c r="AC283" s="1" t="s">
        <v>110</v>
      </c>
      <c r="AE283" t="str">
        <f t="shared" si="57"/>
        <v>Freelancing</v>
      </c>
      <c r="AF283" s="1" t="s">
        <v>111</v>
      </c>
      <c r="AH283" t="str">
        <f t="shared" si="58"/>
        <v>Not Applicable</v>
      </c>
      <c r="AI283" s="1" t="s">
        <v>91</v>
      </c>
      <c r="AK283" t="str">
        <f t="shared" si="59"/>
        <v>Technology &amp; Internet</v>
      </c>
      <c r="AL283" s="1">
        <v>5</v>
      </c>
      <c r="AM283" s="1">
        <v>5</v>
      </c>
      <c r="AN283" s="1" t="s">
        <v>207</v>
      </c>
      <c r="AO283" s="1" t="s">
        <v>399</v>
      </c>
      <c r="AP283" s="1">
        <f t="shared" si="60"/>
        <v>0</v>
      </c>
      <c r="AQ283" t="s">
        <v>33</v>
      </c>
      <c r="AR283" s="1" t="s">
        <v>1253</v>
      </c>
      <c r="AT283" t="str">
        <f t="shared" si="61"/>
        <v>Ask Me Anythings (AMAs)</v>
      </c>
      <c r="AU283" s="1">
        <v>6</v>
      </c>
      <c r="AW283">
        <f t="shared" si="62"/>
        <v>6</v>
      </c>
      <c r="AY283" s="1">
        <v>10</v>
      </c>
      <c r="AZ283" s="1">
        <f t="shared" si="63"/>
        <v>10</v>
      </c>
      <c r="BA283" s="1">
        <v>10</v>
      </c>
      <c r="BB283" s="1">
        <v>10</v>
      </c>
      <c r="BC283" s="1" t="s">
        <v>1635</v>
      </c>
      <c r="BD283" s="1" t="s">
        <v>64</v>
      </c>
      <c r="BF283" t="str">
        <f t="shared" si="64"/>
        <v>Friend / word of mouth</v>
      </c>
      <c r="BG283" s="1">
        <v>10</v>
      </c>
      <c r="BH283" s="1" t="s">
        <v>1636</v>
      </c>
      <c r="BI283" s="1" t="s">
        <v>1637</v>
      </c>
      <c r="BJ283" s="1" t="s">
        <v>1638</v>
      </c>
      <c r="BL283" s="32" t="s">
        <v>4074</v>
      </c>
    </row>
    <row r="284" spans="1:64">
      <c r="A284">
        <v>0</v>
      </c>
      <c r="B284">
        <v>0</v>
      </c>
      <c r="C284">
        <v>0</v>
      </c>
      <c r="D284">
        <v>0</v>
      </c>
      <c r="E284" s="1">
        <v>1</v>
      </c>
      <c r="F284">
        <v>0</v>
      </c>
      <c r="G284" s="2">
        <v>34818</v>
      </c>
      <c r="H284" s="9">
        <f t="shared" ca="1" si="52"/>
        <v>23</v>
      </c>
      <c r="I284" s="1">
        <v>8</v>
      </c>
      <c r="J284" s="1">
        <v>8</v>
      </c>
      <c r="K284" s="1">
        <v>150</v>
      </c>
      <c r="L284" s="1">
        <f t="shared" si="53"/>
        <v>2.5</v>
      </c>
      <c r="M284" s="1">
        <v>12</v>
      </c>
      <c r="N284" s="1">
        <v>12</v>
      </c>
      <c r="O284" s="1">
        <v>2</v>
      </c>
      <c r="P284" s="1">
        <v>2</v>
      </c>
      <c r="Q284" s="1">
        <v>110022</v>
      </c>
      <c r="R284" s="1" t="s">
        <v>1639</v>
      </c>
      <c r="S284" s="1">
        <v>1</v>
      </c>
      <c r="T284" s="1" t="s">
        <v>67</v>
      </c>
      <c r="V284" t="str">
        <f t="shared" si="54"/>
        <v>t-shirt</v>
      </c>
      <c r="W284" s="1" t="s">
        <v>103</v>
      </c>
      <c r="Y284" t="str">
        <f t="shared" si="55"/>
        <v>“A quality life demands quality questions”</v>
      </c>
      <c r="Z284" s="1">
        <v>1</v>
      </c>
      <c r="AA284" s="1">
        <v>1</v>
      </c>
      <c r="AB284" s="1">
        <f t="shared" si="56"/>
        <v>0</v>
      </c>
      <c r="AC284" s="1" t="s">
        <v>225</v>
      </c>
      <c r="AE284" t="str">
        <f t="shared" si="57"/>
        <v>Software Engineer</v>
      </c>
      <c r="AG284" s="1" t="s">
        <v>1640</v>
      </c>
      <c r="AH284" s="1" t="str">
        <f t="shared" si="58"/>
        <v>Entry level</v>
      </c>
      <c r="AI284" s="1" t="s">
        <v>91</v>
      </c>
      <c r="AK284" t="str">
        <f t="shared" si="59"/>
        <v>Technology &amp; Internet</v>
      </c>
      <c r="AL284" s="1">
        <v>0</v>
      </c>
      <c r="AM284" s="1">
        <v>0</v>
      </c>
      <c r="AN284" s="1" t="s">
        <v>1641</v>
      </c>
      <c r="AO284" s="1" t="s">
        <v>59</v>
      </c>
      <c r="AP284" s="1">
        <f t="shared" si="60"/>
        <v>0</v>
      </c>
      <c r="AQ284" t="s">
        <v>31</v>
      </c>
      <c r="AR284" s="1" t="s">
        <v>72</v>
      </c>
      <c r="AT284" t="str">
        <f t="shared" si="61"/>
        <v>Forums</v>
      </c>
      <c r="AV284" s="1">
        <v>10</v>
      </c>
      <c r="AW284" s="1">
        <f t="shared" si="62"/>
        <v>10</v>
      </c>
      <c r="AX284" s="1">
        <v>5</v>
      </c>
      <c r="AZ284">
        <f t="shared" si="63"/>
        <v>5</v>
      </c>
      <c r="BA284" s="1">
        <v>8</v>
      </c>
      <c r="BB284" s="1">
        <v>8</v>
      </c>
      <c r="BC284" s="1" t="s">
        <v>1642</v>
      </c>
      <c r="BD284" s="1" t="s">
        <v>74</v>
      </c>
      <c r="BF284" t="str">
        <f t="shared" si="64"/>
        <v>Google</v>
      </c>
      <c r="BG284" s="1">
        <v>10</v>
      </c>
      <c r="BH284" s="1" t="s">
        <v>1643</v>
      </c>
      <c r="BL284" s="32" t="s">
        <v>4074</v>
      </c>
    </row>
    <row r="285" spans="1:64">
      <c r="A285">
        <v>0</v>
      </c>
      <c r="B285" s="11">
        <v>1</v>
      </c>
      <c r="C285">
        <v>0</v>
      </c>
      <c r="D285">
        <v>0</v>
      </c>
      <c r="E285">
        <v>0</v>
      </c>
      <c r="F285">
        <v>0</v>
      </c>
      <c r="G285" s="2">
        <v>33030</v>
      </c>
      <c r="H285" s="9">
        <f t="shared" ca="1" si="52"/>
        <v>28</v>
      </c>
      <c r="I285" s="1">
        <v>7</v>
      </c>
      <c r="J285" s="1">
        <v>7</v>
      </c>
      <c r="K285" s="1">
        <v>30</v>
      </c>
      <c r="L285" s="1">
        <f t="shared" si="53"/>
        <v>0.5</v>
      </c>
      <c r="M285" s="1">
        <v>10</v>
      </c>
      <c r="N285" s="1">
        <v>10</v>
      </c>
      <c r="O285" s="1">
        <v>18</v>
      </c>
      <c r="P285" s="1">
        <v>18</v>
      </c>
      <c r="Q285" s="1">
        <v>65930</v>
      </c>
      <c r="R285" s="1" t="s">
        <v>737</v>
      </c>
      <c r="S285" s="1">
        <v>1</v>
      </c>
      <c r="T285" s="1" t="s">
        <v>53</v>
      </c>
      <c r="V285" t="str">
        <f t="shared" si="54"/>
        <v>hoodie</v>
      </c>
      <c r="W285" s="1" t="s">
        <v>98</v>
      </c>
      <c r="Y285" t="str">
        <f t="shared" si="55"/>
        <v>“Machine learning for life”</v>
      </c>
      <c r="Z285" s="1">
        <v>1</v>
      </c>
      <c r="AA285" s="1">
        <v>1</v>
      </c>
      <c r="AB285" s="1">
        <f t="shared" si="56"/>
        <v>0</v>
      </c>
      <c r="AC285" s="1" t="s">
        <v>159</v>
      </c>
      <c r="AE285" t="str">
        <f t="shared" si="57"/>
        <v>Data Scientist</v>
      </c>
      <c r="AF285" s="1" t="s">
        <v>80</v>
      </c>
      <c r="AH285" t="str">
        <f t="shared" si="58"/>
        <v>Individual Contributor</v>
      </c>
      <c r="AI285" s="1" t="s">
        <v>391</v>
      </c>
      <c r="AK285" t="str">
        <f t="shared" si="59"/>
        <v>Telecommunications</v>
      </c>
      <c r="AL285" s="1">
        <v>4</v>
      </c>
      <c r="AM285" s="1">
        <v>4</v>
      </c>
      <c r="AN285" s="1" t="s">
        <v>1644</v>
      </c>
      <c r="AO285" s="1" t="s">
        <v>399</v>
      </c>
      <c r="AP285" s="1">
        <f t="shared" si="60"/>
        <v>0</v>
      </c>
      <c r="AQ285" t="s">
        <v>3974</v>
      </c>
      <c r="AR285" s="1" t="s">
        <v>72</v>
      </c>
      <c r="AT285" t="str">
        <f t="shared" si="61"/>
        <v>Forums</v>
      </c>
      <c r="AU285" s="1">
        <v>6</v>
      </c>
      <c r="AW285">
        <f t="shared" si="62"/>
        <v>6</v>
      </c>
      <c r="AX285" s="1">
        <v>4</v>
      </c>
      <c r="AZ285">
        <f t="shared" si="63"/>
        <v>4</v>
      </c>
      <c r="BA285" s="1">
        <v>10</v>
      </c>
      <c r="BB285" s="1">
        <v>10</v>
      </c>
      <c r="BC285" s="1" t="s">
        <v>1645</v>
      </c>
      <c r="BD285" s="1" t="s">
        <v>74</v>
      </c>
      <c r="BF285" t="str">
        <f t="shared" si="64"/>
        <v>Google</v>
      </c>
      <c r="BG285" s="1">
        <v>10</v>
      </c>
      <c r="BH285" s="1" t="s">
        <v>1646</v>
      </c>
      <c r="BI285" s="1" t="s">
        <v>1647</v>
      </c>
      <c r="BJ285" s="1" t="s">
        <v>1648</v>
      </c>
      <c r="BL285" s="32" t="s">
        <v>4074</v>
      </c>
    </row>
    <row r="286" spans="1:64">
      <c r="A286" s="1">
        <v>1</v>
      </c>
      <c r="B286">
        <v>0</v>
      </c>
      <c r="C286">
        <v>0</v>
      </c>
      <c r="D286">
        <v>0</v>
      </c>
      <c r="E286" s="1">
        <v>1</v>
      </c>
      <c r="F286">
        <v>0</v>
      </c>
      <c r="G286" s="2">
        <v>42813</v>
      </c>
      <c r="H286" s="9">
        <f t="shared" ca="1" si="52"/>
        <v>1</v>
      </c>
      <c r="I286" s="1">
        <v>7</v>
      </c>
      <c r="J286" s="1">
        <v>7</v>
      </c>
      <c r="K286" s="1">
        <v>0</v>
      </c>
      <c r="L286" s="1">
        <f t="shared" si="53"/>
        <v>0</v>
      </c>
      <c r="M286" s="1">
        <v>13</v>
      </c>
      <c r="N286" s="1">
        <v>13</v>
      </c>
      <c r="O286" s="1">
        <v>5</v>
      </c>
      <c r="P286" s="1">
        <v>5</v>
      </c>
      <c r="Q286" s="1">
        <v>19122</v>
      </c>
      <c r="R286" s="1" t="s">
        <v>883</v>
      </c>
      <c r="S286" s="1">
        <v>1</v>
      </c>
      <c r="T286" s="1" t="s">
        <v>67</v>
      </c>
      <c r="V286" t="str">
        <f t="shared" si="54"/>
        <v>t-shirt</v>
      </c>
      <c r="W286" s="1" t="s">
        <v>103</v>
      </c>
      <c r="Y286" t="str">
        <f t="shared" si="55"/>
        <v>“A quality life demands quality questions”</v>
      </c>
      <c r="Z286" s="1">
        <v>0</v>
      </c>
      <c r="AA286" s="1">
        <v>0</v>
      </c>
      <c r="AB286" s="1">
        <f t="shared" si="56"/>
        <v>1</v>
      </c>
      <c r="AE286" t="str">
        <f t="shared" si="57"/>
        <v>NA</v>
      </c>
      <c r="AH286" t="str">
        <f t="shared" si="58"/>
        <v>NA</v>
      </c>
      <c r="AK286" t="str">
        <f t="shared" si="59"/>
        <v>NA</v>
      </c>
      <c r="AO286" s="1" t="s">
        <v>59</v>
      </c>
      <c r="AP286" s="1">
        <f t="shared" si="60"/>
        <v>0</v>
      </c>
      <c r="AQ286" t="s">
        <v>31</v>
      </c>
      <c r="AR286" s="1" t="s">
        <v>84</v>
      </c>
      <c r="AT286" t="str">
        <f t="shared" si="61"/>
        <v>Stack Overflow</v>
      </c>
      <c r="AV286" s="1">
        <v>25</v>
      </c>
      <c r="AW286" s="1">
        <f t="shared" si="62"/>
        <v>25</v>
      </c>
      <c r="AY286" s="1">
        <v>15</v>
      </c>
      <c r="AZ286" s="1">
        <f t="shared" si="63"/>
        <v>15</v>
      </c>
      <c r="BA286" s="1">
        <v>50</v>
      </c>
      <c r="BB286" s="1">
        <v>50</v>
      </c>
      <c r="BC286" s="1" t="s">
        <v>1649</v>
      </c>
      <c r="BD286" s="1" t="s">
        <v>64</v>
      </c>
      <c r="BF286" t="str">
        <f t="shared" si="64"/>
        <v>Friend / word of mouth</v>
      </c>
      <c r="BG286" s="1">
        <v>9</v>
      </c>
      <c r="BH286" s="1" t="s">
        <v>1650</v>
      </c>
      <c r="BI286" s="1" t="s">
        <v>1651</v>
      </c>
      <c r="BJ286" s="1" t="s">
        <v>316</v>
      </c>
      <c r="BL286" s="32" t="s">
        <v>4074</v>
      </c>
    </row>
    <row r="287" spans="1:64">
      <c r="A287">
        <v>0</v>
      </c>
      <c r="B287">
        <v>0</v>
      </c>
      <c r="C287">
        <v>0</v>
      </c>
      <c r="D287">
        <v>0</v>
      </c>
      <c r="E287" s="1">
        <v>1</v>
      </c>
      <c r="F287">
        <v>0</v>
      </c>
      <c r="G287" s="2">
        <v>31988</v>
      </c>
      <c r="H287" s="9">
        <f t="shared" ca="1" si="52"/>
        <v>31</v>
      </c>
      <c r="I287" s="1">
        <v>7</v>
      </c>
      <c r="J287" s="1">
        <v>7</v>
      </c>
      <c r="K287" s="1">
        <v>20</v>
      </c>
      <c r="L287" s="1">
        <f t="shared" si="53"/>
        <v>0.33333333333333331</v>
      </c>
      <c r="M287" s="1">
        <v>7</v>
      </c>
      <c r="N287" s="1">
        <v>7</v>
      </c>
      <c r="O287" s="1">
        <v>10</v>
      </c>
      <c r="P287" s="1">
        <v>10</v>
      </c>
      <c r="Q287" s="1">
        <v>0</v>
      </c>
      <c r="R287" s="1" t="s">
        <v>1394</v>
      </c>
      <c r="S287" s="1">
        <v>1</v>
      </c>
      <c r="T287" s="1" t="s">
        <v>67</v>
      </c>
      <c r="V287" t="str">
        <f t="shared" si="54"/>
        <v>t-shirt</v>
      </c>
      <c r="W287" s="1" t="s">
        <v>98</v>
      </c>
      <c r="Y287" t="str">
        <f t="shared" si="55"/>
        <v>“Machine learning for life”</v>
      </c>
      <c r="Z287" s="1">
        <v>1</v>
      </c>
      <c r="AA287" s="1">
        <v>1</v>
      </c>
      <c r="AB287" s="1">
        <f t="shared" si="56"/>
        <v>0</v>
      </c>
      <c r="AC287" s="1" t="s">
        <v>225</v>
      </c>
      <c r="AE287" t="str">
        <f t="shared" si="57"/>
        <v>Software Engineer</v>
      </c>
      <c r="AF287" s="1" t="s">
        <v>80</v>
      </c>
      <c r="AH287" t="str">
        <f t="shared" si="58"/>
        <v>Individual Contributor</v>
      </c>
      <c r="AI287" s="1" t="s">
        <v>91</v>
      </c>
      <c r="AK287" t="str">
        <f t="shared" si="59"/>
        <v>Technology &amp; Internet</v>
      </c>
      <c r="AL287" s="1">
        <v>8</v>
      </c>
      <c r="AM287" s="1">
        <v>8</v>
      </c>
      <c r="AN287" s="1" t="s">
        <v>1652</v>
      </c>
      <c r="AO287" s="1" t="s">
        <v>59</v>
      </c>
      <c r="AP287" s="1">
        <f t="shared" si="60"/>
        <v>0</v>
      </c>
      <c r="AQ287" t="s">
        <v>33</v>
      </c>
      <c r="AR287" s="1" t="s">
        <v>60</v>
      </c>
      <c r="AT287" t="str">
        <f t="shared" si="61"/>
        <v>Slack Channel</v>
      </c>
      <c r="AU287" s="1">
        <v>3</v>
      </c>
      <c r="AW287">
        <f t="shared" si="62"/>
        <v>3</v>
      </c>
      <c r="AX287" s="1">
        <v>3</v>
      </c>
      <c r="AZ287">
        <f t="shared" si="63"/>
        <v>3</v>
      </c>
      <c r="BA287" s="1">
        <v>8</v>
      </c>
      <c r="BB287" s="1">
        <v>8</v>
      </c>
      <c r="BC287" s="1" t="s">
        <v>1653</v>
      </c>
      <c r="BE287" s="1" t="s">
        <v>1654</v>
      </c>
      <c r="BF287" s="1" t="str">
        <f t="shared" si="64"/>
        <v>Don't remember</v>
      </c>
      <c r="BG287" s="1">
        <v>10</v>
      </c>
      <c r="BH287" s="1" t="s">
        <v>1655</v>
      </c>
      <c r="BL287" s="32" t="s">
        <v>4074</v>
      </c>
    </row>
    <row r="288" spans="1:64">
      <c r="A288" s="1">
        <v>1</v>
      </c>
      <c r="B288" s="11">
        <v>1</v>
      </c>
      <c r="C288">
        <v>0</v>
      </c>
      <c r="D288">
        <v>0</v>
      </c>
      <c r="E288" s="1">
        <v>1</v>
      </c>
      <c r="F288">
        <v>0</v>
      </c>
      <c r="G288" s="2">
        <v>32991</v>
      </c>
      <c r="H288" s="9">
        <f t="shared" ca="1" si="52"/>
        <v>28</v>
      </c>
      <c r="I288" s="1">
        <v>7</v>
      </c>
      <c r="J288" s="1">
        <v>7</v>
      </c>
      <c r="K288" s="1">
        <v>45</v>
      </c>
      <c r="L288" s="1">
        <f t="shared" si="53"/>
        <v>0.75</v>
      </c>
      <c r="M288" s="1">
        <v>12</v>
      </c>
      <c r="N288" s="1">
        <v>12</v>
      </c>
      <c r="O288" s="1">
        <v>2</v>
      </c>
      <c r="P288" s="1">
        <v>2</v>
      </c>
      <c r="Q288" s="1">
        <v>75034</v>
      </c>
      <c r="R288" s="1" t="s">
        <v>1656</v>
      </c>
      <c r="S288" s="1">
        <v>1</v>
      </c>
      <c r="T288" s="1" t="s">
        <v>67</v>
      </c>
      <c r="V288" t="str">
        <f t="shared" si="54"/>
        <v>t-shirt</v>
      </c>
      <c r="W288" s="1" t="s">
        <v>54</v>
      </c>
      <c r="Y288" t="str">
        <f t="shared" si="55"/>
        <v>“Data is the new bacon"</v>
      </c>
      <c r="Z288" s="1">
        <v>1</v>
      </c>
      <c r="AA288" s="1">
        <v>1</v>
      </c>
      <c r="AB288" s="1">
        <f t="shared" si="56"/>
        <v>0</v>
      </c>
      <c r="AC288" s="1" t="s">
        <v>159</v>
      </c>
      <c r="AE288" t="str">
        <f t="shared" si="57"/>
        <v>Data Scientist</v>
      </c>
      <c r="AG288" s="1" t="s">
        <v>836</v>
      </c>
      <c r="AH288" s="1" t="str">
        <f t="shared" si="58"/>
        <v>Junior</v>
      </c>
      <c r="AJ288" s="1" t="s">
        <v>1657</v>
      </c>
      <c r="AK288" s="1" t="str">
        <f t="shared" si="59"/>
        <v>E-Learning</v>
      </c>
      <c r="AL288" s="1">
        <v>2</v>
      </c>
      <c r="AM288" s="1">
        <v>2</v>
      </c>
      <c r="AN288" s="4" t="s">
        <v>1658</v>
      </c>
      <c r="AO288" s="1" t="s">
        <v>83</v>
      </c>
      <c r="AP288" s="1">
        <f t="shared" si="60"/>
        <v>1</v>
      </c>
      <c r="AQ288" t="s">
        <v>33</v>
      </c>
      <c r="AR288" s="1" t="s">
        <v>84</v>
      </c>
      <c r="AT288" t="str">
        <f t="shared" si="61"/>
        <v>Stack Overflow</v>
      </c>
      <c r="AU288" s="1">
        <v>6</v>
      </c>
      <c r="AW288">
        <f t="shared" si="62"/>
        <v>6</v>
      </c>
      <c r="AX288" s="1">
        <v>4</v>
      </c>
      <c r="AZ288">
        <f t="shared" si="63"/>
        <v>4</v>
      </c>
      <c r="BA288" s="1">
        <v>6</v>
      </c>
      <c r="BB288" s="1">
        <v>6</v>
      </c>
      <c r="BC288" s="1" t="s">
        <v>1659</v>
      </c>
      <c r="BD288" s="1" t="s">
        <v>415</v>
      </c>
      <c r="BF288" t="str">
        <f t="shared" si="64"/>
        <v>LinkedIn</v>
      </c>
      <c r="BG288" s="1">
        <v>9</v>
      </c>
      <c r="BH288" s="1" t="s">
        <v>1660</v>
      </c>
      <c r="BL288" s="32" t="s">
        <v>4074</v>
      </c>
    </row>
    <row r="289" spans="1:64">
      <c r="A289">
        <v>0</v>
      </c>
      <c r="B289" s="11">
        <v>1</v>
      </c>
      <c r="C289">
        <v>0</v>
      </c>
      <c r="D289">
        <v>0</v>
      </c>
      <c r="E289">
        <v>0</v>
      </c>
      <c r="F289">
        <v>0</v>
      </c>
      <c r="G289" s="2">
        <v>27674</v>
      </c>
      <c r="H289" s="9">
        <f t="shared" ca="1" si="52"/>
        <v>43</v>
      </c>
      <c r="I289" s="1">
        <v>5</v>
      </c>
      <c r="J289" s="1">
        <v>5</v>
      </c>
      <c r="K289" s="1">
        <v>75</v>
      </c>
      <c r="L289" s="1">
        <f t="shared" si="53"/>
        <v>1.25</v>
      </c>
      <c r="M289" s="1">
        <v>10</v>
      </c>
      <c r="N289" s="1">
        <v>10</v>
      </c>
      <c r="O289" s="1">
        <v>10</v>
      </c>
      <c r="P289" s="1">
        <v>10</v>
      </c>
      <c r="Q289" s="1">
        <v>2701164</v>
      </c>
      <c r="R289" s="1" t="s">
        <v>1661</v>
      </c>
      <c r="S289" s="1">
        <v>1</v>
      </c>
      <c r="T289" s="1" t="s">
        <v>67</v>
      </c>
      <c r="V289" t="str">
        <f t="shared" si="54"/>
        <v>t-shirt</v>
      </c>
      <c r="W289" s="1" t="s">
        <v>98</v>
      </c>
      <c r="Y289" t="str">
        <f t="shared" si="55"/>
        <v>“Machine learning for life”</v>
      </c>
      <c r="Z289" s="1">
        <v>1</v>
      </c>
      <c r="AA289" s="1">
        <v>1</v>
      </c>
      <c r="AB289" s="1">
        <f t="shared" si="56"/>
        <v>0</v>
      </c>
      <c r="AC289" s="1" t="s">
        <v>225</v>
      </c>
      <c r="AE289" t="str">
        <f t="shared" si="57"/>
        <v>Software Engineer</v>
      </c>
      <c r="AF289" s="1" t="s">
        <v>80</v>
      </c>
      <c r="AH289" t="str">
        <f t="shared" si="58"/>
        <v>Individual Contributor</v>
      </c>
      <c r="AI289" s="1" t="s">
        <v>160</v>
      </c>
      <c r="AK289" t="str">
        <f t="shared" si="59"/>
        <v>Healthcare and Pharmaceuticals</v>
      </c>
      <c r="AL289" s="1">
        <v>17</v>
      </c>
      <c r="AM289" s="1">
        <v>17</v>
      </c>
      <c r="AO289" s="1" t="s">
        <v>59</v>
      </c>
      <c r="AP289" s="1">
        <f t="shared" si="60"/>
        <v>0</v>
      </c>
      <c r="AQ289" s="1" t="s">
        <v>4005</v>
      </c>
      <c r="AR289" s="1" t="s">
        <v>72</v>
      </c>
      <c r="AT289" t="str">
        <f t="shared" si="61"/>
        <v>Forums</v>
      </c>
      <c r="AV289" s="1">
        <v>10</v>
      </c>
      <c r="AW289" s="1">
        <f t="shared" si="62"/>
        <v>10</v>
      </c>
      <c r="AY289" s="1">
        <v>10</v>
      </c>
      <c r="AZ289" s="1">
        <f t="shared" si="63"/>
        <v>10</v>
      </c>
      <c r="BA289" s="1">
        <v>15</v>
      </c>
      <c r="BB289" s="1">
        <v>15</v>
      </c>
      <c r="BC289" s="1" t="s">
        <v>1663</v>
      </c>
      <c r="BD289" s="1" t="s">
        <v>64</v>
      </c>
      <c r="BF289" t="str">
        <f t="shared" si="64"/>
        <v>Friend / word of mouth</v>
      </c>
      <c r="BG289" s="1">
        <v>10</v>
      </c>
      <c r="BH289" s="1" t="s">
        <v>1664</v>
      </c>
      <c r="BI289" s="1" t="s">
        <v>352</v>
      </c>
      <c r="BL289" s="32" t="s">
        <v>4074</v>
      </c>
    </row>
    <row r="290" spans="1:64">
      <c r="A290" s="1">
        <v>1</v>
      </c>
      <c r="B290">
        <v>0</v>
      </c>
      <c r="C290">
        <v>0</v>
      </c>
      <c r="D290" s="1">
        <v>1</v>
      </c>
      <c r="E290" s="1">
        <v>1</v>
      </c>
      <c r="F290">
        <v>0</v>
      </c>
      <c r="G290" s="2">
        <v>30999</v>
      </c>
      <c r="H290" s="9">
        <f t="shared" ca="1" si="52"/>
        <v>34</v>
      </c>
      <c r="I290" s="1">
        <v>6</v>
      </c>
      <c r="J290" s="1">
        <v>6</v>
      </c>
      <c r="K290" s="1">
        <v>35</v>
      </c>
      <c r="L290" s="1">
        <f t="shared" si="53"/>
        <v>0.58333333333333337</v>
      </c>
      <c r="M290" s="1">
        <v>10</v>
      </c>
      <c r="N290" s="1">
        <v>10</v>
      </c>
      <c r="O290" s="1">
        <v>1</v>
      </c>
      <c r="P290" s="1">
        <v>1</v>
      </c>
      <c r="Q290" s="1">
        <v>55435</v>
      </c>
      <c r="R290" s="1" t="s">
        <v>343</v>
      </c>
      <c r="S290" s="1">
        <v>1</v>
      </c>
      <c r="T290" s="1" t="s">
        <v>97</v>
      </c>
      <c r="V290" t="str">
        <f t="shared" si="54"/>
        <v>backpack</v>
      </c>
      <c r="W290" s="1" t="s">
        <v>103</v>
      </c>
      <c r="Y290" t="str">
        <f t="shared" si="55"/>
        <v>“A quality life demands quality questions”</v>
      </c>
      <c r="Z290" s="1">
        <v>1</v>
      </c>
      <c r="AA290" s="1">
        <v>1</v>
      </c>
      <c r="AB290" s="1">
        <f t="shared" si="56"/>
        <v>0</v>
      </c>
      <c r="AC290" s="1" t="s">
        <v>458</v>
      </c>
      <c r="AE290" t="str">
        <f t="shared" si="57"/>
        <v>Consulting</v>
      </c>
      <c r="AF290" s="1" t="s">
        <v>80</v>
      </c>
      <c r="AH290" t="str">
        <f t="shared" si="58"/>
        <v>Individual Contributor</v>
      </c>
      <c r="AI290" s="1" t="s">
        <v>391</v>
      </c>
      <c r="AK290" t="str">
        <f t="shared" si="59"/>
        <v>Telecommunications</v>
      </c>
      <c r="AL290" s="1">
        <v>10</v>
      </c>
      <c r="AM290" s="1">
        <v>10</v>
      </c>
      <c r="AN290" s="1" t="s">
        <v>1147</v>
      </c>
      <c r="AO290" s="1" t="s">
        <v>59</v>
      </c>
      <c r="AP290" s="1">
        <f t="shared" si="60"/>
        <v>0</v>
      </c>
      <c r="AQ290" t="s">
        <v>30</v>
      </c>
      <c r="AR290" s="1" t="s">
        <v>84</v>
      </c>
      <c r="AT290" t="str">
        <f t="shared" si="61"/>
        <v>Stack Overflow</v>
      </c>
      <c r="AU290" s="1">
        <v>5</v>
      </c>
      <c r="AW290">
        <f t="shared" si="62"/>
        <v>5</v>
      </c>
      <c r="AX290" s="1">
        <v>5</v>
      </c>
      <c r="AZ290">
        <f t="shared" si="63"/>
        <v>5</v>
      </c>
      <c r="BA290" s="1">
        <v>15</v>
      </c>
      <c r="BB290" s="1">
        <v>15</v>
      </c>
      <c r="BC290" s="1" t="s">
        <v>1665</v>
      </c>
      <c r="BD290" s="1" t="s">
        <v>64</v>
      </c>
      <c r="BF290" t="str">
        <f t="shared" si="64"/>
        <v>Friend / word of mouth</v>
      </c>
      <c r="BG290" s="1">
        <v>10</v>
      </c>
      <c r="BH290" s="1" t="s">
        <v>1666</v>
      </c>
      <c r="BI290" s="1" t="s">
        <v>1667</v>
      </c>
      <c r="BJ290" s="1" t="s">
        <v>116</v>
      </c>
      <c r="BL290" s="32" t="s">
        <v>4074</v>
      </c>
    </row>
    <row r="291" spans="1:64">
      <c r="A291">
        <v>0</v>
      </c>
      <c r="B291">
        <v>0</v>
      </c>
      <c r="C291">
        <v>0</v>
      </c>
      <c r="D291">
        <v>0</v>
      </c>
      <c r="E291" s="1">
        <v>1</v>
      </c>
      <c r="F291">
        <v>0</v>
      </c>
      <c r="G291" s="2">
        <v>29004</v>
      </c>
      <c r="H291" s="9">
        <f t="shared" ca="1" si="52"/>
        <v>39</v>
      </c>
      <c r="I291" s="1">
        <v>6</v>
      </c>
      <c r="J291" s="1">
        <v>6</v>
      </c>
      <c r="K291" s="1">
        <v>30</v>
      </c>
      <c r="L291" s="1">
        <f t="shared" si="53"/>
        <v>0.5</v>
      </c>
      <c r="M291" s="1">
        <v>10</v>
      </c>
      <c r="N291" s="1">
        <v>10</v>
      </c>
      <c r="O291" s="1">
        <v>5</v>
      </c>
      <c r="P291" s="1">
        <v>5</v>
      </c>
      <c r="Q291" s="1">
        <v>28760</v>
      </c>
      <c r="R291" s="1" t="s">
        <v>1668</v>
      </c>
      <c r="S291" s="1">
        <v>1</v>
      </c>
      <c r="T291" s="1" t="s">
        <v>67</v>
      </c>
      <c r="V291" t="str">
        <f t="shared" si="54"/>
        <v>t-shirt</v>
      </c>
      <c r="W291" s="1" t="s">
        <v>98</v>
      </c>
      <c r="Y291" t="str">
        <f t="shared" si="55"/>
        <v>“Machine learning for life”</v>
      </c>
      <c r="Z291" s="1">
        <v>1</v>
      </c>
      <c r="AA291" s="1">
        <v>1</v>
      </c>
      <c r="AB291" s="1">
        <f t="shared" si="56"/>
        <v>0</v>
      </c>
      <c r="AC291" s="1" t="s">
        <v>5</v>
      </c>
      <c r="AE291" t="str">
        <f t="shared" si="57"/>
        <v>Other</v>
      </c>
      <c r="AF291" s="1" t="s">
        <v>90</v>
      </c>
      <c r="AH291" t="str">
        <f t="shared" si="58"/>
        <v>Director</v>
      </c>
      <c r="AI291" s="1" t="s">
        <v>233</v>
      </c>
      <c r="AK291" t="str">
        <f t="shared" si="59"/>
        <v>Insurance</v>
      </c>
      <c r="AL291" s="1">
        <v>17</v>
      </c>
      <c r="AM291" s="1">
        <v>17</v>
      </c>
      <c r="AN291" s="1" t="s">
        <v>1669</v>
      </c>
      <c r="AO291" s="1" t="s">
        <v>83</v>
      </c>
      <c r="AP291" s="1">
        <f t="shared" si="60"/>
        <v>1</v>
      </c>
      <c r="AQ291" t="s">
        <v>33</v>
      </c>
      <c r="AR291" s="1" t="s">
        <v>60</v>
      </c>
      <c r="AT291" t="str">
        <f t="shared" si="61"/>
        <v>Slack Channel</v>
      </c>
      <c r="AU291" s="1">
        <v>4</v>
      </c>
      <c r="AW291">
        <f t="shared" si="62"/>
        <v>4</v>
      </c>
      <c r="AY291" s="1">
        <v>10</v>
      </c>
      <c r="AZ291" s="1">
        <f t="shared" si="63"/>
        <v>10</v>
      </c>
      <c r="BA291" s="1">
        <v>12</v>
      </c>
      <c r="BB291" s="1">
        <v>12</v>
      </c>
      <c r="BC291" s="1" t="s">
        <v>1670</v>
      </c>
      <c r="BD291" s="1" t="s">
        <v>200</v>
      </c>
      <c r="BF291" t="str">
        <f t="shared" si="64"/>
        <v>Twitter</v>
      </c>
      <c r="BG291" s="1">
        <v>10</v>
      </c>
      <c r="BH291" s="1" t="s">
        <v>1671</v>
      </c>
      <c r="BI291" s="1" t="s">
        <v>1672</v>
      </c>
      <c r="BL291" s="32" t="s">
        <v>4074</v>
      </c>
    </row>
    <row r="292" spans="1:64">
      <c r="A292" s="1">
        <v>1</v>
      </c>
      <c r="B292" s="11">
        <v>1</v>
      </c>
      <c r="C292" s="1">
        <v>1</v>
      </c>
      <c r="D292" s="1">
        <v>1</v>
      </c>
      <c r="E292" s="1">
        <v>1</v>
      </c>
      <c r="F292">
        <v>0</v>
      </c>
      <c r="G292" s="2">
        <v>32562</v>
      </c>
      <c r="H292" s="9">
        <f t="shared" ca="1" si="52"/>
        <v>29</v>
      </c>
      <c r="I292" s="1">
        <v>6</v>
      </c>
      <c r="J292" s="1">
        <v>6</v>
      </c>
      <c r="K292" s="1">
        <v>90</v>
      </c>
      <c r="L292" s="1">
        <f t="shared" si="53"/>
        <v>1.5</v>
      </c>
      <c r="M292" s="1">
        <v>7</v>
      </c>
      <c r="N292" s="1">
        <v>7</v>
      </c>
      <c r="O292" s="1">
        <v>5</v>
      </c>
      <c r="P292" s="1">
        <v>5</v>
      </c>
      <c r="Q292" s="1">
        <v>201620</v>
      </c>
      <c r="R292" s="1" t="s">
        <v>1325</v>
      </c>
      <c r="S292" s="1">
        <v>0</v>
      </c>
      <c r="T292" s="1" t="s">
        <v>136</v>
      </c>
      <c r="V292" t="str">
        <f t="shared" si="54"/>
        <v>shoes (brand is TBD… probably Adidas or Puma)</v>
      </c>
      <c r="W292" s="1" t="s">
        <v>98</v>
      </c>
      <c r="Y292" t="str">
        <f t="shared" si="55"/>
        <v>“Machine learning for life”</v>
      </c>
      <c r="Z292" s="1">
        <v>1</v>
      </c>
      <c r="AA292" s="1">
        <v>1</v>
      </c>
      <c r="AB292" s="1">
        <f t="shared" si="56"/>
        <v>0</v>
      </c>
      <c r="AC292" s="1" t="s">
        <v>69</v>
      </c>
      <c r="AE292" t="str">
        <f t="shared" si="57"/>
        <v>Educator / Instructor</v>
      </c>
      <c r="AF292" s="1" t="s">
        <v>384</v>
      </c>
      <c r="AH292" t="str">
        <f t="shared" si="58"/>
        <v>Intern</v>
      </c>
      <c r="AI292" s="1" t="s">
        <v>57</v>
      </c>
      <c r="AK292" t="str">
        <f t="shared" si="59"/>
        <v>Education</v>
      </c>
      <c r="AL292" s="1">
        <v>0</v>
      </c>
      <c r="AM292" s="1">
        <v>0</v>
      </c>
      <c r="AN292" s="1" t="s">
        <v>58</v>
      </c>
      <c r="AO292" s="1" t="s">
        <v>71</v>
      </c>
      <c r="AP292" s="1">
        <f t="shared" si="60"/>
        <v>1</v>
      </c>
      <c r="AQ292" t="s">
        <v>33</v>
      </c>
      <c r="AR292" s="1" t="s">
        <v>72</v>
      </c>
      <c r="AT292" t="str">
        <f t="shared" si="61"/>
        <v>Forums</v>
      </c>
      <c r="AU292" s="1">
        <v>4</v>
      </c>
      <c r="AW292">
        <f t="shared" si="62"/>
        <v>4</v>
      </c>
      <c r="AX292" s="1">
        <v>6</v>
      </c>
      <c r="AZ292">
        <f t="shared" si="63"/>
        <v>6</v>
      </c>
      <c r="BA292" s="1">
        <v>6</v>
      </c>
      <c r="BB292" s="1">
        <v>6</v>
      </c>
      <c r="BC292" s="1" t="s">
        <v>1673</v>
      </c>
      <c r="BE292" s="1" t="s">
        <v>1674</v>
      </c>
      <c r="BF292" s="1" t="str">
        <f t="shared" si="64"/>
        <v>WeChat</v>
      </c>
      <c r="BG292" s="1">
        <v>8</v>
      </c>
      <c r="BH292" s="1" t="s">
        <v>1675</v>
      </c>
      <c r="BI292" s="1" t="s">
        <v>1676</v>
      </c>
      <c r="BJ292" s="1" t="s">
        <v>1677</v>
      </c>
      <c r="BL292" s="32" t="s">
        <v>4074</v>
      </c>
    </row>
    <row r="293" spans="1:64">
      <c r="A293">
        <v>0</v>
      </c>
      <c r="B293" s="11">
        <v>1</v>
      </c>
      <c r="C293">
        <v>0</v>
      </c>
      <c r="D293">
        <v>0</v>
      </c>
      <c r="E293">
        <v>0</v>
      </c>
      <c r="F293">
        <v>0</v>
      </c>
      <c r="G293" s="2">
        <v>31633</v>
      </c>
      <c r="H293" s="9">
        <f t="shared" ca="1" si="52"/>
        <v>32</v>
      </c>
      <c r="I293" s="1">
        <v>9</v>
      </c>
      <c r="J293" s="1">
        <v>9</v>
      </c>
      <c r="K293" s="1">
        <v>20</v>
      </c>
      <c r="L293" s="1">
        <f t="shared" si="53"/>
        <v>0.33333333333333331</v>
      </c>
      <c r="M293" s="1">
        <v>10</v>
      </c>
      <c r="N293" s="1">
        <v>10</v>
      </c>
      <c r="O293" s="1">
        <v>40</v>
      </c>
      <c r="P293" s="1">
        <v>40</v>
      </c>
      <c r="Q293" s="1">
        <v>94043</v>
      </c>
      <c r="R293" s="1" t="s">
        <v>1678</v>
      </c>
      <c r="S293" s="1">
        <v>0</v>
      </c>
      <c r="T293" s="1" t="s">
        <v>136</v>
      </c>
      <c r="V293" t="str">
        <f t="shared" si="54"/>
        <v>shoes (brand is TBD… probably Adidas or Puma)</v>
      </c>
      <c r="W293" s="1" t="s">
        <v>103</v>
      </c>
      <c r="Y293" t="str">
        <f t="shared" si="55"/>
        <v>“A quality life demands quality questions”</v>
      </c>
      <c r="Z293" s="1">
        <v>1</v>
      </c>
      <c r="AA293" s="1">
        <v>1</v>
      </c>
      <c r="AB293" s="1">
        <f t="shared" si="56"/>
        <v>0</v>
      </c>
      <c r="AC293" s="1" t="s">
        <v>225</v>
      </c>
      <c r="AE293" t="str">
        <f t="shared" si="57"/>
        <v>Software Engineer</v>
      </c>
      <c r="AF293" s="1" t="s">
        <v>80</v>
      </c>
      <c r="AH293" t="str">
        <f t="shared" si="58"/>
        <v>Individual Contributor</v>
      </c>
      <c r="AI293" s="1" t="s">
        <v>57</v>
      </c>
      <c r="AK293" t="str">
        <f t="shared" si="59"/>
        <v>Education</v>
      </c>
      <c r="AL293" s="1">
        <v>11</v>
      </c>
      <c r="AM293" s="1">
        <v>11</v>
      </c>
      <c r="AN293" s="1" t="s">
        <v>58</v>
      </c>
      <c r="AO293" s="1" t="s">
        <v>166</v>
      </c>
      <c r="AP293" s="1">
        <f t="shared" si="60"/>
        <v>0</v>
      </c>
      <c r="AQ293" t="s">
        <v>3981</v>
      </c>
      <c r="AS293" s="1" t="s">
        <v>1679</v>
      </c>
      <c r="AT293" s="1" t="str">
        <f t="shared" si="61"/>
        <v>External resources (khan academy, coursera)</v>
      </c>
      <c r="AU293" s="1">
        <v>6</v>
      </c>
      <c r="AW293">
        <f t="shared" si="62"/>
        <v>6</v>
      </c>
      <c r="AX293" s="1">
        <v>4</v>
      </c>
      <c r="AZ293">
        <f t="shared" si="63"/>
        <v>4</v>
      </c>
      <c r="BA293" s="1">
        <v>3</v>
      </c>
      <c r="BB293" s="1">
        <v>3</v>
      </c>
      <c r="BC293" s="1" t="s">
        <v>1680</v>
      </c>
      <c r="BD293" s="1" t="s">
        <v>74</v>
      </c>
      <c r="BF293" t="str">
        <f t="shared" si="64"/>
        <v>Google</v>
      </c>
      <c r="BG293" s="1">
        <v>7</v>
      </c>
      <c r="BH293" s="1" t="s">
        <v>1681</v>
      </c>
      <c r="BI293" s="1" t="s">
        <v>1682</v>
      </c>
      <c r="BL293" s="32" t="s">
        <v>4074</v>
      </c>
    </row>
    <row r="294" spans="1:64">
      <c r="A294">
        <v>0</v>
      </c>
      <c r="B294">
        <v>0</v>
      </c>
      <c r="C294">
        <v>0</v>
      </c>
      <c r="D294">
        <v>0</v>
      </c>
      <c r="E294" s="1">
        <v>1</v>
      </c>
      <c r="F294">
        <v>0</v>
      </c>
      <c r="G294" s="2">
        <v>31426</v>
      </c>
      <c r="H294" s="9">
        <f t="shared" ca="1" si="52"/>
        <v>33</v>
      </c>
      <c r="I294" s="1">
        <v>8</v>
      </c>
      <c r="J294" s="1">
        <v>8</v>
      </c>
      <c r="K294" s="1">
        <v>0</v>
      </c>
      <c r="L294" s="1">
        <f t="shared" si="53"/>
        <v>0</v>
      </c>
      <c r="M294" s="1">
        <v>10</v>
      </c>
      <c r="N294" s="1">
        <v>10</v>
      </c>
      <c r="O294" s="1">
        <v>10</v>
      </c>
      <c r="P294" s="1">
        <v>10</v>
      </c>
      <c r="Q294" s="1">
        <v>94133</v>
      </c>
      <c r="R294" s="1" t="s">
        <v>337</v>
      </c>
      <c r="S294" s="1">
        <v>0</v>
      </c>
      <c r="T294" s="1" t="s">
        <v>53</v>
      </c>
      <c r="V294" t="str">
        <f t="shared" si="54"/>
        <v>hoodie</v>
      </c>
      <c r="W294" s="1" t="s">
        <v>54</v>
      </c>
      <c r="Y294" t="str">
        <f t="shared" si="55"/>
        <v>“Data is the new bacon"</v>
      </c>
      <c r="Z294" s="1">
        <v>1</v>
      </c>
      <c r="AA294" s="1">
        <v>1</v>
      </c>
      <c r="AB294" s="1">
        <f t="shared" si="56"/>
        <v>0</v>
      </c>
      <c r="AD294" s="1" t="s">
        <v>1683</v>
      </c>
      <c r="AE294" s="1" t="str">
        <f t="shared" si="57"/>
        <v>Chief Scientist (Cybersecurity)</v>
      </c>
      <c r="AF294" s="1" t="s">
        <v>424</v>
      </c>
      <c r="AH294" t="str">
        <f t="shared" si="58"/>
        <v>Vice President</v>
      </c>
      <c r="AI294" s="1" t="s">
        <v>91</v>
      </c>
      <c r="AK294" t="str">
        <f t="shared" si="59"/>
        <v>Technology &amp; Internet</v>
      </c>
      <c r="AL294" s="1">
        <v>12</v>
      </c>
      <c r="AM294" s="1">
        <v>12</v>
      </c>
      <c r="AN294" s="1" t="s">
        <v>1684</v>
      </c>
      <c r="AO294" s="1" t="s">
        <v>399</v>
      </c>
      <c r="AP294" s="1">
        <f t="shared" si="60"/>
        <v>0</v>
      </c>
      <c r="AQ294" t="s">
        <v>31</v>
      </c>
      <c r="AR294" s="1" t="s">
        <v>72</v>
      </c>
      <c r="AT294" t="str">
        <f t="shared" si="61"/>
        <v>Forums</v>
      </c>
      <c r="AU294" s="1">
        <v>3</v>
      </c>
      <c r="AW294">
        <f t="shared" si="62"/>
        <v>3</v>
      </c>
      <c r="AX294" s="1">
        <v>5</v>
      </c>
      <c r="AZ294">
        <f t="shared" si="63"/>
        <v>5</v>
      </c>
      <c r="BA294" s="1">
        <v>15</v>
      </c>
      <c r="BB294" s="1">
        <v>15</v>
      </c>
      <c r="BC294" s="1" t="s">
        <v>1685</v>
      </c>
      <c r="BD294" s="1" t="s">
        <v>200</v>
      </c>
      <c r="BF294" t="str">
        <f t="shared" si="64"/>
        <v>Twitter</v>
      </c>
      <c r="BG294" s="1">
        <v>9</v>
      </c>
      <c r="BH294" s="1" t="s">
        <v>75</v>
      </c>
      <c r="BI294" s="1" t="s">
        <v>1686</v>
      </c>
      <c r="BL294" s="32" t="s">
        <v>4074</v>
      </c>
    </row>
    <row r="295" spans="1:64">
      <c r="A295" s="1">
        <v>1</v>
      </c>
      <c r="B295">
        <v>0</v>
      </c>
      <c r="C295">
        <v>0</v>
      </c>
      <c r="D295">
        <v>0</v>
      </c>
      <c r="E295">
        <v>0</v>
      </c>
      <c r="F295">
        <v>0</v>
      </c>
      <c r="G295" s="2">
        <v>34741</v>
      </c>
      <c r="H295" s="9">
        <f t="shared" ca="1" si="52"/>
        <v>23</v>
      </c>
      <c r="I295" s="1">
        <v>7</v>
      </c>
      <c r="J295" s="1">
        <v>7</v>
      </c>
      <c r="K295" s="1">
        <v>120</v>
      </c>
      <c r="L295" s="1">
        <f t="shared" si="53"/>
        <v>2</v>
      </c>
      <c r="M295" s="1">
        <v>9</v>
      </c>
      <c r="N295" s="1">
        <v>9</v>
      </c>
      <c r="O295" s="1">
        <v>4</v>
      </c>
      <c r="P295" s="1">
        <v>4</v>
      </c>
      <c r="Q295" s="1">
        <v>110049</v>
      </c>
      <c r="R295" s="1" t="s">
        <v>376</v>
      </c>
      <c r="S295" s="1">
        <v>0</v>
      </c>
      <c r="T295" s="1" t="s">
        <v>53</v>
      </c>
      <c r="V295" t="str">
        <f t="shared" si="54"/>
        <v>hoodie</v>
      </c>
      <c r="W295" s="1" t="s">
        <v>98</v>
      </c>
      <c r="Y295" t="str">
        <f t="shared" si="55"/>
        <v>“Machine learning for life”</v>
      </c>
      <c r="Z295" s="1">
        <v>0</v>
      </c>
      <c r="AA295" s="1">
        <v>0</v>
      </c>
      <c r="AB295" s="1">
        <f t="shared" si="56"/>
        <v>1</v>
      </c>
      <c r="AE295" t="str">
        <f t="shared" si="57"/>
        <v>NA</v>
      </c>
      <c r="AH295" t="str">
        <f t="shared" si="58"/>
        <v>NA</v>
      </c>
      <c r="AK295" t="str">
        <f t="shared" si="59"/>
        <v>NA</v>
      </c>
      <c r="AO295" s="1" t="s">
        <v>59</v>
      </c>
      <c r="AP295" s="1">
        <f t="shared" si="60"/>
        <v>0</v>
      </c>
      <c r="AQ295" t="s">
        <v>31</v>
      </c>
      <c r="AR295" s="1" t="s">
        <v>60</v>
      </c>
      <c r="AT295" t="str">
        <f t="shared" si="61"/>
        <v>Slack Channel</v>
      </c>
      <c r="AV295" s="1">
        <v>20</v>
      </c>
      <c r="AW295" s="1">
        <f t="shared" si="62"/>
        <v>20</v>
      </c>
      <c r="AY295" s="1">
        <v>20</v>
      </c>
      <c r="AZ295" s="1">
        <f t="shared" si="63"/>
        <v>20</v>
      </c>
      <c r="BA295" s="1">
        <v>10</v>
      </c>
      <c r="BB295" s="1">
        <v>10</v>
      </c>
      <c r="BC295" s="1" t="s">
        <v>1687</v>
      </c>
      <c r="BD295" s="1" t="s">
        <v>64</v>
      </c>
      <c r="BF295" t="str">
        <f t="shared" si="64"/>
        <v>Friend / word of mouth</v>
      </c>
      <c r="BG295" s="1">
        <v>8</v>
      </c>
      <c r="BH295" s="1" t="s">
        <v>1688</v>
      </c>
      <c r="BI295" s="1" t="s">
        <v>1689</v>
      </c>
      <c r="BJ295" s="1" t="s">
        <v>1690</v>
      </c>
      <c r="BL295" s="32" t="s">
        <v>4074</v>
      </c>
    </row>
    <row r="296" spans="1:64">
      <c r="A296" s="1">
        <v>1</v>
      </c>
      <c r="B296" s="11">
        <v>1</v>
      </c>
      <c r="C296">
        <v>0</v>
      </c>
      <c r="D296" s="1">
        <v>1</v>
      </c>
      <c r="E296">
        <v>0</v>
      </c>
      <c r="F296">
        <v>0</v>
      </c>
      <c r="G296" s="2">
        <v>33422</v>
      </c>
      <c r="H296" s="9">
        <f t="shared" ca="1" si="52"/>
        <v>27</v>
      </c>
      <c r="I296" s="1">
        <v>8</v>
      </c>
      <c r="J296" s="1">
        <v>8</v>
      </c>
      <c r="K296" s="1">
        <v>6</v>
      </c>
      <c r="L296" s="1">
        <f t="shared" si="53"/>
        <v>0.1</v>
      </c>
      <c r="M296" s="1">
        <v>15</v>
      </c>
      <c r="N296" s="1">
        <v>15</v>
      </c>
      <c r="O296" s="1">
        <v>2</v>
      </c>
      <c r="P296" s="1">
        <v>2</v>
      </c>
      <c r="Q296" s="1">
        <v>500084</v>
      </c>
      <c r="R296" s="1" t="s">
        <v>1691</v>
      </c>
      <c r="S296" s="1">
        <v>0</v>
      </c>
      <c r="T296" s="1" t="s">
        <v>136</v>
      </c>
      <c r="V296" t="str">
        <f t="shared" si="54"/>
        <v>shoes (brand is TBD… probably Adidas or Puma)</v>
      </c>
      <c r="W296" s="1" t="s">
        <v>98</v>
      </c>
      <c r="Y296" t="str">
        <f t="shared" si="55"/>
        <v>“Machine learning for life”</v>
      </c>
      <c r="Z296" s="1">
        <v>0</v>
      </c>
      <c r="AA296" s="1">
        <v>0</v>
      </c>
      <c r="AB296" s="1">
        <f t="shared" si="56"/>
        <v>1</v>
      </c>
      <c r="AE296" t="str">
        <f t="shared" si="57"/>
        <v>NA</v>
      </c>
      <c r="AH296" t="str">
        <f t="shared" si="58"/>
        <v>NA</v>
      </c>
      <c r="AK296" t="str">
        <f t="shared" si="59"/>
        <v>NA</v>
      </c>
      <c r="AO296" s="1" t="s">
        <v>83</v>
      </c>
      <c r="AP296" s="1">
        <f t="shared" si="60"/>
        <v>1</v>
      </c>
      <c r="AQ296" t="s">
        <v>33</v>
      </c>
      <c r="AR296" s="1" t="s">
        <v>72</v>
      </c>
      <c r="AT296" t="str">
        <f t="shared" si="61"/>
        <v>Forums</v>
      </c>
      <c r="AU296" s="1">
        <v>6</v>
      </c>
      <c r="AW296">
        <f t="shared" si="62"/>
        <v>6</v>
      </c>
      <c r="AX296" s="1">
        <v>4</v>
      </c>
      <c r="AZ296">
        <f t="shared" si="63"/>
        <v>4</v>
      </c>
      <c r="BA296" s="1">
        <v>48</v>
      </c>
      <c r="BB296" s="1">
        <v>48</v>
      </c>
      <c r="BC296" s="1" t="s">
        <v>1692</v>
      </c>
      <c r="BD296" s="1" t="s">
        <v>74</v>
      </c>
      <c r="BF296" t="str">
        <f t="shared" si="64"/>
        <v>Google</v>
      </c>
      <c r="BG296" s="1">
        <v>10</v>
      </c>
      <c r="BH296" s="1" t="s">
        <v>1693</v>
      </c>
      <c r="BI296" s="1" t="s">
        <v>1694</v>
      </c>
      <c r="BL296" s="32" t="s">
        <v>4074</v>
      </c>
    </row>
    <row r="297" spans="1:64">
      <c r="A297">
        <v>0</v>
      </c>
      <c r="B297" s="11">
        <v>1</v>
      </c>
      <c r="C297">
        <v>0</v>
      </c>
      <c r="D297">
        <v>0</v>
      </c>
      <c r="E297">
        <v>0</v>
      </c>
      <c r="F297">
        <v>0</v>
      </c>
      <c r="G297" s="2">
        <v>27453</v>
      </c>
      <c r="H297" s="9">
        <f t="shared" ca="1" si="52"/>
        <v>43</v>
      </c>
      <c r="I297" s="1">
        <v>6</v>
      </c>
      <c r="J297" s="1">
        <v>6</v>
      </c>
      <c r="K297" s="1">
        <v>0</v>
      </c>
      <c r="L297" s="1">
        <f t="shared" si="53"/>
        <v>0</v>
      </c>
      <c r="M297" s="1">
        <v>88</v>
      </c>
      <c r="N297" s="1">
        <v>88</v>
      </c>
      <c r="O297" s="1">
        <v>2</v>
      </c>
      <c r="P297" s="1">
        <v>2</v>
      </c>
      <c r="Q297" s="1">
        <v>0</v>
      </c>
      <c r="R297" s="1" t="s">
        <v>1695</v>
      </c>
      <c r="S297" s="1">
        <v>1</v>
      </c>
      <c r="T297" s="1" t="s">
        <v>67</v>
      </c>
      <c r="V297" t="str">
        <f t="shared" si="54"/>
        <v>t-shirt</v>
      </c>
      <c r="W297" s="1" t="s">
        <v>98</v>
      </c>
      <c r="Y297" t="str">
        <f t="shared" si="55"/>
        <v>“Machine learning for life”</v>
      </c>
      <c r="Z297" s="1">
        <v>1</v>
      </c>
      <c r="AA297" s="1">
        <v>1</v>
      </c>
      <c r="AB297" s="1">
        <f t="shared" si="56"/>
        <v>0</v>
      </c>
      <c r="AC297" s="1" t="s">
        <v>225</v>
      </c>
      <c r="AE297" t="str">
        <f t="shared" si="57"/>
        <v>Software Engineer</v>
      </c>
      <c r="AF297" s="1" t="s">
        <v>80</v>
      </c>
      <c r="AH297" t="str">
        <f t="shared" si="58"/>
        <v>Individual Contributor</v>
      </c>
      <c r="AI297" s="1" t="s">
        <v>466</v>
      </c>
      <c r="AK297" t="str">
        <f t="shared" si="59"/>
        <v>Government</v>
      </c>
      <c r="AL297" s="1">
        <v>12</v>
      </c>
      <c r="AM297" s="1">
        <v>12</v>
      </c>
      <c r="AN297" s="1" t="s">
        <v>1696</v>
      </c>
      <c r="AO297" s="1" t="s">
        <v>1299</v>
      </c>
      <c r="AP297" s="1">
        <f t="shared" si="60"/>
        <v>0</v>
      </c>
      <c r="AQ297" t="s">
        <v>36</v>
      </c>
      <c r="AT297" t="str">
        <f t="shared" si="61"/>
        <v>NA</v>
      </c>
      <c r="AW297">
        <f t="shared" si="62"/>
        <v>0</v>
      </c>
      <c r="AZ297">
        <f t="shared" si="63"/>
        <v>0</v>
      </c>
      <c r="BD297" s="1" t="s">
        <v>64</v>
      </c>
      <c r="BF297" t="str">
        <f t="shared" si="64"/>
        <v>Friend / word of mouth</v>
      </c>
      <c r="BG297" s="1">
        <v>8</v>
      </c>
      <c r="BH297" s="1" t="s">
        <v>1697</v>
      </c>
      <c r="BI297" s="1" t="s">
        <v>1698</v>
      </c>
      <c r="BJ297" s="1" t="s">
        <v>116</v>
      </c>
      <c r="BL297" s="32" t="s">
        <v>4074</v>
      </c>
    </row>
    <row r="298" spans="1:64">
      <c r="A298" s="1">
        <v>1</v>
      </c>
      <c r="B298">
        <v>0</v>
      </c>
      <c r="C298">
        <v>0</v>
      </c>
      <c r="D298">
        <v>0</v>
      </c>
      <c r="E298">
        <v>0</v>
      </c>
      <c r="F298">
        <v>0</v>
      </c>
      <c r="G298" s="2">
        <v>32851</v>
      </c>
      <c r="H298" s="9">
        <f t="shared" ca="1" si="52"/>
        <v>29</v>
      </c>
      <c r="I298" s="1">
        <v>8</v>
      </c>
      <c r="J298" s="1">
        <v>8</v>
      </c>
      <c r="K298" s="1">
        <v>0</v>
      </c>
      <c r="L298" s="1">
        <f t="shared" si="53"/>
        <v>0</v>
      </c>
      <c r="M298" s="1">
        <v>10</v>
      </c>
      <c r="N298" s="1">
        <v>10</v>
      </c>
      <c r="O298" s="1">
        <v>30</v>
      </c>
      <c r="P298" s="1">
        <v>30</v>
      </c>
      <c r="Q298" s="1">
        <v>443029</v>
      </c>
      <c r="R298" s="1" t="s">
        <v>1699</v>
      </c>
      <c r="S298" s="1">
        <v>0</v>
      </c>
      <c r="T298" s="1" t="s">
        <v>67</v>
      </c>
      <c r="V298" t="str">
        <f t="shared" si="54"/>
        <v>t-shirt</v>
      </c>
      <c r="W298" s="1" t="s">
        <v>54</v>
      </c>
      <c r="Y298" t="str">
        <f t="shared" si="55"/>
        <v>“Data is the new bacon"</v>
      </c>
      <c r="Z298" s="1">
        <v>1</v>
      </c>
      <c r="AA298" s="1">
        <v>1</v>
      </c>
      <c r="AB298" s="1">
        <f t="shared" si="56"/>
        <v>0</v>
      </c>
      <c r="AC298" s="1" t="s">
        <v>225</v>
      </c>
      <c r="AE298" t="str">
        <f t="shared" si="57"/>
        <v>Software Engineer</v>
      </c>
      <c r="AF298" s="1" t="s">
        <v>80</v>
      </c>
      <c r="AH298" t="str">
        <f t="shared" si="58"/>
        <v>Individual Contributor</v>
      </c>
      <c r="AI298" s="1" t="s">
        <v>91</v>
      </c>
      <c r="AK298" t="str">
        <f t="shared" si="59"/>
        <v>Technology &amp; Internet</v>
      </c>
      <c r="AL298" s="1">
        <v>7</v>
      </c>
      <c r="AM298" s="1">
        <v>7</v>
      </c>
      <c r="AN298" s="1" t="s">
        <v>1700</v>
      </c>
      <c r="AO298" s="1" t="s">
        <v>83</v>
      </c>
      <c r="AP298" s="1">
        <f t="shared" si="60"/>
        <v>1</v>
      </c>
      <c r="AQ298" t="s">
        <v>36</v>
      </c>
      <c r="AT298" t="str">
        <f t="shared" si="61"/>
        <v>NA</v>
      </c>
      <c r="AW298">
        <f t="shared" si="62"/>
        <v>0</v>
      </c>
      <c r="AZ298">
        <f t="shared" si="63"/>
        <v>0</v>
      </c>
      <c r="BD298" s="1" t="s">
        <v>200</v>
      </c>
      <c r="BF298" t="str">
        <f t="shared" si="64"/>
        <v>Twitter</v>
      </c>
      <c r="BG298" s="1">
        <v>8</v>
      </c>
      <c r="BH298" s="1" t="s">
        <v>1701</v>
      </c>
      <c r="BI298" s="1" t="s">
        <v>1702</v>
      </c>
      <c r="BL298" s="32" t="s">
        <v>4074</v>
      </c>
    </row>
    <row r="299" spans="1:64">
      <c r="A299" s="1">
        <v>1</v>
      </c>
      <c r="B299">
        <v>0</v>
      </c>
      <c r="C299">
        <v>0</v>
      </c>
      <c r="D299">
        <v>0</v>
      </c>
      <c r="E299" s="1">
        <v>1</v>
      </c>
      <c r="F299">
        <v>0</v>
      </c>
      <c r="G299" s="2">
        <v>30785</v>
      </c>
      <c r="H299" s="9">
        <f t="shared" ca="1" si="52"/>
        <v>34</v>
      </c>
      <c r="I299" s="1">
        <v>7</v>
      </c>
      <c r="J299" s="1">
        <v>7</v>
      </c>
      <c r="K299" s="1">
        <v>0</v>
      </c>
      <c r="L299" s="1">
        <f t="shared" si="53"/>
        <v>0</v>
      </c>
      <c r="M299" s="1">
        <v>12</v>
      </c>
      <c r="N299" s="1">
        <v>12</v>
      </c>
      <c r="O299" s="1">
        <v>8</v>
      </c>
      <c r="P299" s="1">
        <v>8</v>
      </c>
      <c r="Q299" s="1">
        <v>37343</v>
      </c>
      <c r="R299" s="1" t="s">
        <v>1703</v>
      </c>
      <c r="S299" s="1">
        <v>1</v>
      </c>
      <c r="T299" s="1" t="s">
        <v>97</v>
      </c>
      <c r="V299" t="str">
        <f t="shared" si="54"/>
        <v>backpack</v>
      </c>
      <c r="W299" s="1" t="s">
        <v>103</v>
      </c>
      <c r="Y299" t="str">
        <f t="shared" si="55"/>
        <v>“A quality life demands quality questions”</v>
      </c>
      <c r="Z299" s="1">
        <v>1</v>
      </c>
      <c r="AA299" s="1">
        <v>1</v>
      </c>
      <c r="AB299" s="1">
        <f t="shared" si="56"/>
        <v>0</v>
      </c>
      <c r="AD299" s="1" t="s">
        <v>1704</v>
      </c>
      <c r="AE299" s="1" t="str">
        <f t="shared" si="57"/>
        <v>Engineer / Technician</v>
      </c>
      <c r="AF299" s="1" t="s">
        <v>80</v>
      </c>
      <c r="AH299" t="str">
        <f t="shared" si="58"/>
        <v>Individual Contributor</v>
      </c>
      <c r="AI299" s="1" t="s">
        <v>91</v>
      </c>
      <c r="AK299" t="str">
        <f t="shared" si="59"/>
        <v>Technology &amp; Internet</v>
      </c>
      <c r="AL299" s="1">
        <v>10</v>
      </c>
      <c r="AM299" s="1">
        <v>10</v>
      </c>
      <c r="AN299" s="1" t="s">
        <v>1705</v>
      </c>
      <c r="AO299" s="1" t="s">
        <v>399</v>
      </c>
      <c r="AP299" s="1">
        <f t="shared" si="60"/>
        <v>0</v>
      </c>
      <c r="AQ299" t="s">
        <v>3981</v>
      </c>
      <c r="AR299" s="1" t="s">
        <v>84</v>
      </c>
      <c r="AT299" t="str">
        <f t="shared" si="61"/>
        <v>Stack Overflow</v>
      </c>
      <c r="AU299" s="1">
        <v>3</v>
      </c>
      <c r="AW299">
        <f t="shared" si="62"/>
        <v>3</v>
      </c>
      <c r="AX299" s="1">
        <v>5</v>
      </c>
      <c r="AZ299">
        <f t="shared" si="63"/>
        <v>5</v>
      </c>
      <c r="BA299" s="1">
        <v>10</v>
      </c>
      <c r="BB299" s="1">
        <v>10</v>
      </c>
      <c r="BC299" s="1" t="s">
        <v>1706</v>
      </c>
      <c r="BD299" s="1" t="s">
        <v>64</v>
      </c>
      <c r="BF299" t="str">
        <f t="shared" si="64"/>
        <v>Friend / word of mouth</v>
      </c>
      <c r="BG299" s="1">
        <v>10</v>
      </c>
      <c r="BH299" s="1" t="s">
        <v>1707</v>
      </c>
      <c r="BI299" s="1" t="s">
        <v>1708</v>
      </c>
      <c r="BJ299" s="1" t="s">
        <v>1709</v>
      </c>
      <c r="BL299" s="32" t="s">
        <v>4074</v>
      </c>
    </row>
    <row r="300" spans="1:64">
      <c r="A300">
        <v>0</v>
      </c>
      <c r="B300" s="11">
        <v>1</v>
      </c>
      <c r="C300">
        <v>0</v>
      </c>
      <c r="D300" s="1">
        <v>1</v>
      </c>
      <c r="E300">
        <v>0</v>
      </c>
      <c r="F300">
        <v>0</v>
      </c>
      <c r="G300" s="2">
        <v>32331</v>
      </c>
      <c r="H300" s="9">
        <f t="shared" ca="1" si="52"/>
        <v>30</v>
      </c>
      <c r="I300" s="1">
        <v>6</v>
      </c>
      <c r="J300" s="1">
        <v>6</v>
      </c>
      <c r="K300" s="1">
        <v>0</v>
      </c>
      <c r="L300" s="1">
        <f t="shared" si="53"/>
        <v>0</v>
      </c>
      <c r="M300" s="1">
        <v>10</v>
      </c>
      <c r="N300" s="1">
        <v>10</v>
      </c>
      <c r="O300" s="1">
        <v>20</v>
      </c>
      <c r="P300" s="1">
        <v>20</v>
      </c>
      <c r="Q300" s="1">
        <v>78728</v>
      </c>
      <c r="R300" s="1" t="s">
        <v>1710</v>
      </c>
      <c r="S300" s="1">
        <v>0</v>
      </c>
      <c r="T300" s="1" t="s">
        <v>53</v>
      </c>
      <c r="V300" t="str">
        <f t="shared" si="54"/>
        <v>hoodie</v>
      </c>
      <c r="W300" s="1" t="s">
        <v>68</v>
      </c>
      <c r="Y300" t="str">
        <f t="shared" si="55"/>
        <v>”Math - all the cool kids are doing it”</v>
      </c>
      <c r="Z300" s="1">
        <v>1</v>
      </c>
      <c r="AA300" s="1">
        <v>1</v>
      </c>
      <c r="AB300" s="1">
        <f t="shared" si="56"/>
        <v>0</v>
      </c>
      <c r="AC300" s="1" t="s">
        <v>225</v>
      </c>
      <c r="AE300" t="str">
        <f t="shared" si="57"/>
        <v>Software Engineer</v>
      </c>
      <c r="AF300" s="1" t="s">
        <v>80</v>
      </c>
      <c r="AH300" t="str">
        <f t="shared" si="58"/>
        <v>Individual Contributor</v>
      </c>
      <c r="AI300" s="1" t="s">
        <v>91</v>
      </c>
      <c r="AK300" t="str">
        <f t="shared" si="59"/>
        <v>Technology &amp; Internet</v>
      </c>
      <c r="AL300" s="1">
        <v>6</v>
      </c>
      <c r="AM300" s="1">
        <v>6</v>
      </c>
      <c r="AN300" s="1" t="s">
        <v>207</v>
      </c>
      <c r="AO300" s="1" t="s">
        <v>83</v>
      </c>
      <c r="AP300" s="1">
        <f t="shared" si="60"/>
        <v>1</v>
      </c>
      <c r="AQ300" t="s">
        <v>32</v>
      </c>
      <c r="AR300" s="1" t="s">
        <v>60</v>
      </c>
      <c r="AT300" t="str">
        <f t="shared" si="61"/>
        <v>Slack Channel</v>
      </c>
      <c r="AU300" s="1">
        <v>5</v>
      </c>
      <c r="AW300">
        <f t="shared" si="62"/>
        <v>5</v>
      </c>
      <c r="AX300" s="1">
        <v>3</v>
      </c>
      <c r="AZ300">
        <f t="shared" si="63"/>
        <v>3</v>
      </c>
      <c r="BA300" s="1">
        <v>20</v>
      </c>
      <c r="BB300" s="1">
        <v>20</v>
      </c>
      <c r="BC300" s="1" t="s">
        <v>1711</v>
      </c>
      <c r="BD300" s="1" t="s">
        <v>64</v>
      </c>
      <c r="BF300" t="str">
        <f t="shared" si="64"/>
        <v>Friend / word of mouth</v>
      </c>
      <c r="BG300" s="1">
        <v>7</v>
      </c>
      <c r="BH300" s="1" t="s">
        <v>1712</v>
      </c>
      <c r="BI300" s="1" t="s">
        <v>1713</v>
      </c>
      <c r="BJ300" s="1" t="s">
        <v>1714</v>
      </c>
      <c r="BL300" s="32" t="s">
        <v>4074</v>
      </c>
    </row>
    <row r="301" spans="1:64">
      <c r="A301">
        <v>0</v>
      </c>
      <c r="B301">
        <v>0</v>
      </c>
      <c r="C301">
        <v>0</v>
      </c>
      <c r="D301">
        <v>0</v>
      </c>
      <c r="E301" s="1">
        <v>1</v>
      </c>
      <c r="F301">
        <v>0</v>
      </c>
      <c r="G301" s="2" t="s">
        <v>1715</v>
      </c>
      <c r="H301" s="9">
        <f t="shared" ca="1" si="52"/>
        <v>58</v>
      </c>
      <c r="I301" s="1">
        <v>6</v>
      </c>
      <c r="J301" s="1">
        <v>6</v>
      </c>
      <c r="K301" s="1">
        <v>60</v>
      </c>
      <c r="L301" s="1">
        <f t="shared" si="53"/>
        <v>1</v>
      </c>
      <c r="M301" s="1">
        <v>10</v>
      </c>
      <c r="N301" s="1">
        <v>10</v>
      </c>
      <c r="O301" s="1">
        <v>6</v>
      </c>
      <c r="P301" s="1">
        <v>6</v>
      </c>
      <c r="Q301" s="1">
        <v>5445</v>
      </c>
      <c r="R301" s="1" t="s">
        <v>1716</v>
      </c>
      <c r="S301" s="1">
        <v>0</v>
      </c>
      <c r="T301" s="1" t="s">
        <v>78</v>
      </c>
      <c r="V301" t="str">
        <f t="shared" si="54"/>
        <v>jacket (brand is TBD... probably Patagonia)</v>
      </c>
      <c r="X301" s="1" t="s">
        <v>1717</v>
      </c>
      <c r="Y301" s="1" t="str">
        <f t="shared" si="55"/>
        <v>Lerning fo Life</v>
      </c>
      <c r="Z301" s="1">
        <v>1</v>
      </c>
      <c r="AA301" s="1">
        <v>1</v>
      </c>
      <c r="AB301" s="1">
        <f t="shared" si="56"/>
        <v>0</v>
      </c>
      <c r="AC301" s="1" t="s">
        <v>137</v>
      </c>
      <c r="AE301" t="str">
        <f t="shared" si="57"/>
        <v>Co-founder (or solo founder)</v>
      </c>
      <c r="AF301" s="1" t="s">
        <v>145</v>
      </c>
      <c r="AH301" t="str">
        <f t="shared" si="58"/>
        <v>C-Level</v>
      </c>
      <c r="AJ301" s="1" t="s">
        <v>1718</v>
      </c>
      <c r="AK301" s="1" t="str">
        <f t="shared" si="59"/>
        <v>Wealth Management</v>
      </c>
      <c r="AL301" s="1">
        <v>33</v>
      </c>
      <c r="AM301" s="1">
        <v>33</v>
      </c>
      <c r="AN301" s="1" t="s">
        <v>1719</v>
      </c>
      <c r="AO301" s="1" t="s">
        <v>83</v>
      </c>
      <c r="AP301" s="1">
        <f t="shared" si="60"/>
        <v>1</v>
      </c>
      <c r="AQ301" t="s">
        <v>33</v>
      </c>
      <c r="AR301" s="1" t="s">
        <v>72</v>
      </c>
      <c r="AT301" t="str">
        <f t="shared" si="61"/>
        <v>Forums</v>
      </c>
      <c r="AU301" s="1">
        <v>3</v>
      </c>
      <c r="AW301">
        <f t="shared" si="62"/>
        <v>3</v>
      </c>
      <c r="AX301" s="1">
        <v>5</v>
      </c>
      <c r="AZ301">
        <f t="shared" si="63"/>
        <v>5</v>
      </c>
      <c r="BA301" s="1">
        <v>12</v>
      </c>
      <c r="BB301" s="1">
        <v>12</v>
      </c>
      <c r="BC301" s="1" t="s">
        <v>1720</v>
      </c>
      <c r="BE301" s="1" t="s">
        <v>1721</v>
      </c>
      <c r="BF301" s="1" t="str">
        <f t="shared" si="64"/>
        <v>I was part of the AI for Robotics Stanford pilot</v>
      </c>
      <c r="BG301" s="1">
        <v>10</v>
      </c>
      <c r="BH301" s="1" t="s">
        <v>1722</v>
      </c>
      <c r="BI301" s="1" t="s">
        <v>1723</v>
      </c>
      <c r="BJ301" s="1" t="s">
        <v>1724</v>
      </c>
      <c r="BL301" s="32" t="s">
        <v>4074</v>
      </c>
    </row>
    <row r="302" spans="1:64">
      <c r="A302" s="1">
        <v>1</v>
      </c>
      <c r="B302" s="11">
        <v>1</v>
      </c>
      <c r="C302" s="1">
        <v>1</v>
      </c>
      <c r="D302" s="1">
        <v>1</v>
      </c>
      <c r="E302" s="1">
        <v>1</v>
      </c>
      <c r="F302" s="1">
        <v>1</v>
      </c>
      <c r="G302" s="2">
        <v>32557</v>
      </c>
      <c r="H302" s="9">
        <f t="shared" ca="1" si="52"/>
        <v>29</v>
      </c>
      <c r="I302" s="1">
        <v>8</v>
      </c>
      <c r="J302" s="1">
        <v>8</v>
      </c>
      <c r="K302" s="1">
        <v>5</v>
      </c>
      <c r="L302" s="1">
        <f t="shared" si="53"/>
        <v>8.3333333333333329E-2</v>
      </c>
      <c r="M302" s="1">
        <v>12</v>
      </c>
      <c r="N302" s="1">
        <v>12</v>
      </c>
      <c r="O302" s="1">
        <v>4</v>
      </c>
      <c r="P302" s="1">
        <v>4</v>
      </c>
      <c r="Q302" s="1">
        <v>80202</v>
      </c>
      <c r="R302" s="1" t="s">
        <v>1726</v>
      </c>
      <c r="S302" s="1">
        <v>1</v>
      </c>
      <c r="T302" s="1" t="s">
        <v>53</v>
      </c>
      <c r="V302" t="str">
        <f t="shared" si="54"/>
        <v>hoodie</v>
      </c>
      <c r="W302" s="1" t="s">
        <v>98</v>
      </c>
      <c r="Y302" t="str">
        <f t="shared" si="55"/>
        <v>“Machine learning for life”</v>
      </c>
      <c r="Z302" s="1">
        <v>0</v>
      </c>
      <c r="AA302" s="1">
        <v>0</v>
      </c>
      <c r="AB302" s="1">
        <f t="shared" si="56"/>
        <v>1</v>
      </c>
      <c r="AE302" t="str">
        <f t="shared" si="57"/>
        <v>NA</v>
      </c>
      <c r="AH302" t="str">
        <f t="shared" si="58"/>
        <v>NA</v>
      </c>
      <c r="AK302" t="str">
        <f t="shared" si="59"/>
        <v>NA</v>
      </c>
      <c r="AO302" s="1" t="s">
        <v>59</v>
      </c>
      <c r="AP302" s="1">
        <f t="shared" si="60"/>
        <v>0</v>
      </c>
      <c r="AQ302" t="s">
        <v>4006</v>
      </c>
      <c r="AR302" s="1" t="s">
        <v>72</v>
      </c>
      <c r="AT302" t="str">
        <f t="shared" si="61"/>
        <v>Forums</v>
      </c>
      <c r="AV302" s="1">
        <v>40</v>
      </c>
      <c r="AW302" s="1">
        <f t="shared" si="62"/>
        <v>40</v>
      </c>
      <c r="AX302" s="1">
        <v>6</v>
      </c>
      <c r="AZ302">
        <f t="shared" si="63"/>
        <v>6</v>
      </c>
      <c r="BA302" s="1">
        <v>6</v>
      </c>
      <c r="BB302" s="1">
        <v>6</v>
      </c>
      <c r="BC302" s="1" t="s">
        <v>1727</v>
      </c>
      <c r="BD302" s="1" t="s">
        <v>198</v>
      </c>
      <c r="BF302" t="str">
        <f t="shared" si="64"/>
        <v>Facebook</v>
      </c>
      <c r="BG302" s="1">
        <v>10</v>
      </c>
      <c r="BH302" s="1" t="s">
        <v>1728</v>
      </c>
      <c r="BI302" s="1" t="s">
        <v>1729</v>
      </c>
      <c r="BJ302" s="1" t="s">
        <v>1730</v>
      </c>
      <c r="BL302" s="32" t="s">
        <v>4074</v>
      </c>
    </row>
    <row r="303" spans="1:64">
      <c r="A303" s="1">
        <v>1</v>
      </c>
      <c r="B303" s="11">
        <v>1</v>
      </c>
      <c r="C303">
        <v>0</v>
      </c>
      <c r="D303" s="1">
        <v>1</v>
      </c>
      <c r="E303" s="1">
        <v>1</v>
      </c>
      <c r="F303">
        <v>0</v>
      </c>
      <c r="G303" s="2">
        <v>43019</v>
      </c>
      <c r="H303" s="9">
        <f t="shared" ca="1" si="52"/>
        <v>1</v>
      </c>
      <c r="I303" s="1">
        <v>7</v>
      </c>
      <c r="J303" s="1">
        <v>7</v>
      </c>
      <c r="K303" s="1">
        <v>60</v>
      </c>
      <c r="L303" s="1">
        <f t="shared" si="53"/>
        <v>1</v>
      </c>
      <c r="M303" s="1">
        <v>11</v>
      </c>
      <c r="N303" s="1">
        <v>11</v>
      </c>
      <c r="O303" s="1">
        <v>25</v>
      </c>
      <c r="P303" s="1">
        <v>25</v>
      </c>
      <c r="Q303" s="1">
        <v>2332</v>
      </c>
      <c r="R303" s="1" t="s">
        <v>1731</v>
      </c>
      <c r="S303" s="1">
        <v>0</v>
      </c>
      <c r="T303" s="1" t="s">
        <v>53</v>
      </c>
      <c r="V303" t="str">
        <f t="shared" si="54"/>
        <v>hoodie</v>
      </c>
      <c r="W303" s="1" t="s">
        <v>98</v>
      </c>
      <c r="Y303" t="str">
        <f t="shared" si="55"/>
        <v>“Machine learning for life”</v>
      </c>
      <c r="Z303" s="1">
        <v>1</v>
      </c>
      <c r="AA303" s="1">
        <v>1</v>
      </c>
      <c r="AB303" s="1">
        <f t="shared" si="56"/>
        <v>0</v>
      </c>
      <c r="AC303" s="1" t="s">
        <v>159</v>
      </c>
      <c r="AE303" t="str">
        <f t="shared" si="57"/>
        <v>Data Scientist</v>
      </c>
      <c r="AF303" s="1" t="s">
        <v>80</v>
      </c>
      <c r="AH303" t="str">
        <f t="shared" si="58"/>
        <v>Individual Contributor</v>
      </c>
      <c r="AI303" s="1" t="s">
        <v>391</v>
      </c>
      <c r="AK303" t="str">
        <f t="shared" si="59"/>
        <v>Telecommunications</v>
      </c>
      <c r="AL303" s="1">
        <v>11</v>
      </c>
      <c r="AM303" s="1">
        <v>11</v>
      </c>
      <c r="AN303" s="1" t="s">
        <v>1732</v>
      </c>
      <c r="AO303" s="1" t="s">
        <v>83</v>
      </c>
      <c r="AP303" s="1">
        <f t="shared" si="60"/>
        <v>1</v>
      </c>
      <c r="AQ303" t="s">
        <v>33</v>
      </c>
      <c r="AR303" s="1" t="s">
        <v>60</v>
      </c>
      <c r="AT303" t="str">
        <f t="shared" si="61"/>
        <v>Slack Channel</v>
      </c>
      <c r="AU303" s="1">
        <v>3</v>
      </c>
      <c r="AW303">
        <f t="shared" si="62"/>
        <v>3</v>
      </c>
      <c r="AX303" s="1">
        <v>6</v>
      </c>
      <c r="AZ303">
        <f t="shared" si="63"/>
        <v>6</v>
      </c>
      <c r="BA303" s="1">
        <v>10</v>
      </c>
      <c r="BB303" s="1">
        <v>10</v>
      </c>
      <c r="BC303" s="1" t="s">
        <v>1733</v>
      </c>
      <c r="BD303" s="1" t="s">
        <v>64</v>
      </c>
      <c r="BF303" t="str">
        <f t="shared" si="64"/>
        <v>Friend / word of mouth</v>
      </c>
      <c r="BG303" s="1">
        <v>10</v>
      </c>
      <c r="BH303" s="1" t="s">
        <v>162</v>
      </c>
      <c r="BI303" s="1" t="s">
        <v>1734</v>
      </c>
      <c r="BL303" s="32" t="s">
        <v>4074</v>
      </c>
    </row>
    <row r="304" spans="1:64">
      <c r="A304" s="1">
        <v>1</v>
      </c>
      <c r="B304" s="11">
        <v>1</v>
      </c>
      <c r="C304">
        <v>0</v>
      </c>
      <c r="D304">
        <v>0</v>
      </c>
      <c r="E304">
        <v>0</v>
      </c>
      <c r="F304">
        <v>0</v>
      </c>
      <c r="G304" s="2">
        <v>29941</v>
      </c>
      <c r="H304" s="9">
        <f t="shared" ca="1" si="52"/>
        <v>37</v>
      </c>
      <c r="I304" s="1">
        <v>7</v>
      </c>
      <c r="J304" s="1">
        <v>7</v>
      </c>
      <c r="K304" s="1">
        <v>80</v>
      </c>
      <c r="L304" s="1">
        <f t="shared" si="53"/>
        <v>1.3333333333333333</v>
      </c>
      <c r="M304" s="1">
        <v>9</v>
      </c>
      <c r="N304" s="1">
        <v>9</v>
      </c>
      <c r="O304" s="1">
        <v>20</v>
      </c>
      <c r="P304" s="1">
        <v>20</v>
      </c>
      <c r="Q304" s="1">
        <v>98037</v>
      </c>
      <c r="R304" s="1" t="s">
        <v>1735</v>
      </c>
      <c r="S304" s="1">
        <v>0</v>
      </c>
      <c r="T304" s="1" t="s">
        <v>67</v>
      </c>
      <c r="V304" t="str">
        <f t="shared" si="54"/>
        <v>t-shirt</v>
      </c>
      <c r="W304" s="1" t="s">
        <v>68</v>
      </c>
      <c r="Y304" t="str">
        <f t="shared" si="55"/>
        <v>”Math - all the cool kids are doing it”</v>
      </c>
      <c r="Z304" s="1">
        <v>1</v>
      </c>
      <c r="AA304" s="1">
        <v>1</v>
      </c>
      <c r="AB304" s="1">
        <f t="shared" si="56"/>
        <v>0</v>
      </c>
      <c r="AC304" s="1" t="s">
        <v>225</v>
      </c>
      <c r="AE304" t="str">
        <f t="shared" si="57"/>
        <v>Software Engineer</v>
      </c>
      <c r="AF304" s="1" t="s">
        <v>80</v>
      </c>
      <c r="AH304" t="str">
        <f t="shared" si="58"/>
        <v>Individual Contributor</v>
      </c>
      <c r="AI304" s="1" t="s">
        <v>91</v>
      </c>
      <c r="AK304" t="str">
        <f t="shared" si="59"/>
        <v>Technology &amp; Internet</v>
      </c>
      <c r="AL304" s="1">
        <v>15</v>
      </c>
      <c r="AM304" s="1">
        <v>15</v>
      </c>
      <c r="AN304" s="1" t="s">
        <v>1736</v>
      </c>
      <c r="AO304" s="1" t="s">
        <v>83</v>
      </c>
      <c r="AP304" s="1">
        <f t="shared" si="60"/>
        <v>1</v>
      </c>
      <c r="AQ304" t="s">
        <v>36</v>
      </c>
      <c r="AT304" t="str">
        <f t="shared" si="61"/>
        <v>NA</v>
      </c>
      <c r="AW304">
        <f t="shared" si="62"/>
        <v>0</v>
      </c>
      <c r="AZ304">
        <f t="shared" si="63"/>
        <v>0</v>
      </c>
      <c r="BD304" s="1" t="s">
        <v>200</v>
      </c>
      <c r="BF304" t="str">
        <f t="shared" si="64"/>
        <v>Twitter</v>
      </c>
      <c r="BG304" s="1">
        <v>7</v>
      </c>
      <c r="BH304" s="1" t="s">
        <v>1737</v>
      </c>
      <c r="BI304" s="1" t="s">
        <v>1738</v>
      </c>
      <c r="BJ304" s="1" t="s">
        <v>1739</v>
      </c>
      <c r="BL304" s="32" t="s">
        <v>4074</v>
      </c>
    </row>
    <row r="305" spans="1:64">
      <c r="A305" s="1">
        <v>1</v>
      </c>
      <c r="B305">
        <v>0</v>
      </c>
      <c r="C305" s="1">
        <v>1</v>
      </c>
      <c r="D305">
        <v>0</v>
      </c>
      <c r="E305" s="1">
        <v>1</v>
      </c>
      <c r="F305">
        <v>0</v>
      </c>
      <c r="G305" s="2">
        <v>32303</v>
      </c>
      <c r="H305" s="9">
        <f t="shared" ca="1" si="52"/>
        <v>30</v>
      </c>
      <c r="I305" s="1">
        <v>6</v>
      </c>
      <c r="J305" s="1">
        <v>6</v>
      </c>
      <c r="K305" s="1">
        <v>25</v>
      </c>
      <c r="L305" s="1">
        <f t="shared" si="53"/>
        <v>0.41666666666666669</v>
      </c>
      <c r="M305" s="1">
        <v>8</v>
      </c>
      <c r="N305" s="1">
        <v>8</v>
      </c>
      <c r="O305" s="1">
        <v>30</v>
      </c>
      <c r="P305" s="1">
        <v>30</v>
      </c>
      <c r="Q305" s="1">
        <v>69126</v>
      </c>
      <c r="R305" s="1" t="s">
        <v>1740</v>
      </c>
      <c r="S305" s="1">
        <v>0</v>
      </c>
      <c r="T305" s="1" t="s">
        <v>67</v>
      </c>
      <c r="V305" t="str">
        <f t="shared" si="54"/>
        <v>t-shirt</v>
      </c>
      <c r="W305" s="1" t="s">
        <v>54</v>
      </c>
      <c r="Y305" t="str">
        <f t="shared" si="55"/>
        <v>“Data is the new bacon"</v>
      </c>
      <c r="Z305" s="1">
        <v>1</v>
      </c>
      <c r="AA305" s="1">
        <v>1</v>
      </c>
      <c r="AB305" s="1">
        <f t="shared" si="56"/>
        <v>0</v>
      </c>
      <c r="AC305" s="1" t="s">
        <v>453</v>
      </c>
      <c r="AE305" t="str">
        <f t="shared" si="57"/>
        <v>Research</v>
      </c>
      <c r="AG305" s="1" t="s">
        <v>1741</v>
      </c>
      <c r="AH305" s="1" t="str">
        <f t="shared" si="58"/>
        <v>PhD/Graduate-student</v>
      </c>
      <c r="AI305" s="1" t="s">
        <v>160</v>
      </c>
      <c r="AK305" t="str">
        <f t="shared" si="59"/>
        <v>Healthcare and Pharmaceuticals</v>
      </c>
      <c r="AL305" s="1">
        <v>4</v>
      </c>
      <c r="AM305" s="1">
        <v>4</v>
      </c>
      <c r="AN305" s="1" t="s">
        <v>1742</v>
      </c>
      <c r="AO305" s="1" t="s">
        <v>83</v>
      </c>
      <c r="AP305" s="1">
        <f t="shared" si="60"/>
        <v>1</v>
      </c>
      <c r="AQ305" t="s">
        <v>30</v>
      </c>
      <c r="AR305" s="1" t="s">
        <v>72</v>
      </c>
      <c r="AT305" t="str">
        <f t="shared" si="61"/>
        <v>Forums</v>
      </c>
      <c r="AU305" s="1">
        <v>5</v>
      </c>
      <c r="AW305">
        <f t="shared" si="62"/>
        <v>5</v>
      </c>
      <c r="AX305" s="1">
        <v>5</v>
      </c>
      <c r="AZ305">
        <f t="shared" si="63"/>
        <v>5</v>
      </c>
      <c r="BA305" s="1">
        <v>20</v>
      </c>
      <c r="BB305" s="1">
        <v>20</v>
      </c>
      <c r="BC305" s="1" t="s">
        <v>1743</v>
      </c>
      <c r="BD305" s="1" t="s">
        <v>64</v>
      </c>
      <c r="BF305" t="str">
        <f t="shared" si="64"/>
        <v>Friend / word of mouth</v>
      </c>
      <c r="BG305" s="1">
        <v>10</v>
      </c>
      <c r="BH305" s="1" t="s">
        <v>1744</v>
      </c>
      <c r="BI305" s="1" t="s">
        <v>1745</v>
      </c>
      <c r="BL305" s="32" t="s">
        <v>4074</v>
      </c>
    </row>
    <row r="306" spans="1:64">
      <c r="A306">
        <v>0</v>
      </c>
      <c r="B306">
        <v>0</v>
      </c>
      <c r="C306">
        <v>0</v>
      </c>
      <c r="D306">
        <v>0</v>
      </c>
      <c r="E306" s="1">
        <v>1</v>
      </c>
      <c r="F306">
        <v>0</v>
      </c>
      <c r="G306" s="2">
        <v>43056</v>
      </c>
      <c r="H306" s="9">
        <f t="shared" ca="1" si="52"/>
        <v>1</v>
      </c>
      <c r="I306" s="1">
        <v>8</v>
      </c>
      <c r="J306" s="1">
        <v>8</v>
      </c>
      <c r="K306" s="1">
        <v>30</v>
      </c>
      <c r="L306" s="1">
        <f t="shared" si="53"/>
        <v>0.5</v>
      </c>
      <c r="M306" s="1">
        <v>8</v>
      </c>
      <c r="N306" s="1">
        <v>8</v>
      </c>
      <c r="O306" s="1">
        <v>5</v>
      </c>
      <c r="P306" s="1">
        <v>5</v>
      </c>
      <c r="Q306" s="1">
        <v>66221</v>
      </c>
      <c r="R306" s="1" t="s">
        <v>1746</v>
      </c>
      <c r="S306" s="1">
        <v>0</v>
      </c>
      <c r="U306" s="1" t="s">
        <v>36</v>
      </c>
      <c r="V306" s="1" t="str">
        <f t="shared" si="54"/>
        <v>None</v>
      </c>
      <c r="X306" s="1" t="s">
        <v>1747</v>
      </c>
      <c r="Y306" s="1" t="str">
        <f t="shared" si="55"/>
        <v>God is Good</v>
      </c>
      <c r="Z306" s="1">
        <v>1</v>
      </c>
      <c r="AA306" s="1">
        <v>1</v>
      </c>
      <c r="AB306" s="1">
        <f t="shared" si="56"/>
        <v>0</v>
      </c>
      <c r="AC306" s="1" t="s">
        <v>30</v>
      </c>
      <c r="AE306" t="str">
        <f t="shared" si="57"/>
        <v>Data Analyst</v>
      </c>
      <c r="AF306" s="1" t="s">
        <v>384</v>
      </c>
      <c r="AH306" t="str">
        <f t="shared" si="58"/>
        <v>Intern</v>
      </c>
      <c r="AJ306" s="1" t="s">
        <v>1748</v>
      </c>
      <c r="AK306" s="1" t="str">
        <f t="shared" si="59"/>
        <v>Financial</v>
      </c>
      <c r="AL306" s="1">
        <v>10</v>
      </c>
      <c r="AM306" s="1">
        <v>10</v>
      </c>
      <c r="AN306" s="1" t="s">
        <v>1749</v>
      </c>
      <c r="AO306" s="1" t="s">
        <v>83</v>
      </c>
      <c r="AP306" s="1">
        <f t="shared" si="60"/>
        <v>1</v>
      </c>
      <c r="AQ306" t="s">
        <v>30</v>
      </c>
      <c r="AR306" s="1" t="s">
        <v>167</v>
      </c>
      <c r="AT306" t="str">
        <f t="shared" si="61"/>
        <v>Mentor Help (classroom or 1:1 mentors)</v>
      </c>
      <c r="AV306" s="1" t="s">
        <v>1750</v>
      </c>
      <c r="AW306" s="1" t="str">
        <f t="shared" si="62"/>
        <v>Over 10</v>
      </c>
      <c r="AY306" s="1" t="s">
        <v>1751</v>
      </c>
      <c r="AZ306" s="1" t="str">
        <f t="shared" si="63"/>
        <v>Not yet</v>
      </c>
      <c r="BA306" s="1">
        <v>5</v>
      </c>
      <c r="BB306" s="1">
        <v>5</v>
      </c>
      <c r="BC306" s="1" t="s">
        <v>1752</v>
      </c>
      <c r="BD306" s="1" t="s">
        <v>198</v>
      </c>
      <c r="BF306" t="str">
        <f t="shared" si="64"/>
        <v>Facebook</v>
      </c>
      <c r="BG306" s="1">
        <v>6</v>
      </c>
      <c r="BH306" s="1" t="s">
        <v>1753</v>
      </c>
      <c r="BI306" s="1" t="s">
        <v>1754</v>
      </c>
      <c r="BJ306" s="1" t="s">
        <v>1755</v>
      </c>
      <c r="BL306" s="32" t="s">
        <v>4074</v>
      </c>
    </row>
    <row r="307" spans="1:64">
      <c r="A307">
        <v>0</v>
      </c>
      <c r="B307" s="11">
        <v>1</v>
      </c>
      <c r="C307">
        <v>0</v>
      </c>
      <c r="D307">
        <v>0</v>
      </c>
      <c r="E307">
        <v>0</v>
      </c>
      <c r="F307">
        <v>0</v>
      </c>
      <c r="G307" s="2">
        <v>31769</v>
      </c>
      <c r="H307" s="9">
        <f t="shared" ca="1" si="52"/>
        <v>32</v>
      </c>
      <c r="I307" s="1">
        <v>8</v>
      </c>
      <c r="J307" s="1">
        <v>8</v>
      </c>
      <c r="K307" s="1">
        <v>90</v>
      </c>
      <c r="L307" s="1">
        <f t="shared" si="53"/>
        <v>1.5</v>
      </c>
      <c r="M307" s="1">
        <v>12</v>
      </c>
      <c r="N307" s="1">
        <v>12</v>
      </c>
      <c r="O307" s="1">
        <v>4</v>
      </c>
      <c r="P307" s="1">
        <v>4</v>
      </c>
      <c r="Q307" s="1">
        <v>95134</v>
      </c>
      <c r="R307" s="1" t="s">
        <v>810</v>
      </c>
      <c r="S307" s="1">
        <v>0</v>
      </c>
      <c r="T307" s="1" t="s">
        <v>67</v>
      </c>
      <c r="V307" t="str">
        <f t="shared" si="54"/>
        <v>t-shirt</v>
      </c>
      <c r="W307" s="1" t="s">
        <v>103</v>
      </c>
      <c r="Y307" t="str">
        <f t="shared" si="55"/>
        <v>“A quality life demands quality questions”</v>
      </c>
      <c r="Z307" s="1">
        <v>1</v>
      </c>
      <c r="AA307" s="1">
        <v>1</v>
      </c>
      <c r="AB307" s="1">
        <f t="shared" si="56"/>
        <v>0</v>
      </c>
      <c r="AC307" s="1" t="s">
        <v>225</v>
      </c>
      <c r="AE307" t="str">
        <f t="shared" si="57"/>
        <v>Software Engineer</v>
      </c>
      <c r="AF307" s="1" t="s">
        <v>80</v>
      </c>
      <c r="AH307" t="str">
        <f t="shared" si="58"/>
        <v>Individual Contributor</v>
      </c>
      <c r="AI307" s="1" t="s">
        <v>91</v>
      </c>
      <c r="AK307" t="str">
        <f t="shared" si="59"/>
        <v>Technology &amp; Internet</v>
      </c>
      <c r="AL307" s="1">
        <v>9</v>
      </c>
      <c r="AM307" s="1">
        <v>9</v>
      </c>
      <c r="AN307" s="1" t="s">
        <v>1756</v>
      </c>
      <c r="AO307" s="1" t="s">
        <v>83</v>
      </c>
      <c r="AP307" s="1">
        <f t="shared" si="60"/>
        <v>1</v>
      </c>
      <c r="AQ307" t="s">
        <v>31</v>
      </c>
      <c r="AR307" s="1" t="s">
        <v>84</v>
      </c>
      <c r="AT307" t="str">
        <f t="shared" si="61"/>
        <v>Stack Overflow</v>
      </c>
      <c r="AU307" s="1">
        <v>6</v>
      </c>
      <c r="AW307">
        <f t="shared" si="62"/>
        <v>6</v>
      </c>
      <c r="AX307" s="1">
        <v>6</v>
      </c>
      <c r="AZ307">
        <f t="shared" si="63"/>
        <v>6</v>
      </c>
      <c r="BA307" s="1">
        <v>6</v>
      </c>
      <c r="BB307" s="1">
        <v>6</v>
      </c>
      <c r="BC307" s="1" t="s">
        <v>1757</v>
      </c>
      <c r="BD307" s="1" t="s">
        <v>64</v>
      </c>
      <c r="BF307" t="str">
        <f t="shared" si="64"/>
        <v>Friend / word of mouth</v>
      </c>
      <c r="BG307" s="1">
        <v>8</v>
      </c>
      <c r="BH307" s="1" t="s">
        <v>1758</v>
      </c>
      <c r="BI307" s="1" t="s">
        <v>1759</v>
      </c>
      <c r="BL307" s="32" t="s">
        <v>4074</v>
      </c>
    </row>
    <row r="308" spans="1:64">
      <c r="A308" s="1">
        <v>1</v>
      </c>
      <c r="B308">
        <v>0</v>
      </c>
      <c r="C308">
        <v>0</v>
      </c>
      <c r="D308">
        <v>0</v>
      </c>
      <c r="E308">
        <v>0</v>
      </c>
      <c r="F308">
        <v>0</v>
      </c>
      <c r="G308" s="2">
        <v>34335</v>
      </c>
      <c r="H308" s="9">
        <f t="shared" ca="1" si="52"/>
        <v>25</v>
      </c>
      <c r="I308" s="1">
        <v>8</v>
      </c>
      <c r="J308" s="1">
        <v>8</v>
      </c>
      <c r="K308" s="1">
        <v>150</v>
      </c>
      <c r="L308" s="1">
        <f t="shared" si="53"/>
        <v>2.5</v>
      </c>
      <c r="M308" s="1">
        <v>6</v>
      </c>
      <c r="N308" s="1">
        <v>6</v>
      </c>
      <c r="O308" s="1">
        <v>5</v>
      </c>
      <c r="P308" s="1">
        <v>5</v>
      </c>
      <c r="Q308" s="1">
        <v>500079</v>
      </c>
      <c r="R308" s="1" t="s">
        <v>1760</v>
      </c>
      <c r="S308" s="1">
        <v>1</v>
      </c>
      <c r="T308" s="1" t="s">
        <v>78</v>
      </c>
      <c r="V308" t="str">
        <f t="shared" si="54"/>
        <v>jacket (brand is TBD... probably Patagonia)</v>
      </c>
      <c r="W308" s="1" t="s">
        <v>98</v>
      </c>
      <c r="Y308" t="str">
        <f t="shared" si="55"/>
        <v>“Machine learning for life”</v>
      </c>
      <c r="Z308" s="1">
        <v>1</v>
      </c>
      <c r="AA308" s="1">
        <v>1</v>
      </c>
      <c r="AB308" s="1">
        <f t="shared" si="56"/>
        <v>0</v>
      </c>
      <c r="AC308" s="1" t="s">
        <v>225</v>
      </c>
      <c r="AE308" t="str">
        <f t="shared" si="57"/>
        <v>Software Engineer</v>
      </c>
      <c r="AF308" s="1" t="s">
        <v>80</v>
      </c>
      <c r="AH308" t="str">
        <f t="shared" si="58"/>
        <v>Individual Contributor</v>
      </c>
      <c r="AJ308" s="1" t="s">
        <v>1761</v>
      </c>
      <c r="AK308" s="1" t="str">
        <f t="shared" si="59"/>
        <v>ERP</v>
      </c>
      <c r="AL308" s="1">
        <v>2</v>
      </c>
      <c r="AM308" s="1">
        <v>2</v>
      </c>
      <c r="AN308" s="1" t="s">
        <v>1760</v>
      </c>
      <c r="AO308" s="1" t="s">
        <v>59</v>
      </c>
      <c r="AP308" s="1">
        <f t="shared" si="60"/>
        <v>0</v>
      </c>
      <c r="AQ308" t="s">
        <v>30</v>
      </c>
      <c r="AR308" s="1" t="s">
        <v>72</v>
      </c>
      <c r="AT308" t="str">
        <f t="shared" si="61"/>
        <v>Forums</v>
      </c>
      <c r="AV308" s="1">
        <v>12</v>
      </c>
      <c r="AW308" s="1">
        <f t="shared" si="62"/>
        <v>12</v>
      </c>
      <c r="AX308" s="1">
        <v>2</v>
      </c>
      <c r="AZ308">
        <f t="shared" si="63"/>
        <v>2</v>
      </c>
      <c r="BA308" s="1">
        <v>50</v>
      </c>
      <c r="BB308" s="1">
        <v>50</v>
      </c>
      <c r="BC308" s="1" t="s">
        <v>1762</v>
      </c>
      <c r="BD308" s="1" t="s">
        <v>74</v>
      </c>
      <c r="BF308" t="str">
        <f t="shared" si="64"/>
        <v>Google</v>
      </c>
      <c r="BG308" s="1">
        <v>10</v>
      </c>
      <c r="BH308" s="1" t="s">
        <v>1763</v>
      </c>
      <c r="BI308" s="1" t="s">
        <v>1764</v>
      </c>
      <c r="BJ308" s="1" t="s">
        <v>1359</v>
      </c>
      <c r="BL308" s="32" t="s">
        <v>4074</v>
      </c>
    </row>
    <row r="309" spans="1:64">
      <c r="A309">
        <v>0</v>
      </c>
      <c r="B309">
        <v>0</v>
      </c>
      <c r="C309">
        <v>0</v>
      </c>
      <c r="D309">
        <v>0</v>
      </c>
      <c r="E309" s="1">
        <v>1</v>
      </c>
      <c r="F309">
        <v>0</v>
      </c>
      <c r="G309" s="2">
        <v>30327</v>
      </c>
      <c r="H309" s="9">
        <f t="shared" ca="1" si="52"/>
        <v>36</v>
      </c>
      <c r="I309" s="1">
        <v>7</v>
      </c>
      <c r="J309" s="1">
        <v>7</v>
      </c>
      <c r="K309" s="1">
        <v>30</v>
      </c>
      <c r="L309" s="1">
        <f t="shared" si="53"/>
        <v>0.5</v>
      </c>
      <c r="M309" s="1">
        <v>13</v>
      </c>
      <c r="N309" s="1">
        <v>13</v>
      </c>
      <c r="O309" s="1">
        <v>5</v>
      </c>
      <c r="P309" s="1">
        <v>5</v>
      </c>
      <c r="Q309" s="1">
        <v>80820</v>
      </c>
      <c r="R309" s="1" t="s">
        <v>231</v>
      </c>
      <c r="S309" s="1">
        <v>0</v>
      </c>
      <c r="T309" s="1" t="s">
        <v>67</v>
      </c>
      <c r="V309" t="str">
        <f t="shared" si="54"/>
        <v>t-shirt</v>
      </c>
      <c r="W309" s="1" t="s">
        <v>54</v>
      </c>
      <c r="Y309" t="str">
        <f t="shared" si="55"/>
        <v>“Data is the new bacon"</v>
      </c>
      <c r="Z309" s="1">
        <v>1</v>
      </c>
      <c r="AA309" s="1">
        <v>1</v>
      </c>
      <c r="AB309" s="1">
        <f t="shared" si="56"/>
        <v>0</v>
      </c>
      <c r="AC309" s="1" t="s">
        <v>150</v>
      </c>
      <c r="AE309" t="str">
        <f t="shared" si="57"/>
        <v>Business Intelligence / Business Analyst</v>
      </c>
      <c r="AF309" s="1" t="s">
        <v>80</v>
      </c>
      <c r="AH309" t="str">
        <f t="shared" si="58"/>
        <v>Individual Contributor</v>
      </c>
      <c r="AI309" s="1" t="s">
        <v>233</v>
      </c>
      <c r="AK309" t="str">
        <f t="shared" si="59"/>
        <v>Insurance</v>
      </c>
      <c r="AL309" s="1">
        <v>6</v>
      </c>
      <c r="AM309" s="1">
        <v>6</v>
      </c>
      <c r="AN309" s="1" t="s">
        <v>1765</v>
      </c>
      <c r="AO309" s="1" t="s">
        <v>71</v>
      </c>
      <c r="AP309" s="1">
        <f t="shared" si="60"/>
        <v>1</v>
      </c>
      <c r="AQ309" t="s">
        <v>33</v>
      </c>
      <c r="AR309" s="1" t="s">
        <v>72</v>
      </c>
      <c r="AT309" t="str">
        <f t="shared" si="61"/>
        <v>Forums</v>
      </c>
      <c r="AU309" s="1">
        <v>5</v>
      </c>
      <c r="AW309">
        <f t="shared" si="62"/>
        <v>5</v>
      </c>
      <c r="AX309" s="1">
        <v>2</v>
      </c>
      <c r="AZ309">
        <f t="shared" si="63"/>
        <v>2</v>
      </c>
      <c r="BA309" s="1">
        <v>10</v>
      </c>
      <c r="BB309" s="1">
        <v>10</v>
      </c>
      <c r="BD309" s="1" t="s">
        <v>74</v>
      </c>
      <c r="BF309" t="str">
        <f t="shared" si="64"/>
        <v>Google</v>
      </c>
      <c r="BG309" s="1">
        <v>10</v>
      </c>
      <c r="BL309" s="32" t="s">
        <v>4074</v>
      </c>
    </row>
    <row r="310" spans="1:64">
      <c r="A310" s="1">
        <v>1</v>
      </c>
      <c r="B310">
        <v>0</v>
      </c>
      <c r="C310">
        <v>0</v>
      </c>
      <c r="D310">
        <v>0</v>
      </c>
      <c r="E310" s="1">
        <v>1</v>
      </c>
      <c r="F310">
        <v>0</v>
      </c>
      <c r="G310" s="2">
        <v>32578</v>
      </c>
      <c r="H310" s="9">
        <f t="shared" ca="1" si="52"/>
        <v>29</v>
      </c>
      <c r="I310" s="1">
        <v>7</v>
      </c>
      <c r="J310" s="1">
        <v>7</v>
      </c>
      <c r="K310" s="1">
        <v>60</v>
      </c>
      <c r="L310" s="1">
        <f t="shared" si="53"/>
        <v>1</v>
      </c>
      <c r="M310" s="1">
        <v>11</v>
      </c>
      <c r="N310" s="1">
        <v>11</v>
      </c>
      <c r="O310" s="1">
        <v>2</v>
      </c>
      <c r="P310" s="1">
        <v>2</v>
      </c>
      <c r="Q310" s="1">
        <v>610138</v>
      </c>
      <c r="R310" s="1" t="s">
        <v>1766</v>
      </c>
      <c r="S310" s="1">
        <v>1</v>
      </c>
      <c r="T310" s="1" t="s">
        <v>67</v>
      </c>
      <c r="V310" t="str">
        <f t="shared" si="54"/>
        <v>t-shirt</v>
      </c>
      <c r="W310" s="1" t="s">
        <v>103</v>
      </c>
      <c r="Y310" t="str">
        <f t="shared" si="55"/>
        <v>“A quality life demands quality questions”</v>
      </c>
      <c r="Z310" s="1">
        <v>1</v>
      </c>
      <c r="AA310" s="1">
        <v>1</v>
      </c>
      <c r="AB310" s="1">
        <f t="shared" si="56"/>
        <v>0</v>
      </c>
      <c r="AC310" s="1" t="s">
        <v>225</v>
      </c>
      <c r="AE310" t="str">
        <f t="shared" si="57"/>
        <v>Software Engineer</v>
      </c>
      <c r="AF310" s="1" t="s">
        <v>111</v>
      </c>
      <c r="AH310" t="str">
        <f t="shared" si="58"/>
        <v>Not Applicable</v>
      </c>
      <c r="AI310" s="1" t="s">
        <v>91</v>
      </c>
      <c r="AK310" t="str">
        <f t="shared" si="59"/>
        <v>Technology &amp; Internet</v>
      </c>
      <c r="AL310" s="1">
        <v>5</v>
      </c>
      <c r="AM310" s="1">
        <v>5</v>
      </c>
      <c r="AN310" s="1" t="s">
        <v>1767</v>
      </c>
      <c r="AO310" s="1" t="s">
        <v>59</v>
      </c>
      <c r="AP310" s="1">
        <f t="shared" si="60"/>
        <v>0</v>
      </c>
      <c r="AQ310" t="s">
        <v>33</v>
      </c>
      <c r="AR310" s="1" t="s">
        <v>84</v>
      </c>
      <c r="AT310" t="str">
        <f t="shared" si="61"/>
        <v>Stack Overflow</v>
      </c>
      <c r="AU310" s="1">
        <v>4</v>
      </c>
      <c r="AW310">
        <f t="shared" si="62"/>
        <v>4</v>
      </c>
      <c r="AX310" s="1">
        <v>2</v>
      </c>
      <c r="AZ310">
        <f t="shared" si="63"/>
        <v>2</v>
      </c>
      <c r="BA310" s="1">
        <v>8</v>
      </c>
      <c r="BB310" s="1">
        <v>8</v>
      </c>
      <c r="BC310" s="1" t="s">
        <v>1768</v>
      </c>
      <c r="BD310" s="1" t="s">
        <v>64</v>
      </c>
      <c r="BF310" t="str">
        <f t="shared" si="64"/>
        <v>Friend / word of mouth</v>
      </c>
      <c r="BG310" s="1">
        <v>8</v>
      </c>
      <c r="BH310" s="1" t="s">
        <v>1769</v>
      </c>
      <c r="BL310" s="32" t="s">
        <v>4074</v>
      </c>
    </row>
    <row r="311" spans="1:64">
      <c r="A311">
        <v>0</v>
      </c>
      <c r="B311">
        <v>0</v>
      </c>
      <c r="C311">
        <v>0</v>
      </c>
      <c r="D311">
        <v>0</v>
      </c>
      <c r="E311" s="1">
        <v>1</v>
      </c>
      <c r="F311">
        <v>0</v>
      </c>
      <c r="G311" s="2">
        <v>33278</v>
      </c>
      <c r="H311" s="9">
        <f t="shared" ca="1" si="52"/>
        <v>27</v>
      </c>
      <c r="I311" s="1">
        <v>7</v>
      </c>
      <c r="J311" s="1">
        <v>7</v>
      </c>
      <c r="K311" s="1">
        <v>0</v>
      </c>
      <c r="L311" s="1">
        <f t="shared" si="53"/>
        <v>0</v>
      </c>
      <c r="M311" s="1">
        <v>8</v>
      </c>
      <c r="N311" s="1">
        <v>8</v>
      </c>
      <c r="O311" s="1">
        <v>2</v>
      </c>
      <c r="P311" s="1">
        <v>2</v>
      </c>
      <c r="R311" s="1" t="s">
        <v>472</v>
      </c>
      <c r="S311" s="1">
        <v>0</v>
      </c>
      <c r="T311" s="1" t="s">
        <v>67</v>
      </c>
      <c r="V311" t="str">
        <f t="shared" si="54"/>
        <v>t-shirt</v>
      </c>
      <c r="W311" s="1" t="s">
        <v>98</v>
      </c>
      <c r="Y311" t="str">
        <f t="shared" si="55"/>
        <v>“Machine learning for life”</v>
      </c>
      <c r="Z311" s="1">
        <v>0</v>
      </c>
      <c r="AA311" s="1">
        <v>0</v>
      </c>
      <c r="AB311" s="1">
        <f t="shared" si="56"/>
        <v>1</v>
      </c>
      <c r="AE311" t="str">
        <f t="shared" si="57"/>
        <v>NA</v>
      </c>
      <c r="AH311" t="str">
        <f t="shared" si="58"/>
        <v>NA</v>
      </c>
      <c r="AK311" t="str">
        <f t="shared" si="59"/>
        <v>NA</v>
      </c>
      <c r="AO311" s="1" t="s">
        <v>59</v>
      </c>
      <c r="AP311" s="1">
        <f t="shared" si="60"/>
        <v>0</v>
      </c>
      <c r="AQ311" t="s">
        <v>30</v>
      </c>
      <c r="AR311" s="1" t="s">
        <v>167</v>
      </c>
      <c r="AT311" t="str">
        <f t="shared" si="61"/>
        <v>Mentor Help (classroom or 1:1 mentors)</v>
      </c>
      <c r="AU311" s="1">
        <v>4</v>
      </c>
      <c r="AW311">
        <f t="shared" si="62"/>
        <v>4</v>
      </c>
      <c r="AX311" s="1">
        <v>4</v>
      </c>
      <c r="AZ311">
        <f t="shared" si="63"/>
        <v>4</v>
      </c>
      <c r="BA311" s="1">
        <v>25</v>
      </c>
      <c r="BB311" s="1">
        <v>25</v>
      </c>
      <c r="BC311" s="1" t="s">
        <v>1770</v>
      </c>
      <c r="BE311" s="1" t="s">
        <v>1771</v>
      </c>
      <c r="BF311" s="1" t="str">
        <f t="shared" si="64"/>
        <v>Intro to AI course at Stanford</v>
      </c>
      <c r="BG311" s="1">
        <v>10</v>
      </c>
      <c r="BH311" s="1" t="s">
        <v>1772</v>
      </c>
      <c r="BI311" s="1" t="s">
        <v>352</v>
      </c>
      <c r="BJ311" s="1" t="s">
        <v>1773</v>
      </c>
      <c r="BL311" s="32" t="s">
        <v>4074</v>
      </c>
    </row>
    <row r="312" spans="1:64">
      <c r="A312">
        <v>0</v>
      </c>
      <c r="B312" s="11">
        <v>1</v>
      </c>
      <c r="C312">
        <v>0</v>
      </c>
      <c r="D312" s="1">
        <v>1</v>
      </c>
      <c r="E312" s="1">
        <v>1</v>
      </c>
      <c r="F312">
        <v>0</v>
      </c>
      <c r="G312" s="2">
        <v>30129</v>
      </c>
      <c r="H312" s="9">
        <f t="shared" ca="1" si="52"/>
        <v>36</v>
      </c>
      <c r="I312" s="1">
        <v>6</v>
      </c>
      <c r="J312" s="1">
        <v>6</v>
      </c>
      <c r="K312" s="1">
        <v>90</v>
      </c>
      <c r="L312" s="1">
        <f t="shared" si="53"/>
        <v>1.5</v>
      </c>
      <c r="M312" s="1">
        <v>10</v>
      </c>
      <c r="N312" s="1">
        <v>10</v>
      </c>
      <c r="O312" s="1">
        <v>10</v>
      </c>
      <c r="P312" s="1">
        <v>10</v>
      </c>
      <c r="Q312" s="1">
        <v>122003</v>
      </c>
      <c r="R312" s="1" t="s">
        <v>1774</v>
      </c>
      <c r="S312" s="1">
        <v>1</v>
      </c>
      <c r="T312" s="1" t="s">
        <v>53</v>
      </c>
      <c r="V312" t="str">
        <f t="shared" si="54"/>
        <v>hoodie</v>
      </c>
      <c r="X312" s="1" t="s">
        <v>1775</v>
      </c>
      <c r="Y312" s="1" t="str">
        <f t="shared" si="55"/>
        <v>Engineering Dreams</v>
      </c>
      <c r="Z312" s="1">
        <v>1</v>
      </c>
      <c r="AA312" s="1">
        <v>1</v>
      </c>
      <c r="AB312" s="1">
        <f t="shared" si="56"/>
        <v>0</v>
      </c>
      <c r="AC312" s="1" t="s">
        <v>5</v>
      </c>
      <c r="AE312" t="str">
        <f t="shared" si="57"/>
        <v>Other</v>
      </c>
      <c r="AF312" s="1" t="s">
        <v>90</v>
      </c>
      <c r="AH312" t="str">
        <f t="shared" si="58"/>
        <v>Director</v>
      </c>
      <c r="AI312" s="1" t="s">
        <v>81</v>
      </c>
      <c r="AK312" t="str">
        <f t="shared" si="59"/>
        <v>Business Support &amp; Logistics</v>
      </c>
      <c r="AL312" s="1">
        <v>11</v>
      </c>
      <c r="AM312" s="1">
        <v>11</v>
      </c>
      <c r="AN312" s="1" t="s">
        <v>1776</v>
      </c>
      <c r="AO312" s="1" t="s">
        <v>59</v>
      </c>
      <c r="AP312" s="1">
        <f t="shared" si="60"/>
        <v>0</v>
      </c>
      <c r="AQ312" t="s">
        <v>33</v>
      </c>
      <c r="AR312" s="1" t="s">
        <v>60</v>
      </c>
      <c r="AT312" t="str">
        <f t="shared" si="61"/>
        <v>Slack Channel</v>
      </c>
      <c r="AV312" s="1">
        <v>15</v>
      </c>
      <c r="AW312" s="1">
        <f t="shared" si="62"/>
        <v>15</v>
      </c>
      <c r="AX312" s="1">
        <v>6</v>
      </c>
      <c r="AZ312">
        <f t="shared" si="63"/>
        <v>6</v>
      </c>
      <c r="BA312" s="1">
        <v>20</v>
      </c>
      <c r="BB312" s="1">
        <v>20</v>
      </c>
      <c r="BC312" s="1" t="s">
        <v>1777</v>
      </c>
      <c r="BD312" s="1" t="s">
        <v>64</v>
      </c>
      <c r="BF312" t="str">
        <f t="shared" si="64"/>
        <v>Friend / word of mouth</v>
      </c>
      <c r="BG312" s="1">
        <v>10</v>
      </c>
      <c r="BH312" s="1" t="s">
        <v>1778</v>
      </c>
      <c r="BI312" s="1" t="s">
        <v>1779</v>
      </c>
      <c r="BJ312" s="1" t="s">
        <v>1780</v>
      </c>
      <c r="BL312" s="32" t="s">
        <v>4074</v>
      </c>
    </row>
    <row r="313" spans="1:64">
      <c r="A313">
        <v>0</v>
      </c>
      <c r="B313">
        <v>0</v>
      </c>
      <c r="C313">
        <v>0</v>
      </c>
      <c r="D313">
        <v>0</v>
      </c>
      <c r="E313" s="1">
        <v>1</v>
      </c>
      <c r="F313">
        <v>0</v>
      </c>
      <c r="G313" s="2">
        <v>27169</v>
      </c>
      <c r="H313" s="9">
        <f t="shared" ca="1" si="52"/>
        <v>44</v>
      </c>
      <c r="I313" s="1">
        <v>8</v>
      </c>
      <c r="J313" s="1">
        <v>8</v>
      </c>
      <c r="K313" s="1">
        <v>15</v>
      </c>
      <c r="L313" s="1">
        <f t="shared" si="53"/>
        <v>0.25</v>
      </c>
      <c r="M313" s="1">
        <v>12</v>
      </c>
      <c r="N313" s="1">
        <v>12</v>
      </c>
      <c r="O313" s="1">
        <v>2</v>
      </c>
      <c r="P313" s="1">
        <v>2</v>
      </c>
      <c r="R313" s="1" t="s">
        <v>1781</v>
      </c>
      <c r="S313" s="1">
        <v>1</v>
      </c>
      <c r="T313" s="1" t="s">
        <v>67</v>
      </c>
      <c r="V313" t="str">
        <f t="shared" si="54"/>
        <v>t-shirt</v>
      </c>
      <c r="W313" s="1" t="s">
        <v>98</v>
      </c>
      <c r="Y313" t="str">
        <f t="shared" si="55"/>
        <v>“Machine learning for life”</v>
      </c>
      <c r="Z313" s="1">
        <v>1</v>
      </c>
      <c r="AA313" s="1">
        <v>1</v>
      </c>
      <c r="AB313" s="1">
        <f t="shared" si="56"/>
        <v>0</v>
      </c>
      <c r="AC313" s="1" t="s">
        <v>582</v>
      </c>
      <c r="AE313" t="str">
        <f t="shared" si="57"/>
        <v>Self employed</v>
      </c>
      <c r="AF313" s="1" t="s">
        <v>80</v>
      </c>
      <c r="AH313" t="str">
        <f t="shared" si="58"/>
        <v>Individual Contributor</v>
      </c>
      <c r="AI313" s="1" t="s">
        <v>91</v>
      </c>
      <c r="AK313" t="str">
        <f t="shared" si="59"/>
        <v>Technology &amp; Internet</v>
      </c>
      <c r="AL313" s="1">
        <v>13</v>
      </c>
      <c r="AM313" s="1">
        <v>13</v>
      </c>
      <c r="AN313" s="1" t="s">
        <v>1782</v>
      </c>
      <c r="AO313" s="1" t="s">
        <v>59</v>
      </c>
      <c r="AP313" s="1">
        <f t="shared" si="60"/>
        <v>0</v>
      </c>
      <c r="AQ313" t="s">
        <v>33</v>
      </c>
      <c r="AR313" s="1" t="s">
        <v>60</v>
      </c>
      <c r="AT313" t="str">
        <f t="shared" si="61"/>
        <v>Slack Channel</v>
      </c>
      <c r="AV313" s="1">
        <v>12</v>
      </c>
      <c r="AW313" s="1">
        <f t="shared" si="62"/>
        <v>12</v>
      </c>
      <c r="AX313" s="1">
        <v>2</v>
      </c>
      <c r="AZ313">
        <f t="shared" si="63"/>
        <v>2</v>
      </c>
      <c r="BA313" s="1">
        <v>8</v>
      </c>
      <c r="BB313" s="1">
        <v>8</v>
      </c>
      <c r="BC313" s="1" t="s">
        <v>1783</v>
      </c>
      <c r="BD313" s="1" t="s">
        <v>200</v>
      </c>
      <c r="BF313" t="str">
        <f t="shared" si="64"/>
        <v>Twitter</v>
      </c>
      <c r="BG313" s="1">
        <v>10</v>
      </c>
      <c r="BH313" s="1" t="s">
        <v>1784</v>
      </c>
      <c r="BI313" s="1" t="s">
        <v>1785</v>
      </c>
      <c r="BJ313" s="1" t="s">
        <v>1786</v>
      </c>
      <c r="BL313" s="32" t="s">
        <v>4074</v>
      </c>
    </row>
    <row r="314" spans="1:64">
      <c r="A314" s="1">
        <v>1</v>
      </c>
      <c r="B314">
        <v>0</v>
      </c>
      <c r="C314">
        <v>0</v>
      </c>
      <c r="D314">
        <v>0</v>
      </c>
      <c r="E314">
        <v>0</v>
      </c>
      <c r="F314">
        <v>0</v>
      </c>
      <c r="G314" s="2" t="s">
        <v>1787</v>
      </c>
      <c r="H314" s="9">
        <f t="shared" ca="1" si="52"/>
        <v>53</v>
      </c>
      <c r="I314" s="1">
        <v>6</v>
      </c>
      <c r="J314" s="1">
        <v>6</v>
      </c>
      <c r="K314" s="1">
        <v>0</v>
      </c>
      <c r="L314" s="1">
        <f t="shared" si="53"/>
        <v>0</v>
      </c>
      <c r="M314" s="1">
        <v>10</v>
      </c>
      <c r="N314" s="1">
        <v>10</v>
      </c>
      <c r="O314" s="1">
        <v>20</v>
      </c>
      <c r="P314" s="1">
        <v>20</v>
      </c>
      <c r="Q314" s="1">
        <v>20148</v>
      </c>
      <c r="R314" s="1" t="s">
        <v>1788</v>
      </c>
      <c r="S314" s="1">
        <v>0</v>
      </c>
      <c r="T314" s="1" t="s">
        <v>97</v>
      </c>
      <c r="V314" t="str">
        <f t="shared" si="54"/>
        <v>backpack</v>
      </c>
      <c r="W314" s="1" t="s">
        <v>98</v>
      </c>
      <c r="Y314" t="str">
        <f t="shared" si="55"/>
        <v>“Machine learning for life”</v>
      </c>
      <c r="Z314" s="1">
        <v>0</v>
      </c>
      <c r="AA314" s="1">
        <v>0</v>
      </c>
      <c r="AB314" s="1">
        <f t="shared" si="56"/>
        <v>1</v>
      </c>
      <c r="AE314" t="str">
        <f t="shared" si="57"/>
        <v>NA</v>
      </c>
      <c r="AH314" t="str">
        <f t="shared" si="58"/>
        <v>NA</v>
      </c>
      <c r="AK314" t="str">
        <f t="shared" si="59"/>
        <v>NA</v>
      </c>
      <c r="AO314" s="1" t="s">
        <v>59</v>
      </c>
      <c r="AP314" s="1">
        <f t="shared" si="60"/>
        <v>0</v>
      </c>
      <c r="AQ314" t="s">
        <v>31</v>
      </c>
      <c r="AR314" s="1" t="s">
        <v>60</v>
      </c>
      <c r="AT314" t="str">
        <f t="shared" si="61"/>
        <v>Slack Channel</v>
      </c>
      <c r="AU314" s="1">
        <v>4</v>
      </c>
      <c r="AW314">
        <f t="shared" si="62"/>
        <v>4</v>
      </c>
      <c r="AX314" s="1">
        <v>6</v>
      </c>
      <c r="AZ314">
        <f t="shared" si="63"/>
        <v>6</v>
      </c>
      <c r="BA314" s="1">
        <v>20</v>
      </c>
      <c r="BB314" s="1">
        <v>20</v>
      </c>
      <c r="BC314" s="1" t="s">
        <v>1789</v>
      </c>
      <c r="BD314" s="1" t="s">
        <v>64</v>
      </c>
      <c r="BF314" t="str">
        <f t="shared" si="64"/>
        <v>Friend / word of mouth</v>
      </c>
      <c r="BG314" s="1">
        <v>10</v>
      </c>
      <c r="BH314" s="1" t="s">
        <v>1790</v>
      </c>
      <c r="BI314" s="1" t="s">
        <v>1791</v>
      </c>
      <c r="BJ314" s="1" t="s">
        <v>1792</v>
      </c>
      <c r="BL314" s="32" t="s">
        <v>4074</v>
      </c>
    </row>
    <row r="315" spans="1:64">
      <c r="A315" s="1">
        <v>1</v>
      </c>
      <c r="B315">
        <v>0</v>
      </c>
      <c r="C315">
        <v>0</v>
      </c>
      <c r="D315">
        <v>0</v>
      </c>
      <c r="E315">
        <v>0</v>
      </c>
      <c r="F315">
        <v>0</v>
      </c>
      <c r="G315" s="2">
        <v>26668</v>
      </c>
      <c r="H315" s="9">
        <f t="shared" ca="1" si="52"/>
        <v>46</v>
      </c>
      <c r="I315" s="1">
        <v>7</v>
      </c>
      <c r="J315" s="1">
        <v>7</v>
      </c>
      <c r="K315" s="1">
        <v>30</v>
      </c>
      <c r="L315" s="1">
        <f t="shared" si="53"/>
        <v>0.5</v>
      </c>
      <c r="M315" s="1">
        <v>6</v>
      </c>
      <c r="N315" s="1">
        <v>6</v>
      </c>
      <c r="O315" s="1">
        <v>20</v>
      </c>
      <c r="P315" s="1">
        <v>20</v>
      </c>
      <c r="Q315" s="1">
        <v>11238</v>
      </c>
      <c r="R315" s="1" t="s">
        <v>1793</v>
      </c>
      <c r="S315" s="1">
        <v>1</v>
      </c>
      <c r="T315" s="1" t="s">
        <v>67</v>
      </c>
      <c r="V315" t="str">
        <f t="shared" si="54"/>
        <v>t-shirt</v>
      </c>
      <c r="W315" s="1" t="s">
        <v>98</v>
      </c>
      <c r="Y315" t="str">
        <f t="shared" si="55"/>
        <v>“Machine learning for life”</v>
      </c>
      <c r="Z315" s="1">
        <v>1</v>
      </c>
      <c r="AA315" s="1">
        <v>1</v>
      </c>
      <c r="AB315" s="1">
        <f t="shared" si="56"/>
        <v>0</v>
      </c>
      <c r="AC315" s="1" t="s">
        <v>225</v>
      </c>
      <c r="AE315" t="str">
        <f t="shared" si="57"/>
        <v>Software Engineer</v>
      </c>
      <c r="AF315" s="1" t="s">
        <v>80</v>
      </c>
      <c r="AH315" t="str">
        <f t="shared" si="58"/>
        <v>Individual Contributor</v>
      </c>
      <c r="AI315" s="1" t="s">
        <v>91</v>
      </c>
      <c r="AK315" t="str">
        <f t="shared" si="59"/>
        <v>Technology &amp; Internet</v>
      </c>
      <c r="AL315" s="1">
        <v>20</v>
      </c>
      <c r="AM315" s="1">
        <v>20</v>
      </c>
      <c r="AN315" s="1" t="s">
        <v>1794</v>
      </c>
      <c r="AO315" s="1" t="s">
        <v>59</v>
      </c>
      <c r="AP315" s="1">
        <f t="shared" si="60"/>
        <v>0</v>
      </c>
      <c r="AQ315" t="s">
        <v>36</v>
      </c>
      <c r="AT315" t="str">
        <f t="shared" si="61"/>
        <v>NA</v>
      </c>
      <c r="AW315">
        <f t="shared" si="62"/>
        <v>0</v>
      </c>
      <c r="AZ315">
        <f t="shared" si="63"/>
        <v>0</v>
      </c>
      <c r="BE315" s="1" t="s">
        <v>1795</v>
      </c>
      <c r="BF315" s="1" t="str">
        <f t="shared" si="64"/>
        <v>Medium</v>
      </c>
      <c r="BG315" s="1">
        <v>10</v>
      </c>
      <c r="BH315" s="1" t="s">
        <v>1796</v>
      </c>
      <c r="BI315" s="1" t="s">
        <v>1797</v>
      </c>
      <c r="BJ315" s="1" t="s">
        <v>1798</v>
      </c>
      <c r="BL315" s="32" t="s">
        <v>4074</v>
      </c>
    </row>
    <row r="316" spans="1:64">
      <c r="A316" s="1">
        <v>1</v>
      </c>
      <c r="B316" s="11">
        <v>1</v>
      </c>
      <c r="C316">
        <v>0</v>
      </c>
      <c r="D316">
        <v>0</v>
      </c>
      <c r="E316" s="1">
        <v>1</v>
      </c>
      <c r="F316">
        <v>0</v>
      </c>
      <c r="G316" s="2">
        <v>33626</v>
      </c>
      <c r="H316" s="9">
        <f t="shared" ca="1" si="52"/>
        <v>27</v>
      </c>
      <c r="I316" s="1">
        <v>8</v>
      </c>
      <c r="J316" s="1">
        <v>8</v>
      </c>
      <c r="K316" s="1">
        <v>40</v>
      </c>
      <c r="L316" s="1">
        <f t="shared" si="53"/>
        <v>0.66666666666666663</v>
      </c>
      <c r="M316" s="1">
        <v>13</v>
      </c>
      <c r="N316" s="1">
        <v>13</v>
      </c>
      <c r="O316" s="1">
        <v>6</v>
      </c>
      <c r="P316" s="1">
        <v>6</v>
      </c>
      <c r="Q316" s="1">
        <v>1127</v>
      </c>
      <c r="R316" s="1" t="s">
        <v>1799</v>
      </c>
      <c r="S316" s="1">
        <v>1</v>
      </c>
      <c r="T316" s="1" t="s">
        <v>143</v>
      </c>
      <c r="V316" t="str">
        <f t="shared" si="54"/>
        <v>socks</v>
      </c>
      <c r="W316" s="1" t="s">
        <v>98</v>
      </c>
      <c r="Y316" t="str">
        <f t="shared" si="55"/>
        <v>“Machine learning for life”</v>
      </c>
      <c r="Z316" s="1">
        <v>1</v>
      </c>
      <c r="AA316" s="1">
        <v>1</v>
      </c>
      <c r="AB316" s="1">
        <f t="shared" si="56"/>
        <v>0</v>
      </c>
      <c r="AC316" s="1" t="s">
        <v>453</v>
      </c>
      <c r="AE316" t="str">
        <f t="shared" si="57"/>
        <v>Research</v>
      </c>
      <c r="AF316" s="1" t="s">
        <v>80</v>
      </c>
      <c r="AH316" t="str">
        <f t="shared" si="58"/>
        <v>Individual Contributor</v>
      </c>
      <c r="AI316" s="1" t="s">
        <v>57</v>
      </c>
      <c r="AK316" t="str">
        <f t="shared" si="59"/>
        <v>Education</v>
      </c>
      <c r="AL316" s="1">
        <v>2</v>
      </c>
      <c r="AM316" s="1">
        <v>2</v>
      </c>
      <c r="AN316" s="1" t="s">
        <v>1800</v>
      </c>
      <c r="AO316" s="1" t="s">
        <v>83</v>
      </c>
      <c r="AP316" s="1">
        <f t="shared" si="60"/>
        <v>1</v>
      </c>
      <c r="AQ316" t="s">
        <v>36</v>
      </c>
      <c r="AT316" t="str">
        <f t="shared" si="61"/>
        <v>NA</v>
      </c>
      <c r="AW316">
        <f t="shared" si="62"/>
        <v>0</v>
      </c>
      <c r="AZ316">
        <f t="shared" si="63"/>
        <v>0</v>
      </c>
      <c r="BD316" s="1" t="s">
        <v>198</v>
      </c>
      <c r="BF316" t="str">
        <f t="shared" si="64"/>
        <v>Facebook</v>
      </c>
      <c r="BG316" s="1">
        <v>5</v>
      </c>
      <c r="BH316" s="1" t="s">
        <v>1801</v>
      </c>
      <c r="BI316" s="1" t="s">
        <v>1802</v>
      </c>
      <c r="BL316" s="32" t="s">
        <v>4074</v>
      </c>
    </row>
    <row r="317" spans="1:64">
      <c r="A317" s="1">
        <v>1</v>
      </c>
      <c r="B317" s="11">
        <v>1</v>
      </c>
      <c r="C317">
        <v>0</v>
      </c>
      <c r="D317">
        <v>0</v>
      </c>
      <c r="E317" s="1">
        <v>1</v>
      </c>
      <c r="F317">
        <v>0</v>
      </c>
      <c r="G317" s="2">
        <v>26395</v>
      </c>
      <c r="H317" s="9">
        <f t="shared" ca="1" si="52"/>
        <v>46</v>
      </c>
      <c r="I317" s="1">
        <v>6</v>
      </c>
      <c r="J317" s="1">
        <v>6</v>
      </c>
      <c r="K317" s="1">
        <v>35</v>
      </c>
      <c r="L317" s="1">
        <f t="shared" si="53"/>
        <v>0.58333333333333337</v>
      </c>
      <c r="M317" s="1">
        <v>8</v>
      </c>
      <c r="N317" s="1">
        <v>8</v>
      </c>
      <c r="O317" s="1">
        <v>7</v>
      </c>
      <c r="P317" s="1">
        <v>7</v>
      </c>
      <c r="Q317" s="1">
        <v>20117</v>
      </c>
      <c r="R317" s="1" t="s">
        <v>1803</v>
      </c>
      <c r="S317" s="1">
        <v>1</v>
      </c>
      <c r="T317" s="1" t="s">
        <v>123</v>
      </c>
      <c r="V317" t="str">
        <f t="shared" si="54"/>
        <v>hat</v>
      </c>
      <c r="W317" s="1" t="s">
        <v>103</v>
      </c>
      <c r="Y317" t="str">
        <f t="shared" si="55"/>
        <v>“A quality life demands quality questions”</v>
      </c>
      <c r="Z317" s="1">
        <v>1</v>
      </c>
      <c r="AA317" s="1">
        <v>1</v>
      </c>
      <c r="AB317" s="1">
        <f t="shared" si="56"/>
        <v>0</v>
      </c>
      <c r="AC317" s="1" t="s">
        <v>55</v>
      </c>
      <c r="AE317" t="str">
        <f t="shared" si="57"/>
        <v>Product Management/Project Management</v>
      </c>
      <c r="AF317" s="1" t="s">
        <v>56</v>
      </c>
      <c r="AH317" t="str">
        <f t="shared" si="58"/>
        <v>Manager</v>
      </c>
      <c r="AI317" s="1" t="s">
        <v>91</v>
      </c>
      <c r="AK317" t="str">
        <f t="shared" si="59"/>
        <v>Technology &amp; Internet</v>
      </c>
      <c r="AL317" s="1">
        <v>23</v>
      </c>
      <c r="AM317" s="1">
        <v>23</v>
      </c>
      <c r="AN317" s="1" t="s">
        <v>1804</v>
      </c>
      <c r="AO317" s="1" t="s">
        <v>83</v>
      </c>
      <c r="AP317" s="1">
        <f t="shared" si="60"/>
        <v>1</v>
      </c>
      <c r="AQ317" t="s">
        <v>31</v>
      </c>
      <c r="AR317" s="1" t="s">
        <v>72</v>
      </c>
      <c r="AT317" t="str">
        <f t="shared" si="61"/>
        <v>Forums</v>
      </c>
      <c r="AV317" s="1">
        <v>10</v>
      </c>
      <c r="AW317" s="1">
        <f t="shared" si="62"/>
        <v>10</v>
      </c>
      <c r="AX317" s="1">
        <v>3</v>
      </c>
      <c r="AZ317">
        <f t="shared" si="63"/>
        <v>3</v>
      </c>
      <c r="BA317" s="1">
        <v>8</v>
      </c>
      <c r="BB317" s="1">
        <v>8</v>
      </c>
      <c r="BC317" s="1" t="s">
        <v>1805</v>
      </c>
      <c r="BD317" s="1" t="s">
        <v>74</v>
      </c>
      <c r="BF317" t="str">
        <f t="shared" si="64"/>
        <v>Google</v>
      </c>
      <c r="BG317" s="1">
        <v>7</v>
      </c>
      <c r="BH317" s="1" t="s">
        <v>1806</v>
      </c>
      <c r="BI317" s="1" t="s">
        <v>1807</v>
      </c>
      <c r="BL317" s="32" t="s">
        <v>4074</v>
      </c>
    </row>
    <row r="318" spans="1:64">
      <c r="A318" s="1">
        <v>1</v>
      </c>
      <c r="B318">
        <v>0</v>
      </c>
      <c r="C318">
        <v>0</v>
      </c>
      <c r="D318" s="1">
        <v>1</v>
      </c>
      <c r="E318" s="1">
        <v>1</v>
      </c>
      <c r="F318">
        <v>0</v>
      </c>
      <c r="G318" s="2">
        <v>32544</v>
      </c>
      <c r="H318" s="9">
        <f t="shared" ca="1" si="52"/>
        <v>30</v>
      </c>
      <c r="I318" s="1">
        <v>7</v>
      </c>
      <c r="J318" s="1">
        <v>7</v>
      </c>
      <c r="K318" s="1">
        <v>40</v>
      </c>
      <c r="L318" s="1">
        <f t="shared" si="53"/>
        <v>0.66666666666666663</v>
      </c>
      <c r="M318" s="1">
        <v>12</v>
      </c>
      <c r="N318" s="1">
        <v>12</v>
      </c>
      <c r="O318" s="1">
        <v>25</v>
      </c>
      <c r="P318" s="1">
        <v>25</v>
      </c>
      <c r="Q318" s="1">
        <v>95051</v>
      </c>
      <c r="R318" s="1" t="s">
        <v>1808</v>
      </c>
      <c r="S318" s="1">
        <v>0</v>
      </c>
      <c r="T318" s="1" t="s">
        <v>67</v>
      </c>
      <c r="V318" t="str">
        <f t="shared" si="54"/>
        <v>t-shirt</v>
      </c>
      <c r="W318" s="1" t="s">
        <v>98</v>
      </c>
      <c r="Y318" t="str">
        <f t="shared" si="55"/>
        <v>“Machine learning for life”</v>
      </c>
      <c r="Z318" s="1">
        <v>1</v>
      </c>
      <c r="AA318" s="1">
        <v>1</v>
      </c>
      <c r="AB318" s="1">
        <f t="shared" si="56"/>
        <v>0</v>
      </c>
      <c r="AC318" s="1" t="s">
        <v>582</v>
      </c>
      <c r="AE318" t="str">
        <f t="shared" si="57"/>
        <v>Self employed</v>
      </c>
      <c r="AF318" s="1" t="s">
        <v>80</v>
      </c>
      <c r="AH318" t="str">
        <f t="shared" si="58"/>
        <v>Individual Contributor</v>
      </c>
      <c r="AI318" s="1" t="s">
        <v>91</v>
      </c>
      <c r="AK318" t="str">
        <f t="shared" si="59"/>
        <v>Technology &amp; Internet</v>
      </c>
      <c r="AL318" s="1">
        <v>1</v>
      </c>
      <c r="AM318" s="1">
        <v>1</v>
      </c>
      <c r="AN318" s="1" t="s">
        <v>1809</v>
      </c>
      <c r="AO318" s="1" t="s">
        <v>83</v>
      </c>
      <c r="AP318" s="1">
        <f t="shared" si="60"/>
        <v>1</v>
      </c>
      <c r="AQ318" t="s">
        <v>31</v>
      </c>
      <c r="AR318" s="1" t="s">
        <v>167</v>
      </c>
      <c r="AT318" t="str">
        <f t="shared" si="61"/>
        <v>Mentor Help (classroom or 1:1 mentors)</v>
      </c>
      <c r="AU318" s="1">
        <v>6</v>
      </c>
      <c r="AW318">
        <f t="shared" si="62"/>
        <v>6</v>
      </c>
      <c r="AX318" s="1">
        <v>2</v>
      </c>
      <c r="AZ318">
        <f t="shared" si="63"/>
        <v>2</v>
      </c>
      <c r="BA318" s="1">
        <v>15</v>
      </c>
      <c r="BB318" s="1">
        <v>15</v>
      </c>
      <c r="BC318" s="1" t="s">
        <v>1810</v>
      </c>
      <c r="BD318" s="1" t="s">
        <v>74</v>
      </c>
      <c r="BF318" t="str">
        <f t="shared" si="64"/>
        <v>Google</v>
      </c>
      <c r="BG318" s="1">
        <v>10</v>
      </c>
      <c r="BH318" s="1" t="s">
        <v>1811</v>
      </c>
      <c r="BL318" s="32" t="s">
        <v>4074</v>
      </c>
    </row>
    <row r="319" spans="1:64">
      <c r="A319" s="1">
        <v>1</v>
      </c>
      <c r="B319">
        <v>0</v>
      </c>
      <c r="C319">
        <v>0</v>
      </c>
      <c r="D319">
        <v>0</v>
      </c>
      <c r="E319">
        <v>0</v>
      </c>
      <c r="F319">
        <v>0</v>
      </c>
      <c r="G319" s="2">
        <v>33697</v>
      </c>
      <c r="H319" s="9">
        <f t="shared" ca="1" si="52"/>
        <v>26</v>
      </c>
      <c r="I319" s="1">
        <v>6</v>
      </c>
      <c r="J319" s="1">
        <v>6</v>
      </c>
      <c r="K319" s="1">
        <v>30</v>
      </c>
      <c r="L319" s="1">
        <f t="shared" si="53"/>
        <v>0.5</v>
      </c>
      <c r="M319" s="1">
        <v>10</v>
      </c>
      <c r="N319" s="1">
        <v>10</v>
      </c>
      <c r="O319" s="1">
        <v>20</v>
      </c>
      <c r="P319" s="1">
        <v>20</v>
      </c>
      <c r="R319" s="1" t="s">
        <v>1812</v>
      </c>
      <c r="S319" s="1">
        <v>1</v>
      </c>
      <c r="T319" s="1" t="s">
        <v>67</v>
      </c>
      <c r="V319" t="str">
        <f t="shared" si="54"/>
        <v>t-shirt</v>
      </c>
      <c r="W319" s="1" t="s">
        <v>98</v>
      </c>
      <c r="Y319" t="str">
        <f t="shared" si="55"/>
        <v>“Machine learning for life”</v>
      </c>
      <c r="Z319" s="1">
        <v>1</v>
      </c>
      <c r="AA319" s="1">
        <v>1</v>
      </c>
      <c r="AB319" s="1">
        <f t="shared" si="56"/>
        <v>0</v>
      </c>
      <c r="AC319" s="1" t="s">
        <v>225</v>
      </c>
      <c r="AE319" t="str">
        <f t="shared" si="57"/>
        <v>Software Engineer</v>
      </c>
      <c r="AF319" s="1" t="s">
        <v>80</v>
      </c>
      <c r="AH319" t="str">
        <f t="shared" si="58"/>
        <v>Individual Contributor</v>
      </c>
      <c r="AI319" s="1" t="s">
        <v>91</v>
      </c>
      <c r="AK319" t="str">
        <f t="shared" si="59"/>
        <v>Technology &amp; Internet</v>
      </c>
      <c r="AL319" s="1">
        <v>3</v>
      </c>
      <c r="AM319" s="1">
        <v>3</v>
      </c>
      <c r="AN319" s="1" t="s">
        <v>1813</v>
      </c>
      <c r="AO319" s="1" t="s">
        <v>59</v>
      </c>
      <c r="AP319" s="1">
        <f t="shared" si="60"/>
        <v>0</v>
      </c>
      <c r="AQ319" t="s">
        <v>36</v>
      </c>
      <c r="AT319" t="str">
        <f t="shared" si="61"/>
        <v>NA</v>
      </c>
      <c r="AW319">
        <f t="shared" si="62"/>
        <v>0</v>
      </c>
      <c r="AZ319">
        <f t="shared" si="63"/>
        <v>0</v>
      </c>
      <c r="BD319" s="1" t="s">
        <v>74</v>
      </c>
      <c r="BF319" t="str">
        <f t="shared" si="64"/>
        <v>Google</v>
      </c>
      <c r="BG319" s="1">
        <v>10</v>
      </c>
      <c r="BH319" s="1" t="s">
        <v>1814</v>
      </c>
      <c r="BI319" s="1" t="s">
        <v>1815</v>
      </c>
      <c r="BJ319" s="1" t="s">
        <v>1816</v>
      </c>
      <c r="BL319" s="32" t="s">
        <v>4074</v>
      </c>
    </row>
    <row r="320" spans="1:64">
      <c r="A320" s="1">
        <v>1</v>
      </c>
      <c r="B320">
        <v>0</v>
      </c>
      <c r="C320" s="1">
        <v>1</v>
      </c>
      <c r="D320">
        <v>0</v>
      </c>
      <c r="E320">
        <v>0</v>
      </c>
      <c r="F320">
        <v>0</v>
      </c>
      <c r="G320" s="2">
        <v>33609</v>
      </c>
      <c r="H320" s="9">
        <f t="shared" ca="1" si="52"/>
        <v>27</v>
      </c>
      <c r="I320" s="1">
        <v>7</v>
      </c>
      <c r="J320" s="1">
        <v>7</v>
      </c>
      <c r="K320" s="1">
        <v>0</v>
      </c>
      <c r="L320" s="1">
        <f t="shared" si="53"/>
        <v>0</v>
      </c>
      <c r="M320" s="1">
        <v>6</v>
      </c>
      <c r="N320" s="1">
        <v>6</v>
      </c>
      <c r="O320" s="1">
        <v>15</v>
      </c>
      <c r="P320" s="1">
        <v>15</v>
      </c>
      <c r="Q320" s="1">
        <v>402160</v>
      </c>
      <c r="R320" s="1" t="s">
        <v>1817</v>
      </c>
      <c r="S320" s="1">
        <v>1</v>
      </c>
      <c r="T320" s="1" t="s">
        <v>97</v>
      </c>
      <c r="V320" t="str">
        <f t="shared" si="54"/>
        <v>backpack</v>
      </c>
      <c r="X320" s="1" t="s">
        <v>1818</v>
      </c>
      <c r="Y320" s="1" t="str">
        <f t="shared" si="55"/>
        <v>"Talk is cheap, show me the code."</v>
      </c>
      <c r="Z320" s="1">
        <v>0</v>
      </c>
      <c r="AA320" s="1">
        <v>0</v>
      </c>
      <c r="AB320" s="1">
        <f t="shared" si="56"/>
        <v>1</v>
      </c>
      <c r="AE320" t="str">
        <f t="shared" si="57"/>
        <v>NA</v>
      </c>
      <c r="AH320" t="str">
        <f t="shared" si="58"/>
        <v>NA</v>
      </c>
      <c r="AK320" t="str">
        <f t="shared" si="59"/>
        <v>NA</v>
      </c>
      <c r="AO320" s="1" t="s">
        <v>59</v>
      </c>
      <c r="AP320" s="1">
        <f t="shared" si="60"/>
        <v>0</v>
      </c>
      <c r="AQ320" t="s">
        <v>3981</v>
      </c>
      <c r="AR320" s="1" t="s">
        <v>72</v>
      </c>
      <c r="AT320" t="str">
        <f t="shared" si="61"/>
        <v>Forums</v>
      </c>
      <c r="AU320" s="1">
        <v>6</v>
      </c>
      <c r="AW320">
        <f t="shared" si="62"/>
        <v>6</v>
      </c>
      <c r="AX320" s="1">
        <v>6</v>
      </c>
      <c r="AZ320">
        <f t="shared" si="63"/>
        <v>6</v>
      </c>
      <c r="BA320" s="1">
        <v>20</v>
      </c>
      <c r="BB320" s="1">
        <v>20</v>
      </c>
      <c r="BC320" s="1" t="s">
        <v>1819</v>
      </c>
      <c r="BD320" s="1" t="s">
        <v>74</v>
      </c>
      <c r="BF320" t="str">
        <f t="shared" si="64"/>
        <v>Google</v>
      </c>
      <c r="BG320" s="1">
        <v>6</v>
      </c>
      <c r="BH320" s="1" t="s">
        <v>1820</v>
      </c>
      <c r="BI320" s="1" t="s">
        <v>213</v>
      </c>
      <c r="BJ320" s="1" t="s">
        <v>1821</v>
      </c>
      <c r="BL320" s="32" t="s">
        <v>4074</v>
      </c>
    </row>
    <row r="321" spans="1:64">
      <c r="A321">
        <v>0</v>
      </c>
      <c r="B321">
        <v>0</v>
      </c>
      <c r="C321" s="1">
        <v>1</v>
      </c>
      <c r="D321">
        <v>0</v>
      </c>
      <c r="E321" s="1">
        <v>1</v>
      </c>
      <c r="F321">
        <v>0</v>
      </c>
      <c r="G321" s="2">
        <v>33386</v>
      </c>
      <c r="H321" s="9">
        <f t="shared" ca="1" si="52"/>
        <v>27</v>
      </c>
      <c r="I321" s="1">
        <v>5</v>
      </c>
      <c r="J321" s="1">
        <v>5</v>
      </c>
      <c r="K321" s="1">
        <v>45</v>
      </c>
      <c r="L321" s="1">
        <f t="shared" si="53"/>
        <v>0.75</v>
      </c>
      <c r="M321" s="1">
        <v>12</v>
      </c>
      <c r="N321" s="1">
        <v>12</v>
      </c>
      <c r="O321" s="1">
        <v>30</v>
      </c>
      <c r="P321" s="1">
        <v>30</v>
      </c>
      <c r="Q321" s="1">
        <v>2130033</v>
      </c>
      <c r="R321" s="1" t="s">
        <v>1822</v>
      </c>
      <c r="S321" s="1">
        <v>1</v>
      </c>
      <c r="T321" s="1" t="s">
        <v>78</v>
      </c>
      <c r="V321" t="str">
        <f t="shared" si="54"/>
        <v>jacket (brand is TBD... probably Patagonia)</v>
      </c>
      <c r="X321" s="1" t="s">
        <v>1823</v>
      </c>
      <c r="Y321" s="1" t="str">
        <f t="shared" si="55"/>
        <v>I'm AI-powered</v>
      </c>
      <c r="Z321" s="1">
        <v>0</v>
      </c>
      <c r="AA321" s="1">
        <v>0</v>
      </c>
      <c r="AB321" s="1">
        <f t="shared" si="56"/>
        <v>1</v>
      </c>
      <c r="AE321" t="str">
        <f t="shared" si="57"/>
        <v>NA</v>
      </c>
      <c r="AH321" t="str">
        <f t="shared" si="58"/>
        <v>NA</v>
      </c>
      <c r="AK321" t="str">
        <f t="shared" si="59"/>
        <v>NA</v>
      </c>
      <c r="AO321" s="1" t="s">
        <v>83</v>
      </c>
      <c r="AP321" s="1">
        <f t="shared" si="60"/>
        <v>1</v>
      </c>
      <c r="AQ321" t="s">
        <v>33</v>
      </c>
      <c r="AR321" s="1" t="s">
        <v>60</v>
      </c>
      <c r="AT321" t="str">
        <f t="shared" si="61"/>
        <v>Slack Channel</v>
      </c>
      <c r="AU321" s="1">
        <v>3</v>
      </c>
      <c r="AW321">
        <f t="shared" si="62"/>
        <v>3</v>
      </c>
      <c r="AX321" s="1">
        <v>4</v>
      </c>
      <c r="AZ321">
        <f t="shared" si="63"/>
        <v>4</v>
      </c>
      <c r="BA321" s="1">
        <v>6</v>
      </c>
      <c r="BB321" s="1">
        <v>6</v>
      </c>
      <c r="BC321" s="1" t="s">
        <v>1824</v>
      </c>
      <c r="BD321" s="1" t="s">
        <v>64</v>
      </c>
      <c r="BF321" t="str">
        <f t="shared" si="64"/>
        <v>Friend / word of mouth</v>
      </c>
      <c r="BG321" s="1">
        <v>8</v>
      </c>
      <c r="BH321" s="1" t="s">
        <v>1825</v>
      </c>
      <c r="BI321" s="1" t="s">
        <v>1826</v>
      </c>
      <c r="BJ321" s="1" t="s">
        <v>1827</v>
      </c>
      <c r="BL321" s="32" t="s">
        <v>4074</v>
      </c>
    </row>
    <row r="322" spans="1:64">
      <c r="A322" s="1">
        <v>1</v>
      </c>
      <c r="B322">
        <v>0</v>
      </c>
      <c r="C322">
        <v>0</v>
      </c>
      <c r="D322">
        <v>0</v>
      </c>
      <c r="E322">
        <v>0</v>
      </c>
      <c r="F322">
        <v>0</v>
      </c>
      <c r="G322" s="2">
        <v>27200</v>
      </c>
      <c r="H322" s="9">
        <f t="shared" ref="H322:H385" ca="1" si="65">IF(ISBLANK(G322),"", DATEDIF(G322,TODAY(),"Y"))</f>
        <v>44</v>
      </c>
      <c r="I322" s="1">
        <v>7</v>
      </c>
      <c r="J322" s="1">
        <v>7</v>
      </c>
      <c r="K322" s="1">
        <v>0</v>
      </c>
      <c r="L322" s="1">
        <f t="shared" ref="L322:L385" si="66">K322/60</f>
        <v>0</v>
      </c>
      <c r="M322" s="1">
        <v>14</v>
      </c>
      <c r="N322" s="1">
        <v>14</v>
      </c>
      <c r="O322" s="1">
        <v>2</v>
      </c>
      <c r="P322" s="1">
        <v>2</v>
      </c>
      <c r="Q322" s="1">
        <v>94087</v>
      </c>
      <c r="R322" s="1" t="s">
        <v>1828</v>
      </c>
      <c r="S322" s="1">
        <v>0</v>
      </c>
      <c r="T322" s="1" t="s">
        <v>67</v>
      </c>
      <c r="V322" t="str">
        <f t="shared" ref="V322:V385" si="67">IF(ISBLANK(T322),IF(ISBLANK(U322),"NA",U322),T322)</f>
        <v>t-shirt</v>
      </c>
      <c r="W322" s="1" t="s">
        <v>54</v>
      </c>
      <c r="Y322" t="str">
        <f t="shared" ref="Y322:Y385" si="68">IF(ISBLANK(W322), IF(ISBLANK(X322),"NA",X322),W322)</f>
        <v>“Data is the new bacon"</v>
      </c>
      <c r="Z322" s="1">
        <v>0</v>
      </c>
      <c r="AA322" s="1">
        <v>0</v>
      </c>
      <c r="AB322" s="1">
        <f t="shared" ref="AB322:AB385" si="69">1-AA322</f>
        <v>1</v>
      </c>
      <c r="AE322" t="str">
        <f t="shared" ref="AE322:AE385" si="70">IF(ISBLANK(AC322), IF(ISBLANK(AD322), "NA", AD322),AC322)</f>
        <v>NA</v>
      </c>
      <c r="AH322" t="str">
        <f t="shared" ref="AH322:AH385" si="71">IF(ISBLANK(AF322),IF(ISBLANK(AG322),"NA", AG322),AF322)</f>
        <v>NA</v>
      </c>
      <c r="AK322" t="str">
        <f t="shared" ref="AK322:AK385" si="72">IF(ISBLANK(AI322),IF(ISBLANK(AJ322),"NA",AJ322),AI322)</f>
        <v>NA</v>
      </c>
      <c r="AO322" s="1" t="s">
        <v>59</v>
      </c>
      <c r="AP322" s="1">
        <f t="shared" ref="AP322:AP385" si="73">IF(OR(AO322=$AO$3,AO322=$AO$4),1,0)</f>
        <v>0</v>
      </c>
      <c r="AQ322" t="s">
        <v>4000</v>
      </c>
      <c r="AR322" s="1" t="s">
        <v>72</v>
      </c>
      <c r="AT322" t="str">
        <f t="shared" ref="AT322:AT385" si="74">IF(ISBLANK(AR322),IF(ISBLANK(AS322),"NA",AS322),AR322)</f>
        <v>Forums</v>
      </c>
      <c r="AV322" s="1">
        <v>10</v>
      </c>
      <c r="AW322" s="1">
        <f t="shared" ref="AW322:AW385" si="75">IF(ISBLANK(AU322),AV322,AU322)</f>
        <v>10</v>
      </c>
      <c r="AX322" s="1">
        <v>2</v>
      </c>
      <c r="AZ322">
        <f t="shared" ref="AZ322:AZ385" si="76">IF(ISBLANK(AX322),AY322,AX322)</f>
        <v>2</v>
      </c>
      <c r="BA322" s="1">
        <v>14</v>
      </c>
      <c r="BB322" s="1">
        <v>14</v>
      </c>
      <c r="BC322" s="1" t="s">
        <v>1829</v>
      </c>
      <c r="BD322" s="1" t="s">
        <v>198</v>
      </c>
      <c r="BF322" t="str">
        <f t="shared" ref="BF322:BF385" si="77">IF(ISBLANK(BD322),BE322,BD322)</f>
        <v>Facebook</v>
      </c>
      <c r="BG322" s="1">
        <v>7</v>
      </c>
      <c r="BH322" s="1" t="s">
        <v>1830</v>
      </c>
      <c r="BI322" s="1" t="s">
        <v>1831</v>
      </c>
      <c r="BJ322" s="1" t="s">
        <v>1832</v>
      </c>
      <c r="BL322" s="32" t="s">
        <v>4074</v>
      </c>
    </row>
    <row r="323" spans="1:64">
      <c r="A323">
        <v>0</v>
      </c>
      <c r="B323" s="11">
        <v>1</v>
      </c>
      <c r="C323">
        <v>0</v>
      </c>
      <c r="D323">
        <v>0</v>
      </c>
      <c r="E323" s="1">
        <v>1</v>
      </c>
      <c r="F323">
        <v>0</v>
      </c>
      <c r="G323" s="2">
        <v>33989</v>
      </c>
      <c r="H323" s="9">
        <f t="shared" ca="1" si="65"/>
        <v>26</v>
      </c>
      <c r="I323" s="1">
        <v>8</v>
      </c>
      <c r="J323" s="1">
        <v>8</v>
      </c>
      <c r="K323" s="1">
        <v>0</v>
      </c>
      <c r="L323" s="1">
        <f t="shared" si="66"/>
        <v>0</v>
      </c>
      <c r="M323" s="1">
        <v>10</v>
      </c>
      <c r="N323" s="1">
        <v>10</v>
      </c>
      <c r="O323" s="1">
        <v>30</v>
      </c>
      <c r="P323" s="1">
        <v>30</v>
      </c>
      <c r="Q323" s="1">
        <v>80301</v>
      </c>
      <c r="R323" s="1" t="s">
        <v>1833</v>
      </c>
      <c r="S323" s="1">
        <v>0</v>
      </c>
      <c r="T323" s="1" t="s">
        <v>67</v>
      </c>
      <c r="V323" t="str">
        <f t="shared" si="67"/>
        <v>t-shirt</v>
      </c>
      <c r="W323" s="1" t="s">
        <v>98</v>
      </c>
      <c r="Y323" t="str">
        <f t="shared" si="68"/>
        <v>“Machine learning for life”</v>
      </c>
      <c r="Z323" s="1">
        <v>1</v>
      </c>
      <c r="AA323" s="1">
        <v>1</v>
      </c>
      <c r="AB323" s="1">
        <f t="shared" si="69"/>
        <v>0</v>
      </c>
      <c r="AC323" s="1" t="s">
        <v>225</v>
      </c>
      <c r="AE323" t="str">
        <f t="shared" si="70"/>
        <v>Software Engineer</v>
      </c>
      <c r="AG323" s="1" t="s">
        <v>1834</v>
      </c>
      <c r="AH323" s="1" t="str">
        <f t="shared" si="71"/>
        <v>Mid Level</v>
      </c>
      <c r="AI323" s="1" t="s">
        <v>295</v>
      </c>
      <c r="AK323" t="str">
        <f t="shared" si="72"/>
        <v>Automotive</v>
      </c>
      <c r="AL323" s="1">
        <v>2</v>
      </c>
      <c r="AM323" s="1">
        <v>2</v>
      </c>
      <c r="AN323" s="1" t="s">
        <v>1835</v>
      </c>
      <c r="AO323" s="1" t="s">
        <v>59</v>
      </c>
      <c r="AP323" s="1">
        <f t="shared" si="73"/>
        <v>0</v>
      </c>
      <c r="AQ323" t="s">
        <v>3981</v>
      </c>
      <c r="AR323" s="1" t="s">
        <v>60</v>
      </c>
      <c r="AT323" t="str">
        <f t="shared" si="74"/>
        <v>Slack Channel</v>
      </c>
      <c r="AU323" s="1">
        <v>4</v>
      </c>
      <c r="AW323">
        <f t="shared" si="75"/>
        <v>4</v>
      </c>
      <c r="AX323" s="1">
        <v>4</v>
      </c>
      <c r="AZ323">
        <f t="shared" si="76"/>
        <v>4</v>
      </c>
      <c r="BA323" s="1">
        <v>3</v>
      </c>
      <c r="BB323" s="1">
        <v>3</v>
      </c>
      <c r="BC323" s="1" t="s">
        <v>1836</v>
      </c>
      <c r="BD323" s="1" t="s">
        <v>74</v>
      </c>
      <c r="BF323" t="str">
        <f t="shared" si="77"/>
        <v>Google</v>
      </c>
      <c r="BG323" s="1">
        <v>8</v>
      </c>
      <c r="BH323" s="1" t="s">
        <v>1837</v>
      </c>
      <c r="BI323" s="1" t="s">
        <v>1838</v>
      </c>
      <c r="BL323" s="32" t="s">
        <v>4074</v>
      </c>
    </row>
    <row r="324" spans="1:64">
      <c r="A324" s="1">
        <v>1</v>
      </c>
      <c r="B324">
        <v>0</v>
      </c>
      <c r="C324">
        <v>0</v>
      </c>
      <c r="D324" s="1">
        <v>1</v>
      </c>
      <c r="E324" s="1">
        <v>1</v>
      </c>
      <c r="F324">
        <v>0</v>
      </c>
      <c r="G324" s="2">
        <v>33399</v>
      </c>
      <c r="H324" s="9">
        <f t="shared" ca="1" si="65"/>
        <v>27</v>
      </c>
      <c r="I324" s="1">
        <v>8</v>
      </c>
      <c r="J324" s="1">
        <v>8</v>
      </c>
      <c r="K324" s="1">
        <v>0</v>
      </c>
      <c r="L324" s="1">
        <f t="shared" si="66"/>
        <v>0</v>
      </c>
      <c r="M324" s="1">
        <v>7</v>
      </c>
      <c r="N324" s="1">
        <v>7</v>
      </c>
      <c r="O324" s="1">
        <v>1</v>
      </c>
      <c r="P324" s="1">
        <v>1</v>
      </c>
      <c r="Q324" s="1">
        <v>0</v>
      </c>
      <c r="R324" s="1" t="s">
        <v>397</v>
      </c>
      <c r="S324" s="1">
        <v>1</v>
      </c>
      <c r="T324" s="1" t="s">
        <v>67</v>
      </c>
      <c r="V324" t="str">
        <f t="shared" si="67"/>
        <v>t-shirt</v>
      </c>
      <c r="W324" s="1" t="s">
        <v>54</v>
      </c>
      <c r="Y324" t="str">
        <f t="shared" si="68"/>
        <v>“Data is the new bacon"</v>
      </c>
      <c r="Z324" s="1">
        <v>0</v>
      </c>
      <c r="AA324" s="1">
        <v>0</v>
      </c>
      <c r="AB324" s="1">
        <f t="shared" si="69"/>
        <v>1</v>
      </c>
      <c r="AE324" t="str">
        <f t="shared" si="70"/>
        <v>NA</v>
      </c>
      <c r="AH324" t="str">
        <f t="shared" si="71"/>
        <v>NA</v>
      </c>
      <c r="AK324" t="str">
        <f t="shared" si="72"/>
        <v>NA</v>
      </c>
      <c r="AO324" s="1" t="s">
        <v>59</v>
      </c>
      <c r="AP324" s="1">
        <f t="shared" si="73"/>
        <v>0</v>
      </c>
      <c r="AQ324" t="s">
        <v>36</v>
      </c>
      <c r="AT324" t="str">
        <f t="shared" si="74"/>
        <v>NA</v>
      </c>
      <c r="AW324">
        <f t="shared" si="75"/>
        <v>0</v>
      </c>
      <c r="AZ324">
        <f t="shared" si="76"/>
        <v>0</v>
      </c>
      <c r="BD324" s="1" t="s">
        <v>74</v>
      </c>
      <c r="BF324" t="str">
        <f t="shared" si="77"/>
        <v>Google</v>
      </c>
      <c r="BG324" s="1">
        <v>9</v>
      </c>
      <c r="BH324" s="1" t="s">
        <v>1839</v>
      </c>
      <c r="BI324" s="1" t="s">
        <v>1840</v>
      </c>
      <c r="BJ324" s="1" t="s">
        <v>1841</v>
      </c>
      <c r="BL324" s="32" t="s">
        <v>4074</v>
      </c>
    </row>
    <row r="325" spans="1:64">
      <c r="A325" s="1">
        <v>1</v>
      </c>
      <c r="B325" s="11">
        <v>1</v>
      </c>
      <c r="C325">
        <v>0</v>
      </c>
      <c r="D325">
        <v>0</v>
      </c>
      <c r="E325" s="1">
        <v>1</v>
      </c>
      <c r="F325">
        <v>0</v>
      </c>
      <c r="G325" s="2">
        <v>28993</v>
      </c>
      <c r="H325" s="9">
        <f t="shared" ca="1" si="65"/>
        <v>39</v>
      </c>
      <c r="I325" s="1">
        <v>6</v>
      </c>
      <c r="J325" s="1">
        <v>6</v>
      </c>
      <c r="K325" s="1">
        <v>0</v>
      </c>
      <c r="L325" s="1">
        <f t="shared" si="66"/>
        <v>0</v>
      </c>
      <c r="M325" s="1">
        <v>12</v>
      </c>
      <c r="N325" s="1">
        <v>12</v>
      </c>
      <c r="O325" s="1">
        <v>12</v>
      </c>
      <c r="P325" s="1">
        <v>12</v>
      </c>
      <c r="Q325" s="1">
        <v>15025</v>
      </c>
      <c r="R325" s="1" t="s">
        <v>1842</v>
      </c>
      <c r="S325" s="1">
        <v>1</v>
      </c>
      <c r="T325" s="1" t="s">
        <v>53</v>
      </c>
      <c r="V325" t="str">
        <f t="shared" si="67"/>
        <v>hoodie</v>
      </c>
      <c r="W325" s="1" t="s">
        <v>68</v>
      </c>
      <c r="Y325" t="str">
        <f t="shared" si="68"/>
        <v>”Math - all the cool kids are doing it”</v>
      </c>
      <c r="Z325" s="1">
        <v>1</v>
      </c>
      <c r="AA325" s="1">
        <v>1</v>
      </c>
      <c r="AB325" s="1">
        <f t="shared" si="69"/>
        <v>0</v>
      </c>
      <c r="AC325" s="1" t="s">
        <v>225</v>
      </c>
      <c r="AE325" t="str">
        <f t="shared" si="70"/>
        <v>Software Engineer</v>
      </c>
      <c r="AF325" s="1" t="s">
        <v>80</v>
      </c>
      <c r="AH325" t="str">
        <f t="shared" si="71"/>
        <v>Individual Contributor</v>
      </c>
      <c r="AI325" s="1" t="s">
        <v>91</v>
      </c>
      <c r="AK325" t="str">
        <f t="shared" si="72"/>
        <v>Technology &amp; Internet</v>
      </c>
      <c r="AL325" s="1">
        <v>15</v>
      </c>
      <c r="AM325" s="1">
        <v>15</v>
      </c>
      <c r="AN325" s="1" t="s">
        <v>207</v>
      </c>
      <c r="AO325" s="1" t="s">
        <v>83</v>
      </c>
      <c r="AP325" s="1">
        <f t="shared" si="73"/>
        <v>1</v>
      </c>
      <c r="AQ325" t="s">
        <v>32</v>
      </c>
      <c r="AR325" s="1" t="s">
        <v>167</v>
      </c>
      <c r="AT325" t="str">
        <f t="shared" si="74"/>
        <v>Mentor Help (classroom or 1:1 mentors)</v>
      </c>
      <c r="AU325" s="1">
        <v>6</v>
      </c>
      <c r="AW325">
        <f t="shared" si="75"/>
        <v>6</v>
      </c>
      <c r="AX325" s="1">
        <v>6</v>
      </c>
      <c r="AZ325">
        <f t="shared" si="76"/>
        <v>6</v>
      </c>
      <c r="BA325" s="1">
        <v>30</v>
      </c>
      <c r="BB325" s="1">
        <v>30</v>
      </c>
      <c r="BC325" s="1" t="s">
        <v>1843</v>
      </c>
      <c r="BD325" s="1" t="s">
        <v>64</v>
      </c>
      <c r="BF325" t="str">
        <f t="shared" si="77"/>
        <v>Friend / word of mouth</v>
      </c>
      <c r="BG325" s="1">
        <v>9</v>
      </c>
      <c r="BH325" s="1" t="s">
        <v>1844</v>
      </c>
      <c r="BI325" s="1" t="s">
        <v>1845</v>
      </c>
      <c r="BJ325" s="1" t="s">
        <v>316</v>
      </c>
      <c r="BL325" s="32" t="s">
        <v>4074</v>
      </c>
    </row>
    <row r="326" spans="1:64">
      <c r="A326">
        <v>0</v>
      </c>
      <c r="B326" s="11">
        <v>1</v>
      </c>
      <c r="C326">
        <v>0</v>
      </c>
      <c r="D326">
        <v>0</v>
      </c>
      <c r="E326">
        <v>0</v>
      </c>
      <c r="F326">
        <v>0</v>
      </c>
      <c r="G326" s="2">
        <v>29439</v>
      </c>
      <c r="H326" s="9">
        <f t="shared" ca="1" si="65"/>
        <v>38</v>
      </c>
      <c r="I326" s="1">
        <v>7</v>
      </c>
      <c r="J326" s="1">
        <v>7</v>
      </c>
      <c r="K326" s="1">
        <v>120</v>
      </c>
      <c r="L326" s="1">
        <f t="shared" si="66"/>
        <v>2</v>
      </c>
      <c r="M326" s="1">
        <v>12</v>
      </c>
      <c r="N326" s="1">
        <v>12</v>
      </c>
      <c r="O326" s="1">
        <v>12</v>
      </c>
      <c r="P326" s="1">
        <v>12</v>
      </c>
      <c r="Q326" s="1">
        <v>600061</v>
      </c>
      <c r="R326" s="1" t="s">
        <v>1846</v>
      </c>
      <c r="S326" s="1">
        <v>1</v>
      </c>
      <c r="T326" s="1" t="s">
        <v>136</v>
      </c>
      <c r="V326" t="str">
        <f t="shared" si="67"/>
        <v>shoes (brand is TBD… probably Adidas or Puma)</v>
      </c>
      <c r="W326" s="1" t="s">
        <v>98</v>
      </c>
      <c r="Y326" t="str">
        <f t="shared" si="68"/>
        <v>“Machine learning for life”</v>
      </c>
      <c r="Z326" s="1">
        <v>1</v>
      </c>
      <c r="AA326" s="1">
        <v>1</v>
      </c>
      <c r="AB326" s="1">
        <f t="shared" si="69"/>
        <v>0</v>
      </c>
      <c r="AC326" s="1" t="s">
        <v>159</v>
      </c>
      <c r="AE326" t="str">
        <f t="shared" si="70"/>
        <v>Data Scientist</v>
      </c>
      <c r="AF326" s="1" t="s">
        <v>80</v>
      </c>
      <c r="AH326" t="str">
        <f t="shared" si="71"/>
        <v>Individual Contributor</v>
      </c>
      <c r="AI326" s="1" t="s">
        <v>91</v>
      </c>
      <c r="AK326" t="str">
        <f t="shared" si="72"/>
        <v>Technology &amp; Internet</v>
      </c>
      <c r="AL326" s="1">
        <v>14</v>
      </c>
      <c r="AM326" s="1">
        <v>14</v>
      </c>
      <c r="AN326" s="1" t="s">
        <v>1847</v>
      </c>
      <c r="AO326" s="1" t="s">
        <v>83</v>
      </c>
      <c r="AP326" s="1">
        <f t="shared" si="73"/>
        <v>1</v>
      </c>
      <c r="AQ326" t="s">
        <v>3981</v>
      </c>
      <c r="AR326" s="1" t="s">
        <v>72</v>
      </c>
      <c r="AT326" t="str">
        <f t="shared" si="74"/>
        <v>Forums</v>
      </c>
      <c r="AV326" s="1">
        <v>10</v>
      </c>
      <c r="AW326" s="1">
        <f t="shared" si="75"/>
        <v>10</v>
      </c>
      <c r="AY326" s="1">
        <v>8</v>
      </c>
      <c r="AZ326" s="1">
        <f t="shared" si="76"/>
        <v>8</v>
      </c>
      <c r="BA326" s="1">
        <v>24</v>
      </c>
      <c r="BB326" s="1">
        <v>24</v>
      </c>
      <c r="BC326" s="1" t="s">
        <v>1848</v>
      </c>
      <c r="BD326" s="1" t="s">
        <v>74</v>
      </c>
      <c r="BF326" t="str">
        <f t="shared" si="77"/>
        <v>Google</v>
      </c>
      <c r="BG326" s="1">
        <v>9</v>
      </c>
      <c r="BH326" s="1" t="s">
        <v>1849</v>
      </c>
      <c r="BI326" s="1" t="s">
        <v>1850</v>
      </c>
      <c r="BJ326" s="1" t="s">
        <v>1851</v>
      </c>
      <c r="BL326" s="32" t="s">
        <v>4074</v>
      </c>
    </row>
    <row r="327" spans="1:64">
      <c r="A327" s="1">
        <v>1</v>
      </c>
      <c r="B327" s="11">
        <v>1</v>
      </c>
      <c r="C327" s="1">
        <v>1</v>
      </c>
      <c r="D327">
        <v>0</v>
      </c>
      <c r="E327">
        <v>0</v>
      </c>
      <c r="F327">
        <v>0</v>
      </c>
      <c r="G327" s="2">
        <v>28859</v>
      </c>
      <c r="H327" s="9">
        <f t="shared" ca="1" si="65"/>
        <v>40</v>
      </c>
      <c r="I327" s="1">
        <v>8</v>
      </c>
      <c r="J327" s="1">
        <v>8</v>
      </c>
      <c r="K327" s="1">
        <v>15</v>
      </c>
      <c r="L327" s="1">
        <f t="shared" si="66"/>
        <v>0.25</v>
      </c>
      <c r="M327" s="1">
        <v>5</v>
      </c>
      <c r="N327" s="1">
        <v>5</v>
      </c>
      <c r="O327" s="1">
        <v>10</v>
      </c>
      <c r="P327" s="1">
        <v>10</v>
      </c>
      <c r="Q327" s="1">
        <v>16506</v>
      </c>
      <c r="R327" s="1" t="s">
        <v>1852</v>
      </c>
      <c r="S327" s="1">
        <v>0</v>
      </c>
      <c r="T327" s="1" t="s">
        <v>143</v>
      </c>
      <c r="V327" t="str">
        <f t="shared" si="67"/>
        <v>socks</v>
      </c>
      <c r="X327" s="1" t="s">
        <v>1853</v>
      </c>
      <c r="Y327" s="1" t="str">
        <f t="shared" si="68"/>
        <v>Data says it all</v>
      </c>
      <c r="Z327" s="1">
        <v>1</v>
      </c>
      <c r="AA327" s="1">
        <v>1</v>
      </c>
      <c r="AB327" s="1">
        <f t="shared" si="69"/>
        <v>0</v>
      </c>
      <c r="AC327" s="1" t="s">
        <v>69</v>
      </c>
      <c r="AE327" t="str">
        <f t="shared" si="70"/>
        <v>Educator / Instructor</v>
      </c>
      <c r="AG327" s="1" t="s">
        <v>442</v>
      </c>
      <c r="AH327" s="1" t="str">
        <f t="shared" si="71"/>
        <v>Professor</v>
      </c>
      <c r="AI327" s="1" t="s">
        <v>57</v>
      </c>
      <c r="AK327" t="str">
        <f t="shared" si="72"/>
        <v>Education</v>
      </c>
      <c r="AL327" s="1">
        <v>6</v>
      </c>
      <c r="AM327" s="1">
        <v>6</v>
      </c>
      <c r="AN327" s="1" t="s">
        <v>1854</v>
      </c>
      <c r="AO327" s="1" t="s">
        <v>71</v>
      </c>
      <c r="AP327" s="1">
        <f t="shared" si="73"/>
        <v>1</v>
      </c>
      <c r="AQ327" t="s">
        <v>31</v>
      </c>
      <c r="AR327" s="1" t="s">
        <v>72</v>
      </c>
      <c r="AT327" t="str">
        <f t="shared" si="74"/>
        <v>Forums</v>
      </c>
      <c r="AU327" s="1">
        <v>6</v>
      </c>
      <c r="AW327">
        <f t="shared" si="75"/>
        <v>6</v>
      </c>
      <c r="AX327" s="1">
        <v>6</v>
      </c>
      <c r="AZ327">
        <f t="shared" si="76"/>
        <v>6</v>
      </c>
      <c r="BA327" s="1">
        <v>40</v>
      </c>
      <c r="BB327" s="1">
        <v>40</v>
      </c>
      <c r="BC327" s="1" t="s">
        <v>1855</v>
      </c>
      <c r="BE327" s="1" t="s">
        <v>1856</v>
      </c>
      <c r="BF327" s="1" t="str">
        <f t="shared" si="77"/>
        <v>email advertisement</v>
      </c>
      <c r="BG327" s="1">
        <v>10</v>
      </c>
      <c r="BH327" s="1" t="s">
        <v>1857</v>
      </c>
      <c r="BI327" s="1" t="s">
        <v>1858</v>
      </c>
      <c r="BJ327" s="1" t="s">
        <v>1859</v>
      </c>
      <c r="BL327" s="32" t="s">
        <v>4074</v>
      </c>
    </row>
    <row r="328" spans="1:64">
      <c r="A328" s="1">
        <v>1</v>
      </c>
      <c r="B328">
        <v>0</v>
      </c>
      <c r="C328">
        <v>0</v>
      </c>
      <c r="D328">
        <v>0</v>
      </c>
      <c r="E328">
        <v>0</v>
      </c>
      <c r="F328">
        <v>0</v>
      </c>
      <c r="G328" s="2">
        <v>33643</v>
      </c>
      <c r="H328" s="9">
        <f t="shared" ca="1" si="65"/>
        <v>26</v>
      </c>
      <c r="I328" s="1">
        <v>7</v>
      </c>
      <c r="J328" s="1">
        <v>7</v>
      </c>
      <c r="K328" s="1">
        <v>180</v>
      </c>
      <c r="L328" s="1">
        <f t="shared" si="66"/>
        <v>3</v>
      </c>
      <c r="M328" s="1">
        <v>9</v>
      </c>
      <c r="N328" s="1">
        <v>9</v>
      </c>
      <c r="O328" s="1">
        <v>20</v>
      </c>
      <c r="P328" s="1">
        <v>20</v>
      </c>
      <c r="Q328" s="1">
        <v>110085</v>
      </c>
      <c r="R328" s="1" t="s">
        <v>376</v>
      </c>
      <c r="S328" s="1">
        <v>1</v>
      </c>
      <c r="T328" s="1" t="s">
        <v>53</v>
      </c>
      <c r="V328" t="str">
        <f t="shared" si="67"/>
        <v>hoodie</v>
      </c>
      <c r="W328" s="1" t="s">
        <v>103</v>
      </c>
      <c r="Y328" t="str">
        <f t="shared" si="68"/>
        <v>“A quality life demands quality questions”</v>
      </c>
      <c r="Z328" s="1">
        <v>1</v>
      </c>
      <c r="AA328" s="1">
        <v>1</v>
      </c>
      <c r="AB328" s="1">
        <f t="shared" si="69"/>
        <v>0</v>
      </c>
      <c r="AC328" s="1" t="s">
        <v>89</v>
      </c>
      <c r="AE328" t="str">
        <f t="shared" si="70"/>
        <v>Data Engineer</v>
      </c>
      <c r="AF328" s="1" t="s">
        <v>80</v>
      </c>
      <c r="AH328" t="str">
        <f t="shared" si="71"/>
        <v>Individual Contributor</v>
      </c>
      <c r="AI328" s="1" t="s">
        <v>91</v>
      </c>
      <c r="AK328" t="str">
        <f t="shared" si="72"/>
        <v>Technology &amp; Internet</v>
      </c>
      <c r="AL328" s="1">
        <v>2</v>
      </c>
      <c r="AM328" s="1">
        <v>2</v>
      </c>
      <c r="AN328" s="1" t="s">
        <v>1860</v>
      </c>
      <c r="AO328" s="1" t="s">
        <v>83</v>
      </c>
      <c r="AP328" s="1">
        <f t="shared" si="73"/>
        <v>1</v>
      </c>
      <c r="AQ328" t="s">
        <v>4007</v>
      </c>
      <c r="AR328" s="1" t="s">
        <v>167</v>
      </c>
      <c r="AT328" t="str">
        <f t="shared" si="74"/>
        <v>Mentor Help (classroom or 1:1 mentors)</v>
      </c>
      <c r="AU328" s="1">
        <v>4</v>
      </c>
      <c r="AW328">
        <f t="shared" si="75"/>
        <v>4</v>
      </c>
      <c r="AX328" s="1">
        <v>4</v>
      </c>
      <c r="AZ328">
        <f t="shared" si="76"/>
        <v>4</v>
      </c>
      <c r="BA328" s="1">
        <v>10</v>
      </c>
      <c r="BB328" s="1">
        <v>10</v>
      </c>
      <c r="BC328" s="1" t="s">
        <v>1861</v>
      </c>
      <c r="BD328" s="1" t="s">
        <v>74</v>
      </c>
      <c r="BF328" t="str">
        <f t="shared" si="77"/>
        <v>Google</v>
      </c>
      <c r="BG328" s="1">
        <v>6</v>
      </c>
      <c r="BH328" s="1" t="s">
        <v>1862</v>
      </c>
      <c r="BI328" s="1" t="s">
        <v>1863</v>
      </c>
      <c r="BJ328" s="1" t="s">
        <v>1864</v>
      </c>
      <c r="BL328" s="32" t="s">
        <v>4074</v>
      </c>
    </row>
    <row r="329" spans="1:64">
      <c r="A329" s="1">
        <v>1</v>
      </c>
      <c r="B329">
        <v>0</v>
      </c>
      <c r="C329">
        <v>0</v>
      </c>
      <c r="D329">
        <v>0</v>
      </c>
      <c r="E329">
        <v>0</v>
      </c>
      <c r="F329">
        <v>0</v>
      </c>
      <c r="G329" s="2">
        <v>33513</v>
      </c>
      <c r="H329" s="9">
        <f t="shared" ca="1" si="65"/>
        <v>27</v>
      </c>
      <c r="I329" s="1">
        <v>9</v>
      </c>
      <c r="J329" s="1">
        <v>9</v>
      </c>
      <c r="K329" s="1">
        <v>2</v>
      </c>
      <c r="L329" s="1">
        <f t="shared" si="66"/>
        <v>3.3333333333333333E-2</v>
      </c>
      <c r="M329" s="1">
        <v>10</v>
      </c>
      <c r="N329" s="1">
        <v>10</v>
      </c>
      <c r="O329" s="1">
        <v>5</v>
      </c>
      <c r="P329" s="1">
        <v>5</v>
      </c>
      <c r="Q329" s="1">
        <v>560032</v>
      </c>
      <c r="R329" s="1" t="s">
        <v>472</v>
      </c>
      <c r="S329" s="1">
        <v>1</v>
      </c>
      <c r="T329" s="1" t="s">
        <v>53</v>
      </c>
      <c r="V329" t="str">
        <f t="shared" si="67"/>
        <v>hoodie</v>
      </c>
      <c r="W329" s="1" t="s">
        <v>98</v>
      </c>
      <c r="Y329" t="str">
        <f t="shared" si="68"/>
        <v>“Machine learning for life”</v>
      </c>
      <c r="Z329" s="1">
        <v>1</v>
      </c>
      <c r="AA329" s="1">
        <v>1</v>
      </c>
      <c r="AB329" s="1">
        <f t="shared" si="69"/>
        <v>0</v>
      </c>
      <c r="AC329" s="1" t="s">
        <v>225</v>
      </c>
      <c r="AE329" t="str">
        <f t="shared" si="70"/>
        <v>Software Engineer</v>
      </c>
      <c r="AF329" s="1" t="s">
        <v>80</v>
      </c>
      <c r="AH329" t="str">
        <f t="shared" si="71"/>
        <v>Individual Contributor</v>
      </c>
      <c r="AI329" s="1" t="s">
        <v>91</v>
      </c>
      <c r="AK329" t="str">
        <f t="shared" si="72"/>
        <v>Technology &amp; Internet</v>
      </c>
      <c r="AL329" s="1">
        <v>4</v>
      </c>
      <c r="AM329" s="1">
        <v>4</v>
      </c>
      <c r="AN329" s="1" t="s">
        <v>1360</v>
      </c>
      <c r="AO329" s="1" t="s">
        <v>59</v>
      </c>
      <c r="AP329" s="1">
        <f t="shared" si="73"/>
        <v>0</v>
      </c>
      <c r="AQ329" s="1" t="s">
        <v>4008</v>
      </c>
      <c r="AT329" t="str">
        <f t="shared" si="74"/>
        <v>NA</v>
      </c>
      <c r="AW329">
        <f t="shared" si="75"/>
        <v>0</v>
      </c>
      <c r="AZ329">
        <f t="shared" si="76"/>
        <v>0</v>
      </c>
      <c r="BD329" s="1" t="s">
        <v>64</v>
      </c>
      <c r="BF329" t="str">
        <f t="shared" si="77"/>
        <v>Friend / word of mouth</v>
      </c>
      <c r="BG329" s="1">
        <v>10</v>
      </c>
      <c r="BH329" s="1" t="s">
        <v>1866</v>
      </c>
      <c r="BI329" s="1" t="s">
        <v>1867</v>
      </c>
      <c r="BJ329" s="1" t="s">
        <v>1868</v>
      </c>
      <c r="BL329" s="32" t="s">
        <v>4074</v>
      </c>
    </row>
    <row r="330" spans="1:64">
      <c r="A330">
        <v>0</v>
      </c>
      <c r="B330" s="11">
        <v>1</v>
      </c>
      <c r="C330">
        <v>0</v>
      </c>
      <c r="D330" s="1">
        <v>1</v>
      </c>
      <c r="E330" s="1">
        <v>1</v>
      </c>
      <c r="F330">
        <v>0</v>
      </c>
      <c r="G330" s="2">
        <v>26619</v>
      </c>
      <c r="H330" s="9">
        <f t="shared" ca="1" si="65"/>
        <v>46</v>
      </c>
      <c r="I330" s="1">
        <v>8</v>
      </c>
      <c r="J330" s="1">
        <v>8</v>
      </c>
      <c r="K330" s="1">
        <v>0</v>
      </c>
      <c r="L330" s="1">
        <f t="shared" si="66"/>
        <v>0</v>
      </c>
      <c r="M330" s="1">
        <v>10</v>
      </c>
      <c r="N330" s="1">
        <v>10</v>
      </c>
      <c r="O330" s="1">
        <v>50</v>
      </c>
      <c r="P330" s="1">
        <v>50</v>
      </c>
      <c r="Q330" s="1">
        <v>90409</v>
      </c>
      <c r="R330" s="1" t="s">
        <v>1869</v>
      </c>
      <c r="S330" s="1">
        <v>1</v>
      </c>
      <c r="T330" s="1" t="s">
        <v>78</v>
      </c>
      <c r="V330" t="str">
        <f t="shared" si="67"/>
        <v>jacket (brand is TBD... probably Patagonia)</v>
      </c>
      <c r="W330" s="1" t="s">
        <v>103</v>
      </c>
      <c r="Y330" t="str">
        <f t="shared" si="68"/>
        <v>“A quality life demands quality questions”</v>
      </c>
      <c r="Z330" s="1">
        <v>1</v>
      </c>
      <c r="AA330" s="1">
        <v>1</v>
      </c>
      <c r="AB330" s="1">
        <f t="shared" si="69"/>
        <v>0</v>
      </c>
      <c r="AC330" s="1" t="s">
        <v>225</v>
      </c>
      <c r="AE330" t="str">
        <f t="shared" si="70"/>
        <v>Software Engineer</v>
      </c>
      <c r="AF330" s="1" t="s">
        <v>56</v>
      </c>
      <c r="AH330" t="str">
        <f t="shared" si="71"/>
        <v>Manager</v>
      </c>
      <c r="AI330" s="1" t="s">
        <v>91</v>
      </c>
      <c r="AK330" t="str">
        <f t="shared" si="72"/>
        <v>Technology &amp; Internet</v>
      </c>
      <c r="AL330" s="1">
        <v>5</v>
      </c>
      <c r="AM330" s="1">
        <v>5</v>
      </c>
      <c r="AN330" s="1" t="s">
        <v>1870</v>
      </c>
      <c r="AO330" s="1" t="s">
        <v>399</v>
      </c>
      <c r="AP330" s="1">
        <f t="shared" si="73"/>
        <v>0</v>
      </c>
      <c r="AQ330" s="1" t="s">
        <v>4009</v>
      </c>
      <c r="AR330" s="1" t="s">
        <v>60</v>
      </c>
      <c r="AT330" t="str">
        <f t="shared" si="74"/>
        <v>Slack Channel</v>
      </c>
      <c r="AU330" s="1">
        <v>5</v>
      </c>
      <c r="AW330">
        <f t="shared" si="75"/>
        <v>5</v>
      </c>
      <c r="AX330" s="1">
        <v>5</v>
      </c>
      <c r="AZ330">
        <f t="shared" si="76"/>
        <v>5</v>
      </c>
      <c r="BA330" s="1">
        <v>8</v>
      </c>
      <c r="BB330" s="1">
        <v>8</v>
      </c>
      <c r="BC330" s="1" t="s">
        <v>1872</v>
      </c>
      <c r="BD330" s="1" t="s">
        <v>74</v>
      </c>
      <c r="BF330" t="str">
        <f t="shared" si="77"/>
        <v>Google</v>
      </c>
      <c r="BG330" s="1">
        <v>8</v>
      </c>
      <c r="BH330" s="1" t="s">
        <v>1873</v>
      </c>
      <c r="BI330" s="1" t="s">
        <v>1874</v>
      </c>
      <c r="BJ330" s="1" t="s">
        <v>1875</v>
      </c>
      <c r="BL330" s="32" t="s">
        <v>4074</v>
      </c>
    </row>
    <row r="331" spans="1:64">
      <c r="A331" s="1">
        <v>1</v>
      </c>
      <c r="B331" s="11">
        <v>1</v>
      </c>
      <c r="C331" s="1">
        <v>1</v>
      </c>
      <c r="D331">
        <v>0</v>
      </c>
      <c r="E331">
        <v>0</v>
      </c>
      <c r="F331">
        <v>0</v>
      </c>
      <c r="G331" s="2">
        <v>31218</v>
      </c>
      <c r="H331" s="9">
        <f t="shared" ca="1" si="65"/>
        <v>33</v>
      </c>
      <c r="I331" s="1">
        <v>7</v>
      </c>
      <c r="J331" s="1">
        <v>7</v>
      </c>
      <c r="K331" s="1">
        <v>30</v>
      </c>
      <c r="L331" s="1">
        <f t="shared" si="66"/>
        <v>0.5</v>
      </c>
      <c r="M331" s="1">
        <v>8</v>
      </c>
      <c r="N331" s="1">
        <v>8</v>
      </c>
      <c r="O331" s="1">
        <v>2</v>
      </c>
      <c r="P331" s="1">
        <v>2</v>
      </c>
      <c r="Q331" s="1">
        <v>65075</v>
      </c>
      <c r="R331" s="1" t="s">
        <v>1876</v>
      </c>
      <c r="S331" s="1">
        <v>0</v>
      </c>
      <c r="T331" s="1" t="s">
        <v>97</v>
      </c>
      <c r="V331" t="str">
        <f t="shared" si="67"/>
        <v>backpack</v>
      </c>
      <c r="W331" s="1" t="s">
        <v>103</v>
      </c>
      <c r="Y331" t="str">
        <f t="shared" si="68"/>
        <v>“A quality life demands quality questions”</v>
      </c>
      <c r="Z331" s="1">
        <v>1</v>
      </c>
      <c r="AA331" s="1">
        <v>1</v>
      </c>
      <c r="AB331" s="1">
        <f t="shared" si="69"/>
        <v>0</v>
      </c>
      <c r="AC331" s="1" t="s">
        <v>225</v>
      </c>
      <c r="AE331" t="str">
        <f t="shared" si="70"/>
        <v>Software Engineer</v>
      </c>
      <c r="AF331" s="1" t="s">
        <v>80</v>
      </c>
      <c r="AH331" t="str">
        <f t="shared" si="71"/>
        <v>Individual Contributor</v>
      </c>
      <c r="AI331" s="1" t="s">
        <v>466</v>
      </c>
      <c r="AK331" t="str">
        <f t="shared" si="72"/>
        <v>Government</v>
      </c>
      <c r="AL331" s="1">
        <v>10</v>
      </c>
      <c r="AM331" s="1">
        <v>10</v>
      </c>
      <c r="AN331" s="1" t="s">
        <v>1877</v>
      </c>
      <c r="AO331" s="1" t="s">
        <v>83</v>
      </c>
      <c r="AP331" s="1">
        <f t="shared" si="73"/>
        <v>1</v>
      </c>
      <c r="AQ331" t="s">
        <v>29</v>
      </c>
      <c r="AR331" s="1" t="s">
        <v>60</v>
      </c>
      <c r="AT331" t="str">
        <f t="shared" si="74"/>
        <v>Slack Channel</v>
      </c>
      <c r="AU331" s="1">
        <v>4</v>
      </c>
      <c r="AW331">
        <f t="shared" si="75"/>
        <v>4</v>
      </c>
      <c r="AX331" s="1">
        <v>4</v>
      </c>
      <c r="AZ331">
        <f t="shared" si="76"/>
        <v>4</v>
      </c>
      <c r="BA331" s="1">
        <v>6</v>
      </c>
      <c r="BB331" s="1">
        <v>6</v>
      </c>
      <c r="BC331" s="1" t="s">
        <v>1878</v>
      </c>
      <c r="BD331" s="1" t="s">
        <v>64</v>
      </c>
      <c r="BF331" t="str">
        <f t="shared" si="77"/>
        <v>Friend / word of mouth</v>
      </c>
      <c r="BG331" s="1">
        <v>9</v>
      </c>
      <c r="BH331" s="1" t="s">
        <v>1879</v>
      </c>
      <c r="BL331" s="32" t="s">
        <v>4074</v>
      </c>
    </row>
    <row r="332" spans="1:64">
      <c r="A332" s="1">
        <v>1</v>
      </c>
      <c r="B332">
        <v>0</v>
      </c>
      <c r="C332">
        <v>0</v>
      </c>
      <c r="D332">
        <v>0</v>
      </c>
      <c r="E332">
        <v>0</v>
      </c>
      <c r="F332">
        <v>0</v>
      </c>
      <c r="G332" s="2" t="s">
        <v>1412</v>
      </c>
      <c r="H332" s="9">
        <f t="shared" ca="1" si="65"/>
        <v>49</v>
      </c>
      <c r="I332" s="1">
        <v>8</v>
      </c>
      <c r="J332" s="1">
        <v>8</v>
      </c>
      <c r="K332" s="1">
        <v>0</v>
      </c>
      <c r="L332" s="1">
        <f t="shared" si="66"/>
        <v>0</v>
      </c>
      <c r="M332" s="1">
        <v>14</v>
      </c>
      <c r="N332" s="1">
        <v>14</v>
      </c>
      <c r="O332" s="1">
        <v>2</v>
      </c>
      <c r="P332" s="1">
        <v>2</v>
      </c>
      <c r="Q332" s="1">
        <v>78759</v>
      </c>
      <c r="R332" s="1" t="s">
        <v>1710</v>
      </c>
      <c r="S332" s="1">
        <v>1</v>
      </c>
      <c r="V332" t="str">
        <f t="shared" si="67"/>
        <v>NA</v>
      </c>
      <c r="Y332" t="str">
        <f t="shared" si="68"/>
        <v>NA</v>
      </c>
      <c r="Z332" s="1">
        <v>0</v>
      </c>
      <c r="AA332" s="1">
        <v>0</v>
      </c>
      <c r="AB332" s="1">
        <f t="shared" si="69"/>
        <v>1</v>
      </c>
      <c r="AE332" t="str">
        <f t="shared" si="70"/>
        <v>NA</v>
      </c>
      <c r="AH332" t="str">
        <f t="shared" si="71"/>
        <v>NA</v>
      </c>
      <c r="AK332" t="str">
        <f t="shared" si="72"/>
        <v>NA</v>
      </c>
      <c r="AO332" s="1" t="s">
        <v>59</v>
      </c>
      <c r="AP332" s="1">
        <f t="shared" si="73"/>
        <v>0</v>
      </c>
      <c r="AQ332" t="s">
        <v>31</v>
      </c>
      <c r="AR332" s="1" t="s">
        <v>72</v>
      </c>
      <c r="AT332" t="str">
        <f t="shared" si="74"/>
        <v>Forums</v>
      </c>
      <c r="AU332" s="1">
        <v>6</v>
      </c>
      <c r="AW332">
        <f t="shared" si="75"/>
        <v>6</v>
      </c>
      <c r="AX332" s="1">
        <v>6</v>
      </c>
      <c r="AZ332">
        <f t="shared" si="76"/>
        <v>6</v>
      </c>
      <c r="BA332" s="1">
        <v>16</v>
      </c>
      <c r="BB332" s="1">
        <v>16</v>
      </c>
      <c r="BC332" s="1" t="s">
        <v>1880</v>
      </c>
      <c r="BD332" s="1" t="s">
        <v>74</v>
      </c>
      <c r="BF332" t="str">
        <f t="shared" si="77"/>
        <v>Google</v>
      </c>
      <c r="BG332" s="1">
        <v>9</v>
      </c>
      <c r="BH332" s="1" t="s">
        <v>1881</v>
      </c>
      <c r="BJ332" s="1" t="s">
        <v>1882</v>
      </c>
      <c r="BL332" s="32" t="s">
        <v>4074</v>
      </c>
    </row>
    <row r="333" spans="1:64">
      <c r="A333">
        <v>0</v>
      </c>
      <c r="B333">
        <v>0</v>
      </c>
      <c r="C333">
        <v>0</v>
      </c>
      <c r="D333" s="1">
        <v>1</v>
      </c>
      <c r="E333">
        <v>0</v>
      </c>
      <c r="F333">
        <v>0</v>
      </c>
      <c r="G333" s="2">
        <v>32523</v>
      </c>
      <c r="H333" s="9">
        <f t="shared" ca="1" si="65"/>
        <v>30</v>
      </c>
      <c r="I333" s="1">
        <v>7</v>
      </c>
      <c r="J333" s="1">
        <v>7</v>
      </c>
      <c r="K333" s="1">
        <v>10</v>
      </c>
      <c r="L333" s="1">
        <f t="shared" si="66"/>
        <v>0.16666666666666666</v>
      </c>
      <c r="M333" s="1">
        <v>7</v>
      </c>
      <c r="N333" s="1">
        <v>7</v>
      </c>
      <c r="O333" s="1">
        <v>10</v>
      </c>
      <c r="P333" s="1">
        <v>10</v>
      </c>
      <c r="Q333" s="1">
        <v>4755066</v>
      </c>
      <c r="R333" s="1" t="s">
        <v>1883</v>
      </c>
      <c r="S333" s="1">
        <v>0</v>
      </c>
      <c r="T333" s="1" t="s">
        <v>53</v>
      </c>
      <c r="V333" t="str">
        <f t="shared" si="67"/>
        <v>hoodie</v>
      </c>
      <c r="W333" s="1" t="s">
        <v>54</v>
      </c>
      <c r="Y333" t="str">
        <f t="shared" si="68"/>
        <v>“Data is the new bacon"</v>
      </c>
      <c r="Z333" s="1">
        <v>1</v>
      </c>
      <c r="AA333" s="1">
        <v>1</v>
      </c>
      <c r="AB333" s="1">
        <f t="shared" si="69"/>
        <v>0</v>
      </c>
      <c r="AC333" s="1" t="s">
        <v>225</v>
      </c>
      <c r="AE333" t="str">
        <f t="shared" si="70"/>
        <v>Software Engineer</v>
      </c>
      <c r="AF333" s="1" t="s">
        <v>111</v>
      </c>
      <c r="AH333" t="str">
        <f t="shared" si="71"/>
        <v>Not Applicable</v>
      </c>
      <c r="AI333" s="1" t="s">
        <v>57</v>
      </c>
      <c r="AK333" t="str">
        <f t="shared" si="72"/>
        <v>Education</v>
      </c>
      <c r="AL333" s="1">
        <v>4</v>
      </c>
      <c r="AM333" s="1">
        <v>4</v>
      </c>
      <c r="AN333" s="1" t="s">
        <v>1884</v>
      </c>
      <c r="AO333" s="1" t="s">
        <v>83</v>
      </c>
      <c r="AP333" s="1">
        <f t="shared" si="73"/>
        <v>1</v>
      </c>
      <c r="AQ333" t="s">
        <v>30</v>
      </c>
      <c r="AR333" s="1" t="s">
        <v>72</v>
      </c>
      <c r="AT333" t="str">
        <f t="shared" si="74"/>
        <v>Forums</v>
      </c>
      <c r="AU333" s="1">
        <v>5</v>
      </c>
      <c r="AW333">
        <f t="shared" si="75"/>
        <v>5</v>
      </c>
      <c r="AX333" s="1">
        <v>5</v>
      </c>
      <c r="AZ333">
        <f t="shared" si="76"/>
        <v>5</v>
      </c>
      <c r="BA333" s="1">
        <v>180</v>
      </c>
      <c r="BB333" s="1">
        <v>180</v>
      </c>
      <c r="BC333" s="1" t="s">
        <v>1885</v>
      </c>
      <c r="BD333" s="1" t="s">
        <v>64</v>
      </c>
      <c r="BF333" t="str">
        <f t="shared" si="77"/>
        <v>Friend / word of mouth</v>
      </c>
      <c r="BG333" s="1">
        <v>10</v>
      </c>
      <c r="BH333" s="1" t="s">
        <v>1886</v>
      </c>
      <c r="BI333" s="1" t="s">
        <v>1887</v>
      </c>
      <c r="BJ333" s="1" t="s">
        <v>1888</v>
      </c>
      <c r="BL333" s="32" t="s">
        <v>4074</v>
      </c>
    </row>
    <row r="334" spans="1:64">
      <c r="A334" s="1">
        <v>1</v>
      </c>
      <c r="B334">
        <v>0</v>
      </c>
      <c r="C334">
        <v>0</v>
      </c>
      <c r="D334">
        <v>0</v>
      </c>
      <c r="E334" s="1">
        <v>1</v>
      </c>
      <c r="F334">
        <v>0</v>
      </c>
      <c r="G334" s="2">
        <v>33568</v>
      </c>
      <c r="H334" s="9">
        <f t="shared" ca="1" si="65"/>
        <v>27</v>
      </c>
      <c r="I334" s="1">
        <v>8</v>
      </c>
      <c r="J334" s="1">
        <v>8</v>
      </c>
      <c r="K334" s="1">
        <v>110</v>
      </c>
      <c r="L334" s="1">
        <f t="shared" si="66"/>
        <v>1.8333333333333333</v>
      </c>
      <c r="M334" s="1">
        <v>10</v>
      </c>
      <c r="N334" s="1">
        <v>10</v>
      </c>
      <c r="O334" s="1">
        <v>0</v>
      </c>
      <c r="P334" s="1">
        <v>0</v>
      </c>
      <c r="Q334" s="1">
        <v>560008</v>
      </c>
      <c r="R334" s="1" t="s">
        <v>891</v>
      </c>
      <c r="S334" s="1">
        <v>0</v>
      </c>
      <c r="T334" s="1" t="s">
        <v>97</v>
      </c>
      <c r="V334" t="str">
        <f t="shared" si="67"/>
        <v>backpack</v>
      </c>
      <c r="W334" s="1" t="s">
        <v>103</v>
      </c>
      <c r="Y334" t="str">
        <f t="shared" si="68"/>
        <v>“A quality life demands quality questions”</v>
      </c>
      <c r="Z334" s="1">
        <v>1</v>
      </c>
      <c r="AA334" s="1">
        <v>1</v>
      </c>
      <c r="AB334" s="1">
        <f t="shared" si="69"/>
        <v>0</v>
      </c>
      <c r="AC334" s="1" t="s">
        <v>225</v>
      </c>
      <c r="AE334" t="str">
        <f t="shared" si="70"/>
        <v>Software Engineer</v>
      </c>
      <c r="AF334" s="1" t="s">
        <v>80</v>
      </c>
      <c r="AH334" t="str">
        <f t="shared" si="71"/>
        <v>Individual Contributor</v>
      </c>
      <c r="AI334" s="1" t="s">
        <v>91</v>
      </c>
      <c r="AK334" t="str">
        <f t="shared" si="72"/>
        <v>Technology &amp; Internet</v>
      </c>
      <c r="AL334" s="1">
        <v>3</v>
      </c>
      <c r="AM334" s="1">
        <v>3</v>
      </c>
      <c r="AN334" s="1" t="s">
        <v>1889</v>
      </c>
      <c r="AO334" s="1" t="s">
        <v>59</v>
      </c>
      <c r="AP334" s="1">
        <f t="shared" si="73"/>
        <v>0</v>
      </c>
      <c r="AQ334" t="s">
        <v>33</v>
      </c>
      <c r="AR334" s="1" t="s">
        <v>72</v>
      </c>
      <c r="AT334" t="str">
        <f t="shared" si="74"/>
        <v>Forums</v>
      </c>
      <c r="AU334" s="1">
        <v>6</v>
      </c>
      <c r="AW334">
        <f t="shared" si="75"/>
        <v>6</v>
      </c>
      <c r="AX334" s="1">
        <v>6</v>
      </c>
      <c r="AZ334">
        <f t="shared" si="76"/>
        <v>6</v>
      </c>
      <c r="BA334" s="1">
        <v>6</v>
      </c>
      <c r="BB334" s="1">
        <v>6</v>
      </c>
      <c r="BC334" s="1" t="s">
        <v>1890</v>
      </c>
      <c r="BD334" s="1" t="s">
        <v>74</v>
      </c>
      <c r="BF334" t="str">
        <f t="shared" si="77"/>
        <v>Google</v>
      </c>
      <c r="BG334" s="1">
        <v>9</v>
      </c>
      <c r="BH334" s="1" t="s">
        <v>1891</v>
      </c>
      <c r="BI334" s="1" t="s">
        <v>692</v>
      </c>
      <c r="BJ334" s="1" t="s">
        <v>1892</v>
      </c>
      <c r="BL334" s="32" t="s">
        <v>4074</v>
      </c>
    </row>
    <row r="335" spans="1:64">
      <c r="A335">
        <v>0</v>
      </c>
      <c r="B335" s="11">
        <v>1</v>
      </c>
      <c r="C335">
        <v>0</v>
      </c>
      <c r="D335">
        <v>0</v>
      </c>
      <c r="E335" s="1">
        <v>1</v>
      </c>
      <c r="F335">
        <v>0</v>
      </c>
      <c r="G335" s="2">
        <v>26479</v>
      </c>
      <c r="H335" s="9">
        <f t="shared" ca="1" si="65"/>
        <v>46</v>
      </c>
      <c r="I335" s="1">
        <v>7</v>
      </c>
      <c r="J335" s="1">
        <v>7</v>
      </c>
      <c r="K335" s="1">
        <v>60</v>
      </c>
      <c r="L335" s="1">
        <f t="shared" si="66"/>
        <v>1</v>
      </c>
      <c r="M335" s="1">
        <v>11</v>
      </c>
      <c r="N335" s="1">
        <v>11</v>
      </c>
      <c r="O335" s="1">
        <v>20</v>
      </c>
      <c r="P335" s="1">
        <v>20</v>
      </c>
      <c r="Q335" s="1">
        <v>28039</v>
      </c>
      <c r="R335" s="1" t="s">
        <v>170</v>
      </c>
      <c r="S335" s="1">
        <v>0</v>
      </c>
      <c r="T335" s="1" t="s">
        <v>143</v>
      </c>
      <c r="V335" t="str">
        <f t="shared" si="67"/>
        <v>socks</v>
      </c>
      <c r="W335" s="1" t="s">
        <v>98</v>
      </c>
      <c r="Y335" t="str">
        <f t="shared" si="68"/>
        <v>“Machine learning for life”</v>
      </c>
      <c r="Z335" s="1">
        <v>1</v>
      </c>
      <c r="AA335" s="1">
        <v>1</v>
      </c>
      <c r="AB335" s="1">
        <f t="shared" si="69"/>
        <v>0</v>
      </c>
      <c r="AC335" s="1" t="s">
        <v>110</v>
      </c>
      <c r="AE335" t="str">
        <f t="shared" si="70"/>
        <v>Freelancing</v>
      </c>
      <c r="AF335" s="1" t="s">
        <v>80</v>
      </c>
      <c r="AH335" t="str">
        <f t="shared" si="71"/>
        <v>Individual Contributor</v>
      </c>
      <c r="AI335" s="1" t="s">
        <v>91</v>
      </c>
      <c r="AK335" t="str">
        <f t="shared" si="72"/>
        <v>Technology &amp; Internet</v>
      </c>
      <c r="AL335" s="1">
        <v>15</v>
      </c>
      <c r="AM335" s="1">
        <v>15</v>
      </c>
      <c r="AN335" s="1" t="s">
        <v>1893</v>
      </c>
      <c r="AO335" s="1" t="s">
        <v>83</v>
      </c>
      <c r="AP335" s="1">
        <f t="shared" si="73"/>
        <v>1</v>
      </c>
      <c r="AQ335" t="s">
        <v>32</v>
      </c>
      <c r="AR335" s="1" t="s">
        <v>72</v>
      </c>
      <c r="AT335" t="str">
        <f t="shared" si="74"/>
        <v>Forums</v>
      </c>
      <c r="AU335" s="1">
        <v>4</v>
      </c>
      <c r="AW335">
        <f t="shared" si="75"/>
        <v>4</v>
      </c>
      <c r="AX335" s="1">
        <v>6</v>
      </c>
      <c r="AZ335">
        <f t="shared" si="76"/>
        <v>6</v>
      </c>
      <c r="BA335" s="1">
        <v>25</v>
      </c>
      <c r="BB335" s="1">
        <v>25</v>
      </c>
      <c r="BC335" s="1" t="s">
        <v>1894</v>
      </c>
      <c r="BD335" s="1" t="s">
        <v>74</v>
      </c>
      <c r="BF335" t="str">
        <f t="shared" si="77"/>
        <v>Google</v>
      </c>
      <c r="BG335" s="1">
        <v>9</v>
      </c>
      <c r="BH335" s="1" t="s">
        <v>1895</v>
      </c>
      <c r="BI335" s="1" t="s">
        <v>1896</v>
      </c>
      <c r="BJ335" s="1" t="s">
        <v>1897</v>
      </c>
      <c r="BL335" s="32" t="s">
        <v>4074</v>
      </c>
    </row>
    <row r="336" spans="1:64">
      <c r="A336">
        <v>0</v>
      </c>
      <c r="B336" s="11">
        <v>1</v>
      </c>
      <c r="C336">
        <v>0</v>
      </c>
      <c r="D336">
        <v>0</v>
      </c>
      <c r="E336" s="1">
        <v>1</v>
      </c>
      <c r="F336">
        <v>0</v>
      </c>
      <c r="G336" s="2">
        <v>30461</v>
      </c>
      <c r="H336" s="9">
        <f t="shared" ca="1" si="65"/>
        <v>35</v>
      </c>
      <c r="I336" s="1">
        <v>8</v>
      </c>
      <c r="J336" s="1">
        <v>8</v>
      </c>
      <c r="K336" s="1">
        <v>0</v>
      </c>
      <c r="L336" s="1">
        <f t="shared" si="66"/>
        <v>0</v>
      </c>
      <c r="M336" s="1">
        <v>16</v>
      </c>
      <c r="N336" s="1">
        <v>16</v>
      </c>
      <c r="O336" s="1">
        <v>2</v>
      </c>
      <c r="P336" s="1">
        <v>2</v>
      </c>
      <c r="Q336" s="1">
        <v>200080</v>
      </c>
      <c r="R336" s="1" t="s">
        <v>1898</v>
      </c>
      <c r="S336" s="1">
        <v>0</v>
      </c>
      <c r="T336" s="1" t="s">
        <v>67</v>
      </c>
      <c r="V336" t="str">
        <f t="shared" si="67"/>
        <v>t-shirt</v>
      </c>
      <c r="W336" s="1" t="s">
        <v>98</v>
      </c>
      <c r="Y336" t="str">
        <f t="shared" si="68"/>
        <v>“Machine learning for life”</v>
      </c>
      <c r="Z336" s="1">
        <v>1</v>
      </c>
      <c r="AA336" s="1">
        <v>1</v>
      </c>
      <c r="AB336" s="1">
        <f t="shared" si="69"/>
        <v>0</v>
      </c>
      <c r="AC336" s="1" t="s">
        <v>225</v>
      </c>
      <c r="AE336" t="str">
        <f t="shared" si="70"/>
        <v>Software Engineer</v>
      </c>
      <c r="AF336" s="1" t="s">
        <v>80</v>
      </c>
      <c r="AH336" t="str">
        <f t="shared" si="71"/>
        <v>Individual Contributor</v>
      </c>
      <c r="AI336" s="1" t="s">
        <v>105</v>
      </c>
      <c r="AK336" t="str">
        <f t="shared" si="72"/>
        <v>Entertainment &amp; Leisure</v>
      </c>
      <c r="AL336" s="1">
        <v>12</v>
      </c>
      <c r="AM336" s="1">
        <v>12</v>
      </c>
      <c r="AN336" s="1" t="s">
        <v>1899</v>
      </c>
      <c r="AO336" s="1" t="s">
        <v>166</v>
      </c>
      <c r="AP336" s="1">
        <f t="shared" si="73"/>
        <v>0</v>
      </c>
      <c r="AQ336" t="s">
        <v>3981</v>
      </c>
      <c r="AR336" s="1" t="s">
        <v>72</v>
      </c>
      <c r="AT336" t="str">
        <f t="shared" si="74"/>
        <v>Forums</v>
      </c>
      <c r="AU336" s="1">
        <v>6</v>
      </c>
      <c r="AW336">
        <f t="shared" si="75"/>
        <v>6</v>
      </c>
      <c r="AX336" s="1">
        <v>6</v>
      </c>
      <c r="AZ336">
        <f t="shared" si="76"/>
        <v>6</v>
      </c>
      <c r="BA336" s="1">
        <v>4</v>
      </c>
      <c r="BB336" s="1">
        <v>4</v>
      </c>
      <c r="BC336" s="1" t="s">
        <v>1900</v>
      </c>
      <c r="BD336" s="1" t="s">
        <v>74</v>
      </c>
      <c r="BF336" t="str">
        <f t="shared" si="77"/>
        <v>Google</v>
      </c>
      <c r="BG336" s="1">
        <v>10</v>
      </c>
      <c r="BH336" s="1" t="s">
        <v>1901</v>
      </c>
      <c r="BI336" s="1" t="s">
        <v>1902</v>
      </c>
      <c r="BL336" s="32" t="s">
        <v>4074</v>
      </c>
    </row>
    <row r="337" spans="1:64">
      <c r="A337" s="1">
        <v>1</v>
      </c>
      <c r="B337" s="11">
        <v>1</v>
      </c>
      <c r="C337" s="1">
        <v>1</v>
      </c>
      <c r="D337">
        <v>0</v>
      </c>
      <c r="E337" s="1">
        <v>1</v>
      </c>
      <c r="F337">
        <v>0</v>
      </c>
      <c r="H337" s="10" t="str">
        <f t="shared" ca="1" si="65"/>
        <v/>
      </c>
      <c r="I337" s="1">
        <v>6</v>
      </c>
      <c r="J337" s="1">
        <v>6</v>
      </c>
      <c r="K337" s="1">
        <v>120</v>
      </c>
      <c r="L337" s="1">
        <f t="shared" si="66"/>
        <v>2</v>
      </c>
      <c r="M337" s="1">
        <v>9</v>
      </c>
      <c r="N337" s="1">
        <v>9</v>
      </c>
      <c r="O337" s="1">
        <v>10</v>
      </c>
      <c r="P337" s="1">
        <v>10</v>
      </c>
      <c r="Q337" s="1">
        <v>110063</v>
      </c>
      <c r="R337" s="1" t="s">
        <v>1903</v>
      </c>
      <c r="S337" s="1">
        <v>0</v>
      </c>
      <c r="T337" s="1" t="s">
        <v>136</v>
      </c>
      <c r="V337" t="str">
        <f t="shared" si="67"/>
        <v>shoes (brand is TBD… probably Adidas or Puma)</v>
      </c>
      <c r="W337" s="1" t="s">
        <v>98</v>
      </c>
      <c r="Y337" t="str">
        <f t="shared" si="68"/>
        <v>“Machine learning for life”</v>
      </c>
      <c r="Z337" s="1">
        <v>1</v>
      </c>
      <c r="AA337" s="1">
        <v>1</v>
      </c>
      <c r="AB337" s="1">
        <f t="shared" si="69"/>
        <v>0</v>
      </c>
      <c r="AC337" s="1" t="s">
        <v>225</v>
      </c>
      <c r="AE337" t="str">
        <f t="shared" si="70"/>
        <v>Software Engineer</v>
      </c>
      <c r="AF337" s="1" t="s">
        <v>80</v>
      </c>
      <c r="AH337" t="str">
        <f t="shared" si="71"/>
        <v>Individual Contributor</v>
      </c>
      <c r="AI337" s="1" t="s">
        <v>91</v>
      </c>
      <c r="AK337" t="str">
        <f t="shared" si="72"/>
        <v>Technology &amp; Internet</v>
      </c>
      <c r="AL337" s="1">
        <v>2</v>
      </c>
      <c r="AM337" s="1">
        <v>2</v>
      </c>
      <c r="AN337" s="1" t="s">
        <v>1904</v>
      </c>
      <c r="AO337" s="1" t="s">
        <v>399</v>
      </c>
      <c r="AP337" s="1">
        <f t="shared" si="73"/>
        <v>0</v>
      </c>
      <c r="AQ337" t="s">
        <v>31</v>
      </c>
      <c r="AR337" s="1" t="s">
        <v>167</v>
      </c>
      <c r="AT337" t="str">
        <f t="shared" si="74"/>
        <v>Mentor Help (classroom or 1:1 mentors)</v>
      </c>
      <c r="AU337" s="1">
        <v>6</v>
      </c>
      <c r="AW337">
        <f t="shared" si="75"/>
        <v>6</v>
      </c>
      <c r="AX337" s="1">
        <v>4</v>
      </c>
      <c r="AZ337">
        <f t="shared" si="76"/>
        <v>4</v>
      </c>
      <c r="BA337" s="1">
        <v>12</v>
      </c>
      <c r="BB337" s="1">
        <v>12</v>
      </c>
      <c r="BC337" s="1" t="s">
        <v>1905</v>
      </c>
      <c r="BD337" s="1" t="s">
        <v>74</v>
      </c>
      <c r="BF337" t="str">
        <f t="shared" si="77"/>
        <v>Google</v>
      </c>
      <c r="BG337" s="1">
        <v>10</v>
      </c>
      <c r="BH337" s="1" t="s">
        <v>1906</v>
      </c>
      <c r="BI337" s="1" t="s">
        <v>1907</v>
      </c>
      <c r="BJ337" s="1" t="s">
        <v>116</v>
      </c>
      <c r="BL337" s="32" t="s">
        <v>4074</v>
      </c>
    </row>
    <row r="338" spans="1:64">
      <c r="A338" s="1">
        <v>1</v>
      </c>
      <c r="B338">
        <v>0</v>
      </c>
      <c r="C338">
        <v>0</v>
      </c>
      <c r="D338">
        <v>0</v>
      </c>
      <c r="E338" s="1">
        <v>1</v>
      </c>
      <c r="F338">
        <v>0</v>
      </c>
      <c r="G338" s="2">
        <v>32534</v>
      </c>
      <c r="H338" s="9">
        <f t="shared" ca="1" si="65"/>
        <v>30</v>
      </c>
      <c r="I338" s="1">
        <v>8</v>
      </c>
      <c r="J338" s="1">
        <v>8</v>
      </c>
      <c r="K338" s="1">
        <v>0</v>
      </c>
      <c r="L338" s="1">
        <f t="shared" si="66"/>
        <v>0</v>
      </c>
      <c r="M338" s="1">
        <v>4</v>
      </c>
      <c r="N338" s="1">
        <v>4</v>
      </c>
      <c r="O338" s="1">
        <v>20</v>
      </c>
      <c r="P338" s="1">
        <v>20</v>
      </c>
      <c r="Q338" s="1">
        <v>22630</v>
      </c>
      <c r="R338" s="1" t="s">
        <v>1908</v>
      </c>
      <c r="S338" s="1">
        <v>1</v>
      </c>
      <c r="T338" s="1" t="s">
        <v>53</v>
      </c>
      <c r="V338" t="str">
        <f t="shared" si="67"/>
        <v>hoodie</v>
      </c>
      <c r="W338" s="1" t="s">
        <v>98</v>
      </c>
      <c r="Y338" t="str">
        <f t="shared" si="68"/>
        <v>“Machine learning for life”</v>
      </c>
      <c r="Z338" s="1">
        <v>1</v>
      </c>
      <c r="AA338" s="1">
        <v>1</v>
      </c>
      <c r="AB338" s="1">
        <f t="shared" si="69"/>
        <v>0</v>
      </c>
      <c r="AC338" s="1" t="s">
        <v>137</v>
      </c>
      <c r="AE338" t="str">
        <f t="shared" si="70"/>
        <v>Co-founder (or solo founder)</v>
      </c>
      <c r="AF338" s="1" t="s">
        <v>145</v>
      </c>
      <c r="AH338" t="str">
        <f t="shared" si="71"/>
        <v>C-Level</v>
      </c>
      <c r="AI338" s="1" t="s">
        <v>91</v>
      </c>
      <c r="AK338" t="str">
        <f t="shared" si="72"/>
        <v>Technology &amp; Internet</v>
      </c>
      <c r="AL338" s="1">
        <v>2</v>
      </c>
      <c r="AM338" s="1">
        <v>2</v>
      </c>
      <c r="AO338" s="1" t="s">
        <v>399</v>
      </c>
      <c r="AP338" s="1">
        <f t="shared" si="73"/>
        <v>0</v>
      </c>
      <c r="AQ338" s="1" t="s">
        <v>4010</v>
      </c>
      <c r="AR338" s="1" t="s">
        <v>60</v>
      </c>
      <c r="AT338" t="str">
        <f t="shared" si="74"/>
        <v>Slack Channel</v>
      </c>
      <c r="AU338" s="1">
        <v>6</v>
      </c>
      <c r="AW338">
        <f t="shared" si="75"/>
        <v>6</v>
      </c>
      <c r="AX338" s="1">
        <v>6</v>
      </c>
      <c r="AZ338">
        <f t="shared" si="76"/>
        <v>6</v>
      </c>
      <c r="BA338" s="1">
        <v>20</v>
      </c>
      <c r="BB338" s="1">
        <v>20</v>
      </c>
      <c r="BC338" s="1" t="s">
        <v>1910</v>
      </c>
      <c r="BD338" s="1" t="s">
        <v>74</v>
      </c>
      <c r="BF338" t="str">
        <f t="shared" si="77"/>
        <v>Google</v>
      </c>
      <c r="BG338" s="1">
        <v>10</v>
      </c>
      <c r="BH338" s="1" t="s">
        <v>1307</v>
      </c>
      <c r="BI338" s="1" t="s">
        <v>1911</v>
      </c>
      <c r="BJ338" s="1" t="s">
        <v>1912</v>
      </c>
      <c r="BL338" s="32" t="s">
        <v>4074</v>
      </c>
    </row>
    <row r="339" spans="1:64">
      <c r="A339" s="1">
        <v>1</v>
      </c>
      <c r="B339">
        <v>0</v>
      </c>
      <c r="C339">
        <v>0</v>
      </c>
      <c r="D339">
        <v>0</v>
      </c>
      <c r="E339">
        <v>0</v>
      </c>
      <c r="F339">
        <v>0</v>
      </c>
      <c r="G339" s="2">
        <v>35711</v>
      </c>
      <c r="H339" s="9">
        <f t="shared" ca="1" si="65"/>
        <v>21</v>
      </c>
      <c r="I339" s="1">
        <v>7</v>
      </c>
      <c r="J339" s="1">
        <v>7</v>
      </c>
      <c r="K339" s="1">
        <v>120</v>
      </c>
      <c r="L339" s="1">
        <f t="shared" si="66"/>
        <v>2</v>
      </c>
      <c r="M339" s="1">
        <v>12</v>
      </c>
      <c r="N339" s="1">
        <v>12</v>
      </c>
      <c r="O339" s="1">
        <v>3</v>
      </c>
      <c r="P339" s="1">
        <v>3</v>
      </c>
      <c r="Q339" s="1">
        <v>8887</v>
      </c>
      <c r="R339" s="1" t="s">
        <v>1913</v>
      </c>
      <c r="S339" s="1">
        <v>1</v>
      </c>
      <c r="V339" t="str">
        <f t="shared" si="67"/>
        <v>NA</v>
      </c>
      <c r="Y339" t="str">
        <f t="shared" si="68"/>
        <v>NA</v>
      </c>
      <c r="Z339" s="1">
        <v>1</v>
      </c>
      <c r="AA339" s="1">
        <v>1</v>
      </c>
      <c r="AB339" s="1">
        <f t="shared" si="69"/>
        <v>0</v>
      </c>
      <c r="AC339" s="1" t="s">
        <v>31</v>
      </c>
      <c r="AE339" t="str">
        <f t="shared" si="70"/>
        <v>Machine Learning Engineer</v>
      </c>
      <c r="AF339" s="1" t="s">
        <v>384</v>
      </c>
      <c r="AH339" t="str">
        <f t="shared" si="71"/>
        <v>Intern</v>
      </c>
      <c r="AI339" s="1" t="s">
        <v>91</v>
      </c>
      <c r="AK339" t="str">
        <f t="shared" si="72"/>
        <v>Technology &amp; Internet</v>
      </c>
      <c r="AL339" s="1">
        <v>4</v>
      </c>
      <c r="AM339" s="1">
        <v>4</v>
      </c>
      <c r="AN339" s="1" t="s">
        <v>1914</v>
      </c>
      <c r="AO339" s="1" t="s">
        <v>1299</v>
      </c>
      <c r="AP339" s="1">
        <f t="shared" si="73"/>
        <v>0</v>
      </c>
      <c r="AQ339" t="s">
        <v>3986</v>
      </c>
      <c r="AR339" s="1" t="s">
        <v>60</v>
      </c>
      <c r="AT339" t="str">
        <f t="shared" si="74"/>
        <v>Slack Channel</v>
      </c>
      <c r="AU339" s="1">
        <v>5</v>
      </c>
      <c r="AW339">
        <f t="shared" si="75"/>
        <v>5</v>
      </c>
      <c r="AY339" s="1" t="s">
        <v>1915</v>
      </c>
      <c r="AZ339" s="1" t="str">
        <f t="shared" si="76"/>
        <v>8+</v>
      </c>
      <c r="BA339" s="1">
        <v>6</v>
      </c>
      <c r="BB339" s="1">
        <v>6</v>
      </c>
      <c r="BC339" s="1" t="s">
        <v>1916</v>
      </c>
      <c r="BD339" s="1" t="s">
        <v>64</v>
      </c>
      <c r="BF339" t="str">
        <f t="shared" si="77"/>
        <v>Friend / word of mouth</v>
      </c>
      <c r="BG339" s="1">
        <v>10</v>
      </c>
      <c r="BH339" s="1" t="s">
        <v>1917</v>
      </c>
      <c r="BI339" s="1" t="s">
        <v>1918</v>
      </c>
      <c r="BL339" s="32" t="s">
        <v>4074</v>
      </c>
    </row>
    <row r="340" spans="1:64">
      <c r="A340">
        <v>0</v>
      </c>
      <c r="B340">
        <v>0</v>
      </c>
      <c r="C340">
        <v>0</v>
      </c>
      <c r="D340" s="1">
        <v>1</v>
      </c>
      <c r="E340" s="1">
        <v>1</v>
      </c>
      <c r="F340">
        <v>0</v>
      </c>
      <c r="G340" s="2">
        <v>34628</v>
      </c>
      <c r="H340" s="9">
        <f t="shared" ca="1" si="65"/>
        <v>24</v>
      </c>
      <c r="I340" s="1">
        <v>6</v>
      </c>
      <c r="J340" s="1">
        <v>6</v>
      </c>
      <c r="K340" s="1">
        <v>40</v>
      </c>
      <c r="L340" s="1">
        <f t="shared" si="66"/>
        <v>0.66666666666666663</v>
      </c>
      <c r="M340" s="1">
        <v>12</v>
      </c>
      <c r="N340" s="1">
        <v>12</v>
      </c>
      <c r="O340" s="1">
        <v>5</v>
      </c>
      <c r="P340" s="1">
        <v>5</v>
      </c>
      <c r="Q340" s="1">
        <v>110059</v>
      </c>
      <c r="R340" s="1" t="s">
        <v>1903</v>
      </c>
      <c r="S340" s="1">
        <v>1</v>
      </c>
      <c r="T340" s="1" t="s">
        <v>78</v>
      </c>
      <c r="V340" t="str">
        <f t="shared" si="67"/>
        <v>jacket (brand is TBD... probably Patagonia)</v>
      </c>
      <c r="W340" s="1" t="s">
        <v>103</v>
      </c>
      <c r="Y340" t="str">
        <f t="shared" si="68"/>
        <v>“A quality life demands quality questions”</v>
      </c>
      <c r="Z340" s="1">
        <v>1</v>
      </c>
      <c r="AA340" s="1">
        <v>1</v>
      </c>
      <c r="AB340" s="1">
        <f t="shared" si="69"/>
        <v>0</v>
      </c>
      <c r="AC340" s="1" t="s">
        <v>225</v>
      </c>
      <c r="AE340" t="str">
        <f t="shared" si="70"/>
        <v>Software Engineer</v>
      </c>
      <c r="AF340" s="1" t="s">
        <v>80</v>
      </c>
      <c r="AH340" t="str">
        <f t="shared" si="71"/>
        <v>Individual Contributor</v>
      </c>
      <c r="AI340" s="1" t="s">
        <v>81</v>
      </c>
      <c r="AK340" t="str">
        <f t="shared" si="72"/>
        <v>Business Support &amp; Logistics</v>
      </c>
      <c r="AL340" s="1">
        <v>0</v>
      </c>
      <c r="AM340" s="1">
        <v>0</v>
      </c>
      <c r="AN340" s="1" t="s">
        <v>1546</v>
      </c>
      <c r="AO340" s="1" t="s">
        <v>59</v>
      </c>
      <c r="AP340" s="1">
        <f t="shared" si="73"/>
        <v>0</v>
      </c>
      <c r="AQ340" t="s">
        <v>32</v>
      </c>
      <c r="AR340" s="1" t="s">
        <v>72</v>
      </c>
      <c r="AT340" t="str">
        <f t="shared" si="74"/>
        <v>Forums</v>
      </c>
      <c r="AU340" s="1">
        <v>4</v>
      </c>
      <c r="AW340">
        <f t="shared" si="75"/>
        <v>4</v>
      </c>
      <c r="AX340" s="1">
        <v>2</v>
      </c>
      <c r="AZ340">
        <f t="shared" si="76"/>
        <v>2</v>
      </c>
      <c r="BA340" s="1">
        <v>48</v>
      </c>
      <c r="BB340" s="1">
        <v>48</v>
      </c>
      <c r="BC340" s="1" t="s">
        <v>1919</v>
      </c>
      <c r="BD340" s="1" t="s">
        <v>74</v>
      </c>
      <c r="BF340" t="str">
        <f t="shared" si="77"/>
        <v>Google</v>
      </c>
      <c r="BG340" s="1">
        <v>9</v>
      </c>
      <c r="BH340" s="1" t="s">
        <v>1920</v>
      </c>
      <c r="BI340" s="1" t="s">
        <v>1921</v>
      </c>
      <c r="BL340" s="32" t="s">
        <v>4074</v>
      </c>
    </row>
    <row r="341" spans="1:64">
      <c r="A341" s="1">
        <v>1</v>
      </c>
      <c r="B341" s="11">
        <v>1</v>
      </c>
      <c r="C341">
        <v>0</v>
      </c>
      <c r="D341">
        <v>0</v>
      </c>
      <c r="E341" s="1">
        <v>1</v>
      </c>
      <c r="F341">
        <v>0</v>
      </c>
      <c r="G341" s="2">
        <v>35373</v>
      </c>
      <c r="H341" s="9">
        <f t="shared" ca="1" si="65"/>
        <v>22</v>
      </c>
      <c r="I341" s="1">
        <v>6</v>
      </c>
      <c r="J341" s="1">
        <v>6</v>
      </c>
      <c r="K341" s="1">
        <v>0</v>
      </c>
      <c r="L341" s="1">
        <f t="shared" si="66"/>
        <v>0</v>
      </c>
      <c r="M341" s="1">
        <v>12</v>
      </c>
      <c r="N341" s="1">
        <v>12</v>
      </c>
      <c r="O341" s="1">
        <v>4</v>
      </c>
      <c r="P341" s="1">
        <v>4</v>
      </c>
      <c r="Q341" s="1">
        <v>100070</v>
      </c>
      <c r="R341" s="1" t="s">
        <v>1922</v>
      </c>
      <c r="S341" s="1">
        <v>1</v>
      </c>
      <c r="T341" s="1" t="s">
        <v>97</v>
      </c>
      <c r="V341" t="str">
        <f t="shared" si="67"/>
        <v>backpack</v>
      </c>
      <c r="W341" s="1" t="s">
        <v>68</v>
      </c>
      <c r="Y341" t="str">
        <f t="shared" si="68"/>
        <v>”Math - all the cool kids are doing it”</v>
      </c>
      <c r="Z341" s="1">
        <v>0</v>
      </c>
      <c r="AA341" s="1">
        <v>0</v>
      </c>
      <c r="AB341" s="1">
        <f t="shared" si="69"/>
        <v>1</v>
      </c>
      <c r="AE341" t="str">
        <f t="shared" si="70"/>
        <v>NA</v>
      </c>
      <c r="AH341" t="str">
        <f t="shared" si="71"/>
        <v>NA</v>
      </c>
      <c r="AK341" t="str">
        <f t="shared" si="72"/>
        <v>NA</v>
      </c>
      <c r="AO341" s="1" t="s">
        <v>59</v>
      </c>
      <c r="AP341" s="1">
        <f t="shared" si="73"/>
        <v>0</v>
      </c>
      <c r="AQ341" t="s">
        <v>33</v>
      </c>
      <c r="AR341" s="1" t="s">
        <v>60</v>
      </c>
      <c r="AT341" t="str">
        <f t="shared" si="74"/>
        <v>Slack Channel</v>
      </c>
      <c r="AU341" s="1">
        <v>3</v>
      </c>
      <c r="AW341">
        <f t="shared" si="75"/>
        <v>3</v>
      </c>
      <c r="AX341" s="1">
        <v>6</v>
      </c>
      <c r="AZ341">
        <f t="shared" si="76"/>
        <v>6</v>
      </c>
      <c r="BA341" s="1">
        <v>80</v>
      </c>
      <c r="BB341" s="1">
        <v>80</v>
      </c>
      <c r="BC341" s="1" t="s">
        <v>1923</v>
      </c>
      <c r="BE341" s="1" t="s">
        <v>1674</v>
      </c>
      <c r="BF341" s="1" t="str">
        <f t="shared" si="77"/>
        <v>WeChat</v>
      </c>
      <c r="BG341" s="1">
        <v>9</v>
      </c>
      <c r="BH341" s="1" t="s">
        <v>1924</v>
      </c>
      <c r="BI341" s="1" t="s">
        <v>1925</v>
      </c>
      <c r="BJ341" s="1" t="s">
        <v>1926</v>
      </c>
      <c r="BL341" s="32" t="s">
        <v>4074</v>
      </c>
    </row>
    <row r="342" spans="1:64">
      <c r="A342">
        <v>0</v>
      </c>
      <c r="B342">
        <v>0</v>
      </c>
      <c r="C342">
        <v>0</v>
      </c>
      <c r="D342">
        <v>0</v>
      </c>
      <c r="E342" s="1">
        <v>1</v>
      </c>
      <c r="F342">
        <v>0</v>
      </c>
      <c r="G342" s="2">
        <v>32492</v>
      </c>
      <c r="H342" s="9">
        <f t="shared" ca="1" si="65"/>
        <v>30</v>
      </c>
      <c r="I342" s="1">
        <v>8</v>
      </c>
      <c r="J342" s="1">
        <v>8</v>
      </c>
      <c r="K342" s="1">
        <v>120</v>
      </c>
      <c r="L342" s="1">
        <f t="shared" si="66"/>
        <v>2</v>
      </c>
      <c r="M342" s="1">
        <v>10</v>
      </c>
      <c r="N342" s="1">
        <v>10</v>
      </c>
      <c r="O342" s="1">
        <v>10</v>
      </c>
      <c r="P342" s="1">
        <v>10</v>
      </c>
      <c r="Q342" s="1">
        <v>52030280</v>
      </c>
      <c r="R342" s="1" t="s">
        <v>1927</v>
      </c>
      <c r="S342" s="1">
        <v>0</v>
      </c>
      <c r="T342" s="1" t="s">
        <v>78</v>
      </c>
      <c r="V342" t="str">
        <f t="shared" si="67"/>
        <v>jacket (brand is TBD... probably Patagonia)</v>
      </c>
      <c r="W342" s="1" t="s">
        <v>54</v>
      </c>
      <c r="Y342" t="str">
        <f t="shared" si="68"/>
        <v>“Data is the new bacon"</v>
      </c>
      <c r="Z342" s="1">
        <v>1</v>
      </c>
      <c r="AA342" s="1">
        <v>1</v>
      </c>
      <c r="AB342" s="1">
        <f t="shared" si="69"/>
        <v>0</v>
      </c>
      <c r="AC342" s="1" t="s">
        <v>225</v>
      </c>
      <c r="AE342" t="str">
        <f t="shared" si="70"/>
        <v>Software Engineer</v>
      </c>
      <c r="AF342" s="1" t="s">
        <v>80</v>
      </c>
      <c r="AH342" t="str">
        <f t="shared" si="71"/>
        <v>Individual Contributor</v>
      </c>
      <c r="AI342" s="1" t="s">
        <v>91</v>
      </c>
      <c r="AK342" t="str">
        <f t="shared" si="72"/>
        <v>Technology &amp; Internet</v>
      </c>
      <c r="AL342" s="1">
        <v>7</v>
      </c>
      <c r="AM342" s="1">
        <v>7</v>
      </c>
      <c r="AN342" s="1" t="s">
        <v>1928</v>
      </c>
      <c r="AO342" s="1" t="s">
        <v>59</v>
      </c>
      <c r="AP342" s="1">
        <f t="shared" si="73"/>
        <v>0</v>
      </c>
      <c r="AQ342" t="s">
        <v>31</v>
      </c>
      <c r="AR342" s="1" t="s">
        <v>60</v>
      </c>
      <c r="AT342" t="str">
        <f t="shared" si="74"/>
        <v>Slack Channel</v>
      </c>
      <c r="AV342" s="1">
        <v>10</v>
      </c>
      <c r="AW342" s="1">
        <f t="shared" si="75"/>
        <v>10</v>
      </c>
      <c r="AX342" s="1">
        <v>6</v>
      </c>
      <c r="AZ342">
        <f t="shared" si="76"/>
        <v>6</v>
      </c>
      <c r="BA342" s="1">
        <v>6</v>
      </c>
      <c r="BB342" s="1">
        <v>6</v>
      </c>
      <c r="BC342" s="1" t="s">
        <v>1929</v>
      </c>
      <c r="BD342" s="1" t="s">
        <v>74</v>
      </c>
      <c r="BF342" t="str">
        <f t="shared" si="77"/>
        <v>Google</v>
      </c>
      <c r="BG342" s="1">
        <v>10</v>
      </c>
      <c r="BH342" s="1" t="s">
        <v>1930</v>
      </c>
      <c r="BI342" s="1" t="s">
        <v>1702</v>
      </c>
      <c r="BL342" s="32" t="s">
        <v>4074</v>
      </c>
    </row>
    <row r="343" spans="1:64">
      <c r="A343" s="1">
        <v>1</v>
      </c>
      <c r="B343">
        <v>0</v>
      </c>
      <c r="C343">
        <v>0</v>
      </c>
      <c r="D343">
        <v>0</v>
      </c>
      <c r="E343">
        <v>0</v>
      </c>
      <c r="F343">
        <v>0</v>
      </c>
      <c r="G343" s="2">
        <v>32577</v>
      </c>
      <c r="H343" s="9">
        <f t="shared" ca="1" si="65"/>
        <v>29</v>
      </c>
      <c r="I343" s="1">
        <v>7</v>
      </c>
      <c r="J343" s="1">
        <v>7</v>
      </c>
      <c r="K343" s="1">
        <v>420</v>
      </c>
      <c r="L343" s="1">
        <f t="shared" si="66"/>
        <v>7</v>
      </c>
      <c r="M343" s="1">
        <v>5</v>
      </c>
      <c r="N343" s="1">
        <v>5</v>
      </c>
      <c r="O343" s="1">
        <v>3</v>
      </c>
      <c r="P343" s="1">
        <v>3</v>
      </c>
      <c r="Q343" s="1">
        <v>600060</v>
      </c>
      <c r="R343" s="1" t="s">
        <v>1931</v>
      </c>
      <c r="S343" s="1">
        <v>0</v>
      </c>
      <c r="T343" s="1" t="s">
        <v>67</v>
      </c>
      <c r="V343" t="str">
        <f t="shared" si="67"/>
        <v>t-shirt</v>
      </c>
      <c r="W343" s="1" t="s">
        <v>98</v>
      </c>
      <c r="Y343" t="str">
        <f t="shared" si="68"/>
        <v>“Machine learning for life”</v>
      </c>
      <c r="Z343" s="1">
        <v>0</v>
      </c>
      <c r="AA343" s="1">
        <v>0</v>
      </c>
      <c r="AB343" s="1">
        <f t="shared" si="69"/>
        <v>1</v>
      </c>
      <c r="AE343" t="str">
        <f t="shared" si="70"/>
        <v>NA</v>
      </c>
      <c r="AH343" t="str">
        <f t="shared" si="71"/>
        <v>NA</v>
      </c>
      <c r="AK343" t="str">
        <f t="shared" si="72"/>
        <v>NA</v>
      </c>
      <c r="AO343" s="1" t="s">
        <v>59</v>
      </c>
      <c r="AP343" s="1">
        <f t="shared" si="73"/>
        <v>0</v>
      </c>
      <c r="AQ343" t="s">
        <v>31</v>
      </c>
      <c r="AR343" s="1" t="s">
        <v>72</v>
      </c>
      <c r="AT343" t="str">
        <f t="shared" si="74"/>
        <v>Forums</v>
      </c>
      <c r="AU343" s="1">
        <v>6</v>
      </c>
      <c r="AW343">
        <f t="shared" si="75"/>
        <v>6</v>
      </c>
      <c r="AX343" s="1">
        <v>6</v>
      </c>
      <c r="AZ343">
        <f t="shared" si="76"/>
        <v>6</v>
      </c>
      <c r="BA343" s="1">
        <v>1</v>
      </c>
      <c r="BB343" s="1">
        <v>1</v>
      </c>
      <c r="BC343" s="1" t="s">
        <v>1932</v>
      </c>
      <c r="BD343" s="1" t="s">
        <v>74</v>
      </c>
      <c r="BF343" t="str">
        <f t="shared" si="77"/>
        <v>Google</v>
      </c>
      <c r="BG343" s="1">
        <v>4</v>
      </c>
      <c r="BH343" s="1" t="s">
        <v>1933</v>
      </c>
      <c r="BL343" s="32" t="s">
        <v>4074</v>
      </c>
    </row>
    <row r="344" spans="1:64">
      <c r="A344" s="1">
        <v>1</v>
      </c>
      <c r="B344">
        <v>0</v>
      </c>
      <c r="C344">
        <v>0</v>
      </c>
      <c r="D344" s="1">
        <v>1</v>
      </c>
      <c r="E344" s="1">
        <v>1</v>
      </c>
      <c r="F344">
        <v>0</v>
      </c>
      <c r="G344" s="2">
        <v>35261</v>
      </c>
      <c r="H344" s="9">
        <f t="shared" ca="1" si="65"/>
        <v>22</v>
      </c>
      <c r="I344" s="1">
        <v>7</v>
      </c>
      <c r="J344" s="1">
        <v>7</v>
      </c>
      <c r="K344" s="1">
        <v>0</v>
      </c>
      <c r="L344" s="1">
        <f t="shared" si="66"/>
        <v>0</v>
      </c>
      <c r="M344" s="1">
        <v>10</v>
      </c>
      <c r="N344" s="1">
        <v>10</v>
      </c>
      <c r="O344" s="1">
        <v>45</v>
      </c>
      <c r="P344" s="1">
        <v>45</v>
      </c>
      <c r="Q344" s="1">
        <v>41200</v>
      </c>
      <c r="R344" s="1" t="s">
        <v>1934</v>
      </c>
      <c r="S344" s="1">
        <v>1</v>
      </c>
      <c r="T344" s="1" t="s">
        <v>136</v>
      </c>
      <c r="V344" t="str">
        <f t="shared" si="67"/>
        <v>shoes (brand is TBD… probably Adidas or Puma)</v>
      </c>
      <c r="W344" s="1" t="s">
        <v>98</v>
      </c>
      <c r="Y344" t="str">
        <f t="shared" si="68"/>
        <v>“Machine learning for life”</v>
      </c>
      <c r="Z344" s="1">
        <v>0</v>
      </c>
      <c r="AA344" s="1">
        <v>0</v>
      </c>
      <c r="AB344" s="1">
        <f t="shared" si="69"/>
        <v>1</v>
      </c>
      <c r="AE344" t="str">
        <f t="shared" si="70"/>
        <v>NA</v>
      </c>
      <c r="AH344" t="str">
        <f t="shared" si="71"/>
        <v>NA</v>
      </c>
      <c r="AK344" t="str">
        <f t="shared" si="72"/>
        <v>NA</v>
      </c>
      <c r="AO344" s="1" t="s">
        <v>399</v>
      </c>
      <c r="AP344" s="1">
        <f t="shared" si="73"/>
        <v>0</v>
      </c>
      <c r="AQ344" s="1" t="s">
        <v>4011</v>
      </c>
      <c r="AR344" s="1" t="s">
        <v>60</v>
      </c>
      <c r="AT344" t="str">
        <f t="shared" si="74"/>
        <v>Slack Channel</v>
      </c>
      <c r="AV344" s="1">
        <v>18</v>
      </c>
      <c r="AW344" s="1">
        <f t="shared" si="75"/>
        <v>18</v>
      </c>
      <c r="AY344" s="1">
        <v>40</v>
      </c>
      <c r="AZ344" s="1">
        <f t="shared" si="76"/>
        <v>40</v>
      </c>
      <c r="BA344" s="1">
        <v>18</v>
      </c>
      <c r="BB344" s="1">
        <v>18</v>
      </c>
      <c r="BC344" s="1" t="s">
        <v>1936</v>
      </c>
      <c r="BD344" s="1" t="s">
        <v>74</v>
      </c>
      <c r="BF344" t="str">
        <f t="shared" si="77"/>
        <v>Google</v>
      </c>
      <c r="BG344" s="1">
        <v>10</v>
      </c>
      <c r="BH344" s="1" t="s">
        <v>1937</v>
      </c>
      <c r="BI344" s="1" t="s">
        <v>1938</v>
      </c>
      <c r="BL344" s="32" t="s">
        <v>4074</v>
      </c>
    </row>
    <row r="345" spans="1:64">
      <c r="A345" s="1">
        <v>1</v>
      </c>
      <c r="B345">
        <v>0</v>
      </c>
      <c r="C345">
        <v>0</v>
      </c>
      <c r="D345">
        <v>0</v>
      </c>
      <c r="E345">
        <v>0</v>
      </c>
      <c r="F345">
        <v>0</v>
      </c>
      <c r="G345" s="2">
        <v>32329</v>
      </c>
      <c r="H345" s="9">
        <f t="shared" ca="1" si="65"/>
        <v>30</v>
      </c>
      <c r="I345" s="1">
        <v>7</v>
      </c>
      <c r="J345" s="1">
        <v>7</v>
      </c>
      <c r="K345" s="1">
        <v>25</v>
      </c>
      <c r="L345" s="1">
        <f t="shared" si="66"/>
        <v>0.41666666666666669</v>
      </c>
      <c r="M345" s="1">
        <v>9</v>
      </c>
      <c r="N345" s="1">
        <v>9</v>
      </c>
      <c r="O345" s="1">
        <v>8</v>
      </c>
      <c r="P345" s="1">
        <v>8</v>
      </c>
      <c r="R345" s="1" t="s">
        <v>1939</v>
      </c>
      <c r="S345" s="1">
        <v>0</v>
      </c>
      <c r="T345" s="1" t="s">
        <v>431</v>
      </c>
      <c r="V345" t="str">
        <f t="shared" si="67"/>
        <v>track suit / sweat suit</v>
      </c>
      <c r="W345" s="1" t="s">
        <v>98</v>
      </c>
      <c r="Y345" t="str">
        <f t="shared" si="68"/>
        <v>“Machine learning for life”</v>
      </c>
      <c r="Z345" s="1">
        <v>1</v>
      </c>
      <c r="AA345" s="1">
        <v>1</v>
      </c>
      <c r="AB345" s="1">
        <f t="shared" si="69"/>
        <v>0</v>
      </c>
      <c r="AC345" s="1" t="s">
        <v>458</v>
      </c>
      <c r="AE345" t="str">
        <f t="shared" si="70"/>
        <v>Consulting</v>
      </c>
      <c r="AF345" s="1" t="s">
        <v>80</v>
      </c>
      <c r="AH345" t="str">
        <f t="shared" si="71"/>
        <v>Individual Contributor</v>
      </c>
      <c r="AI345" s="1" t="s">
        <v>404</v>
      </c>
      <c r="AK345" t="str">
        <f t="shared" si="72"/>
        <v>Construction, Machinery, and Homes</v>
      </c>
      <c r="AL345" s="1">
        <v>2</v>
      </c>
      <c r="AM345" s="1">
        <v>2</v>
      </c>
      <c r="AN345" s="1" t="s">
        <v>280</v>
      </c>
      <c r="AO345" s="1" t="s">
        <v>83</v>
      </c>
      <c r="AP345" s="1">
        <f t="shared" si="73"/>
        <v>1</v>
      </c>
      <c r="AQ345" t="s">
        <v>33</v>
      </c>
      <c r="AR345" s="1" t="s">
        <v>84</v>
      </c>
      <c r="AT345" t="str">
        <f t="shared" si="74"/>
        <v>Stack Overflow</v>
      </c>
      <c r="AV345" s="1">
        <v>10</v>
      </c>
      <c r="AW345" s="1">
        <f t="shared" si="75"/>
        <v>10</v>
      </c>
      <c r="AX345" s="1">
        <v>6</v>
      </c>
      <c r="AZ345">
        <f t="shared" si="76"/>
        <v>6</v>
      </c>
      <c r="BA345" s="1">
        <v>20</v>
      </c>
      <c r="BB345" s="1">
        <v>20</v>
      </c>
      <c r="BC345" s="1" t="s">
        <v>1940</v>
      </c>
      <c r="BE345" s="1" t="s">
        <v>1941</v>
      </c>
      <c r="BF345" s="1" t="str">
        <f t="shared" si="77"/>
        <v>Don't remember.</v>
      </c>
      <c r="BG345" s="1">
        <v>7</v>
      </c>
      <c r="BH345" s="1" t="s">
        <v>434</v>
      </c>
      <c r="BI345" s="1" t="s">
        <v>1942</v>
      </c>
      <c r="BJ345" s="1" t="s">
        <v>1943</v>
      </c>
      <c r="BK345" s="1">
        <v>0</v>
      </c>
      <c r="BL345" s="32" t="s">
        <v>4074</v>
      </c>
    </row>
    <row r="346" spans="1:64">
      <c r="A346">
        <v>0</v>
      </c>
      <c r="B346">
        <v>0</v>
      </c>
      <c r="C346">
        <v>0</v>
      </c>
      <c r="D346">
        <v>0</v>
      </c>
      <c r="E346" s="1">
        <v>1</v>
      </c>
      <c r="F346">
        <v>0</v>
      </c>
      <c r="G346" s="2">
        <v>33017</v>
      </c>
      <c r="H346" s="9">
        <f t="shared" ca="1" si="65"/>
        <v>28</v>
      </c>
      <c r="I346" s="1">
        <v>5</v>
      </c>
      <c r="J346" s="1">
        <v>5</v>
      </c>
      <c r="K346" s="1">
        <v>30</v>
      </c>
      <c r="L346" s="1">
        <f t="shared" si="66"/>
        <v>0.5</v>
      </c>
      <c r="M346" s="1">
        <v>4</v>
      </c>
      <c r="N346" s="1">
        <v>4</v>
      </c>
      <c r="O346" s="1">
        <v>56</v>
      </c>
      <c r="P346" s="1">
        <v>56</v>
      </c>
      <c r="Q346" s="1">
        <v>98001</v>
      </c>
      <c r="R346" s="1" t="s">
        <v>1944</v>
      </c>
      <c r="S346" s="1">
        <v>1</v>
      </c>
      <c r="V346" t="str">
        <f t="shared" si="67"/>
        <v>NA</v>
      </c>
      <c r="Y346" t="str">
        <f t="shared" si="68"/>
        <v>NA</v>
      </c>
      <c r="Z346" s="1">
        <v>1</v>
      </c>
      <c r="AA346" s="1">
        <v>1</v>
      </c>
      <c r="AB346" s="1">
        <f t="shared" si="69"/>
        <v>0</v>
      </c>
      <c r="AC346" s="1" t="s">
        <v>225</v>
      </c>
      <c r="AE346" t="str">
        <f t="shared" si="70"/>
        <v>Software Engineer</v>
      </c>
      <c r="AF346" s="1" t="s">
        <v>111</v>
      </c>
      <c r="AH346" t="str">
        <f t="shared" si="71"/>
        <v>Not Applicable</v>
      </c>
      <c r="AI346" s="1" t="s">
        <v>466</v>
      </c>
      <c r="AK346" t="str">
        <f t="shared" si="72"/>
        <v>Government</v>
      </c>
      <c r="AL346" s="1">
        <v>4</v>
      </c>
      <c r="AM346" s="1">
        <v>4</v>
      </c>
      <c r="AN346" s="1" t="s">
        <v>1945</v>
      </c>
      <c r="AO346" s="1" t="s">
        <v>59</v>
      </c>
      <c r="AP346" s="1">
        <f t="shared" si="73"/>
        <v>0</v>
      </c>
      <c r="AQ346" s="1" t="s">
        <v>4012</v>
      </c>
      <c r="AR346" s="1" t="s">
        <v>72</v>
      </c>
      <c r="AT346" t="str">
        <f t="shared" si="74"/>
        <v>Forums</v>
      </c>
      <c r="AU346" s="1">
        <v>5</v>
      </c>
      <c r="AW346">
        <f t="shared" si="75"/>
        <v>5</v>
      </c>
      <c r="AX346" s="1">
        <v>4</v>
      </c>
      <c r="AZ346">
        <f t="shared" si="76"/>
        <v>4</v>
      </c>
      <c r="BA346" s="1">
        <v>6</v>
      </c>
      <c r="BB346" s="1">
        <v>6</v>
      </c>
      <c r="BC346" s="1" t="s">
        <v>1947</v>
      </c>
      <c r="BD346" s="1" t="s">
        <v>74</v>
      </c>
      <c r="BF346" t="str">
        <f t="shared" si="77"/>
        <v>Google</v>
      </c>
      <c r="BG346" s="1">
        <v>10</v>
      </c>
      <c r="BH346" s="1" t="s">
        <v>1948</v>
      </c>
      <c r="BI346" s="1" t="s">
        <v>1949</v>
      </c>
      <c r="BJ346" s="1" t="s">
        <v>1950</v>
      </c>
      <c r="BL346" s="32" t="s">
        <v>4074</v>
      </c>
    </row>
    <row r="347" spans="1:64">
      <c r="A347">
        <v>0</v>
      </c>
      <c r="B347" s="11">
        <v>1</v>
      </c>
      <c r="C347" s="1">
        <v>1</v>
      </c>
      <c r="D347">
        <v>0</v>
      </c>
      <c r="E347">
        <v>0</v>
      </c>
      <c r="F347">
        <v>0</v>
      </c>
      <c r="G347" s="2">
        <v>32297</v>
      </c>
      <c r="H347" s="9">
        <f t="shared" ca="1" si="65"/>
        <v>30</v>
      </c>
      <c r="I347" s="1">
        <v>7</v>
      </c>
      <c r="J347" s="1">
        <v>7</v>
      </c>
      <c r="K347" s="1">
        <v>20</v>
      </c>
      <c r="L347" s="1">
        <f t="shared" si="66"/>
        <v>0.33333333333333331</v>
      </c>
      <c r="M347" s="1">
        <v>10</v>
      </c>
      <c r="N347" s="1">
        <v>10</v>
      </c>
      <c r="O347" s="1">
        <v>3</v>
      </c>
      <c r="P347" s="1">
        <v>3</v>
      </c>
      <c r="Q347" s="1">
        <v>75006</v>
      </c>
      <c r="R347" s="1" t="s">
        <v>1951</v>
      </c>
      <c r="S347" s="1">
        <v>0</v>
      </c>
      <c r="T347" s="1" t="s">
        <v>97</v>
      </c>
      <c r="V347" t="str">
        <f t="shared" si="67"/>
        <v>backpack</v>
      </c>
      <c r="W347" s="1" t="s">
        <v>68</v>
      </c>
      <c r="Y347" t="str">
        <f t="shared" si="68"/>
        <v>”Math - all the cool kids are doing it”</v>
      </c>
      <c r="Z347" s="1">
        <v>1</v>
      </c>
      <c r="AA347" s="1">
        <v>1</v>
      </c>
      <c r="AB347" s="1">
        <f t="shared" si="69"/>
        <v>0</v>
      </c>
      <c r="AC347" s="1" t="s">
        <v>159</v>
      </c>
      <c r="AE347" t="str">
        <f t="shared" si="70"/>
        <v>Data Scientist</v>
      </c>
      <c r="AF347" s="1" t="s">
        <v>80</v>
      </c>
      <c r="AH347" t="str">
        <f t="shared" si="71"/>
        <v>Individual Contributor</v>
      </c>
      <c r="AI347" s="1" t="s">
        <v>160</v>
      </c>
      <c r="AK347" t="str">
        <f t="shared" si="72"/>
        <v>Healthcare and Pharmaceuticals</v>
      </c>
      <c r="AL347" s="1">
        <v>3</v>
      </c>
      <c r="AM347" s="1">
        <v>3</v>
      </c>
      <c r="AN347" s="1" t="s">
        <v>1952</v>
      </c>
      <c r="AO347" s="1" t="s">
        <v>71</v>
      </c>
      <c r="AP347" s="1">
        <f t="shared" si="73"/>
        <v>1</v>
      </c>
      <c r="AQ347" t="s">
        <v>3974</v>
      </c>
      <c r="AR347" s="1" t="s">
        <v>72</v>
      </c>
      <c r="AT347" t="str">
        <f t="shared" si="74"/>
        <v>Forums</v>
      </c>
      <c r="AU347" s="1">
        <v>6</v>
      </c>
      <c r="AW347">
        <f t="shared" si="75"/>
        <v>6</v>
      </c>
      <c r="AX347" s="1">
        <v>3</v>
      </c>
      <c r="AZ347">
        <f t="shared" si="76"/>
        <v>3</v>
      </c>
      <c r="BA347" s="1">
        <v>8</v>
      </c>
      <c r="BB347" s="1">
        <v>8</v>
      </c>
      <c r="BC347" s="1" t="s">
        <v>1953</v>
      </c>
      <c r="BD347" s="1" t="s">
        <v>74</v>
      </c>
      <c r="BF347" t="str">
        <f t="shared" si="77"/>
        <v>Google</v>
      </c>
      <c r="BG347" s="1">
        <v>10</v>
      </c>
      <c r="BH347" s="1" t="s">
        <v>1954</v>
      </c>
      <c r="BL347" s="32" t="s">
        <v>4074</v>
      </c>
    </row>
    <row r="348" spans="1:64">
      <c r="A348">
        <v>0</v>
      </c>
      <c r="B348" s="11">
        <v>1</v>
      </c>
      <c r="C348">
        <v>0</v>
      </c>
      <c r="D348">
        <v>0</v>
      </c>
      <c r="E348">
        <v>0</v>
      </c>
      <c r="F348">
        <v>0</v>
      </c>
      <c r="G348" s="2">
        <v>32679</v>
      </c>
      <c r="H348" s="9">
        <f t="shared" ca="1" si="65"/>
        <v>29</v>
      </c>
      <c r="I348" s="1">
        <v>6</v>
      </c>
      <c r="J348" s="1">
        <v>6</v>
      </c>
      <c r="K348" s="1">
        <v>10</v>
      </c>
      <c r="L348" s="1">
        <f t="shared" si="66"/>
        <v>0.16666666666666666</v>
      </c>
      <c r="M348" s="1">
        <v>7</v>
      </c>
      <c r="N348" s="1">
        <v>7</v>
      </c>
      <c r="O348" s="1">
        <v>3</v>
      </c>
      <c r="P348" s="1">
        <v>3</v>
      </c>
      <c r="Q348" s="1">
        <v>15203</v>
      </c>
      <c r="R348" s="1" t="s">
        <v>1955</v>
      </c>
      <c r="S348" s="1">
        <v>0</v>
      </c>
      <c r="T348" s="1" t="s">
        <v>78</v>
      </c>
      <c r="V348" t="str">
        <f t="shared" si="67"/>
        <v>jacket (brand is TBD... probably Patagonia)</v>
      </c>
      <c r="W348" s="1" t="s">
        <v>98</v>
      </c>
      <c r="Y348" t="str">
        <f t="shared" si="68"/>
        <v>“Machine learning for life”</v>
      </c>
      <c r="Z348" s="1">
        <v>1</v>
      </c>
      <c r="AA348" s="1">
        <v>1</v>
      </c>
      <c r="AB348" s="1">
        <f t="shared" si="69"/>
        <v>0</v>
      </c>
      <c r="AC348" s="1" t="s">
        <v>150</v>
      </c>
      <c r="AE348" t="str">
        <f t="shared" si="70"/>
        <v>Business Intelligence / Business Analyst</v>
      </c>
      <c r="AF348" s="1" t="s">
        <v>80</v>
      </c>
      <c r="AH348" t="str">
        <f t="shared" si="71"/>
        <v>Individual Contributor</v>
      </c>
      <c r="AI348" s="1" t="s">
        <v>160</v>
      </c>
      <c r="AK348" t="str">
        <f t="shared" si="72"/>
        <v>Healthcare and Pharmaceuticals</v>
      </c>
      <c r="AL348" s="1">
        <v>3</v>
      </c>
      <c r="AM348" s="1">
        <v>3</v>
      </c>
      <c r="AN348" s="1" t="s">
        <v>1956</v>
      </c>
      <c r="AO348" s="1" t="s">
        <v>83</v>
      </c>
      <c r="AP348" s="1">
        <f t="shared" si="73"/>
        <v>1</v>
      </c>
      <c r="AQ348" t="s">
        <v>3985</v>
      </c>
      <c r="AR348" s="1" t="s">
        <v>72</v>
      </c>
      <c r="AT348" t="str">
        <f t="shared" si="74"/>
        <v>Forums</v>
      </c>
      <c r="AU348" s="1">
        <v>6</v>
      </c>
      <c r="AW348">
        <f t="shared" si="75"/>
        <v>6</v>
      </c>
      <c r="AX348" s="1">
        <v>3</v>
      </c>
      <c r="AZ348">
        <f t="shared" si="76"/>
        <v>3</v>
      </c>
      <c r="BA348" s="1">
        <v>9</v>
      </c>
      <c r="BB348" s="1">
        <v>9</v>
      </c>
      <c r="BC348" s="1" t="s">
        <v>1957</v>
      </c>
      <c r="BD348" s="1" t="s">
        <v>74</v>
      </c>
      <c r="BF348" t="str">
        <f t="shared" si="77"/>
        <v>Google</v>
      </c>
      <c r="BG348" s="1">
        <v>9</v>
      </c>
      <c r="BH348" s="1" t="s">
        <v>1958</v>
      </c>
      <c r="BI348" s="1" t="s">
        <v>1959</v>
      </c>
      <c r="BJ348" s="1" t="s">
        <v>1960</v>
      </c>
      <c r="BL348" s="32" t="s">
        <v>4074</v>
      </c>
    </row>
    <row r="349" spans="1:64">
      <c r="A349" s="1">
        <v>1</v>
      </c>
      <c r="B349" s="11">
        <v>1</v>
      </c>
      <c r="C349">
        <v>0</v>
      </c>
      <c r="D349" s="1">
        <v>1</v>
      </c>
      <c r="E349" s="1">
        <v>1</v>
      </c>
      <c r="F349">
        <v>0</v>
      </c>
      <c r="G349" s="2">
        <v>31625</v>
      </c>
      <c r="H349" s="9">
        <f t="shared" ca="1" si="65"/>
        <v>32</v>
      </c>
      <c r="I349" s="1">
        <v>7</v>
      </c>
      <c r="J349" s="1">
        <v>7</v>
      </c>
      <c r="K349" s="1">
        <v>25</v>
      </c>
      <c r="L349" s="1">
        <f t="shared" si="66"/>
        <v>0.41666666666666669</v>
      </c>
      <c r="M349" s="1">
        <v>10</v>
      </c>
      <c r="N349" s="1">
        <v>10</v>
      </c>
      <c r="O349" s="1">
        <v>8</v>
      </c>
      <c r="P349" s="1">
        <v>8</v>
      </c>
      <c r="Q349" s="1">
        <v>28231</v>
      </c>
      <c r="R349" s="1" t="s">
        <v>1961</v>
      </c>
      <c r="S349" s="1">
        <v>0</v>
      </c>
      <c r="T349" s="1" t="s">
        <v>53</v>
      </c>
      <c r="V349" t="str">
        <f t="shared" si="67"/>
        <v>hoodie</v>
      </c>
      <c r="W349" s="1" t="s">
        <v>54</v>
      </c>
      <c r="Y349" t="str">
        <f t="shared" si="68"/>
        <v>“Data is the new bacon"</v>
      </c>
      <c r="Z349" s="1">
        <v>1</v>
      </c>
      <c r="AA349" s="1">
        <v>1</v>
      </c>
      <c r="AB349" s="1">
        <f t="shared" si="69"/>
        <v>0</v>
      </c>
      <c r="AD349" s="1" t="s">
        <v>1962</v>
      </c>
      <c r="AE349" s="1" t="str">
        <f t="shared" si="70"/>
        <v>Application Developer</v>
      </c>
      <c r="AG349" s="1" t="s">
        <v>279</v>
      </c>
      <c r="AH349" s="1" t="str">
        <f t="shared" si="71"/>
        <v>Senior</v>
      </c>
      <c r="AI349" s="1" t="s">
        <v>91</v>
      </c>
      <c r="AK349" t="str">
        <f t="shared" si="72"/>
        <v>Technology &amp; Internet</v>
      </c>
      <c r="AL349" s="1">
        <v>4</v>
      </c>
      <c r="AM349" s="1">
        <v>4</v>
      </c>
      <c r="AN349" s="1" t="s">
        <v>509</v>
      </c>
      <c r="AO349" s="1" t="s">
        <v>83</v>
      </c>
      <c r="AP349" s="1">
        <f t="shared" si="73"/>
        <v>1</v>
      </c>
      <c r="AQ349" t="s">
        <v>33</v>
      </c>
      <c r="AR349" s="1" t="s">
        <v>72</v>
      </c>
      <c r="AT349" t="str">
        <f t="shared" si="74"/>
        <v>Forums</v>
      </c>
      <c r="AV349" s="1">
        <v>8</v>
      </c>
      <c r="AW349" s="1">
        <f t="shared" si="75"/>
        <v>8</v>
      </c>
      <c r="AX349" s="1">
        <v>6</v>
      </c>
      <c r="AZ349">
        <f t="shared" si="76"/>
        <v>6</v>
      </c>
      <c r="BA349" s="1">
        <v>8</v>
      </c>
      <c r="BB349" s="1">
        <v>8</v>
      </c>
      <c r="BC349" s="1" t="s">
        <v>1963</v>
      </c>
      <c r="BE349" s="1" t="s">
        <v>1964</v>
      </c>
      <c r="BF349" s="1" t="str">
        <f t="shared" si="77"/>
        <v>When it was created after the first AI course.</v>
      </c>
      <c r="BG349" s="1">
        <v>10</v>
      </c>
      <c r="BH349" s="1" t="s">
        <v>1965</v>
      </c>
      <c r="BL349" s="32" t="s">
        <v>4074</v>
      </c>
    </row>
    <row r="350" spans="1:64">
      <c r="A350">
        <v>0</v>
      </c>
      <c r="B350">
        <v>0</v>
      </c>
      <c r="C350" s="1">
        <v>1</v>
      </c>
      <c r="D350">
        <v>0</v>
      </c>
      <c r="E350" s="1">
        <v>1</v>
      </c>
      <c r="F350">
        <v>0</v>
      </c>
      <c r="G350" s="2">
        <v>32591</v>
      </c>
      <c r="H350" s="9">
        <f t="shared" ca="1" si="65"/>
        <v>29</v>
      </c>
      <c r="I350" s="1">
        <v>7</v>
      </c>
      <c r="J350" s="1">
        <v>7</v>
      </c>
      <c r="K350" s="1">
        <v>30</v>
      </c>
      <c r="L350" s="1">
        <f t="shared" si="66"/>
        <v>0.5</v>
      </c>
      <c r="M350" s="1">
        <v>8</v>
      </c>
      <c r="N350" s="1">
        <v>8</v>
      </c>
      <c r="O350" s="1">
        <v>12</v>
      </c>
      <c r="P350" s="1">
        <v>12</v>
      </c>
      <c r="Q350" s="1">
        <v>560</v>
      </c>
      <c r="R350" s="1" t="s">
        <v>1966</v>
      </c>
      <c r="S350" s="1">
        <v>1</v>
      </c>
      <c r="U350" s="1" t="s">
        <v>1967</v>
      </c>
      <c r="V350" s="1" t="str">
        <f t="shared" si="67"/>
        <v>Notebooks</v>
      </c>
      <c r="W350" s="1" t="s">
        <v>98</v>
      </c>
      <c r="Y350" t="str">
        <f t="shared" si="68"/>
        <v>“Machine learning for life”</v>
      </c>
      <c r="Z350" s="1">
        <v>1</v>
      </c>
      <c r="AA350" s="1">
        <v>1</v>
      </c>
      <c r="AB350" s="1">
        <f t="shared" si="69"/>
        <v>0</v>
      </c>
      <c r="AC350" s="1" t="s">
        <v>453</v>
      </c>
      <c r="AE350" t="str">
        <f t="shared" si="70"/>
        <v>Research</v>
      </c>
      <c r="AF350" s="1" t="s">
        <v>80</v>
      </c>
      <c r="AH350" t="str">
        <f t="shared" si="71"/>
        <v>Individual Contributor</v>
      </c>
      <c r="AI350" s="1" t="s">
        <v>91</v>
      </c>
      <c r="AK350" t="str">
        <f t="shared" si="72"/>
        <v>Technology &amp; Internet</v>
      </c>
      <c r="AL350" s="1">
        <v>3</v>
      </c>
      <c r="AM350" s="1">
        <v>3</v>
      </c>
      <c r="AN350" s="1" t="s">
        <v>1968</v>
      </c>
      <c r="AO350" s="1" t="s">
        <v>83</v>
      </c>
      <c r="AP350" s="1">
        <f t="shared" si="73"/>
        <v>1</v>
      </c>
      <c r="AQ350" t="s">
        <v>31</v>
      </c>
      <c r="AR350" s="1" t="s">
        <v>84</v>
      </c>
      <c r="AT350" t="str">
        <f t="shared" si="74"/>
        <v>Stack Overflow</v>
      </c>
      <c r="AV350" s="1">
        <v>21</v>
      </c>
      <c r="AW350" s="1">
        <f t="shared" si="75"/>
        <v>21</v>
      </c>
      <c r="AY350" s="1">
        <v>16</v>
      </c>
      <c r="AZ350" s="1">
        <f t="shared" si="76"/>
        <v>16</v>
      </c>
      <c r="BA350" s="1">
        <v>12</v>
      </c>
      <c r="BB350" s="1">
        <v>12</v>
      </c>
      <c r="BC350" s="1" t="s">
        <v>1969</v>
      </c>
      <c r="BE350" s="1" t="s">
        <v>1970</v>
      </c>
      <c r="BF350" s="1" t="str">
        <f t="shared" si="77"/>
        <v>YouTube</v>
      </c>
      <c r="BG350" s="1">
        <v>10</v>
      </c>
      <c r="BH350" s="1" t="s">
        <v>1971</v>
      </c>
      <c r="BI350" s="1" t="s">
        <v>1972</v>
      </c>
      <c r="BJ350" s="1" t="s">
        <v>1973</v>
      </c>
      <c r="BL350" s="32" t="s">
        <v>4074</v>
      </c>
    </row>
    <row r="351" spans="1:64">
      <c r="A351" s="1">
        <v>1</v>
      </c>
      <c r="B351">
        <v>0</v>
      </c>
      <c r="C351">
        <v>0</v>
      </c>
      <c r="D351">
        <v>0</v>
      </c>
      <c r="E351">
        <v>0</v>
      </c>
      <c r="F351">
        <v>0</v>
      </c>
      <c r="H351" s="10" t="str">
        <f t="shared" ca="1" si="65"/>
        <v/>
      </c>
      <c r="I351" s="1">
        <v>6</v>
      </c>
      <c r="J351" s="1">
        <v>6</v>
      </c>
      <c r="K351" s="1">
        <v>180</v>
      </c>
      <c r="L351" s="1">
        <f t="shared" si="66"/>
        <v>3</v>
      </c>
      <c r="M351" s="1">
        <v>12</v>
      </c>
      <c r="N351" s="1">
        <v>12</v>
      </c>
      <c r="O351" s="1">
        <v>5</v>
      </c>
      <c r="P351" s="1">
        <v>5</v>
      </c>
      <c r="Q351" s="1">
        <v>3350005</v>
      </c>
      <c r="R351" s="1" t="s">
        <v>1974</v>
      </c>
      <c r="S351" s="1">
        <v>1</v>
      </c>
      <c r="T351" s="1" t="s">
        <v>67</v>
      </c>
      <c r="V351" t="str">
        <f t="shared" si="67"/>
        <v>t-shirt</v>
      </c>
      <c r="W351" s="1" t="s">
        <v>68</v>
      </c>
      <c r="Y351" t="str">
        <f t="shared" si="68"/>
        <v>”Math - all the cool kids are doing it”</v>
      </c>
      <c r="Z351" s="1">
        <v>1</v>
      </c>
      <c r="AA351" s="1">
        <v>1</v>
      </c>
      <c r="AB351" s="1">
        <f t="shared" si="69"/>
        <v>0</v>
      </c>
      <c r="AC351" s="1" t="s">
        <v>5</v>
      </c>
      <c r="AE351" t="str">
        <f t="shared" si="70"/>
        <v>Other</v>
      </c>
      <c r="AF351" s="1" t="s">
        <v>80</v>
      </c>
      <c r="AH351" t="str">
        <f t="shared" si="71"/>
        <v>Individual Contributor</v>
      </c>
      <c r="AI351" s="1" t="s">
        <v>91</v>
      </c>
      <c r="AK351" t="str">
        <f t="shared" si="72"/>
        <v>Technology &amp; Internet</v>
      </c>
      <c r="AL351" s="1">
        <v>13</v>
      </c>
      <c r="AM351" s="1">
        <v>13</v>
      </c>
      <c r="AN351" s="1" t="s">
        <v>1975</v>
      </c>
      <c r="AO351" s="1" t="s">
        <v>83</v>
      </c>
      <c r="AP351" s="1">
        <f t="shared" si="73"/>
        <v>1</v>
      </c>
      <c r="AQ351" t="s">
        <v>33</v>
      </c>
      <c r="AR351" s="1" t="s">
        <v>60</v>
      </c>
      <c r="AT351" t="str">
        <f t="shared" si="74"/>
        <v>Slack Channel</v>
      </c>
      <c r="AU351" s="1">
        <v>5</v>
      </c>
      <c r="AW351">
        <f t="shared" si="75"/>
        <v>5</v>
      </c>
      <c r="AX351" s="1">
        <v>5</v>
      </c>
      <c r="AZ351">
        <f t="shared" si="76"/>
        <v>5</v>
      </c>
      <c r="BA351" s="1">
        <v>15</v>
      </c>
      <c r="BB351" s="1">
        <v>15</v>
      </c>
      <c r="BC351" s="1" t="s">
        <v>1976</v>
      </c>
      <c r="BE351" s="1" t="s">
        <v>1977</v>
      </c>
      <c r="BF351" s="1" t="str">
        <f t="shared" si="77"/>
        <v>TechCrunch</v>
      </c>
      <c r="BG351" s="1">
        <v>10</v>
      </c>
      <c r="BH351" s="1" t="s">
        <v>1978</v>
      </c>
      <c r="BI351" s="1" t="s">
        <v>1979</v>
      </c>
      <c r="BJ351" s="1" t="s">
        <v>1980</v>
      </c>
      <c r="BL351" s="32" t="s">
        <v>4074</v>
      </c>
    </row>
    <row r="352" spans="1:64">
      <c r="A352">
        <v>0</v>
      </c>
      <c r="B352">
        <v>0</v>
      </c>
      <c r="C352">
        <v>0</v>
      </c>
      <c r="D352">
        <v>0</v>
      </c>
      <c r="E352" s="1">
        <v>1</v>
      </c>
      <c r="F352">
        <v>0</v>
      </c>
      <c r="G352" s="2">
        <v>32005</v>
      </c>
      <c r="H352" s="9">
        <f t="shared" ca="1" si="65"/>
        <v>31</v>
      </c>
      <c r="I352" s="1">
        <v>8</v>
      </c>
      <c r="J352" s="1">
        <v>8</v>
      </c>
      <c r="K352" s="1">
        <v>0</v>
      </c>
      <c r="L352" s="1">
        <f t="shared" si="66"/>
        <v>0</v>
      </c>
      <c r="M352" s="1">
        <v>12</v>
      </c>
      <c r="N352" s="1">
        <v>12</v>
      </c>
      <c r="O352" s="1">
        <v>15</v>
      </c>
      <c r="P352" s="1">
        <v>15</v>
      </c>
      <c r="Q352" s="1">
        <v>9320</v>
      </c>
      <c r="R352" s="1" t="s">
        <v>1981</v>
      </c>
      <c r="S352" s="1">
        <v>0</v>
      </c>
      <c r="U352" s="1" t="s">
        <v>1982</v>
      </c>
      <c r="V352" s="1" t="str">
        <f t="shared" si="67"/>
        <v>I didn't know about a swag store until now</v>
      </c>
      <c r="X352" s="1" t="s">
        <v>1983</v>
      </c>
      <c r="Y352" s="1" t="str">
        <f t="shared" si="68"/>
        <v>My AI has more Neurons than me</v>
      </c>
      <c r="Z352" s="1">
        <v>1</v>
      </c>
      <c r="AA352" s="1">
        <v>1</v>
      </c>
      <c r="AB352" s="1">
        <f t="shared" si="69"/>
        <v>0</v>
      </c>
      <c r="AC352" s="1" t="s">
        <v>5</v>
      </c>
      <c r="AE352" t="str">
        <f t="shared" si="70"/>
        <v>Other</v>
      </c>
      <c r="AF352" s="1" t="s">
        <v>111</v>
      </c>
      <c r="AH352" t="str">
        <f t="shared" si="71"/>
        <v>Not Applicable</v>
      </c>
      <c r="AI352" s="1" t="s">
        <v>91</v>
      </c>
      <c r="AK352" t="str">
        <f t="shared" si="72"/>
        <v>Technology &amp; Internet</v>
      </c>
      <c r="AL352" s="1">
        <v>15</v>
      </c>
      <c r="AM352" s="1">
        <v>15</v>
      </c>
      <c r="AN352" s="1" t="s">
        <v>1984</v>
      </c>
      <c r="AO352" s="1" t="s">
        <v>59</v>
      </c>
      <c r="AP352" s="1">
        <f t="shared" si="73"/>
        <v>0</v>
      </c>
      <c r="AQ352" t="s">
        <v>31</v>
      </c>
      <c r="AS352" s="1" t="s">
        <v>1985</v>
      </c>
      <c r="AT352" s="1" t="str">
        <f t="shared" si="74"/>
        <v>Stackoverflow and official Documentation i.e. on Keras.org or tensorflow.org</v>
      </c>
      <c r="AV352" s="1" t="s">
        <v>1986</v>
      </c>
      <c r="AW352" s="1" t="str">
        <f t="shared" si="75"/>
        <v>maybe 12? If the work on the projects counts too a lot more like a 100.</v>
      </c>
      <c r="AY352" s="1">
        <v>100</v>
      </c>
      <c r="AZ352" s="1">
        <f t="shared" si="76"/>
        <v>100</v>
      </c>
      <c r="BA352" s="1">
        <v>50</v>
      </c>
      <c r="BB352" s="1">
        <v>50</v>
      </c>
      <c r="BC352" s="1" t="s">
        <v>1987</v>
      </c>
      <c r="BD352" s="1" t="s">
        <v>64</v>
      </c>
      <c r="BF352" t="str">
        <f t="shared" si="77"/>
        <v>Friend / word of mouth</v>
      </c>
      <c r="BG352" s="1">
        <v>6</v>
      </c>
      <c r="BH352" s="1" t="s">
        <v>1988</v>
      </c>
      <c r="BI352" s="1" t="s">
        <v>1989</v>
      </c>
      <c r="BJ352" s="1" t="s">
        <v>1990</v>
      </c>
      <c r="BL352" s="32" t="s">
        <v>4074</v>
      </c>
    </row>
    <row r="353" spans="1:64">
      <c r="A353">
        <v>0</v>
      </c>
      <c r="B353" s="11">
        <v>1</v>
      </c>
      <c r="C353" s="1">
        <v>1</v>
      </c>
      <c r="D353">
        <v>0</v>
      </c>
      <c r="E353" s="1">
        <v>1</v>
      </c>
      <c r="F353">
        <v>0</v>
      </c>
      <c r="G353" s="2">
        <v>33740</v>
      </c>
      <c r="H353" s="9">
        <f t="shared" ca="1" si="65"/>
        <v>26</v>
      </c>
      <c r="I353" s="1">
        <v>6</v>
      </c>
      <c r="J353" s="1">
        <v>6</v>
      </c>
      <c r="K353" s="1">
        <v>2</v>
      </c>
      <c r="L353" s="1">
        <f t="shared" si="66"/>
        <v>3.3333333333333333E-2</v>
      </c>
      <c r="M353" s="1">
        <v>12</v>
      </c>
      <c r="N353" s="1">
        <v>12</v>
      </c>
      <c r="O353" s="1">
        <v>2</v>
      </c>
      <c r="P353" s="1">
        <v>2</v>
      </c>
      <c r="R353" s="1" t="s">
        <v>1991</v>
      </c>
      <c r="S353" s="1">
        <v>1</v>
      </c>
      <c r="V353" t="str">
        <f t="shared" si="67"/>
        <v>NA</v>
      </c>
      <c r="Y353" t="str">
        <f t="shared" si="68"/>
        <v>NA</v>
      </c>
      <c r="Z353" s="1">
        <v>0</v>
      </c>
      <c r="AA353" s="1">
        <v>0</v>
      </c>
      <c r="AB353" s="1">
        <f t="shared" si="69"/>
        <v>1</v>
      </c>
      <c r="AE353" t="str">
        <f t="shared" si="70"/>
        <v>NA</v>
      </c>
      <c r="AH353" t="str">
        <f t="shared" si="71"/>
        <v>NA</v>
      </c>
      <c r="AK353" t="str">
        <f t="shared" si="72"/>
        <v>NA</v>
      </c>
      <c r="AO353" s="1" t="s">
        <v>83</v>
      </c>
      <c r="AP353" s="1">
        <f t="shared" si="73"/>
        <v>1</v>
      </c>
      <c r="AQ353" t="s">
        <v>33</v>
      </c>
      <c r="AR353" s="1" t="s">
        <v>60</v>
      </c>
      <c r="AT353" t="str">
        <f t="shared" si="74"/>
        <v>Slack Channel</v>
      </c>
      <c r="AU353" s="1">
        <v>3</v>
      </c>
      <c r="AW353">
        <f t="shared" si="75"/>
        <v>3</v>
      </c>
      <c r="AX353" s="1">
        <v>4</v>
      </c>
      <c r="AZ353">
        <f t="shared" si="76"/>
        <v>4</v>
      </c>
      <c r="BA353" s="1">
        <v>5</v>
      </c>
      <c r="BB353" s="1">
        <v>5</v>
      </c>
      <c r="BC353" s="1" t="s">
        <v>1992</v>
      </c>
      <c r="BD353" s="1" t="s">
        <v>74</v>
      </c>
      <c r="BF353" t="str">
        <f t="shared" si="77"/>
        <v>Google</v>
      </c>
      <c r="BG353" s="1">
        <v>10</v>
      </c>
      <c r="BH353" s="1" t="s">
        <v>1993</v>
      </c>
      <c r="BI353" s="1" t="s">
        <v>1994</v>
      </c>
      <c r="BK353" s="1">
        <v>1</v>
      </c>
      <c r="BL353" s="32" t="s">
        <v>4074</v>
      </c>
    </row>
    <row r="354" spans="1:64">
      <c r="A354" s="1">
        <v>1</v>
      </c>
      <c r="B354">
        <v>0</v>
      </c>
      <c r="C354">
        <v>0</v>
      </c>
      <c r="D354">
        <v>0</v>
      </c>
      <c r="E354" s="1">
        <v>1</v>
      </c>
      <c r="F354">
        <v>0</v>
      </c>
      <c r="G354" s="2">
        <v>28642</v>
      </c>
      <c r="H354" s="9">
        <f t="shared" ca="1" si="65"/>
        <v>40</v>
      </c>
      <c r="I354" s="1">
        <v>7</v>
      </c>
      <c r="J354" s="1">
        <v>7</v>
      </c>
      <c r="K354" s="1">
        <v>100</v>
      </c>
      <c r="L354" s="1">
        <f t="shared" si="66"/>
        <v>1.6666666666666667</v>
      </c>
      <c r="M354" s="1">
        <v>7</v>
      </c>
      <c r="N354" s="1">
        <v>7</v>
      </c>
      <c r="O354" s="1">
        <v>12</v>
      </c>
      <c r="P354" s="1">
        <v>12</v>
      </c>
      <c r="Q354" s="1">
        <v>98053</v>
      </c>
      <c r="R354" s="1" t="s">
        <v>1995</v>
      </c>
      <c r="S354" s="1">
        <v>1</v>
      </c>
      <c r="V354" t="str">
        <f t="shared" si="67"/>
        <v>NA</v>
      </c>
      <c r="Y354" t="str">
        <f t="shared" si="68"/>
        <v>NA</v>
      </c>
      <c r="Z354" s="1">
        <v>1</v>
      </c>
      <c r="AA354" s="1">
        <v>1</v>
      </c>
      <c r="AB354" s="1">
        <f t="shared" si="69"/>
        <v>0</v>
      </c>
      <c r="AC354" s="1" t="s">
        <v>89</v>
      </c>
      <c r="AE354" t="str">
        <f t="shared" si="70"/>
        <v>Data Engineer</v>
      </c>
      <c r="AF354" s="1" t="s">
        <v>80</v>
      </c>
      <c r="AH354" t="str">
        <f t="shared" si="71"/>
        <v>Individual Contributor</v>
      </c>
      <c r="AI354" s="1" t="s">
        <v>91</v>
      </c>
      <c r="AK354" t="str">
        <f t="shared" si="72"/>
        <v>Technology &amp; Internet</v>
      </c>
      <c r="AL354" s="1">
        <v>15</v>
      </c>
      <c r="AM354" s="1">
        <v>15</v>
      </c>
      <c r="AN354" s="1" t="s">
        <v>582</v>
      </c>
      <c r="AO354" s="1" t="s">
        <v>83</v>
      </c>
      <c r="AP354" s="1">
        <f t="shared" si="73"/>
        <v>1</v>
      </c>
      <c r="AQ354" t="s">
        <v>33</v>
      </c>
      <c r="AR354" s="1" t="s">
        <v>72</v>
      </c>
      <c r="AT354" t="str">
        <f t="shared" si="74"/>
        <v>Forums</v>
      </c>
      <c r="AV354" s="1">
        <v>10</v>
      </c>
      <c r="AW354" s="1">
        <f t="shared" si="75"/>
        <v>10</v>
      </c>
      <c r="AX354" s="1">
        <v>5</v>
      </c>
      <c r="AZ354">
        <f t="shared" si="76"/>
        <v>5</v>
      </c>
      <c r="BA354" s="1">
        <v>300</v>
      </c>
      <c r="BB354" s="1">
        <v>300</v>
      </c>
      <c r="BC354" s="1" t="s">
        <v>1996</v>
      </c>
      <c r="BD354" s="1" t="s">
        <v>74</v>
      </c>
      <c r="BF354" t="str">
        <f t="shared" si="77"/>
        <v>Google</v>
      </c>
      <c r="BG354" s="1">
        <v>10</v>
      </c>
      <c r="BH354" s="1" t="s">
        <v>1997</v>
      </c>
      <c r="BI354" s="1" t="s">
        <v>1998</v>
      </c>
      <c r="BJ354" s="1" t="s">
        <v>1999</v>
      </c>
      <c r="BL354" s="32" t="s">
        <v>4074</v>
      </c>
    </row>
    <row r="355" spans="1:64">
      <c r="A355">
        <v>0</v>
      </c>
      <c r="B355" s="11">
        <v>1</v>
      </c>
      <c r="C355">
        <v>0</v>
      </c>
      <c r="D355">
        <v>0</v>
      </c>
      <c r="E355" s="1">
        <v>1</v>
      </c>
      <c r="F355">
        <v>0</v>
      </c>
      <c r="G355" s="2">
        <v>30223</v>
      </c>
      <c r="H355" s="9">
        <f t="shared" ca="1" si="65"/>
        <v>36</v>
      </c>
      <c r="I355" s="1">
        <v>7</v>
      </c>
      <c r="J355" s="1">
        <v>7</v>
      </c>
      <c r="K355" s="1">
        <v>15</v>
      </c>
      <c r="L355" s="1">
        <f t="shared" si="66"/>
        <v>0.25</v>
      </c>
      <c r="M355" s="1">
        <v>5</v>
      </c>
      <c r="N355" s="1">
        <v>5</v>
      </c>
      <c r="O355" s="1">
        <v>1</v>
      </c>
      <c r="P355" s="1">
        <v>1</v>
      </c>
      <c r="Q355" s="1">
        <v>93730</v>
      </c>
      <c r="R355" s="1" t="s">
        <v>2000</v>
      </c>
      <c r="S355" s="1">
        <v>1</v>
      </c>
      <c r="V355" t="str">
        <f t="shared" si="67"/>
        <v>NA</v>
      </c>
      <c r="Y355" t="str">
        <f t="shared" si="68"/>
        <v>NA</v>
      </c>
      <c r="Z355" s="1">
        <v>1</v>
      </c>
      <c r="AA355" s="1">
        <v>1</v>
      </c>
      <c r="AB355" s="1">
        <f t="shared" si="69"/>
        <v>0</v>
      </c>
      <c r="AC355" s="1" t="s">
        <v>144</v>
      </c>
      <c r="AE355" t="str">
        <f t="shared" si="70"/>
        <v>Artificial Intelligence Engineer</v>
      </c>
      <c r="AF355" s="1" t="s">
        <v>56</v>
      </c>
      <c r="AH355" t="str">
        <f t="shared" si="71"/>
        <v>Manager</v>
      </c>
      <c r="AI355" s="1" t="s">
        <v>332</v>
      </c>
      <c r="AK355" t="str">
        <f t="shared" si="72"/>
        <v>Real Estate</v>
      </c>
      <c r="AL355" s="1">
        <v>8</v>
      </c>
      <c r="AM355" s="1">
        <v>8</v>
      </c>
      <c r="AN355" s="1" t="s">
        <v>2001</v>
      </c>
      <c r="AO355" s="1" t="s">
        <v>59</v>
      </c>
      <c r="AP355" s="1">
        <f t="shared" si="73"/>
        <v>0</v>
      </c>
      <c r="AQ355" t="s">
        <v>33</v>
      </c>
      <c r="AR355" s="1" t="s">
        <v>72</v>
      </c>
      <c r="AT355" t="str">
        <f t="shared" si="74"/>
        <v>Forums</v>
      </c>
      <c r="AV355" s="1">
        <v>7</v>
      </c>
      <c r="AW355" s="1">
        <f t="shared" si="75"/>
        <v>7</v>
      </c>
      <c r="AY355" s="1">
        <v>7</v>
      </c>
      <c r="AZ355" s="1">
        <f t="shared" si="76"/>
        <v>7</v>
      </c>
      <c r="BA355" s="1">
        <v>6</v>
      </c>
      <c r="BB355" s="1">
        <v>6</v>
      </c>
      <c r="BC355" s="1" t="s">
        <v>2002</v>
      </c>
      <c r="BE355" s="1" t="s">
        <v>462</v>
      </c>
      <c r="BF355" s="1" t="str">
        <f t="shared" si="77"/>
        <v>reddit</v>
      </c>
      <c r="BG355" s="1">
        <v>8</v>
      </c>
      <c r="BH355" s="1" t="s">
        <v>2003</v>
      </c>
      <c r="BI355" s="1" t="s">
        <v>2004</v>
      </c>
      <c r="BK355" s="1">
        <v>1</v>
      </c>
      <c r="BL355" s="32" t="s">
        <v>4074</v>
      </c>
    </row>
    <row r="356" spans="1:64">
      <c r="A356">
        <v>0</v>
      </c>
      <c r="B356">
        <v>0</v>
      </c>
      <c r="C356">
        <v>0</v>
      </c>
      <c r="D356">
        <v>0</v>
      </c>
      <c r="E356" s="1">
        <v>1</v>
      </c>
      <c r="F356">
        <v>0</v>
      </c>
      <c r="G356" s="2">
        <v>26617</v>
      </c>
      <c r="H356" s="9">
        <f t="shared" ca="1" si="65"/>
        <v>46</v>
      </c>
      <c r="I356" s="1">
        <v>7</v>
      </c>
      <c r="J356" s="1">
        <v>7</v>
      </c>
      <c r="K356" s="1">
        <v>120</v>
      </c>
      <c r="L356" s="1">
        <f t="shared" si="66"/>
        <v>2</v>
      </c>
      <c r="M356" s="1">
        <v>10</v>
      </c>
      <c r="N356" s="1">
        <v>10</v>
      </c>
      <c r="O356" s="1">
        <v>3</v>
      </c>
      <c r="P356" s="1">
        <v>3</v>
      </c>
      <c r="Q356" s="1">
        <v>518000</v>
      </c>
      <c r="R356" s="1" t="s">
        <v>1325</v>
      </c>
      <c r="S356" s="1">
        <v>0</v>
      </c>
      <c r="T356" s="1" t="s">
        <v>78</v>
      </c>
      <c r="V356" t="str">
        <f t="shared" si="67"/>
        <v>jacket (brand is TBD... probably Patagonia)</v>
      </c>
      <c r="W356" s="1" t="s">
        <v>98</v>
      </c>
      <c r="Y356" t="str">
        <f t="shared" si="68"/>
        <v>“Machine learning for life”</v>
      </c>
      <c r="Z356" s="1">
        <v>1</v>
      </c>
      <c r="AA356" s="1">
        <v>1</v>
      </c>
      <c r="AB356" s="1">
        <f t="shared" si="69"/>
        <v>0</v>
      </c>
      <c r="AC356" s="1" t="s">
        <v>55</v>
      </c>
      <c r="AE356" t="str">
        <f t="shared" si="70"/>
        <v>Product Management/Project Management</v>
      </c>
      <c r="AG356" s="1" t="s">
        <v>2005</v>
      </c>
      <c r="AH356" s="1" t="str">
        <f t="shared" si="71"/>
        <v>Founder</v>
      </c>
      <c r="AI356" s="1" t="s">
        <v>91</v>
      </c>
      <c r="AK356" t="str">
        <f t="shared" si="72"/>
        <v>Technology &amp; Internet</v>
      </c>
      <c r="AL356" s="1">
        <v>20</v>
      </c>
      <c r="AM356" s="1">
        <v>20</v>
      </c>
      <c r="AN356" s="1" t="s">
        <v>2006</v>
      </c>
      <c r="AO356" s="1" t="s">
        <v>83</v>
      </c>
      <c r="AP356" s="1">
        <f t="shared" si="73"/>
        <v>1</v>
      </c>
      <c r="AQ356" t="s">
        <v>30</v>
      </c>
      <c r="AR356" s="1" t="s">
        <v>72</v>
      </c>
      <c r="AT356" t="str">
        <f t="shared" si="74"/>
        <v>Forums</v>
      </c>
      <c r="AU356" s="1">
        <v>4</v>
      </c>
      <c r="AW356">
        <f t="shared" si="75"/>
        <v>4</v>
      </c>
      <c r="AX356" s="1">
        <v>6</v>
      </c>
      <c r="AZ356">
        <f t="shared" si="76"/>
        <v>6</v>
      </c>
      <c r="BA356" s="1">
        <v>8</v>
      </c>
      <c r="BB356" s="1">
        <v>8</v>
      </c>
      <c r="BC356" s="1" t="s">
        <v>2007</v>
      </c>
      <c r="BE356" s="1" t="s">
        <v>2008</v>
      </c>
      <c r="BF356" s="1" t="str">
        <f t="shared" si="77"/>
        <v>Blog</v>
      </c>
      <c r="BG356" s="1">
        <v>9</v>
      </c>
      <c r="BH356" s="1" t="s">
        <v>2009</v>
      </c>
      <c r="BI356" s="1" t="s">
        <v>2010</v>
      </c>
      <c r="BJ356" s="1" t="s">
        <v>2011</v>
      </c>
      <c r="BL356" s="32" t="s">
        <v>4074</v>
      </c>
    </row>
    <row r="357" spans="1:64">
      <c r="A357">
        <v>0</v>
      </c>
      <c r="B357">
        <v>0</v>
      </c>
      <c r="C357">
        <v>0</v>
      </c>
      <c r="D357">
        <v>0</v>
      </c>
      <c r="E357" s="1">
        <v>1</v>
      </c>
      <c r="F357">
        <v>0</v>
      </c>
      <c r="G357" s="2">
        <v>33806</v>
      </c>
      <c r="H357" s="9">
        <f t="shared" ca="1" si="65"/>
        <v>26</v>
      </c>
      <c r="I357" s="1">
        <v>7</v>
      </c>
      <c r="J357" s="1">
        <v>7</v>
      </c>
      <c r="K357" s="1">
        <v>0</v>
      </c>
      <c r="L357" s="1">
        <f t="shared" si="66"/>
        <v>0</v>
      </c>
      <c r="M357" s="1">
        <v>10</v>
      </c>
      <c r="N357" s="1">
        <v>10</v>
      </c>
      <c r="O357" s="1">
        <v>4</v>
      </c>
      <c r="P357" s="1">
        <v>4</v>
      </c>
      <c r="Q357" s="1">
        <v>400076</v>
      </c>
      <c r="R357" s="1" t="s">
        <v>830</v>
      </c>
      <c r="S357" s="1">
        <v>1</v>
      </c>
      <c r="T357" s="1" t="s">
        <v>136</v>
      </c>
      <c r="V357" t="str">
        <f t="shared" si="67"/>
        <v>shoes (brand is TBD… probably Adidas or Puma)</v>
      </c>
      <c r="W357" s="1" t="s">
        <v>103</v>
      </c>
      <c r="Y357" t="str">
        <f t="shared" si="68"/>
        <v>“A quality life demands quality questions”</v>
      </c>
      <c r="Z357" s="1">
        <v>0</v>
      </c>
      <c r="AA357" s="1">
        <v>0</v>
      </c>
      <c r="AB357" s="1">
        <f t="shared" si="69"/>
        <v>1</v>
      </c>
      <c r="AE357" t="str">
        <f t="shared" si="70"/>
        <v>NA</v>
      </c>
      <c r="AH357" t="str">
        <f t="shared" si="71"/>
        <v>NA</v>
      </c>
      <c r="AK357" t="str">
        <f t="shared" si="72"/>
        <v>NA</v>
      </c>
      <c r="AO357" s="1" t="s">
        <v>83</v>
      </c>
      <c r="AP357" s="1">
        <f t="shared" si="73"/>
        <v>1</v>
      </c>
      <c r="AQ357" t="s">
        <v>33</v>
      </c>
      <c r="AR357" s="1" t="s">
        <v>72</v>
      </c>
      <c r="AT357" t="str">
        <f t="shared" si="74"/>
        <v>Forums</v>
      </c>
      <c r="AU357" s="1">
        <v>6</v>
      </c>
      <c r="AW357">
        <f t="shared" si="75"/>
        <v>6</v>
      </c>
      <c r="AX357" s="1">
        <v>4</v>
      </c>
      <c r="AZ357">
        <f t="shared" si="76"/>
        <v>4</v>
      </c>
      <c r="BA357" s="1">
        <v>10</v>
      </c>
      <c r="BB357" s="1">
        <v>10</v>
      </c>
      <c r="BC357" s="1" t="s">
        <v>2012</v>
      </c>
      <c r="BD357" s="1" t="s">
        <v>415</v>
      </c>
      <c r="BF357" t="str">
        <f t="shared" si="77"/>
        <v>LinkedIn</v>
      </c>
      <c r="BG357" s="1">
        <v>9</v>
      </c>
      <c r="BH357" s="1" t="s">
        <v>2013</v>
      </c>
      <c r="BI357" s="1" t="s">
        <v>2014</v>
      </c>
      <c r="BJ357" s="1" t="s">
        <v>2015</v>
      </c>
      <c r="BL357" s="32" t="s">
        <v>4074</v>
      </c>
    </row>
    <row r="358" spans="1:64">
      <c r="A358">
        <v>0</v>
      </c>
      <c r="B358">
        <v>0</v>
      </c>
      <c r="C358" s="1">
        <v>1</v>
      </c>
      <c r="D358">
        <v>0</v>
      </c>
      <c r="E358">
        <v>0</v>
      </c>
      <c r="F358">
        <v>0</v>
      </c>
      <c r="G358" s="2">
        <v>33552</v>
      </c>
      <c r="H358" s="9">
        <f t="shared" ca="1" si="65"/>
        <v>27</v>
      </c>
      <c r="I358" s="1">
        <v>6</v>
      </c>
      <c r="J358" s="1">
        <v>6</v>
      </c>
      <c r="K358" s="1">
        <v>10</v>
      </c>
      <c r="L358" s="1">
        <f t="shared" si="66"/>
        <v>0.16666666666666666</v>
      </c>
      <c r="M358" s="1">
        <v>13</v>
      </c>
      <c r="N358" s="1">
        <v>13</v>
      </c>
      <c r="O358" s="1">
        <v>10</v>
      </c>
      <c r="P358" s="1">
        <v>10</v>
      </c>
      <c r="Q358" s="1">
        <v>48201</v>
      </c>
      <c r="R358" s="1" t="s">
        <v>732</v>
      </c>
      <c r="S358" s="1">
        <v>1</v>
      </c>
      <c r="T358" s="1" t="s">
        <v>123</v>
      </c>
      <c r="V358" t="str">
        <f t="shared" si="67"/>
        <v>hat</v>
      </c>
      <c r="W358" s="1" t="s">
        <v>98</v>
      </c>
      <c r="Y358" t="str">
        <f t="shared" si="68"/>
        <v>“Machine learning for life”</v>
      </c>
      <c r="Z358" s="1">
        <v>0</v>
      </c>
      <c r="AA358" s="1">
        <v>0</v>
      </c>
      <c r="AB358" s="1">
        <f t="shared" si="69"/>
        <v>1</v>
      </c>
      <c r="AE358" t="str">
        <f t="shared" si="70"/>
        <v>NA</v>
      </c>
      <c r="AH358" t="str">
        <f t="shared" si="71"/>
        <v>NA</v>
      </c>
      <c r="AK358" t="str">
        <f t="shared" si="72"/>
        <v>NA</v>
      </c>
      <c r="AO358" s="1" t="s">
        <v>83</v>
      </c>
      <c r="AP358" s="1">
        <f t="shared" si="73"/>
        <v>1</v>
      </c>
      <c r="AQ358" t="s">
        <v>30</v>
      </c>
      <c r="AR358" s="1" t="s">
        <v>72</v>
      </c>
      <c r="AT358" t="str">
        <f t="shared" si="74"/>
        <v>Forums</v>
      </c>
      <c r="AU358" s="1">
        <v>6</v>
      </c>
      <c r="AW358">
        <f t="shared" si="75"/>
        <v>6</v>
      </c>
      <c r="AX358" s="1">
        <v>5</v>
      </c>
      <c r="AZ358">
        <f t="shared" si="76"/>
        <v>5</v>
      </c>
      <c r="BA358" s="1">
        <v>30</v>
      </c>
      <c r="BB358" s="1">
        <v>30</v>
      </c>
      <c r="BC358" s="1" t="s">
        <v>2016</v>
      </c>
      <c r="BD358" s="1" t="s">
        <v>64</v>
      </c>
      <c r="BF358" t="str">
        <f t="shared" si="77"/>
        <v>Friend / word of mouth</v>
      </c>
      <c r="BG358" s="1">
        <v>8</v>
      </c>
      <c r="BH358" s="1" t="s">
        <v>2017</v>
      </c>
      <c r="BI358" s="1" t="s">
        <v>2018</v>
      </c>
      <c r="BJ358" s="1" t="s">
        <v>2019</v>
      </c>
      <c r="BL358" s="32" t="s">
        <v>4074</v>
      </c>
    </row>
    <row r="359" spans="1:64">
      <c r="A359" s="1">
        <v>1</v>
      </c>
      <c r="B359">
        <v>0</v>
      </c>
      <c r="C359">
        <v>0</v>
      </c>
      <c r="D359">
        <v>0</v>
      </c>
      <c r="E359" s="1">
        <v>1</v>
      </c>
      <c r="F359">
        <v>0</v>
      </c>
      <c r="G359" s="2">
        <v>32063</v>
      </c>
      <c r="H359" s="9">
        <f t="shared" ca="1" si="65"/>
        <v>31</v>
      </c>
      <c r="I359" s="1">
        <v>7</v>
      </c>
      <c r="J359" s="1">
        <v>7</v>
      </c>
      <c r="K359" s="1">
        <v>0</v>
      </c>
      <c r="L359" s="1">
        <f t="shared" si="66"/>
        <v>0</v>
      </c>
      <c r="M359" s="1">
        <v>12</v>
      </c>
      <c r="N359" s="1">
        <v>12</v>
      </c>
      <c r="O359" s="1">
        <v>2</v>
      </c>
      <c r="P359" s="1">
        <v>2</v>
      </c>
      <c r="Q359" s="1">
        <v>50374</v>
      </c>
      <c r="R359" s="1" t="s">
        <v>2020</v>
      </c>
      <c r="S359" s="1">
        <v>1</v>
      </c>
      <c r="V359" t="str">
        <f t="shared" si="67"/>
        <v>NA</v>
      </c>
      <c r="Y359" t="str">
        <f t="shared" si="68"/>
        <v>NA</v>
      </c>
      <c r="Z359" s="1">
        <v>1</v>
      </c>
      <c r="AA359" s="1">
        <v>1</v>
      </c>
      <c r="AB359" s="1">
        <f t="shared" si="69"/>
        <v>0</v>
      </c>
      <c r="AC359" s="1" t="s">
        <v>225</v>
      </c>
      <c r="AE359" t="str">
        <f t="shared" si="70"/>
        <v>Software Engineer</v>
      </c>
      <c r="AF359" s="1" t="s">
        <v>80</v>
      </c>
      <c r="AH359" t="str">
        <f t="shared" si="71"/>
        <v>Individual Contributor</v>
      </c>
      <c r="AI359" s="1" t="s">
        <v>81</v>
      </c>
      <c r="AK359" t="str">
        <f t="shared" si="72"/>
        <v>Business Support &amp; Logistics</v>
      </c>
      <c r="AL359" s="1">
        <v>4</v>
      </c>
      <c r="AM359" s="1">
        <v>4</v>
      </c>
      <c r="AN359" s="4" t="s">
        <v>2021</v>
      </c>
      <c r="AO359" s="1" t="s">
        <v>59</v>
      </c>
      <c r="AP359" s="1">
        <f t="shared" si="73"/>
        <v>0</v>
      </c>
      <c r="AQ359" t="s">
        <v>33</v>
      </c>
      <c r="AR359" s="1" t="s">
        <v>72</v>
      </c>
      <c r="AT359" t="str">
        <f t="shared" si="74"/>
        <v>Forums</v>
      </c>
      <c r="AU359" s="1">
        <v>6</v>
      </c>
      <c r="AW359">
        <f t="shared" si="75"/>
        <v>6</v>
      </c>
      <c r="AY359" s="1">
        <v>10</v>
      </c>
      <c r="AZ359" s="1">
        <f t="shared" si="76"/>
        <v>10</v>
      </c>
      <c r="BA359" s="1">
        <v>10</v>
      </c>
      <c r="BB359" s="1">
        <v>10</v>
      </c>
      <c r="BC359" s="1" t="s">
        <v>2022</v>
      </c>
      <c r="BD359" s="1" t="s">
        <v>74</v>
      </c>
      <c r="BF359" t="str">
        <f t="shared" si="77"/>
        <v>Google</v>
      </c>
      <c r="BG359" s="1">
        <v>10</v>
      </c>
      <c r="BH359" s="1" t="s">
        <v>421</v>
      </c>
      <c r="BI359" s="1" t="s">
        <v>2023</v>
      </c>
      <c r="BL359" s="32" t="s">
        <v>4074</v>
      </c>
    </row>
    <row r="360" spans="1:64">
      <c r="A360">
        <v>0</v>
      </c>
      <c r="B360" s="11">
        <v>1</v>
      </c>
      <c r="C360">
        <v>0</v>
      </c>
      <c r="D360">
        <v>0</v>
      </c>
      <c r="E360" s="1">
        <v>1</v>
      </c>
      <c r="F360">
        <v>0</v>
      </c>
      <c r="G360" s="2">
        <v>28821</v>
      </c>
      <c r="H360" s="9">
        <f t="shared" ca="1" si="65"/>
        <v>40</v>
      </c>
      <c r="I360" s="1">
        <v>7</v>
      </c>
      <c r="J360" s="1">
        <v>7</v>
      </c>
      <c r="K360" s="1">
        <v>20</v>
      </c>
      <c r="L360" s="1">
        <f t="shared" si="66"/>
        <v>0.33333333333333331</v>
      </c>
      <c r="M360" s="1">
        <v>9</v>
      </c>
      <c r="N360" s="1">
        <v>9</v>
      </c>
      <c r="O360" s="1">
        <v>3</v>
      </c>
      <c r="P360" s="1">
        <v>3</v>
      </c>
      <c r="Q360" s="1">
        <v>170512</v>
      </c>
      <c r="R360" s="1" t="s">
        <v>2024</v>
      </c>
      <c r="S360" s="1">
        <v>1</v>
      </c>
      <c r="V360" t="str">
        <f t="shared" si="67"/>
        <v>NA</v>
      </c>
      <c r="Y360" t="str">
        <f t="shared" si="68"/>
        <v>NA</v>
      </c>
      <c r="Z360" s="1">
        <v>1</v>
      </c>
      <c r="AA360" s="1">
        <v>1</v>
      </c>
      <c r="AB360" s="1">
        <f t="shared" si="69"/>
        <v>0</v>
      </c>
      <c r="AC360" s="1" t="s">
        <v>69</v>
      </c>
      <c r="AE360" t="str">
        <f t="shared" si="70"/>
        <v>Educator / Instructor</v>
      </c>
      <c r="AF360" s="1" t="s">
        <v>56</v>
      </c>
      <c r="AH360" t="str">
        <f t="shared" si="71"/>
        <v>Manager</v>
      </c>
      <c r="AI360" s="1" t="s">
        <v>57</v>
      </c>
      <c r="AK360" t="str">
        <f t="shared" si="72"/>
        <v>Education</v>
      </c>
      <c r="AL360" s="1">
        <v>8</v>
      </c>
      <c r="AM360" s="1">
        <v>8</v>
      </c>
      <c r="AN360" s="1" t="s">
        <v>2025</v>
      </c>
      <c r="AO360" s="1" t="s">
        <v>71</v>
      </c>
      <c r="AP360" s="1">
        <f t="shared" si="73"/>
        <v>1</v>
      </c>
      <c r="AQ360" t="s">
        <v>3993</v>
      </c>
      <c r="AR360" s="1" t="s">
        <v>84</v>
      </c>
      <c r="AT360" t="str">
        <f t="shared" si="74"/>
        <v>Stack Overflow</v>
      </c>
      <c r="AU360" s="1">
        <v>6</v>
      </c>
      <c r="AW360">
        <f t="shared" si="75"/>
        <v>6</v>
      </c>
      <c r="AX360" s="1">
        <v>6</v>
      </c>
      <c r="AZ360">
        <f t="shared" si="76"/>
        <v>6</v>
      </c>
      <c r="BA360" s="1">
        <v>36</v>
      </c>
      <c r="BB360" s="1">
        <v>36</v>
      </c>
      <c r="BC360" s="1" t="s">
        <v>2026</v>
      </c>
      <c r="BD360" s="1" t="s">
        <v>74</v>
      </c>
      <c r="BF360" t="str">
        <f t="shared" si="77"/>
        <v>Google</v>
      </c>
      <c r="BG360" s="1">
        <v>8</v>
      </c>
      <c r="BH360" s="1" t="s">
        <v>2027</v>
      </c>
      <c r="BI360" s="1" t="s">
        <v>2028</v>
      </c>
      <c r="BJ360" s="1" t="s">
        <v>2029</v>
      </c>
      <c r="BK360" s="1">
        <v>1</v>
      </c>
      <c r="BL360" s="32" t="s">
        <v>4074</v>
      </c>
    </row>
    <row r="361" spans="1:64">
      <c r="A361" s="1">
        <v>1</v>
      </c>
      <c r="B361">
        <v>0</v>
      </c>
      <c r="C361">
        <v>0</v>
      </c>
      <c r="D361" s="1">
        <v>1</v>
      </c>
      <c r="E361">
        <v>0</v>
      </c>
      <c r="F361">
        <v>0</v>
      </c>
      <c r="G361" s="2">
        <v>31621</v>
      </c>
      <c r="H361" s="9">
        <f t="shared" ca="1" si="65"/>
        <v>32</v>
      </c>
      <c r="I361" s="1">
        <v>7</v>
      </c>
      <c r="J361" s="1">
        <v>7</v>
      </c>
      <c r="K361" s="1">
        <v>13</v>
      </c>
      <c r="L361" s="1">
        <f t="shared" si="66"/>
        <v>0.21666666666666667</v>
      </c>
      <c r="M361" s="1">
        <v>7</v>
      </c>
      <c r="N361" s="1">
        <v>7</v>
      </c>
      <c r="O361" s="1">
        <v>5</v>
      </c>
      <c r="P361" s="1">
        <v>5</v>
      </c>
      <c r="Q361" s="1">
        <v>66130</v>
      </c>
      <c r="R361" s="1" t="s">
        <v>2030</v>
      </c>
      <c r="S361" s="1">
        <v>1</v>
      </c>
      <c r="T361" s="1" t="s">
        <v>67</v>
      </c>
      <c r="V361" t="str">
        <f t="shared" si="67"/>
        <v>t-shirt</v>
      </c>
      <c r="W361" s="1" t="s">
        <v>98</v>
      </c>
      <c r="Y361" t="str">
        <f t="shared" si="68"/>
        <v>“Machine learning for life”</v>
      </c>
      <c r="Z361" s="1">
        <v>1</v>
      </c>
      <c r="AA361" s="1">
        <v>1</v>
      </c>
      <c r="AB361" s="1">
        <f t="shared" si="69"/>
        <v>0</v>
      </c>
      <c r="AC361" s="1" t="s">
        <v>5</v>
      </c>
      <c r="AE361" t="str">
        <f t="shared" si="70"/>
        <v>Other</v>
      </c>
      <c r="AF361" s="1" t="s">
        <v>56</v>
      </c>
      <c r="AH361" t="str">
        <f t="shared" si="71"/>
        <v>Manager</v>
      </c>
      <c r="AI361" s="1" t="s">
        <v>1511</v>
      </c>
      <c r="AK361" t="str">
        <f t="shared" si="72"/>
        <v>Food &amp; Beverages</v>
      </c>
      <c r="AL361" s="1">
        <v>3</v>
      </c>
      <c r="AM361" s="1">
        <v>3</v>
      </c>
      <c r="AN361" s="1" t="s">
        <v>2031</v>
      </c>
      <c r="AO361" s="1" t="s">
        <v>59</v>
      </c>
      <c r="AP361" s="1">
        <f t="shared" si="73"/>
        <v>0</v>
      </c>
      <c r="AQ361" t="s">
        <v>33</v>
      </c>
      <c r="AR361" s="1" t="s">
        <v>167</v>
      </c>
      <c r="AT361" t="str">
        <f t="shared" si="74"/>
        <v>Mentor Help (classroom or 1:1 mentors)</v>
      </c>
      <c r="AU361" s="1">
        <v>5</v>
      </c>
      <c r="AW361">
        <f t="shared" si="75"/>
        <v>5</v>
      </c>
      <c r="AX361" s="1">
        <v>6</v>
      </c>
      <c r="AZ361">
        <f t="shared" si="76"/>
        <v>6</v>
      </c>
      <c r="BA361" s="1">
        <v>3</v>
      </c>
      <c r="BB361" s="1">
        <v>3</v>
      </c>
      <c r="BC361" s="1" t="s">
        <v>2032</v>
      </c>
      <c r="BD361" s="1" t="s">
        <v>74</v>
      </c>
      <c r="BF361" t="str">
        <f t="shared" si="77"/>
        <v>Google</v>
      </c>
      <c r="BG361" s="1">
        <v>10</v>
      </c>
      <c r="BH361" s="1" t="s">
        <v>2033</v>
      </c>
      <c r="BI361" s="1" t="s">
        <v>2034</v>
      </c>
      <c r="BJ361" s="1" t="s">
        <v>2035</v>
      </c>
      <c r="BL361" s="32" t="s">
        <v>4074</v>
      </c>
    </row>
    <row r="362" spans="1:64">
      <c r="A362">
        <v>0</v>
      </c>
      <c r="B362" s="11">
        <v>1</v>
      </c>
      <c r="C362">
        <v>0</v>
      </c>
      <c r="D362">
        <v>0</v>
      </c>
      <c r="E362" s="1">
        <v>1</v>
      </c>
      <c r="F362">
        <v>0</v>
      </c>
      <c r="G362" s="2">
        <v>26673</v>
      </c>
      <c r="H362" s="9">
        <f t="shared" ca="1" si="65"/>
        <v>46</v>
      </c>
      <c r="I362" s="1">
        <v>6</v>
      </c>
      <c r="J362" s="1">
        <v>6</v>
      </c>
      <c r="K362" s="1">
        <v>120</v>
      </c>
      <c r="L362" s="1">
        <f t="shared" si="66"/>
        <v>2</v>
      </c>
      <c r="M362" s="1">
        <v>12</v>
      </c>
      <c r="N362" s="1">
        <v>12</v>
      </c>
      <c r="O362" s="1">
        <v>15</v>
      </c>
      <c r="P362" s="1">
        <v>15</v>
      </c>
      <c r="Q362" s="1">
        <v>3320</v>
      </c>
      <c r="R362" s="1" t="s">
        <v>2036</v>
      </c>
      <c r="S362" s="1">
        <v>0</v>
      </c>
      <c r="T362" s="1" t="s">
        <v>53</v>
      </c>
      <c r="V362" t="str">
        <f t="shared" si="67"/>
        <v>hoodie</v>
      </c>
      <c r="W362" s="1" t="s">
        <v>98</v>
      </c>
      <c r="Y362" t="str">
        <f t="shared" si="68"/>
        <v>“Machine learning for life”</v>
      </c>
      <c r="Z362" s="1">
        <v>1</v>
      </c>
      <c r="AA362" s="1">
        <v>1</v>
      </c>
      <c r="AB362" s="1">
        <f t="shared" si="69"/>
        <v>0</v>
      </c>
      <c r="AC362" s="1" t="s">
        <v>521</v>
      </c>
      <c r="AE362" t="str">
        <f t="shared" si="70"/>
        <v>Accounting/Finance</v>
      </c>
      <c r="AF362" s="1" t="s">
        <v>145</v>
      </c>
      <c r="AH362" t="str">
        <f t="shared" si="71"/>
        <v>C-Level</v>
      </c>
      <c r="AI362" s="1" t="s">
        <v>245</v>
      </c>
      <c r="AK362" t="str">
        <f t="shared" si="72"/>
        <v>Advertising &amp; Marketing</v>
      </c>
      <c r="AL362" s="1">
        <v>20</v>
      </c>
      <c r="AM362" s="1">
        <v>20</v>
      </c>
      <c r="AN362" s="1" t="s">
        <v>2037</v>
      </c>
      <c r="AO362" s="1" t="s">
        <v>83</v>
      </c>
      <c r="AP362" s="1">
        <f t="shared" si="73"/>
        <v>1</v>
      </c>
      <c r="AQ362" t="s">
        <v>3987</v>
      </c>
      <c r="AR362" s="1" t="s">
        <v>72</v>
      </c>
      <c r="AT362" t="str">
        <f t="shared" si="74"/>
        <v>Forums</v>
      </c>
      <c r="AU362" s="1">
        <v>6</v>
      </c>
      <c r="AW362">
        <f t="shared" si="75"/>
        <v>6</v>
      </c>
      <c r="AX362" s="1">
        <v>5</v>
      </c>
      <c r="AZ362">
        <f t="shared" si="76"/>
        <v>5</v>
      </c>
      <c r="BA362" s="1">
        <v>15</v>
      </c>
      <c r="BB362" s="1">
        <v>15</v>
      </c>
      <c r="BC362" s="1" t="s">
        <v>2038</v>
      </c>
      <c r="BD362" s="1" t="s">
        <v>74</v>
      </c>
      <c r="BF362" t="str">
        <f t="shared" si="77"/>
        <v>Google</v>
      </c>
      <c r="BG362" s="1">
        <v>10</v>
      </c>
      <c r="BH362" s="1" t="s">
        <v>2039</v>
      </c>
      <c r="BI362" s="1" t="s">
        <v>2040</v>
      </c>
      <c r="BK362" s="1">
        <v>0</v>
      </c>
      <c r="BL362" s="32" t="s">
        <v>4074</v>
      </c>
    </row>
    <row r="363" spans="1:64">
      <c r="A363">
        <v>0</v>
      </c>
      <c r="B363" s="11">
        <v>1</v>
      </c>
      <c r="C363">
        <v>0</v>
      </c>
      <c r="D363">
        <v>0</v>
      </c>
      <c r="E363">
        <v>0</v>
      </c>
      <c r="F363">
        <v>0</v>
      </c>
      <c r="G363" s="2">
        <v>28132</v>
      </c>
      <c r="H363" s="9">
        <f t="shared" ca="1" si="65"/>
        <v>42</v>
      </c>
      <c r="I363" s="1">
        <v>8</v>
      </c>
      <c r="J363" s="1">
        <v>8</v>
      </c>
      <c r="K363" s="1">
        <v>45</v>
      </c>
      <c r="L363" s="1">
        <f t="shared" si="66"/>
        <v>0.75</v>
      </c>
      <c r="M363" s="1">
        <v>13</v>
      </c>
      <c r="N363" s="1">
        <v>13</v>
      </c>
      <c r="O363" s="1">
        <v>20</v>
      </c>
      <c r="P363" s="1">
        <v>20</v>
      </c>
      <c r="Q363" s="1">
        <v>1338</v>
      </c>
      <c r="R363" s="1" t="s">
        <v>436</v>
      </c>
      <c r="S363" s="1">
        <v>0</v>
      </c>
      <c r="T363" s="1" t="s">
        <v>67</v>
      </c>
      <c r="V363" t="str">
        <f t="shared" si="67"/>
        <v>t-shirt</v>
      </c>
      <c r="W363" s="1" t="s">
        <v>54</v>
      </c>
      <c r="Y363" t="str">
        <f t="shared" si="68"/>
        <v>“Data is the new bacon"</v>
      </c>
      <c r="Z363" s="1">
        <v>1</v>
      </c>
      <c r="AA363" s="1">
        <v>1</v>
      </c>
      <c r="AB363" s="1">
        <f t="shared" si="69"/>
        <v>0</v>
      </c>
      <c r="AC363" s="1" t="s">
        <v>89</v>
      </c>
      <c r="AE363" t="str">
        <f t="shared" si="70"/>
        <v>Data Engineer</v>
      </c>
      <c r="AF363" s="1" t="s">
        <v>56</v>
      </c>
      <c r="AH363" t="str">
        <f t="shared" si="71"/>
        <v>Manager</v>
      </c>
      <c r="AI363" s="1" t="s">
        <v>391</v>
      </c>
      <c r="AK363" t="str">
        <f t="shared" si="72"/>
        <v>Telecommunications</v>
      </c>
      <c r="AL363" s="1">
        <v>15</v>
      </c>
      <c r="AM363" s="1">
        <v>15</v>
      </c>
      <c r="AN363" s="1" t="s">
        <v>2041</v>
      </c>
      <c r="AO363" s="1" t="s">
        <v>83</v>
      </c>
      <c r="AP363" s="1">
        <f t="shared" si="73"/>
        <v>1</v>
      </c>
      <c r="AQ363" t="s">
        <v>3993</v>
      </c>
      <c r="AR363" s="1" t="s">
        <v>60</v>
      </c>
      <c r="AT363" t="str">
        <f t="shared" si="74"/>
        <v>Slack Channel</v>
      </c>
      <c r="AU363" s="1">
        <v>3</v>
      </c>
      <c r="AW363">
        <f t="shared" si="75"/>
        <v>3</v>
      </c>
      <c r="AX363" s="1">
        <v>5</v>
      </c>
      <c r="AZ363">
        <f t="shared" si="76"/>
        <v>5</v>
      </c>
      <c r="BA363" s="1">
        <v>15</v>
      </c>
      <c r="BB363" s="1">
        <v>15</v>
      </c>
      <c r="BC363" s="1" t="s">
        <v>2042</v>
      </c>
      <c r="BD363" s="1" t="s">
        <v>74</v>
      </c>
      <c r="BF363" t="str">
        <f t="shared" si="77"/>
        <v>Google</v>
      </c>
      <c r="BG363" s="1">
        <v>9</v>
      </c>
      <c r="BH363" s="1" t="s">
        <v>2043</v>
      </c>
      <c r="BL363" s="32" t="s">
        <v>4074</v>
      </c>
    </row>
    <row r="364" spans="1:64">
      <c r="A364">
        <v>0</v>
      </c>
      <c r="B364" s="11">
        <v>1</v>
      </c>
      <c r="C364">
        <v>0</v>
      </c>
      <c r="D364">
        <v>0</v>
      </c>
      <c r="E364" s="1">
        <v>1</v>
      </c>
      <c r="F364">
        <v>0</v>
      </c>
      <c r="G364" s="2">
        <v>30041</v>
      </c>
      <c r="H364" s="9">
        <f t="shared" ca="1" si="65"/>
        <v>36</v>
      </c>
      <c r="I364" s="1">
        <v>8</v>
      </c>
      <c r="J364" s="1">
        <v>8</v>
      </c>
      <c r="K364" s="1">
        <v>2</v>
      </c>
      <c r="L364" s="1">
        <f t="shared" si="66"/>
        <v>3.3333333333333333E-2</v>
      </c>
      <c r="M364" s="1">
        <v>10</v>
      </c>
      <c r="N364" s="1">
        <v>10</v>
      </c>
      <c r="O364" s="1">
        <v>7</v>
      </c>
      <c r="P364" s="1">
        <v>7</v>
      </c>
      <c r="Q364" s="1">
        <v>6767</v>
      </c>
      <c r="R364" s="1" t="s">
        <v>2044</v>
      </c>
      <c r="S364" s="1">
        <v>0</v>
      </c>
      <c r="T364" s="1" t="s">
        <v>67</v>
      </c>
      <c r="V364" t="str">
        <f t="shared" si="67"/>
        <v>t-shirt</v>
      </c>
      <c r="W364" s="1" t="s">
        <v>103</v>
      </c>
      <c r="Y364" t="str">
        <f t="shared" si="68"/>
        <v>“A quality life demands quality questions”</v>
      </c>
      <c r="Z364" s="1">
        <v>1</v>
      </c>
      <c r="AA364" s="1">
        <v>1</v>
      </c>
      <c r="AB364" s="1">
        <f t="shared" si="69"/>
        <v>0</v>
      </c>
      <c r="AC364" s="1" t="s">
        <v>79</v>
      </c>
      <c r="AE364" t="str">
        <f t="shared" si="70"/>
        <v>Business/Strategy</v>
      </c>
      <c r="AF364" s="1" t="s">
        <v>80</v>
      </c>
      <c r="AH364" t="str">
        <f t="shared" si="71"/>
        <v>Individual Contributor</v>
      </c>
      <c r="AI364" s="1" t="s">
        <v>295</v>
      </c>
      <c r="AK364" t="str">
        <f t="shared" si="72"/>
        <v>Automotive</v>
      </c>
      <c r="AL364" s="1">
        <v>11</v>
      </c>
      <c r="AM364" s="1">
        <v>11</v>
      </c>
      <c r="AN364" s="1" t="s">
        <v>2045</v>
      </c>
      <c r="AO364" s="1" t="s">
        <v>59</v>
      </c>
      <c r="AP364" s="1">
        <f t="shared" si="73"/>
        <v>0</v>
      </c>
      <c r="AQ364" t="s">
        <v>3977</v>
      </c>
      <c r="AR364" s="1" t="s">
        <v>84</v>
      </c>
      <c r="AT364" t="str">
        <f t="shared" si="74"/>
        <v>Stack Overflow</v>
      </c>
      <c r="AU364" s="1">
        <v>6</v>
      </c>
      <c r="AW364">
        <f t="shared" si="75"/>
        <v>6</v>
      </c>
      <c r="AX364" s="1">
        <v>5</v>
      </c>
      <c r="AZ364">
        <f t="shared" si="76"/>
        <v>5</v>
      </c>
      <c r="BA364" s="1">
        <v>4</v>
      </c>
      <c r="BB364" s="1">
        <v>4</v>
      </c>
      <c r="BC364" s="1" t="s">
        <v>2046</v>
      </c>
      <c r="BD364" s="1" t="s">
        <v>74</v>
      </c>
      <c r="BF364" t="str">
        <f t="shared" si="77"/>
        <v>Google</v>
      </c>
      <c r="BG364" s="1">
        <v>8</v>
      </c>
      <c r="BH364" s="1" t="s">
        <v>2047</v>
      </c>
      <c r="BI364" s="1" t="s">
        <v>2048</v>
      </c>
      <c r="BJ364" s="1" t="s">
        <v>2049</v>
      </c>
      <c r="BL364" s="32" t="s">
        <v>4074</v>
      </c>
    </row>
    <row r="365" spans="1:64">
      <c r="A365" s="1">
        <v>1</v>
      </c>
      <c r="B365">
        <v>0</v>
      </c>
      <c r="C365">
        <v>0</v>
      </c>
      <c r="D365">
        <v>0</v>
      </c>
      <c r="E365">
        <v>0</v>
      </c>
      <c r="F365">
        <v>0</v>
      </c>
      <c r="G365" s="2">
        <v>33485</v>
      </c>
      <c r="H365" s="9">
        <f t="shared" ca="1" si="65"/>
        <v>27</v>
      </c>
      <c r="I365" s="1">
        <v>8</v>
      </c>
      <c r="J365" s="1">
        <v>8</v>
      </c>
      <c r="K365" s="1">
        <v>30</v>
      </c>
      <c r="L365" s="1">
        <f t="shared" si="66"/>
        <v>0.5</v>
      </c>
      <c r="M365" s="1">
        <v>10</v>
      </c>
      <c r="N365" s="1">
        <v>10</v>
      </c>
      <c r="O365" s="1">
        <v>1</v>
      </c>
      <c r="P365" s="1">
        <v>1</v>
      </c>
      <c r="Q365" s="1">
        <v>94085</v>
      </c>
      <c r="R365" s="1" t="s">
        <v>2050</v>
      </c>
      <c r="S365" s="1">
        <v>0</v>
      </c>
      <c r="T365" s="1" t="s">
        <v>67</v>
      </c>
      <c r="V365" t="str">
        <f t="shared" si="67"/>
        <v>t-shirt</v>
      </c>
      <c r="W365" s="1" t="s">
        <v>98</v>
      </c>
      <c r="Y365" t="str">
        <f t="shared" si="68"/>
        <v>“Machine learning for life”</v>
      </c>
      <c r="Z365" s="1">
        <v>1</v>
      </c>
      <c r="AA365" s="1">
        <v>1</v>
      </c>
      <c r="AB365" s="1">
        <f t="shared" si="69"/>
        <v>0</v>
      </c>
      <c r="AC365" s="1" t="s">
        <v>5</v>
      </c>
      <c r="AE365" t="str">
        <f t="shared" si="70"/>
        <v>Other</v>
      </c>
      <c r="AF365" s="1" t="s">
        <v>80</v>
      </c>
      <c r="AH365" t="str">
        <f t="shared" si="71"/>
        <v>Individual Contributor</v>
      </c>
      <c r="AI365" s="1" t="s">
        <v>648</v>
      </c>
      <c r="AK365" t="str">
        <f t="shared" si="72"/>
        <v>Electronics</v>
      </c>
      <c r="AL365" s="1">
        <v>3</v>
      </c>
      <c r="AM365" s="1">
        <v>3</v>
      </c>
      <c r="AN365" s="1" t="s">
        <v>2051</v>
      </c>
      <c r="AO365" s="1" t="s">
        <v>83</v>
      </c>
      <c r="AP365" s="1">
        <f t="shared" si="73"/>
        <v>1</v>
      </c>
      <c r="AQ365" t="s">
        <v>33</v>
      </c>
      <c r="AR365" s="1" t="s">
        <v>72</v>
      </c>
      <c r="AT365" t="str">
        <f t="shared" si="74"/>
        <v>Forums</v>
      </c>
      <c r="AU365" s="1">
        <v>4</v>
      </c>
      <c r="AW365">
        <f t="shared" si="75"/>
        <v>4</v>
      </c>
      <c r="AX365" s="1">
        <v>3</v>
      </c>
      <c r="AZ365">
        <f t="shared" si="76"/>
        <v>3</v>
      </c>
      <c r="BA365" s="1">
        <v>6</v>
      </c>
      <c r="BB365" s="1">
        <v>6</v>
      </c>
      <c r="BC365" s="1" t="s">
        <v>2052</v>
      </c>
      <c r="BD365" s="1" t="s">
        <v>74</v>
      </c>
      <c r="BF365" t="str">
        <f t="shared" si="77"/>
        <v>Google</v>
      </c>
      <c r="BG365" s="1">
        <v>9</v>
      </c>
      <c r="BH365" s="1" t="s">
        <v>2053</v>
      </c>
      <c r="BI365" s="1" t="s">
        <v>2054</v>
      </c>
      <c r="BJ365" s="1" t="s">
        <v>2055</v>
      </c>
      <c r="BL365" s="32" t="s">
        <v>4074</v>
      </c>
    </row>
    <row r="366" spans="1:64">
      <c r="A366" s="1">
        <v>1</v>
      </c>
      <c r="B366" s="11">
        <v>1</v>
      </c>
      <c r="C366">
        <v>0</v>
      </c>
      <c r="D366">
        <v>0</v>
      </c>
      <c r="E366" s="1">
        <v>1</v>
      </c>
      <c r="F366">
        <v>0</v>
      </c>
      <c r="G366" s="2">
        <v>33430</v>
      </c>
      <c r="H366" s="9">
        <f t="shared" ca="1" si="65"/>
        <v>27</v>
      </c>
      <c r="I366" s="1">
        <v>6</v>
      </c>
      <c r="J366" s="1">
        <v>6</v>
      </c>
      <c r="K366" s="1">
        <v>90</v>
      </c>
      <c r="L366" s="1">
        <f t="shared" si="66"/>
        <v>1.5</v>
      </c>
      <c r="M366" s="1">
        <v>8</v>
      </c>
      <c r="N366" s="1">
        <v>8</v>
      </c>
      <c r="O366" s="1">
        <v>12</v>
      </c>
      <c r="P366" s="1">
        <v>12</v>
      </c>
      <c r="Q366" s="1">
        <v>560103</v>
      </c>
      <c r="R366" s="1" t="s">
        <v>2056</v>
      </c>
      <c r="S366" s="1">
        <v>1</v>
      </c>
      <c r="V366" t="str">
        <f t="shared" si="67"/>
        <v>NA</v>
      </c>
      <c r="Y366" t="str">
        <f t="shared" si="68"/>
        <v>NA</v>
      </c>
      <c r="Z366" s="1">
        <v>1</v>
      </c>
      <c r="AA366" s="1">
        <v>1</v>
      </c>
      <c r="AB366" s="1">
        <f t="shared" si="69"/>
        <v>0</v>
      </c>
      <c r="AC366" s="1" t="s">
        <v>150</v>
      </c>
      <c r="AE366" t="str">
        <f t="shared" si="70"/>
        <v>Business Intelligence / Business Analyst</v>
      </c>
      <c r="AF366" s="1" t="s">
        <v>80</v>
      </c>
      <c r="AH366" t="str">
        <f t="shared" si="71"/>
        <v>Individual Contributor</v>
      </c>
      <c r="AI366" s="1" t="s">
        <v>91</v>
      </c>
      <c r="AK366" t="str">
        <f t="shared" si="72"/>
        <v>Technology &amp; Internet</v>
      </c>
      <c r="AL366" s="1">
        <v>3</v>
      </c>
      <c r="AM366" s="1">
        <v>3</v>
      </c>
      <c r="AN366" s="1" t="s">
        <v>2057</v>
      </c>
      <c r="AO366" s="1" t="s">
        <v>59</v>
      </c>
      <c r="AP366" s="1">
        <f t="shared" si="73"/>
        <v>0</v>
      </c>
      <c r="AQ366" t="s">
        <v>3981</v>
      </c>
      <c r="AR366" s="1" t="s">
        <v>72</v>
      </c>
      <c r="AT366" t="str">
        <f t="shared" si="74"/>
        <v>Forums</v>
      </c>
      <c r="AU366" s="1">
        <v>6</v>
      </c>
      <c r="AW366">
        <f t="shared" si="75"/>
        <v>6</v>
      </c>
      <c r="AX366" s="1">
        <v>6</v>
      </c>
      <c r="AZ366">
        <f t="shared" si="76"/>
        <v>6</v>
      </c>
      <c r="BA366" s="1">
        <v>12</v>
      </c>
      <c r="BB366" s="1">
        <v>12</v>
      </c>
      <c r="BC366" s="1" t="s">
        <v>2058</v>
      </c>
      <c r="BD366" s="1" t="s">
        <v>64</v>
      </c>
      <c r="BF366" t="str">
        <f t="shared" si="77"/>
        <v>Friend / word of mouth</v>
      </c>
      <c r="BG366" s="1">
        <v>10</v>
      </c>
      <c r="BH366" s="1" t="s">
        <v>2059</v>
      </c>
      <c r="BI366" s="1" t="s">
        <v>2060</v>
      </c>
      <c r="BJ366" s="1" t="s">
        <v>2061</v>
      </c>
      <c r="BK366" s="1">
        <v>1</v>
      </c>
      <c r="BL366" s="32" t="s">
        <v>4074</v>
      </c>
    </row>
    <row r="367" spans="1:64">
      <c r="A367" s="1">
        <v>1</v>
      </c>
      <c r="B367">
        <v>0</v>
      </c>
      <c r="C367" s="1">
        <v>1</v>
      </c>
      <c r="D367">
        <v>0</v>
      </c>
      <c r="E367" s="1">
        <v>1</v>
      </c>
      <c r="F367">
        <v>0</v>
      </c>
      <c r="G367" s="2">
        <v>33565</v>
      </c>
      <c r="H367" s="9">
        <f t="shared" ca="1" si="65"/>
        <v>27</v>
      </c>
      <c r="I367" s="1">
        <v>7</v>
      </c>
      <c r="J367" s="1">
        <v>7</v>
      </c>
      <c r="K367" s="1">
        <v>0</v>
      </c>
      <c r="L367" s="1">
        <f t="shared" si="66"/>
        <v>0</v>
      </c>
      <c r="M367" s="1">
        <v>12</v>
      </c>
      <c r="N367" s="1">
        <v>12</v>
      </c>
      <c r="O367" s="1">
        <v>3</v>
      </c>
      <c r="P367" s="1">
        <v>3</v>
      </c>
      <c r="Q367" s="1">
        <v>350121</v>
      </c>
      <c r="R367" s="1" t="s">
        <v>2062</v>
      </c>
      <c r="S367" s="1">
        <v>1</v>
      </c>
      <c r="V367" t="str">
        <f t="shared" si="67"/>
        <v>NA</v>
      </c>
      <c r="Y367" t="str">
        <f t="shared" si="68"/>
        <v>NA</v>
      </c>
      <c r="Z367" s="1">
        <v>1</v>
      </c>
      <c r="AA367" s="1">
        <v>1</v>
      </c>
      <c r="AB367" s="1">
        <f t="shared" si="69"/>
        <v>0</v>
      </c>
      <c r="AC367" s="1" t="s">
        <v>225</v>
      </c>
      <c r="AE367" t="str">
        <f t="shared" si="70"/>
        <v>Software Engineer</v>
      </c>
      <c r="AF367" s="1" t="s">
        <v>111</v>
      </c>
      <c r="AH367" t="str">
        <f t="shared" si="71"/>
        <v>Not Applicable</v>
      </c>
      <c r="AI367" s="1" t="s">
        <v>91</v>
      </c>
      <c r="AK367" t="str">
        <f t="shared" si="72"/>
        <v>Technology &amp; Internet</v>
      </c>
      <c r="AL367" s="1">
        <v>2</v>
      </c>
      <c r="AM367" s="1">
        <v>2</v>
      </c>
      <c r="AN367" s="1" t="s">
        <v>2063</v>
      </c>
      <c r="AO367" s="1" t="s">
        <v>59</v>
      </c>
      <c r="AP367" s="1">
        <f t="shared" si="73"/>
        <v>0</v>
      </c>
      <c r="AQ367" t="s">
        <v>33</v>
      </c>
      <c r="AR367" s="1" t="s">
        <v>60</v>
      </c>
      <c r="AT367" t="str">
        <f t="shared" si="74"/>
        <v>Slack Channel</v>
      </c>
      <c r="AU367" s="1">
        <v>3</v>
      </c>
      <c r="AW367">
        <f t="shared" si="75"/>
        <v>3</v>
      </c>
      <c r="AX367" s="1">
        <v>6</v>
      </c>
      <c r="AZ367">
        <f t="shared" si="76"/>
        <v>6</v>
      </c>
      <c r="BA367" s="1">
        <v>200</v>
      </c>
      <c r="BB367" s="1">
        <v>200</v>
      </c>
      <c r="BC367" s="1" t="s">
        <v>2064</v>
      </c>
      <c r="BE367" s="1" t="s">
        <v>2065</v>
      </c>
      <c r="BF367" s="1" t="str">
        <f t="shared" si="77"/>
        <v>Baidu</v>
      </c>
      <c r="BG367" s="1">
        <v>8</v>
      </c>
      <c r="BH367" s="1" t="s">
        <v>2066</v>
      </c>
      <c r="BJ367" s="1" t="s">
        <v>2067</v>
      </c>
      <c r="BL367" s="32" t="s">
        <v>4074</v>
      </c>
    </row>
    <row r="368" spans="1:64">
      <c r="A368" s="1">
        <v>1</v>
      </c>
      <c r="B368">
        <v>0</v>
      </c>
      <c r="C368">
        <v>0</v>
      </c>
      <c r="D368">
        <v>0</v>
      </c>
      <c r="E368" s="1">
        <v>1</v>
      </c>
      <c r="F368">
        <v>0</v>
      </c>
      <c r="G368" s="2">
        <v>30676</v>
      </c>
      <c r="H368" s="9">
        <f t="shared" ca="1" si="65"/>
        <v>35</v>
      </c>
      <c r="I368" s="1">
        <v>8</v>
      </c>
      <c r="J368" s="1">
        <v>8</v>
      </c>
      <c r="K368" s="1">
        <v>0</v>
      </c>
      <c r="L368" s="1">
        <f t="shared" si="66"/>
        <v>0</v>
      </c>
      <c r="M368" s="1">
        <v>8</v>
      </c>
      <c r="N368" s="1">
        <v>8</v>
      </c>
      <c r="O368" s="1">
        <v>2</v>
      </c>
      <c r="P368" s="1">
        <v>2</v>
      </c>
      <c r="Q368" s="1">
        <v>30320</v>
      </c>
      <c r="R368" s="1" t="s">
        <v>2068</v>
      </c>
      <c r="S368" s="1">
        <v>1</v>
      </c>
      <c r="V368" t="str">
        <f t="shared" si="67"/>
        <v>NA</v>
      </c>
      <c r="Y368" t="str">
        <f t="shared" si="68"/>
        <v>NA</v>
      </c>
      <c r="Z368" s="1">
        <v>1</v>
      </c>
      <c r="AA368" s="1">
        <v>1</v>
      </c>
      <c r="AB368" s="1">
        <f t="shared" si="69"/>
        <v>0</v>
      </c>
      <c r="AC368" s="1" t="s">
        <v>137</v>
      </c>
      <c r="AE368" t="str">
        <f t="shared" si="70"/>
        <v>Co-founder (or solo founder)</v>
      </c>
      <c r="AF368" s="1" t="s">
        <v>145</v>
      </c>
      <c r="AH368" t="str">
        <f t="shared" si="71"/>
        <v>C-Level</v>
      </c>
      <c r="AI368" s="1" t="s">
        <v>91</v>
      </c>
      <c r="AK368" t="str">
        <f t="shared" si="72"/>
        <v>Technology &amp; Internet</v>
      </c>
      <c r="AL368" s="1">
        <v>12</v>
      </c>
      <c r="AM368" s="1">
        <v>12</v>
      </c>
      <c r="AN368" s="1" t="s">
        <v>2069</v>
      </c>
      <c r="AO368" s="1" t="s">
        <v>83</v>
      </c>
      <c r="AP368" s="1">
        <f t="shared" si="73"/>
        <v>1</v>
      </c>
      <c r="AQ368" t="s">
        <v>31</v>
      </c>
      <c r="AR368" s="1" t="s">
        <v>72</v>
      </c>
      <c r="AT368" t="str">
        <f t="shared" si="74"/>
        <v>Forums</v>
      </c>
      <c r="AV368" s="1">
        <v>10</v>
      </c>
      <c r="AW368" s="1">
        <f t="shared" si="75"/>
        <v>10</v>
      </c>
      <c r="AY368" s="1">
        <v>5</v>
      </c>
      <c r="AZ368" s="1">
        <f t="shared" si="76"/>
        <v>5</v>
      </c>
      <c r="BA368" s="1">
        <v>8</v>
      </c>
      <c r="BB368" s="1">
        <v>8</v>
      </c>
      <c r="BC368" s="1" t="s">
        <v>2070</v>
      </c>
      <c r="BD368" s="1" t="s">
        <v>74</v>
      </c>
      <c r="BF368" t="str">
        <f t="shared" si="77"/>
        <v>Google</v>
      </c>
      <c r="BG368" s="1">
        <v>10</v>
      </c>
      <c r="BH368" s="1" t="s">
        <v>2071</v>
      </c>
      <c r="BI368" s="1" t="s">
        <v>2072</v>
      </c>
      <c r="BJ368" s="1" t="s">
        <v>2073</v>
      </c>
      <c r="BK368" s="1">
        <v>1</v>
      </c>
      <c r="BL368" s="32" t="s">
        <v>4074</v>
      </c>
    </row>
    <row r="369" spans="1:64">
      <c r="A369" s="1">
        <v>1</v>
      </c>
      <c r="B369">
        <v>0</v>
      </c>
      <c r="C369">
        <v>0</v>
      </c>
      <c r="D369">
        <v>0</v>
      </c>
      <c r="E369" s="1">
        <v>1</v>
      </c>
      <c r="F369">
        <v>0</v>
      </c>
      <c r="H369" s="10" t="str">
        <f t="shared" ca="1" si="65"/>
        <v/>
      </c>
      <c r="I369" s="1">
        <v>6</v>
      </c>
      <c r="J369" s="1">
        <v>6</v>
      </c>
      <c r="K369" s="1">
        <v>0</v>
      </c>
      <c r="L369" s="1">
        <f t="shared" si="66"/>
        <v>0</v>
      </c>
      <c r="M369" s="1">
        <v>10</v>
      </c>
      <c r="N369" s="1">
        <v>10</v>
      </c>
      <c r="O369" s="1">
        <v>10</v>
      </c>
      <c r="P369" s="1">
        <v>10</v>
      </c>
      <c r="R369" s="1" t="s">
        <v>2074</v>
      </c>
      <c r="S369" s="1">
        <v>0</v>
      </c>
      <c r="T369" s="1" t="s">
        <v>67</v>
      </c>
      <c r="V369" t="str">
        <f t="shared" si="67"/>
        <v>t-shirt</v>
      </c>
      <c r="W369" s="1" t="s">
        <v>98</v>
      </c>
      <c r="Y369" t="str">
        <f t="shared" si="68"/>
        <v>“Machine learning for life”</v>
      </c>
      <c r="Z369" s="1">
        <v>1</v>
      </c>
      <c r="AA369" s="1">
        <v>1</v>
      </c>
      <c r="AB369" s="1">
        <f t="shared" si="69"/>
        <v>0</v>
      </c>
      <c r="AC369" s="1" t="s">
        <v>225</v>
      </c>
      <c r="AE369" t="str">
        <f t="shared" si="70"/>
        <v>Software Engineer</v>
      </c>
      <c r="AF369" s="1" t="s">
        <v>90</v>
      </c>
      <c r="AH369" t="str">
        <f t="shared" si="71"/>
        <v>Director</v>
      </c>
      <c r="AI369" s="1" t="s">
        <v>91</v>
      </c>
      <c r="AK369" t="str">
        <f t="shared" si="72"/>
        <v>Technology &amp; Internet</v>
      </c>
      <c r="AL369" s="1">
        <v>30</v>
      </c>
      <c r="AM369" s="1">
        <v>30</v>
      </c>
      <c r="AO369" s="1" t="s">
        <v>59</v>
      </c>
      <c r="AP369" s="1">
        <f t="shared" si="73"/>
        <v>0</v>
      </c>
      <c r="AQ369" t="s">
        <v>36</v>
      </c>
      <c r="AT369" t="str">
        <f t="shared" si="74"/>
        <v>NA</v>
      </c>
      <c r="AW369">
        <f t="shared" si="75"/>
        <v>0</v>
      </c>
      <c r="AZ369">
        <f t="shared" si="76"/>
        <v>0</v>
      </c>
      <c r="BD369" s="1" t="s">
        <v>64</v>
      </c>
      <c r="BF369" t="str">
        <f t="shared" si="77"/>
        <v>Friend / word of mouth</v>
      </c>
      <c r="BG369" s="1">
        <v>9</v>
      </c>
      <c r="BH369" s="1" t="s">
        <v>2075</v>
      </c>
      <c r="BI369" s="1" t="s">
        <v>2076</v>
      </c>
      <c r="BJ369" s="1" t="s">
        <v>347</v>
      </c>
      <c r="BK369" s="1">
        <v>0</v>
      </c>
      <c r="BL369" s="32" t="s">
        <v>4074</v>
      </c>
    </row>
    <row r="370" spans="1:64">
      <c r="A370">
        <v>0</v>
      </c>
      <c r="B370" s="11">
        <v>1</v>
      </c>
      <c r="C370">
        <v>0</v>
      </c>
      <c r="D370">
        <v>0</v>
      </c>
      <c r="E370">
        <v>0</v>
      </c>
      <c r="F370">
        <v>0</v>
      </c>
      <c r="G370" s="2">
        <v>26365</v>
      </c>
      <c r="H370" s="9">
        <f t="shared" ca="1" si="65"/>
        <v>46</v>
      </c>
      <c r="I370" s="1">
        <v>6</v>
      </c>
      <c r="J370" s="1">
        <v>6</v>
      </c>
      <c r="K370" s="1">
        <v>80</v>
      </c>
      <c r="L370" s="1">
        <f t="shared" si="66"/>
        <v>1.3333333333333333</v>
      </c>
      <c r="M370" s="1">
        <v>10</v>
      </c>
      <c r="N370" s="1">
        <v>10</v>
      </c>
      <c r="O370" s="1">
        <v>12</v>
      </c>
      <c r="P370" s="1">
        <v>12</v>
      </c>
      <c r="Q370" s="1">
        <v>3079</v>
      </c>
      <c r="R370" s="1" t="s">
        <v>2077</v>
      </c>
      <c r="S370" s="1">
        <v>1</v>
      </c>
      <c r="V370" t="str">
        <f t="shared" si="67"/>
        <v>NA</v>
      </c>
      <c r="Y370" t="str">
        <f t="shared" si="68"/>
        <v>NA</v>
      </c>
      <c r="Z370" s="1">
        <v>1</v>
      </c>
      <c r="AA370" s="1">
        <v>1</v>
      </c>
      <c r="AB370" s="1">
        <f t="shared" si="69"/>
        <v>0</v>
      </c>
      <c r="AC370" s="1" t="s">
        <v>225</v>
      </c>
      <c r="AE370" t="str">
        <f t="shared" si="70"/>
        <v>Software Engineer</v>
      </c>
      <c r="AG370" s="1" t="s">
        <v>279</v>
      </c>
      <c r="AH370" s="1" t="str">
        <f t="shared" si="71"/>
        <v>Senior</v>
      </c>
      <c r="AJ370" s="1" t="s">
        <v>1748</v>
      </c>
      <c r="AK370" s="1" t="str">
        <f t="shared" si="72"/>
        <v>Financial</v>
      </c>
      <c r="AL370" s="1">
        <v>15</v>
      </c>
      <c r="AM370" s="1">
        <v>15</v>
      </c>
      <c r="AN370" s="1" t="s">
        <v>2078</v>
      </c>
      <c r="AO370" s="1" t="s">
        <v>83</v>
      </c>
      <c r="AP370" s="1">
        <f t="shared" si="73"/>
        <v>1</v>
      </c>
      <c r="AQ370" t="s">
        <v>30</v>
      </c>
      <c r="AR370" s="1" t="s">
        <v>72</v>
      </c>
      <c r="AT370" t="str">
        <f t="shared" si="74"/>
        <v>Forums</v>
      </c>
      <c r="AU370" s="1">
        <v>4</v>
      </c>
      <c r="AW370">
        <f t="shared" si="75"/>
        <v>4</v>
      </c>
      <c r="AX370" s="1">
        <v>4</v>
      </c>
      <c r="AZ370">
        <f t="shared" si="76"/>
        <v>4</v>
      </c>
      <c r="BA370" s="1">
        <v>10</v>
      </c>
      <c r="BB370" s="1">
        <v>10</v>
      </c>
      <c r="BC370" s="1" t="s">
        <v>2079</v>
      </c>
      <c r="BD370" s="1" t="s">
        <v>74</v>
      </c>
      <c r="BF370" t="str">
        <f t="shared" si="77"/>
        <v>Google</v>
      </c>
      <c r="BG370" s="1">
        <v>9</v>
      </c>
      <c r="BH370" s="1" t="s">
        <v>2080</v>
      </c>
      <c r="BJ370" s="1" t="s">
        <v>2081</v>
      </c>
      <c r="BL370" s="32" t="s">
        <v>4074</v>
      </c>
    </row>
    <row r="371" spans="1:64">
      <c r="A371" s="1">
        <v>1</v>
      </c>
      <c r="B371">
        <v>0</v>
      </c>
      <c r="C371">
        <v>0</v>
      </c>
      <c r="D371">
        <v>0</v>
      </c>
      <c r="E371">
        <v>0</v>
      </c>
      <c r="F371">
        <v>0</v>
      </c>
      <c r="G371" s="2">
        <v>33162</v>
      </c>
      <c r="H371" s="9">
        <f t="shared" ca="1" si="65"/>
        <v>28</v>
      </c>
      <c r="I371" s="1">
        <v>7</v>
      </c>
      <c r="J371" s="1">
        <v>7</v>
      </c>
      <c r="K371" s="1">
        <v>30</v>
      </c>
      <c r="L371" s="1">
        <f t="shared" si="66"/>
        <v>0.5</v>
      </c>
      <c r="M371" s="1">
        <v>8</v>
      </c>
      <c r="N371" s="1">
        <v>8</v>
      </c>
      <c r="O371" s="1">
        <v>8</v>
      </c>
      <c r="P371" s="1">
        <v>8</v>
      </c>
      <c r="Q371" s="1">
        <v>41001000</v>
      </c>
      <c r="R371" s="1" t="s">
        <v>2082</v>
      </c>
      <c r="S371" s="1">
        <v>1</v>
      </c>
      <c r="V371" t="str">
        <f t="shared" si="67"/>
        <v>NA</v>
      </c>
      <c r="Y371" t="str">
        <f t="shared" si="68"/>
        <v>NA</v>
      </c>
      <c r="Z371" s="1">
        <v>1</v>
      </c>
      <c r="AA371" s="1">
        <v>1</v>
      </c>
      <c r="AB371" s="1">
        <f t="shared" si="69"/>
        <v>0</v>
      </c>
      <c r="AC371" s="1" t="s">
        <v>2083</v>
      </c>
      <c r="AE371" t="str">
        <f t="shared" si="70"/>
        <v>Self Driving Car</v>
      </c>
      <c r="AG371" s="1" t="s">
        <v>2084</v>
      </c>
      <c r="AH371" s="1" t="str">
        <f t="shared" si="71"/>
        <v>Student Mentor SDC Program</v>
      </c>
      <c r="AI371" s="1" t="s">
        <v>57</v>
      </c>
      <c r="AK371" t="str">
        <f t="shared" si="72"/>
        <v>Education</v>
      </c>
      <c r="AL371" s="1">
        <v>1</v>
      </c>
      <c r="AM371" s="1">
        <v>1</v>
      </c>
      <c r="AN371" s="1" t="s">
        <v>58</v>
      </c>
      <c r="AO371" s="1" t="s">
        <v>59</v>
      </c>
      <c r="AP371" s="1">
        <f t="shared" si="73"/>
        <v>0</v>
      </c>
      <c r="AQ371" t="s">
        <v>3981</v>
      </c>
      <c r="AR371" s="1" t="s">
        <v>167</v>
      </c>
      <c r="AT371" t="str">
        <f t="shared" si="74"/>
        <v>Mentor Help (classroom or 1:1 mentors)</v>
      </c>
      <c r="AV371" s="1">
        <v>18</v>
      </c>
      <c r="AW371" s="1">
        <f t="shared" si="75"/>
        <v>18</v>
      </c>
      <c r="AX371" s="1">
        <v>6</v>
      </c>
      <c r="AZ371">
        <f t="shared" si="76"/>
        <v>6</v>
      </c>
      <c r="BA371" s="1">
        <v>10</v>
      </c>
      <c r="BB371" s="1">
        <v>10</v>
      </c>
      <c r="BC371" s="1" t="s">
        <v>2085</v>
      </c>
      <c r="BD371" s="1" t="s">
        <v>74</v>
      </c>
      <c r="BF371" t="str">
        <f t="shared" si="77"/>
        <v>Google</v>
      </c>
      <c r="BG371" s="1">
        <v>10</v>
      </c>
      <c r="BH371" s="1" t="s">
        <v>2086</v>
      </c>
      <c r="BI371" s="1" t="s">
        <v>2087</v>
      </c>
      <c r="BJ371" s="1" t="s">
        <v>2088</v>
      </c>
      <c r="BK371" s="1">
        <v>1</v>
      </c>
      <c r="BL371" s="32" t="s">
        <v>4074</v>
      </c>
    </row>
    <row r="372" spans="1:64">
      <c r="A372" s="1">
        <v>1</v>
      </c>
      <c r="B372">
        <v>0</v>
      </c>
      <c r="C372">
        <v>0</v>
      </c>
      <c r="D372">
        <v>0</v>
      </c>
      <c r="E372">
        <v>0</v>
      </c>
      <c r="F372">
        <v>0</v>
      </c>
      <c r="G372" s="2">
        <v>32330</v>
      </c>
      <c r="H372" s="9">
        <f t="shared" ca="1" si="65"/>
        <v>30</v>
      </c>
      <c r="I372" s="1">
        <v>7</v>
      </c>
      <c r="J372" s="1">
        <v>7</v>
      </c>
      <c r="K372" s="1">
        <v>30</v>
      </c>
      <c r="L372" s="1">
        <f t="shared" si="66"/>
        <v>0.5</v>
      </c>
      <c r="M372" s="1">
        <v>4</v>
      </c>
      <c r="N372" s="1">
        <v>4</v>
      </c>
      <c r="O372" s="1">
        <v>10</v>
      </c>
      <c r="P372" s="1">
        <v>10</v>
      </c>
      <c r="Q372" s="1">
        <v>94086</v>
      </c>
      <c r="R372" s="1" t="s">
        <v>1828</v>
      </c>
      <c r="S372" s="1">
        <v>1</v>
      </c>
      <c r="V372" t="str">
        <f t="shared" si="67"/>
        <v>NA</v>
      </c>
      <c r="Y372" t="str">
        <f t="shared" si="68"/>
        <v>NA</v>
      </c>
      <c r="Z372" s="1">
        <v>1</v>
      </c>
      <c r="AA372" s="1">
        <v>1</v>
      </c>
      <c r="AB372" s="1">
        <f t="shared" si="69"/>
        <v>0</v>
      </c>
      <c r="AC372" s="1" t="s">
        <v>144</v>
      </c>
      <c r="AE372" t="str">
        <f t="shared" si="70"/>
        <v>Artificial Intelligence Engineer</v>
      </c>
      <c r="AF372" s="1" t="s">
        <v>80</v>
      </c>
      <c r="AH372" t="str">
        <f t="shared" si="71"/>
        <v>Individual Contributor</v>
      </c>
      <c r="AI372" s="1" t="s">
        <v>160</v>
      </c>
      <c r="AK372" t="str">
        <f t="shared" si="72"/>
        <v>Healthcare and Pharmaceuticals</v>
      </c>
      <c r="AL372" s="1">
        <v>1</v>
      </c>
      <c r="AM372" s="1">
        <v>1</v>
      </c>
      <c r="AN372" s="1" t="s">
        <v>2089</v>
      </c>
      <c r="AO372" s="1" t="s">
        <v>83</v>
      </c>
      <c r="AP372" s="1">
        <f t="shared" si="73"/>
        <v>1</v>
      </c>
      <c r="AQ372" t="s">
        <v>33</v>
      </c>
      <c r="AR372" s="1" t="s">
        <v>60</v>
      </c>
      <c r="AT372" t="str">
        <f t="shared" si="74"/>
        <v>Slack Channel</v>
      </c>
      <c r="AU372" s="1">
        <v>6</v>
      </c>
      <c r="AW372">
        <f t="shared" si="75"/>
        <v>6</v>
      </c>
      <c r="AX372" s="1">
        <v>5</v>
      </c>
      <c r="AZ372">
        <f t="shared" si="76"/>
        <v>5</v>
      </c>
      <c r="BA372" s="1">
        <v>8</v>
      </c>
      <c r="BB372" s="1">
        <v>8</v>
      </c>
      <c r="BC372" s="1" t="s">
        <v>2090</v>
      </c>
      <c r="BD372" s="1" t="s">
        <v>64</v>
      </c>
      <c r="BF372" t="str">
        <f t="shared" si="77"/>
        <v>Friend / word of mouth</v>
      </c>
      <c r="BG372" s="1">
        <v>10</v>
      </c>
      <c r="BH372" s="1" t="s">
        <v>2091</v>
      </c>
      <c r="BI372" s="1" t="s">
        <v>35</v>
      </c>
      <c r="BJ372" s="1" t="s">
        <v>1943</v>
      </c>
      <c r="BK372" s="1">
        <v>0</v>
      </c>
      <c r="BL372" s="32" t="s">
        <v>4074</v>
      </c>
    </row>
    <row r="373" spans="1:64">
      <c r="A373" s="1">
        <v>1</v>
      </c>
      <c r="B373">
        <v>0</v>
      </c>
      <c r="C373">
        <v>0</v>
      </c>
      <c r="D373" s="1">
        <v>1</v>
      </c>
      <c r="E373" s="1">
        <v>1</v>
      </c>
      <c r="F373">
        <v>0</v>
      </c>
      <c r="G373" s="2">
        <v>34961</v>
      </c>
      <c r="H373" s="9">
        <f t="shared" ca="1" si="65"/>
        <v>23</v>
      </c>
      <c r="I373" s="1">
        <v>8</v>
      </c>
      <c r="J373" s="1">
        <v>8</v>
      </c>
      <c r="K373" s="1">
        <v>60</v>
      </c>
      <c r="L373" s="1">
        <f t="shared" si="66"/>
        <v>1</v>
      </c>
      <c r="M373" s="1">
        <v>9</v>
      </c>
      <c r="N373" s="1">
        <v>9</v>
      </c>
      <c r="O373" s="1">
        <v>30</v>
      </c>
      <c r="P373" s="1">
        <v>30</v>
      </c>
      <c r="Q373" s="1">
        <v>500062</v>
      </c>
      <c r="R373" s="1" t="s">
        <v>368</v>
      </c>
      <c r="S373" s="1">
        <v>0</v>
      </c>
      <c r="T373" s="1" t="s">
        <v>97</v>
      </c>
      <c r="V373" t="str">
        <f t="shared" si="67"/>
        <v>backpack</v>
      </c>
      <c r="X373" s="1" t="s">
        <v>2092</v>
      </c>
      <c r="Y373" s="1" t="str">
        <f t="shared" si="68"/>
        <v>"Machine Learning - Now everyone can model!"</v>
      </c>
      <c r="Z373" s="1">
        <v>0</v>
      </c>
      <c r="AA373" s="1">
        <v>0</v>
      </c>
      <c r="AB373" s="1">
        <f t="shared" si="69"/>
        <v>1</v>
      </c>
      <c r="AE373" t="str">
        <f t="shared" si="70"/>
        <v>NA</v>
      </c>
      <c r="AH373" t="str">
        <f t="shared" si="71"/>
        <v>NA</v>
      </c>
      <c r="AK373" t="str">
        <f t="shared" si="72"/>
        <v>NA</v>
      </c>
      <c r="AO373" s="1" t="s">
        <v>59</v>
      </c>
      <c r="AP373" s="1">
        <f t="shared" si="73"/>
        <v>0</v>
      </c>
      <c r="AQ373" t="s">
        <v>30</v>
      </c>
      <c r="AR373" s="1" t="s">
        <v>84</v>
      </c>
      <c r="AT373" t="str">
        <f t="shared" si="74"/>
        <v>Stack Overflow</v>
      </c>
      <c r="AV373" s="1" t="s">
        <v>2093</v>
      </c>
      <c r="AW373" s="1" t="str">
        <f t="shared" si="75"/>
        <v>More than 10</v>
      </c>
      <c r="AX373" s="1">
        <v>5</v>
      </c>
      <c r="AZ373">
        <f t="shared" si="76"/>
        <v>5</v>
      </c>
      <c r="BA373" s="1">
        <v>20</v>
      </c>
      <c r="BB373" s="1">
        <v>20</v>
      </c>
      <c r="BC373" s="1" t="s">
        <v>2094</v>
      </c>
      <c r="BD373" s="1" t="s">
        <v>74</v>
      </c>
      <c r="BF373" t="str">
        <f t="shared" si="77"/>
        <v>Google</v>
      </c>
      <c r="BG373" s="1">
        <v>8</v>
      </c>
      <c r="BH373" s="1" t="s">
        <v>2095</v>
      </c>
      <c r="BI373" s="1" t="s">
        <v>2096</v>
      </c>
      <c r="BJ373" s="1" t="s">
        <v>2097</v>
      </c>
      <c r="BL373" s="32" t="s">
        <v>4074</v>
      </c>
    </row>
    <row r="374" spans="1:64">
      <c r="A374" s="1">
        <v>1</v>
      </c>
      <c r="B374">
        <v>0</v>
      </c>
      <c r="C374">
        <v>0</v>
      </c>
      <c r="D374" s="1">
        <v>1</v>
      </c>
      <c r="E374" s="1">
        <v>1</v>
      </c>
      <c r="F374">
        <v>0</v>
      </c>
      <c r="G374" s="2">
        <v>32050</v>
      </c>
      <c r="H374" s="9">
        <f t="shared" ca="1" si="65"/>
        <v>31</v>
      </c>
      <c r="I374" s="1">
        <v>6</v>
      </c>
      <c r="J374" s="1">
        <v>6</v>
      </c>
      <c r="K374" s="1">
        <v>60</v>
      </c>
      <c r="L374" s="1">
        <f t="shared" si="66"/>
        <v>1</v>
      </c>
      <c r="M374" s="1">
        <v>12</v>
      </c>
      <c r="N374" s="1">
        <v>12</v>
      </c>
      <c r="O374" s="1">
        <v>5</v>
      </c>
      <c r="P374" s="1">
        <v>5</v>
      </c>
      <c r="Q374" s="1">
        <v>0</v>
      </c>
      <c r="R374" s="1" t="s">
        <v>2098</v>
      </c>
      <c r="S374" s="1">
        <v>0</v>
      </c>
      <c r="T374" s="1" t="s">
        <v>53</v>
      </c>
      <c r="V374" t="str">
        <f t="shared" si="67"/>
        <v>hoodie</v>
      </c>
      <c r="W374" s="1" t="s">
        <v>98</v>
      </c>
      <c r="Y374" t="str">
        <f t="shared" si="68"/>
        <v>“Machine learning for life”</v>
      </c>
      <c r="Z374" s="1">
        <v>1</v>
      </c>
      <c r="AA374" s="1">
        <v>1</v>
      </c>
      <c r="AB374" s="1">
        <f t="shared" si="69"/>
        <v>0</v>
      </c>
      <c r="AC374" s="1" t="s">
        <v>225</v>
      </c>
      <c r="AE374" t="str">
        <f t="shared" si="70"/>
        <v>Software Engineer</v>
      </c>
      <c r="AG374" s="1" t="s">
        <v>836</v>
      </c>
      <c r="AH374" s="1" t="str">
        <f t="shared" si="71"/>
        <v>Junior</v>
      </c>
      <c r="AI374" s="1" t="s">
        <v>91</v>
      </c>
      <c r="AK374" t="str">
        <f t="shared" si="72"/>
        <v>Technology &amp; Internet</v>
      </c>
      <c r="AL374" s="1">
        <v>1</v>
      </c>
      <c r="AM374" s="1">
        <v>1</v>
      </c>
      <c r="AN374" s="1" t="s">
        <v>2099</v>
      </c>
      <c r="AO374" s="1" t="s">
        <v>59</v>
      </c>
      <c r="AP374" s="1">
        <f t="shared" si="73"/>
        <v>0</v>
      </c>
      <c r="AQ374" t="s">
        <v>33</v>
      </c>
      <c r="AR374" s="1" t="s">
        <v>60</v>
      </c>
      <c r="AT374" t="str">
        <f t="shared" si="74"/>
        <v>Slack Channel</v>
      </c>
      <c r="AU374" s="1">
        <v>3</v>
      </c>
      <c r="AW374">
        <f t="shared" si="75"/>
        <v>3</v>
      </c>
      <c r="AX374" s="1">
        <v>4</v>
      </c>
      <c r="AZ374">
        <f t="shared" si="76"/>
        <v>4</v>
      </c>
      <c r="BA374" s="1">
        <v>3</v>
      </c>
      <c r="BB374" s="1">
        <v>3</v>
      </c>
      <c r="BC374" s="1" t="s">
        <v>2100</v>
      </c>
      <c r="BD374" s="1" t="s">
        <v>74</v>
      </c>
      <c r="BF374" t="str">
        <f t="shared" si="77"/>
        <v>Google</v>
      </c>
      <c r="BG374" s="1">
        <v>8</v>
      </c>
      <c r="BH374" s="1" t="s">
        <v>2101</v>
      </c>
      <c r="BI374" s="1" t="s">
        <v>2102</v>
      </c>
      <c r="BJ374" s="1" t="s">
        <v>2103</v>
      </c>
      <c r="BK374" s="1">
        <v>1</v>
      </c>
      <c r="BL374" s="32" t="s">
        <v>4074</v>
      </c>
    </row>
    <row r="375" spans="1:64">
      <c r="A375" s="1">
        <v>1</v>
      </c>
      <c r="B375">
        <v>0</v>
      </c>
      <c r="C375">
        <v>0</v>
      </c>
      <c r="D375">
        <v>0</v>
      </c>
      <c r="E375">
        <v>0</v>
      </c>
      <c r="F375">
        <v>0</v>
      </c>
      <c r="G375" s="2">
        <v>30265</v>
      </c>
      <c r="H375" s="9">
        <f t="shared" ca="1" si="65"/>
        <v>36</v>
      </c>
      <c r="I375" s="1">
        <v>8</v>
      </c>
      <c r="J375" s="1">
        <v>8</v>
      </c>
      <c r="K375" s="1">
        <v>8</v>
      </c>
      <c r="L375" s="1">
        <f t="shared" si="66"/>
        <v>0.13333333333333333</v>
      </c>
      <c r="M375" s="1">
        <v>8</v>
      </c>
      <c r="N375" s="1">
        <v>8</v>
      </c>
      <c r="O375" s="1">
        <v>25</v>
      </c>
      <c r="P375" s="1">
        <v>25</v>
      </c>
      <c r="Q375" s="1">
        <v>22408</v>
      </c>
      <c r="R375" s="1" t="s">
        <v>2104</v>
      </c>
      <c r="S375" s="1">
        <v>0</v>
      </c>
      <c r="T375" s="1" t="s">
        <v>78</v>
      </c>
      <c r="V375" t="str">
        <f t="shared" si="67"/>
        <v>jacket (brand is TBD... probably Patagonia)</v>
      </c>
      <c r="W375" s="1" t="s">
        <v>103</v>
      </c>
      <c r="Y375" t="str">
        <f t="shared" si="68"/>
        <v>“A quality life demands quality questions”</v>
      </c>
      <c r="Z375" s="1">
        <v>1</v>
      </c>
      <c r="AA375" s="1">
        <v>1</v>
      </c>
      <c r="AB375" s="1">
        <f t="shared" si="69"/>
        <v>0</v>
      </c>
      <c r="AC375" s="1" t="s">
        <v>582</v>
      </c>
      <c r="AE375" t="str">
        <f t="shared" si="70"/>
        <v>Self employed</v>
      </c>
      <c r="AF375" s="1" t="s">
        <v>111</v>
      </c>
      <c r="AH375" t="str">
        <f t="shared" si="71"/>
        <v>Not Applicable</v>
      </c>
      <c r="AI375" s="1" t="s">
        <v>91</v>
      </c>
      <c r="AK375" t="str">
        <f t="shared" si="72"/>
        <v>Technology &amp; Internet</v>
      </c>
      <c r="AL375" s="1">
        <v>2</v>
      </c>
      <c r="AM375" s="1">
        <v>2</v>
      </c>
      <c r="AO375" s="1" t="s">
        <v>83</v>
      </c>
      <c r="AP375" s="1">
        <f t="shared" si="73"/>
        <v>1</v>
      </c>
      <c r="AQ375" t="s">
        <v>4013</v>
      </c>
      <c r="AS375" s="1" t="s">
        <v>84</v>
      </c>
      <c r="AT375" s="1" t="str">
        <f t="shared" si="74"/>
        <v>Stack Overflow</v>
      </c>
      <c r="AV375" s="1">
        <v>25</v>
      </c>
      <c r="AW375" s="1">
        <f t="shared" si="75"/>
        <v>25</v>
      </c>
      <c r="AY375" s="1">
        <v>10</v>
      </c>
      <c r="AZ375" s="1">
        <f t="shared" si="76"/>
        <v>10</v>
      </c>
      <c r="BA375" s="1">
        <v>5</v>
      </c>
      <c r="BB375" s="1">
        <v>5</v>
      </c>
      <c r="BC375" s="1" t="s">
        <v>2105</v>
      </c>
      <c r="BD375" s="1" t="s">
        <v>74</v>
      </c>
      <c r="BF375" t="str">
        <f t="shared" si="77"/>
        <v>Google</v>
      </c>
      <c r="BG375" s="1">
        <v>9</v>
      </c>
      <c r="BH375" s="1" t="s">
        <v>2106</v>
      </c>
      <c r="BI375" s="1" t="s">
        <v>1439</v>
      </c>
      <c r="BK375" s="1">
        <v>1</v>
      </c>
      <c r="BL375" s="32" t="s">
        <v>4074</v>
      </c>
    </row>
    <row r="376" spans="1:64">
      <c r="A376">
        <v>0</v>
      </c>
      <c r="B376" s="11">
        <v>1</v>
      </c>
      <c r="C376">
        <v>0</v>
      </c>
      <c r="D376">
        <v>0</v>
      </c>
      <c r="E376">
        <v>0</v>
      </c>
      <c r="F376">
        <v>0</v>
      </c>
      <c r="G376" s="2">
        <v>27461</v>
      </c>
      <c r="H376" s="9">
        <f t="shared" ca="1" si="65"/>
        <v>43</v>
      </c>
      <c r="I376" s="1">
        <v>8</v>
      </c>
      <c r="J376" s="1">
        <v>8</v>
      </c>
      <c r="K376" s="1">
        <v>30</v>
      </c>
      <c r="L376" s="1">
        <f t="shared" si="66"/>
        <v>0.5</v>
      </c>
      <c r="M376" s="1">
        <v>6</v>
      </c>
      <c r="N376" s="1">
        <v>6</v>
      </c>
      <c r="O376" s="1">
        <v>25</v>
      </c>
      <c r="P376" s="1">
        <v>25</v>
      </c>
      <c r="Q376" s="1">
        <v>5653</v>
      </c>
      <c r="R376" s="1" t="s">
        <v>2107</v>
      </c>
      <c r="S376" s="1">
        <v>1</v>
      </c>
      <c r="V376" t="str">
        <f t="shared" si="67"/>
        <v>NA</v>
      </c>
      <c r="Y376" t="str">
        <f t="shared" si="68"/>
        <v>NA</v>
      </c>
      <c r="Z376" s="1">
        <v>1</v>
      </c>
      <c r="AA376" s="1">
        <v>1</v>
      </c>
      <c r="AB376" s="1">
        <f t="shared" si="69"/>
        <v>0</v>
      </c>
      <c r="AC376" s="1" t="s">
        <v>225</v>
      </c>
      <c r="AE376" t="str">
        <f t="shared" si="70"/>
        <v>Software Engineer</v>
      </c>
      <c r="AF376" s="1" t="s">
        <v>80</v>
      </c>
      <c r="AH376" t="str">
        <f t="shared" si="71"/>
        <v>Individual Contributor</v>
      </c>
      <c r="AI376" s="1" t="s">
        <v>112</v>
      </c>
      <c r="AK376" t="str">
        <f t="shared" si="72"/>
        <v>Retail &amp; Consumer Durables</v>
      </c>
      <c r="AL376" s="1">
        <v>9</v>
      </c>
      <c r="AM376" s="1">
        <v>9</v>
      </c>
      <c r="AN376" s="1" t="s">
        <v>2108</v>
      </c>
      <c r="AO376" s="1" t="s">
        <v>59</v>
      </c>
      <c r="AP376" s="1">
        <f t="shared" si="73"/>
        <v>0</v>
      </c>
      <c r="AQ376" t="s">
        <v>33</v>
      </c>
      <c r="AR376" s="1" t="s">
        <v>72</v>
      </c>
      <c r="AT376" t="str">
        <f t="shared" si="74"/>
        <v>Forums</v>
      </c>
      <c r="AU376" s="1">
        <v>4</v>
      </c>
      <c r="AW376">
        <f t="shared" si="75"/>
        <v>4</v>
      </c>
      <c r="AX376" s="1">
        <v>5</v>
      </c>
      <c r="AZ376">
        <f t="shared" si="76"/>
        <v>5</v>
      </c>
      <c r="BA376" s="1">
        <v>20</v>
      </c>
      <c r="BB376" s="1">
        <v>20</v>
      </c>
      <c r="BC376" s="1" t="s">
        <v>2109</v>
      </c>
      <c r="BD376" s="1" t="s">
        <v>74</v>
      </c>
      <c r="BF376" t="str">
        <f t="shared" si="77"/>
        <v>Google</v>
      </c>
      <c r="BG376" s="1">
        <v>8</v>
      </c>
      <c r="BH376" s="1" t="s">
        <v>2110</v>
      </c>
      <c r="BI376" s="1" t="s">
        <v>2111</v>
      </c>
      <c r="BJ376" s="1" t="s">
        <v>2112</v>
      </c>
      <c r="BK376" s="1">
        <v>1</v>
      </c>
      <c r="BL376" s="32" t="s">
        <v>4074</v>
      </c>
    </row>
    <row r="377" spans="1:64">
      <c r="A377">
        <v>0</v>
      </c>
      <c r="B377">
        <v>0</v>
      </c>
      <c r="C377">
        <v>0</v>
      </c>
      <c r="D377">
        <v>0</v>
      </c>
      <c r="E377" s="1">
        <v>1</v>
      </c>
      <c r="F377">
        <v>0</v>
      </c>
      <c r="G377" s="2">
        <v>29053</v>
      </c>
      <c r="H377" s="9">
        <f t="shared" ca="1" si="65"/>
        <v>39</v>
      </c>
      <c r="I377" s="1">
        <v>7</v>
      </c>
      <c r="J377" s="1">
        <v>7</v>
      </c>
      <c r="K377" s="1">
        <v>2</v>
      </c>
      <c r="L377" s="1">
        <f t="shared" si="66"/>
        <v>3.3333333333333333E-2</v>
      </c>
      <c r="M377" s="1">
        <v>9</v>
      </c>
      <c r="N377" s="1">
        <v>9</v>
      </c>
      <c r="O377" s="1">
        <v>3</v>
      </c>
      <c r="P377" s="1">
        <v>3</v>
      </c>
      <c r="Q377" s="1">
        <v>23676</v>
      </c>
      <c r="R377" s="1" t="s">
        <v>2113</v>
      </c>
      <c r="S377" s="1">
        <v>1</v>
      </c>
      <c r="T377" s="1" t="s">
        <v>67</v>
      </c>
      <c r="V377" t="str">
        <f t="shared" si="67"/>
        <v>t-shirt</v>
      </c>
      <c r="X377" s="1" t="s">
        <v>2114</v>
      </c>
      <c r="Y377" s="1" t="str">
        <f t="shared" si="68"/>
        <v>學！無止盡</v>
      </c>
      <c r="Z377" s="1">
        <v>1</v>
      </c>
      <c r="AA377" s="1">
        <v>1</v>
      </c>
      <c r="AB377" s="1">
        <f t="shared" si="69"/>
        <v>0</v>
      </c>
      <c r="AC377" s="1" t="s">
        <v>144</v>
      </c>
      <c r="AE377" t="str">
        <f t="shared" si="70"/>
        <v>Artificial Intelligence Engineer</v>
      </c>
      <c r="AF377" s="1" t="s">
        <v>80</v>
      </c>
      <c r="AH377" t="str">
        <f t="shared" si="71"/>
        <v>Individual Contributor</v>
      </c>
      <c r="AI377" s="1" t="s">
        <v>295</v>
      </c>
      <c r="AK377" t="str">
        <f t="shared" si="72"/>
        <v>Automotive</v>
      </c>
      <c r="AL377" s="1">
        <v>10</v>
      </c>
      <c r="AM377" s="1">
        <v>10</v>
      </c>
      <c r="AN377" s="1" t="s">
        <v>2115</v>
      </c>
      <c r="AO377" s="1" t="s">
        <v>83</v>
      </c>
      <c r="AP377" s="1">
        <f t="shared" si="73"/>
        <v>1</v>
      </c>
      <c r="AQ377" t="s">
        <v>33</v>
      </c>
      <c r="AR377" s="1" t="s">
        <v>60</v>
      </c>
      <c r="AT377" t="str">
        <f t="shared" si="74"/>
        <v>Slack Channel</v>
      </c>
      <c r="AU377" s="1">
        <v>3</v>
      </c>
      <c r="AW377">
        <f t="shared" si="75"/>
        <v>3</v>
      </c>
      <c r="AX377" s="1">
        <v>3</v>
      </c>
      <c r="AZ377">
        <f t="shared" si="76"/>
        <v>3</v>
      </c>
      <c r="BA377" s="1">
        <v>24</v>
      </c>
      <c r="BB377" s="1">
        <v>24</v>
      </c>
      <c r="BC377" s="1" t="s">
        <v>2116</v>
      </c>
      <c r="BE377" s="1" t="s">
        <v>2117</v>
      </c>
      <c r="BF377" s="1" t="str">
        <f t="shared" si="77"/>
        <v>internet news</v>
      </c>
      <c r="BG377" s="1">
        <v>7</v>
      </c>
      <c r="BH377" s="1" t="s">
        <v>2118</v>
      </c>
      <c r="BI377" s="1" t="s">
        <v>2119</v>
      </c>
      <c r="BJ377" s="1" t="s">
        <v>2120</v>
      </c>
      <c r="BL377" s="32" t="s">
        <v>4074</v>
      </c>
    </row>
    <row r="378" spans="1:64">
      <c r="A378">
        <v>0</v>
      </c>
      <c r="B378">
        <v>0</v>
      </c>
      <c r="C378">
        <v>0</v>
      </c>
      <c r="D378" s="1">
        <v>1</v>
      </c>
      <c r="E378">
        <v>0</v>
      </c>
      <c r="F378">
        <v>0</v>
      </c>
      <c r="G378" s="2">
        <v>31079</v>
      </c>
      <c r="H378" s="9">
        <f t="shared" ca="1" si="65"/>
        <v>34</v>
      </c>
      <c r="I378" s="1">
        <v>7</v>
      </c>
      <c r="J378" s="1">
        <v>7</v>
      </c>
      <c r="K378" s="1">
        <v>100</v>
      </c>
      <c r="L378" s="1">
        <f t="shared" si="66"/>
        <v>1.6666666666666667</v>
      </c>
      <c r="M378" s="1">
        <v>9</v>
      </c>
      <c r="N378" s="1">
        <v>9</v>
      </c>
      <c r="O378" s="1">
        <v>15</v>
      </c>
      <c r="P378" s="1">
        <v>15</v>
      </c>
      <c r="Q378" s="1">
        <v>560103</v>
      </c>
      <c r="R378" s="1" t="s">
        <v>2121</v>
      </c>
      <c r="S378" s="1">
        <v>1</v>
      </c>
      <c r="V378" t="str">
        <f t="shared" si="67"/>
        <v>NA</v>
      </c>
      <c r="Y378" t="str">
        <f t="shared" si="68"/>
        <v>NA</v>
      </c>
      <c r="Z378" s="1">
        <v>0</v>
      </c>
      <c r="AA378" s="1">
        <v>0</v>
      </c>
      <c r="AB378" s="1">
        <f t="shared" si="69"/>
        <v>1</v>
      </c>
      <c r="AE378" t="str">
        <f t="shared" si="70"/>
        <v>NA</v>
      </c>
      <c r="AH378" t="str">
        <f t="shared" si="71"/>
        <v>NA</v>
      </c>
      <c r="AK378" t="str">
        <f t="shared" si="72"/>
        <v>NA</v>
      </c>
      <c r="AO378" s="1" t="s">
        <v>59</v>
      </c>
      <c r="AP378" s="1">
        <f t="shared" si="73"/>
        <v>0</v>
      </c>
      <c r="AQ378" t="s">
        <v>33</v>
      </c>
      <c r="AR378" s="1" t="s">
        <v>624</v>
      </c>
      <c r="AT378" t="str">
        <f t="shared" si="74"/>
        <v>Live Help</v>
      </c>
      <c r="AU378" s="1">
        <v>3</v>
      </c>
      <c r="AW378">
        <f t="shared" si="75"/>
        <v>3</v>
      </c>
      <c r="AX378" s="1">
        <v>5</v>
      </c>
      <c r="AZ378">
        <f t="shared" si="76"/>
        <v>5</v>
      </c>
      <c r="BA378" s="1">
        <v>4</v>
      </c>
      <c r="BB378" s="1">
        <v>4</v>
      </c>
      <c r="BC378" s="1" t="s">
        <v>2122</v>
      </c>
      <c r="BD378" s="1" t="s">
        <v>74</v>
      </c>
      <c r="BF378" t="str">
        <f t="shared" si="77"/>
        <v>Google</v>
      </c>
      <c r="BG378" s="1">
        <v>9</v>
      </c>
      <c r="BH378" s="1" t="s">
        <v>2123</v>
      </c>
      <c r="BI378" s="1" t="s">
        <v>2124</v>
      </c>
      <c r="BJ378" s="1" t="s">
        <v>2125</v>
      </c>
      <c r="BK378" s="1">
        <v>1</v>
      </c>
      <c r="BL378" s="32" t="s">
        <v>4074</v>
      </c>
    </row>
    <row r="379" spans="1:64">
      <c r="A379">
        <v>0</v>
      </c>
      <c r="B379">
        <v>0</v>
      </c>
      <c r="C379">
        <v>0</v>
      </c>
      <c r="D379" s="1">
        <v>1</v>
      </c>
      <c r="E379">
        <v>0</v>
      </c>
      <c r="F379">
        <v>0</v>
      </c>
      <c r="G379" s="2">
        <v>31048</v>
      </c>
      <c r="H379" s="9">
        <f t="shared" ca="1" si="65"/>
        <v>34</v>
      </c>
      <c r="I379" s="1">
        <v>7</v>
      </c>
      <c r="J379" s="1">
        <v>7</v>
      </c>
      <c r="K379" s="1">
        <v>90</v>
      </c>
      <c r="L379" s="1">
        <f t="shared" si="66"/>
        <v>1.5</v>
      </c>
      <c r="M379" s="1">
        <v>14</v>
      </c>
      <c r="N379" s="1">
        <v>14</v>
      </c>
      <c r="O379" s="1">
        <v>12</v>
      </c>
      <c r="P379" s="1">
        <v>12</v>
      </c>
      <c r="Q379" s="1">
        <v>92117</v>
      </c>
      <c r="R379" s="1" t="s">
        <v>2126</v>
      </c>
      <c r="S379" s="1">
        <v>1</v>
      </c>
      <c r="V379" t="str">
        <f t="shared" si="67"/>
        <v>NA</v>
      </c>
      <c r="Y379" t="str">
        <f t="shared" si="68"/>
        <v>NA</v>
      </c>
      <c r="Z379" s="1">
        <v>1</v>
      </c>
      <c r="AA379" s="1">
        <v>1</v>
      </c>
      <c r="AB379" s="1">
        <f t="shared" si="69"/>
        <v>0</v>
      </c>
      <c r="AC379" s="1" t="s">
        <v>225</v>
      </c>
      <c r="AE379" t="str">
        <f t="shared" si="70"/>
        <v>Software Engineer</v>
      </c>
      <c r="AG379" s="1" t="s">
        <v>2127</v>
      </c>
      <c r="AH379" s="1" t="str">
        <f t="shared" si="71"/>
        <v>Senior Software Engineer</v>
      </c>
      <c r="AI379" s="1" t="s">
        <v>91</v>
      </c>
      <c r="AK379" t="str">
        <f t="shared" si="72"/>
        <v>Technology &amp; Internet</v>
      </c>
      <c r="AL379" s="1">
        <v>11</v>
      </c>
      <c r="AM379" s="1">
        <v>11</v>
      </c>
      <c r="AN379" s="1" t="s">
        <v>2128</v>
      </c>
      <c r="AO379" s="1" t="s">
        <v>83</v>
      </c>
      <c r="AP379" s="1">
        <f t="shared" si="73"/>
        <v>1</v>
      </c>
      <c r="AQ379" t="s">
        <v>33</v>
      </c>
      <c r="AR379" s="1" t="s">
        <v>84</v>
      </c>
      <c r="AT379" t="str">
        <f t="shared" si="74"/>
        <v>Stack Overflow</v>
      </c>
      <c r="AU379" s="1">
        <v>6</v>
      </c>
      <c r="AW379">
        <f t="shared" si="75"/>
        <v>6</v>
      </c>
      <c r="AX379" s="1">
        <v>4</v>
      </c>
      <c r="AZ379">
        <f t="shared" si="76"/>
        <v>4</v>
      </c>
      <c r="BA379" s="1">
        <v>24</v>
      </c>
      <c r="BB379" s="1">
        <v>24</v>
      </c>
      <c r="BC379" s="1" t="s">
        <v>2129</v>
      </c>
      <c r="BD379" s="1" t="s">
        <v>74</v>
      </c>
      <c r="BF379" t="str">
        <f t="shared" si="77"/>
        <v>Google</v>
      </c>
      <c r="BG379" s="1">
        <v>8</v>
      </c>
      <c r="BK379" s="1">
        <v>0</v>
      </c>
      <c r="BL379" s="32" t="s">
        <v>4074</v>
      </c>
    </row>
    <row r="380" spans="1:64">
      <c r="A380" s="1">
        <v>1</v>
      </c>
      <c r="B380">
        <v>0</v>
      </c>
      <c r="C380">
        <v>0</v>
      </c>
      <c r="D380">
        <v>0</v>
      </c>
      <c r="E380">
        <v>0</v>
      </c>
      <c r="F380">
        <v>0</v>
      </c>
      <c r="G380" s="2">
        <v>32442</v>
      </c>
      <c r="H380" s="9">
        <f t="shared" ca="1" si="65"/>
        <v>30</v>
      </c>
      <c r="I380" s="1">
        <v>7</v>
      </c>
      <c r="J380" s="1">
        <v>7</v>
      </c>
      <c r="K380" s="1">
        <v>45</v>
      </c>
      <c r="L380" s="1">
        <f t="shared" si="66"/>
        <v>0.75</v>
      </c>
      <c r="M380" s="1">
        <v>6</v>
      </c>
      <c r="N380" s="1">
        <v>6</v>
      </c>
      <c r="O380" s="1">
        <v>3</v>
      </c>
      <c r="P380" s="1">
        <v>3</v>
      </c>
      <c r="Q380" s="1">
        <v>49085</v>
      </c>
      <c r="R380" s="1" t="s">
        <v>2130</v>
      </c>
      <c r="S380" s="1">
        <v>1</v>
      </c>
      <c r="V380" t="str">
        <f t="shared" si="67"/>
        <v>NA</v>
      </c>
      <c r="Y380" t="str">
        <f t="shared" si="68"/>
        <v>NA</v>
      </c>
      <c r="Z380" s="1">
        <v>1</v>
      </c>
      <c r="AA380" s="1">
        <v>1</v>
      </c>
      <c r="AB380" s="1">
        <f t="shared" si="69"/>
        <v>0</v>
      </c>
      <c r="AC380" s="1" t="s">
        <v>5</v>
      </c>
      <c r="AE380" t="str">
        <f t="shared" si="70"/>
        <v>Other</v>
      </c>
      <c r="AF380" s="1" t="s">
        <v>80</v>
      </c>
      <c r="AH380" t="str">
        <f t="shared" si="71"/>
        <v>Individual Contributor</v>
      </c>
      <c r="AJ380" s="1" t="s">
        <v>2131</v>
      </c>
      <c r="AK380" s="1" t="str">
        <f t="shared" si="72"/>
        <v>Industrial Automation</v>
      </c>
      <c r="AL380" s="1">
        <v>0</v>
      </c>
      <c r="AM380" s="1">
        <v>0</v>
      </c>
      <c r="AN380" s="1" t="s">
        <v>2132</v>
      </c>
      <c r="AO380" s="1" t="s">
        <v>59</v>
      </c>
      <c r="AP380" s="1">
        <f t="shared" si="73"/>
        <v>0</v>
      </c>
      <c r="AQ380" t="s">
        <v>31</v>
      </c>
      <c r="AR380" s="1" t="s">
        <v>72</v>
      </c>
      <c r="AT380" t="str">
        <f t="shared" si="74"/>
        <v>Forums</v>
      </c>
      <c r="AU380" s="1">
        <v>5</v>
      </c>
      <c r="AW380">
        <f t="shared" si="75"/>
        <v>5</v>
      </c>
      <c r="AX380" s="1">
        <v>5</v>
      </c>
      <c r="AZ380">
        <f t="shared" si="76"/>
        <v>5</v>
      </c>
      <c r="BA380" s="1">
        <v>15</v>
      </c>
      <c r="BB380" s="1">
        <v>15</v>
      </c>
      <c r="BC380" s="1" t="s">
        <v>2133</v>
      </c>
      <c r="BD380" s="1" t="s">
        <v>74</v>
      </c>
      <c r="BF380" t="str">
        <f t="shared" si="77"/>
        <v>Google</v>
      </c>
      <c r="BG380" s="1">
        <v>6</v>
      </c>
      <c r="BH380" s="1" t="s">
        <v>2134</v>
      </c>
      <c r="BI380" s="1" t="s">
        <v>2135</v>
      </c>
      <c r="BK380" s="1">
        <v>1</v>
      </c>
      <c r="BL380" s="32" t="s">
        <v>4074</v>
      </c>
    </row>
    <row r="381" spans="1:64">
      <c r="A381" s="1">
        <v>1</v>
      </c>
      <c r="B381">
        <v>0</v>
      </c>
      <c r="C381">
        <v>0</v>
      </c>
      <c r="D381">
        <v>0</v>
      </c>
      <c r="E381">
        <v>0</v>
      </c>
      <c r="F381">
        <v>0</v>
      </c>
      <c r="G381" s="2">
        <v>29068</v>
      </c>
      <c r="H381" s="9">
        <f t="shared" ca="1" si="65"/>
        <v>39</v>
      </c>
      <c r="I381" s="1">
        <v>8</v>
      </c>
      <c r="J381" s="1">
        <v>8</v>
      </c>
      <c r="K381" s="1">
        <v>90</v>
      </c>
      <c r="L381" s="1">
        <f t="shared" si="66"/>
        <v>1.5</v>
      </c>
      <c r="M381" s="1">
        <v>12</v>
      </c>
      <c r="N381" s="1">
        <v>12</v>
      </c>
      <c r="O381" s="1">
        <v>15</v>
      </c>
      <c r="P381" s="1">
        <v>15</v>
      </c>
      <c r="Q381" s="1">
        <v>92100</v>
      </c>
      <c r="R381" s="1" t="s">
        <v>1951</v>
      </c>
      <c r="S381" s="1">
        <v>0</v>
      </c>
      <c r="T381" s="1" t="s">
        <v>431</v>
      </c>
      <c r="V381" t="str">
        <f t="shared" si="67"/>
        <v>track suit / sweat suit</v>
      </c>
      <c r="X381" s="1" t="s">
        <v>2136</v>
      </c>
      <c r="Y381" s="1" t="str">
        <f t="shared" si="68"/>
        <v>"I am a learning machine"</v>
      </c>
      <c r="Z381" s="1">
        <v>1</v>
      </c>
      <c r="AA381" s="1">
        <v>1</v>
      </c>
      <c r="AB381" s="1">
        <f t="shared" si="69"/>
        <v>0</v>
      </c>
      <c r="AC381" s="1" t="s">
        <v>55</v>
      </c>
      <c r="AE381" t="str">
        <f t="shared" si="70"/>
        <v>Product Management/Project Management</v>
      </c>
      <c r="AF381" s="1" t="s">
        <v>56</v>
      </c>
      <c r="AH381" t="str">
        <f t="shared" si="71"/>
        <v>Manager</v>
      </c>
      <c r="AI381" s="1" t="s">
        <v>295</v>
      </c>
      <c r="AK381" t="str">
        <f t="shared" si="72"/>
        <v>Automotive</v>
      </c>
      <c r="AL381" s="1">
        <v>1</v>
      </c>
      <c r="AM381" s="1">
        <v>1</v>
      </c>
      <c r="AN381" s="1" t="s">
        <v>2137</v>
      </c>
      <c r="AO381" s="1" t="s">
        <v>83</v>
      </c>
      <c r="AP381" s="1">
        <f t="shared" si="73"/>
        <v>1</v>
      </c>
      <c r="AQ381" t="s">
        <v>32</v>
      </c>
      <c r="AR381" s="1" t="s">
        <v>72</v>
      </c>
      <c r="AT381" t="str">
        <f t="shared" si="74"/>
        <v>Forums</v>
      </c>
      <c r="AV381" s="1">
        <v>10</v>
      </c>
      <c r="AW381" s="1">
        <f t="shared" si="75"/>
        <v>10</v>
      </c>
      <c r="AX381" s="1">
        <v>5</v>
      </c>
      <c r="AZ381">
        <f t="shared" si="76"/>
        <v>5</v>
      </c>
      <c r="BA381" s="1">
        <v>16</v>
      </c>
      <c r="BB381" s="1">
        <v>16</v>
      </c>
      <c r="BC381" s="1" t="s">
        <v>2138</v>
      </c>
      <c r="BE381" s="1" t="s">
        <v>2139</v>
      </c>
      <c r="BF381" s="1" t="str">
        <f t="shared" si="77"/>
        <v>MOOC sites</v>
      </c>
      <c r="BG381" s="1">
        <v>10</v>
      </c>
      <c r="BH381" s="1" t="s">
        <v>2140</v>
      </c>
      <c r="BI381" s="1" t="s">
        <v>2141</v>
      </c>
      <c r="BJ381" s="1" t="s">
        <v>2142</v>
      </c>
      <c r="BK381" s="1">
        <v>0</v>
      </c>
      <c r="BL381" s="32" t="s">
        <v>4074</v>
      </c>
    </row>
    <row r="382" spans="1:64">
      <c r="A382">
        <v>0</v>
      </c>
      <c r="B382">
        <v>0</v>
      </c>
      <c r="C382">
        <v>0</v>
      </c>
      <c r="D382">
        <v>0</v>
      </c>
      <c r="E382" s="1">
        <v>1</v>
      </c>
      <c r="F382">
        <v>0</v>
      </c>
      <c r="G382" s="2">
        <v>35217</v>
      </c>
      <c r="H382" s="9">
        <f t="shared" ca="1" si="65"/>
        <v>22</v>
      </c>
      <c r="I382" s="1">
        <v>8</v>
      </c>
      <c r="J382" s="1">
        <v>8</v>
      </c>
      <c r="K382" s="1">
        <v>45</v>
      </c>
      <c r="L382" s="1">
        <f t="shared" si="66"/>
        <v>0.75</v>
      </c>
      <c r="M382" s="1">
        <v>10</v>
      </c>
      <c r="N382" s="1">
        <v>10</v>
      </c>
      <c r="O382" s="1">
        <v>5</v>
      </c>
      <c r="P382" s="1">
        <v>5</v>
      </c>
      <c r="Q382" s="1">
        <v>31048</v>
      </c>
      <c r="R382" s="1" t="s">
        <v>2143</v>
      </c>
      <c r="S382" s="1">
        <v>1</v>
      </c>
      <c r="V382" t="str">
        <f t="shared" si="67"/>
        <v>NA</v>
      </c>
      <c r="Y382" t="str">
        <f t="shared" si="68"/>
        <v>NA</v>
      </c>
      <c r="Z382" s="1">
        <v>1</v>
      </c>
      <c r="AA382" s="1">
        <v>1</v>
      </c>
      <c r="AB382" s="1">
        <f t="shared" si="69"/>
        <v>0</v>
      </c>
      <c r="AC382" s="1" t="s">
        <v>225</v>
      </c>
      <c r="AE382" t="str">
        <f t="shared" si="70"/>
        <v>Software Engineer</v>
      </c>
      <c r="AF382" s="1" t="s">
        <v>384</v>
      </c>
      <c r="AH382" t="str">
        <f t="shared" si="71"/>
        <v>Intern</v>
      </c>
      <c r="AI382" s="1" t="s">
        <v>295</v>
      </c>
      <c r="AK382" t="str">
        <f t="shared" si="72"/>
        <v>Automotive</v>
      </c>
      <c r="AL382" s="1">
        <v>1</v>
      </c>
      <c r="AM382" s="1">
        <v>1</v>
      </c>
      <c r="AN382" s="1" t="s">
        <v>2144</v>
      </c>
      <c r="AO382" s="1" t="s">
        <v>1299</v>
      </c>
      <c r="AP382" s="1">
        <f t="shared" si="73"/>
        <v>0</v>
      </c>
      <c r="AQ382" t="s">
        <v>31</v>
      </c>
      <c r="AR382" s="1" t="s">
        <v>84</v>
      </c>
      <c r="AT382" t="str">
        <f t="shared" si="74"/>
        <v>Stack Overflow</v>
      </c>
      <c r="AV382" s="1">
        <v>25</v>
      </c>
      <c r="AW382" s="1">
        <f t="shared" si="75"/>
        <v>25</v>
      </c>
      <c r="AX382" s="1">
        <v>5</v>
      </c>
      <c r="AZ382">
        <f t="shared" si="76"/>
        <v>5</v>
      </c>
      <c r="BA382" s="1">
        <v>1</v>
      </c>
      <c r="BB382" s="1">
        <v>1</v>
      </c>
      <c r="BC382" s="1" t="s">
        <v>795</v>
      </c>
      <c r="BD382" s="1" t="s">
        <v>74</v>
      </c>
      <c r="BF382" t="str">
        <f t="shared" si="77"/>
        <v>Google</v>
      </c>
      <c r="BG382" s="1">
        <v>10</v>
      </c>
      <c r="BH382" s="1" t="s">
        <v>2145</v>
      </c>
      <c r="BI382" s="1" t="s">
        <v>2146</v>
      </c>
      <c r="BK382" s="1">
        <v>1</v>
      </c>
      <c r="BL382" s="32" t="s">
        <v>4074</v>
      </c>
    </row>
    <row r="383" spans="1:64">
      <c r="A383" s="1">
        <v>1</v>
      </c>
      <c r="B383" s="11">
        <v>1</v>
      </c>
      <c r="C383">
        <v>0</v>
      </c>
      <c r="D383">
        <v>0</v>
      </c>
      <c r="E383" s="1">
        <v>1</v>
      </c>
      <c r="F383">
        <v>0</v>
      </c>
      <c r="G383" s="2">
        <v>26635</v>
      </c>
      <c r="H383" s="9">
        <f t="shared" ca="1" si="65"/>
        <v>46</v>
      </c>
      <c r="I383" s="1">
        <v>8</v>
      </c>
      <c r="J383" s="1">
        <v>8</v>
      </c>
      <c r="K383" s="1">
        <v>15</v>
      </c>
      <c r="L383" s="1">
        <f t="shared" si="66"/>
        <v>0.25</v>
      </c>
      <c r="M383" s="1">
        <v>12</v>
      </c>
      <c r="N383" s="1">
        <v>12</v>
      </c>
      <c r="O383" s="1">
        <v>24</v>
      </c>
      <c r="P383" s="1">
        <v>24</v>
      </c>
      <c r="Q383" s="1">
        <v>28014</v>
      </c>
      <c r="R383" s="1" t="s">
        <v>170</v>
      </c>
      <c r="S383" s="1">
        <v>1</v>
      </c>
      <c r="V383" t="str">
        <f t="shared" si="67"/>
        <v>NA</v>
      </c>
      <c r="Y383" t="str">
        <f t="shared" si="68"/>
        <v>NA</v>
      </c>
      <c r="Z383" s="1">
        <v>1</v>
      </c>
      <c r="AA383" s="1">
        <v>1</v>
      </c>
      <c r="AB383" s="1">
        <f t="shared" si="69"/>
        <v>0</v>
      </c>
      <c r="AC383" s="1" t="s">
        <v>5</v>
      </c>
      <c r="AE383" t="str">
        <f t="shared" si="70"/>
        <v>Other</v>
      </c>
      <c r="AF383" s="1" t="s">
        <v>124</v>
      </c>
      <c r="AH383" t="str">
        <f t="shared" si="71"/>
        <v>President</v>
      </c>
      <c r="AI383" s="1" t="s">
        <v>112</v>
      </c>
      <c r="AK383" t="str">
        <f t="shared" si="72"/>
        <v>Retail &amp; Consumer Durables</v>
      </c>
      <c r="AL383" s="1">
        <v>20</v>
      </c>
      <c r="AM383" s="1">
        <v>20</v>
      </c>
      <c r="AN383" s="1" t="s">
        <v>2147</v>
      </c>
      <c r="AO383" s="1" t="s">
        <v>83</v>
      </c>
      <c r="AP383" s="1">
        <f t="shared" si="73"/>
        <v>1</v>
      </c>
      <c r="AQ383" t="s">
        <v>31</v>
      </c>
      <c r="AR383" s="1" t="s">
        <v>72</v>
      </c>
      <c r="AT383" t="str">
        <f t="shared" si="74"/>
        <v>Forums</v>
      </c>
      <c r="AU383" s="1">
        <v>4</v>
      </c>
      <c r="AW383">
        <f t="shared" si="75"/>
        <v>4</v>
      </c>
      <c r="AX383" s="1">
        <v>6</v>
      </c>
      <c r="AZ383">
        <f t="shared" si="76"/>
        <v>6</v>
      </c>
      <c r="BA383" s="1">
        <v>12</v>
      </c>
      <c r="BB383" s="1">
        <v>12</v>
      </c>
      <c r="BC383" s="1" t="s">
        <v>2148</v>
      </c>
      <c r="BD383" s="1" t="s">
        <v>74</v>
      </c>
      <c r="BF383" t="str">
        <f t="shared" si="77"/>
        <v>Google</v>
      </c>
      <c r="BG383" s="1">
        <v>10</v>
      </c>
      <c r="BH383" s="1" t="s">
        <v>2149</v>
      </c>
      <c r="BI383" s="1" t="s">
        <v>2150</v>
      </c>
      <c r="BJ383" s="1" t="s">
        <v>2151</v>
      </c>
      <c r="BK383" s="1">
        <v>1</v>
      </c>
      <c r="BL383" s="32" t="s">
        <v>4074</v>
      </c>
    </row>
    <row r="384" spans="1:64">
      <c r="A384" s="1">
        <v>1</v>
      </c>
      <c r="B384">
        <v>0</v>
      </c>
      <c r="C384">
        <v>0</v>
      </c>
      <c r="D384">
        <v>0</v>
      </c>
      <c r="E384">
        <v>0</v>
      </c>
      <c r="F384">
        <v>0</v>
      </c>
      <c r="G384" s="2">
        <v>33730</v>
      </c>
      <c r="H384" s="9">
        <f t="shared" ca="1" si="65"/>
        <v>26</v>
      </c>
      <c r="I384" s="1">
        <v>7</v>
      </c>
      <c r="J384" s="1">
        <v>7</v>
      </c>
      <c r="K384" s="1">
        <v>2</v>
      </c>
      <c r="L384" s="1">
        <f t="shared" si="66"/>
        <v>3.3333333333333333E-2</v>
      </c>
      <c r="M384" s="1">
        <v>7</v>
      </c>
      <c r="N384" s="1">
        <v>7</v>
      </c>
      <c r="O384" s="1">
        <v>2</v>
      </c>
      <c r="P384" s="1">
        <v>2</v>
      </c>
      <c r="Q384" s="1">
        <v>75074</v>
      </c>
      <c r="R384" s="1" t="s">
        <v>2152</v>
      </c>
      <c r="S384" s="1">
        <v>0</v>
      </c>
      <c r="T384" s="1" t="s">
        <v>136</v>
      </c>
      <c r="V384" t="str">
        <f t="shared" si="67"/>
        <v>shoes (brand is TBD… probably Adidas or Puma)</v>
      </c>
      <c r="X384" s="1" t="s">
        <v>2153</v>
      </c>
      <c r="Y384" s="1" t="str">
        <f t="shared" si="68"/>
        <v>Go high or go home</v>
      </c>
      <c r="Z384" s="1">
        <v>1</v>
      </c>
      <c r="AA384" s="1">
        <v>1</v>
      </c>
      <c r="AB384" s="1">
        <f t="shared" si="69"/>
        <v>0</v>
      </c>
      <c r="AC384" s="1" t="s">
        <v>225</v>
      </c>
      <c r="AE384" t="str">
        <f t="shared" si="70"/>
        <v>Software Engineer</v>
      </c>
      <c r="AF384" s="1" t="s">
        <v>80</v>
      </c>
      <c r="AH384" t="str">
        <f t="shared" si="71"/>
        <v>Individual Contributor</v>
      </c>
      <c r="AI384" s="1" t="s">
        <v>112</v>
      </c>
      <c r="AK384" t="str">
        <f t="shared" si="72"/>
        <v>Retail &amp; Consumer Durables</v>
      </c>
      <c r="AL384" s="1">
        <v>2</v>
      </c>
      <c r="AM384" s="1">
        <v>2</v>
      </c>
      <c r="AN384" s="1" t="s">
        <v>2154</v>
      </c>
      <c r="AO384" s="1" t="s">
        <v>59</v>
      </c>
      <c r="AP384" s="1">
        <f t="shared" si="73"/>
        <v>0</v>
      </c>
      <c r="AQ384" t="s">
        <v>33</v>
      </c>
      <c r="AR384" s="1" t="s">
        <v>60</v>
      </c>
      <c r="AT384" t="str">
        <f t="shared" si="74"/>
        <v>Slack Channel</v>
      </c>
      <c r="AU384" s="1">
        <v>4</v>
      </c>
      <c r="AW384">
        <f t="shared" si="75"/>
        <v>4</v>
      </c>
      <c r="AX384" s="1">
        <v>3</v>
      </c>
      <c r="AZ384">
        <f t="shared" si="76"/>
        <v>3</v>
      </c>
      <c r="BA384" s="1">
        <v>5</v>
      </c>
      <c r="BB384" s="1">
        <v>5</v>
      </c>
      <c r="BC384" s="1" t="s">
        <v>2155</v>
      </c>
      <c r="BD384" s="1" t="s">
        <v>198</v>
      </c>
      <c r="BF384" t="str">
        <f t="shared" si="77"/>
        <v>Facebook</v>
      </c>
      <c r="BG384" s="1">
        <v>8</v>
      </c>
      <c r="BH384" s="1" t="s">
        <v>2156</v>
      </c>
      <c r="BI384" s="1" t="s">
        <v>2157</v>
      </c>
      <c r="BL384" s="32" t="s">
        <v>4074</v>
      </c>
    </row>
    <row r="385" spans="1:64">
      <c r="A385" s="1">
        <v>1</v>
      </c>
      <c r="B385">
        <v>0</v>
      </c>
      <c r="C385">
        <v>0</v>
      </c>
      <c r="D385">
        <v>0</v>
      </c>
      <c r="E385" s="1">
        <v>1</v>
      </c>
      <c r="F385">
        <v>0</v>
      </c>
      <c r="G385" s="2">
        <v>31660</v>
      </c>
      <c r="H385" s="9">
        <f t="shared" ca="1" si="65"/>
        <v>32</v>
      </c>
      <c r="I385" s="1">
        <v>6</v>
      </c>
      <c r="J385" s="1">
        <v>6</v>
      </c>
      <c r="K385" s="1">
        <v>80</v>
      </c>
      <c r="L385" s="1">
        <f t="shared" si="66"/>
        <v>1.3333333333333333</v>
      </c>
      <c r="M385" s="1">
        <v>10</v>
      </c>
      <c r="N385" s="1">
        <v>10</v>
      </c>
      <c r="O385" s="1">
        <v>3</v>
      </c>
      <c r="P385" s="1">
        <v>3</v>
      </c>
      <c r="Q385" s="1">
        <v>15990</v>
      </c>
      <c r="R385" s="1" t="s">
        <v>2158</v>
      </c>
      <c r="S385" s="1">
        <v>1</v>
      </c>
      <c r="T385" s="1" t="s">
        <v>78</v>
      </c>
      <c r="V385" t="str">
        <f t="shared" si="67"/>
        <v>jacket (brand is TBD... probably Patagonia)</v>
      </c>
      <c r="W385" s="1" t="s">
        <v>54</v>
      </c>
      <c r="Y385" t="str">
        <f t="shared" si="68"/>
        <v>“Data is the new bacon"</v>
      </c>
      <c r="Z385" s="1">
        <v>1</v>
      </c>
      <c r="AA385" s="1">
        <v>1</v>
      </c>
      <c r="AB385" s="1">
        <f t="shared" si="69"/>
        <v>0</v>
      </c>
      <c r="AC385" s="1" t="s">
        <v>137</v>
      </c>
      <c r="AE385" t="str">
        <f t="shared" si="70"/>
        <v>Co-founder (or solo founder)</v>
      </c>
      <c r="AF385" s="1" t="s">
        <v>111</v>
      </c>
      <c r="AH385" t="str">
        <f t="shared" si="71"/>
        <v>Not Applicable</v>
      </c>
      <c r="AI385" s="1" t="s">
        <v>91</v>
      </c>
      <c r="AK385" t="str">
        <f t="shared" si="72"/>
        <v>Technology &amp; Internet</v>
      </c>
      <c r="AL385" s="1">
        <v>10</v>
      </c>
      <c r="AM385" s="1">
        <v>10</v>
      </c>
      <c r="AN385" s="1" t="s">
        <v>2159</v>
      </c>
      <c r="AO385" s="1" t="s">
        <v>59</v>
      </c>
      <c r="AP385" s="1">
        <f t="shared" si="73"/>
        <v>0</v>
      </c>
      <c r="AQ385" t="s">
        <v>33</v>
      </c>
      <c r="AR385" s="1" t="s">
        <v>60</v>
      </c>
      <c r="AT385" t="str">
        <f t="shared" si="74"/>
        <v>Slack Channel</v>
      </c>
      <c r="AV385" s="1">
        <v>18</v>
      </c>
      <c r="AW385" s="1">
        <f t="shared" si="75"/>
        <v>18</v>
      </c>
      <c r="AX385" s="1">
        <v>4</v>
      </c>
      <c r="AZ385">
        <f t="shared" si="76"/>
        <v>4</v>
      </c>
      <c r="BA385" s="1">
        <v>20</v>
      </c>
      <c r="BB385" s="1">
        <v>20</v>
      </c>
      <c r="BC385" s="1" t="s">
        <v>2160</v>
      </c>
      <c r="BD385" s="1" t="s">
        <v>74</v>
      </c>
      <c r="BF385" t="str">
        <f t="shared" si="77"/>
        <v>Google</v>
      </c>
      <c r="BG385" s="1">
        <v>10</v>
      </c>
      <c r="BH385" s="1" t="s">
        <v>75</v>
      </c>
      <c r="BI385" s="1" t="s">
        <v>2161</v>
      </c>
      <c r="BJ385" s="1" t="s">
        <v>2162</v>
      </c>
      <c r="BL385" s="32" t="s">
        <v>4074</v>
      </c>
    </row>
    <row r="386" spans="1:64">
      <c r="A386" s="1">
        <v>1</v>
      </c>
      <c r="B386">
        <v>0</v>
      </c>
      <c r="C386">
        <v>0</v>
      </c>
      <c r="D386">
        <v>0</v>
      </c>
      <c r="E386" s="1">
        <v>1</v>
      </c>
      <c r="F386">
        <v>0</v>
      </c>
      <c r="G386" s="2">
        <v>33340</v>
      </c>
      <c r="H386" s="9">
        <f t="shared" ref="H386:H449" ca="1" si="78">IF(ISBLANK(G386),"", DATEDIF(G386,TODAY(),"Y"))</f>
        <v>27</v>
      </c>
      <c r="I386" s="1">
        <v>7</v>
      </c>
      <c r="J386" s="1">
        <v>7</v>
      </c>
      <c r="K386" s="1">
        <v>0</v>
      </c>
      <c r="L386" s="1">
        <f t="shared" ref="L386:L449" si="79">K386/60</f>
        <v>0</v>
      </c>
      <c r="M386" s="1">
        <v>8</v>
      </c>
      <c r="N386" s="1">
        <v>8</v>
      </c>
      <c r="O386" s="1">
        <v>12</v>
      </c>
      <c r="P386" s="1">
        <v>12</v>
      </c>
      <c r="Q386" s="1">
        <v>236029</v>
      </c>
      <c r="R386" s="1" t="s">
        <v>2163</v>
      </c>
      <c r="S386" s="1">
        <v>0</v>
      </c>
      <c r="T386" s="1" t="s">
        <v>53</v>
      </c>
      <c r="V386" t="str">
        <f t="shared" ref="V386:V449" si="80">IF(ISBLANK(T386),IF(ISBLANK(U386),"NA",U386),T386)</f>
        <v>hoodie</v>
      </c>
      <c r="W386" s="1" t="s">
        <v>68</v>
      </c>
      <c r="Y386" t="str">
        <f t="shared" ref="Y386:Y449" si="81">IF(ISBLANK(W386), IF(ISBLANK(X386),"NA",X386),W386)</f>
        <v>”Math - all the cool kids are doing it”</v>
      </c>
      <c r="Z386" s="1">
        <v>1</v>
      </c>
      <c r="AA386" s="1">
        <v>1</v>
      </c>
      <c r="AB386" s="1">
        <f t="shared" ref="AB386:AB449" si="82">1-AA386</f>
        <v>0</v>
      </c>
      <c r="AC386" s="1" t="s">
        <v>225</v>
      </c>
      <c r="AE386" t="str">
        <f t="shared" ref="AE386:AE449" si="83">IF(ISBLANK(AC386), IF(ISBLANK(AD386), "NA", AD386),AC386)</f>
        <v>Software Engineer</v>
      </c>
      <c r="AF386" s="1" t="s">
        <v>90</v>
      </c>
      <c r="AH386" t="str">
        <f t="shared" ref="AH386:AH449" si="84">IF(ISBLANK(AF386),IF(ISBLANK(AG386),"NA", AG386),AF386)</f>
        <v>Director</v>
      </c>
      <c r="AI386" s="1" t="s">
        <v>160</v>
      </c>
      <c r="AK386" t="str">
        <f t="shared" ref="AK386:AK449" si="85">IF(ISBLANK(AI386),IF(ISBLANK(AJ386),"NA",AJ386),AI386)</f>
        <v>Healthcare and Pharmaceuticals</v>
      </c>
      <c r="AL386" s="1">
        <v>8</v>
      </c>
      <c r="AM386" s="1">
        <v>8</v>
      </c>
      <c r="AN386" s="1" t="s">
        <v>2164</v>
      </c>
      <c r="AO386" s="1" t="s">
        <v>59</v>
      </c>
      <c r="AP386" s="1">
        <f t="shared" ref="AP386:AP449" si="86">IF(OR(AO386=$AO$3,AO386=$AO$4),1,0)</f>
        <v>0</v>
      </c>
      <c r="AQ386" s="1" t="s">
        <v>4014</v>
      </c>
      <c r="AR386" s="1" t="s">
        <v>84</v>
      </c>
      <c r="AT386" t="str">
        <f t="shared" ref="AT386:AT449" si="87">IF(ISBLANK(AR386),IF(ISBLANK(AS386),"NA",AS386),AR386)</f>
        <v>Stack Overflow</v>
      </c>
      <c r="AU386" s="1">
        <v>1</v>
      </c>
      <c r="AW386">
        <f t="shared" ref="AW386:AW449" si="88">IF(ISBLANK(AU386),AV386,AU386)</f>
        <v>1</v>
      </c>
      <c r="AX386" s="1">
        <v>1</v>
      </c>
      <c r="AZ386">
        <f t="shared" ref="AZ386:AZ449" si="89">IF(ISBLANK(AX386),AY386,AX386)</f>
        <v>1</v>
      </c>
      <c r="BA386" s="1">
        <v>1</v>
      </c>
      <c r="BB386" s="1">
        <v>1</v>
      </c>
      <c r="BC386" s="1" t="s">
        <v>2165</v>
      </c>
      <c r="BD386" s="1" t="s">
        <v>74</v>
      </c>
      <c r="BF386" t="str">
        <f t="shared" ref="BF386:BF449" si="90">IF(ISBLANK(BD386),BE386,BD386)</f>
        <v>Google</v>
      </c>
      <c r="BG386" s="1">
        <v>6</v>
      </c>
      <c r="BH386" s="1" t="s">
        <v>2166</v>
      </c>
      <c r="BK386" s="1">
        <v>0</v>
      </c>
      <c r="BL386" s="32" t="s">
        <v>4074</v>
      </c>
    </row>
    <row r="387" spans="1:64">
      <c r="A387">
        <v>0</v>
      </c>
      <c r="B387" s="11">
        <v>1</v>
      </c>
      <c r="C387">
        <v>0</v>
      </c>
      <c r="D387">
        <v>0</v>
      </c>
      <c r="E387">
        <v>0</v>
      </c>
      <c r="F387">
        <v>0</v>
      </c>
      <c r="G387" s="2">
        <v>34721</v>
      </c>
      <c r="H387" s="9">
        <f t="shared" ca="1" si="78"/>
        <v>24</v>
      </c>
      <c r="I387" s="1">
        <v>7</v>
      </c>
      <c r="J387" s="1">
        <v>7</v>
      </c>
      <c r="K387" s="1">
        <v>40</v>
      </c>
      <c r="L387" s="1">
        <f t="shared" si="79"/>
        <v>0.66666666666666663</v>
      </c>
      <c r="M387" s="1">
        <v>7</v>
      </c>
      <c r="N387" s="1">
        <v>7</v>
      </c>
      <c r="O387" s="1">
        <v>2</v>
      </c>
      <c r="P387" s="1">
        <v>2</v>
      </c>
      <c r="Q387" s="1">
        <v>226010</v>
      </c>
      <c r="R387" s="1" t="s">
        <v>2167</v>
      </c>
      <c r="S387" s="1">
        <v>1</v>
      </c>
      <c r="V387" t="str">
        <f t="shared" si="80"/>
        <v>NA</v>
      </c>
      <c r="Y387" t="str">
        <f t="shared" si="81"/>
        <v>NA</v>
      </c>
      <c r="Z387" s="1">
        <v>1</v>
      </c>
      <c r="AA387" s="1">
        <v>1</v>
      </c>
      <c r="AB387" s="1">
        <f t="shared" si="82"/>
        <v>0</v>
      </c>
      <c r="AC387" s="1" t="s">
        <v>144</v>
      </c>
      <c r="AE387" t="str">
        <f t="shared" si="83"/>
        <v>Artificial Intelligence Engineer</v>
      </c>
      <c r="AF387" s="1" t="s">
        <v>80</v>
      </c>
      <c r="AH387" t="str">
        <f t="shared" si="84"/>
        <v>Individual Contributor</v>
      </c>
      <c r="AI387" s="1" t="s">
        <v>91</v>
      </c>
      <c r="AK387" t="str">
        <f t="shared" si="85"/>
        <v>Technology &amp; Internet</v>
      </c>
      <c r="AL387" s="1">
        <v>1</v>
      </c>
      <c r="AM387" s="1">
        <v>1</v>
      </c>
      <c r="AN387" s="1" t="s">
        <v>2168</v>
      </c>
      <c r="AO387" s="1" t="s">
        <v>83</v>
      </c>
      <c r="AP387" s="1">
        <f t="shared" si="86"/>
        <v>1</v>
      </c>
      <c r="AQ387" t="s">
        <v>33</v>
      </c>
      <c r="AR387" s="1" t="s">
        <v>60</v>
      </c>
      <c r="AT387" t="str">
        <f t="shared" si="87"/>
        <v>Slack Channel</v>
      </c>
      <c r="AU387" s="1">
        <v>5</v>
      </c>
      <c r="AW387">
        <f t="shared" si="88"/>
        <v>5</v>
      </c>
      <c r="AX387" s="1">
        <v>3</v>
      </c>
      <c r="AZ387">
        <f t="shared" si="89"/>
        <v>3</v>
      </c>
      <c r="BA387" s="1">
        <v>9</v>
      </c>
      <c r="BB387" s="1">
        <v>9</v>
      </c>
      <c r="BC387" s="1" t="s">
        <v>2169</v>
      </c>
      <c r="BD387" s="1" t="s">
        <v>64</v>
      </c>
      <c r="BF387" t="str">
        <f t="shared" si="90"/>
        <v>Friend / word of mouth</v>
      </c>
      <c r="BG387" s="1">
        <v>8</v>
      </c>
      <c r="BH387" s="1" t="s">
        <v>2170</v>
      </c>
      <c r="BK387" s="1">
        <v>1</v>
      </c>
      <c r="BL387" s="32" t="s">
        <v>4074</v>
      </c>
    </row>
    <row r="388" spans="1:64">
      <c r="A388">
        <v>0</v>
      </c>
      <c r="B388" s="11">
        <v>1</v>
      </c>
      <c r="C388">
        <v>0</v>
      </c>
      <c r="D388">
        <v>0</v>
      </c>
      <c r="E388">
        <v>0</v>
      </c>
      <c r="F388">
        <v>0</v>
      </c>
      <c r="G388" s="2">
        <v>42843</v>
      </c>
      <c r="H388" s="9">
        <f t="shared" ca="1" si="78"/>
        <v>1</v>
      </c>
      <c r="I388" s="1">
        <v>7</v>
      </c>
      <c r="J388" s="1">
        <v>7</v>
      </c>
      <c r="K388" s="1">
        <v>40</v>
      </c>
      <c r="L388" s="1">
        <f t="shared" si="79"/>
        <v>0.66666666666666663</v>
      </c>
      <c r="M388" s="1">
        <v>8</v>
      </c>
      <c r="N388" s="1">
        <v>8</v>
      </c>
      <c r="O388" s="1">
        <v>3</v>
      </c>
      <c r="P388" s="1">
        <v>3</v>
      </c>
      <c r="Q388" s="1">
        <v>20190</v>
      </c>
      <c r="R388" s="1" t="s">
        <v>2171</v>
      </c>
      <c r="S388" s="1">
        <v>1</v>
      </c>
      <c r="V388" t="str">
        <f t="shared" si="80"/>
        <v>NA</v>
      </c>
      <c r="Y388" t="str">
        <f t="shared" si="81"/>
        <v>NA</v>
      </c>
      <c r="Z388" s="1">
        <v>1</v>
      </c>
      <c r="AA388" s="1">
        <v>1</v>
      </c>
      <c r="AB388" s="1">
        <f t="shared" si="82"/>
        <v>0</v>
      </c>
      <c r="AC388" s="1" t="s">
        <v>225</v>
      </c>
      <c r="AE388" t="str">
        <f t="shared" si="83"/>
        <v>Software Engineer</v>
      </c>
      <c r="AF388" s="1" t="s">
        <v>80</v>
      </c>
      <c r="AH388" t="str">
        <f t="shared" si="84"/>
        <v>Individual Contributor</v>
      </c>
      <c r="AI388" s="1" t="s">
        <v>391</v>
      </c>
      <c r="AK388" t="str">
        <f t="shared" si="85"/>
        <v>Telecommunications</v>
      </c>
      <c r="AL388" s="1">
        <v>9</v>
      </c>
      <c r="AM388" s="1">
        <v>9</v>
      </c>
      <c r="AN388" s="1" t="s">
        <v>2172</v>
      </c>
      <c r="AO388" s="1" t="s">
        <v>59</v>
      </c>
      <c r="AP388" s="1">
        <f t="shared" si="86"/>
        <v>0</v>
      </c>
      <c r="AQ388" s="1" t="s">
        <v>4015</v>
      </c>
      <c r="AR388" s="1" t="s">
        <v>72</v>
      </c>
      <c r="AT388" t="str">
        <f t="shared" si="87"/>
        <v>Forums</v>
      </c>
      <c r="AU388" s="1">
        <v>6</v>
      </c>
      <c r="AW388">
        <f t="shared" si="88"/>
        <v>6</v>
      </c>
      <c r="AX388" s="1">
        <v>2</v>
      </c>
      <c r="AZ388">
        <f t="shared" si="89"/>
        <v>2</v>
      </c>
      <c r="BA388" s="1">
        <v>10</v>
      </c>
      <c r="BB388" s="1">
        <v>10</v>
      </c>
      <c r="BC388" s="1" t="s">
        <v>2173</v>
      </c>
      <c r="BD388" s="1" t="s">
        <v>74</v>
      </c>
      <c r="BF388" t="str">
        <f t="shared" si="90"/>
        <v>Google</v>
      </c>
      <c r="BG388" s="1">
        <v>10</v>
      </c>
      <c r="BH388" s="1" t="s">
        <v>2174</v>
      </c>
      <c r="BI388" s="1" t="s">
        <v>2175</v>
      </c>
      <c r="BJ388" s="1" t="s">
        <v>2176</v>
      </c>
      <c r="BK388" s="1">
        <v>1</v>
      </c>
      <c r="BL388" s="32" t="s">
        <v>4074</v>
      </c>
    </row>
    <row r="389" spans="1:64">
      <c r="A389">
        <v>0</v>
      </c>
      <c r="B389" s="11">
        <v>1</v>
      </c>
      <c r="C389">
        <v>0</v>
      </c>
      <c r="D389">
        <v>0</v>
      </c>
      <c r="E389">
        <v>0</v>
      </c>
      <c r="F389">
        <v>0</v>
      </c>
      <c r="G389" s="2">
        <v>30581</v>
      </c>
      <c r="H389" s="9">
        <f t="shared" ca="1" si="78"/>
        <v>35</v>
      </c>
      <c r="I389" s="1">
        <v>7</v>
      </c>
      <c r="J389" s="1">
        <v>7</v>
      </c>
      <c r="K389" s="1">
        <v>35</v>
      </c>
      <c r="L389" s="1">
        <f t="shared" si="79"/>
        <v>0.58333333333333337</v>
      </c>
      <c r="M389" s="1">
        <v>6</v>
      </c>
      <c r="N389" s="1">
        <v>6</v>
      </c>
      <c r="O389" s="1">
        <v>2</v>
      </c>
      <c r="P389" s="1">
        <v>2</v>
      </c>
      <c r="Q389" s="1">
        <v>94560</v>
      </c>
      <c r="R389" s="1" t="s">
        <v>2177</v>
      </c>
      <c r="S389" s="1">
        <v>1</v>
      </c>
      <c r="V389" t="str">
        <f t="shared" si="80"/>
        <v>NA</v>
      </c>
      <c r="Y389" t="str">
        <f t="shared" si="81"/>
        <v>NA</v>
      </c>
      <c r="Z389" s="1">
        <v>1</v>
      </c>
      <c r="AA389" s="1">
        <v>1</v>
      </c>
      <c r="AB389" s="1">
        <f t="shared" si="82"/>
        <v>0</v>
      </c>
      <c r="AC389" s="1" t="s">
        <v>89</v>
      </c>
      <c r="AE389" t="str">
        <f t="shared" si="83"/>
        <v>Data Engineer</v>
      </c>
      <c r="AF389" s="1" t="s">
        <v>90</v>
      </c>
      <c r="AH389" t="str">
        <f t="shared" si="84"/>
        <v>Director</v>
      </c>
      <c r="AI389" s="1" t="s">
        <v>91</v>
      </c>
      <c r="AK389" t="str">
        <f t="shared" si="85"/>
        <v>Technology &amp; Internet</v>
      </c>
      <c r="AL389" s="1">
        <v>12</v>
      </c>
      <c r="AM389" s="1">
        <v>12</v>
      </c>
      <c r="AN389" s="1" t="s">
        <v>74</v>
      </c>
      <c r="AO389" s="1" t="s">
        <v>59</v>
      </c>
      <c r="AP389" s="1">
        <f t="shared" si="86"/>
        <v>0</v>
      </c>
      <c r="AQ389" t="s">
        <v>33</v>
      </c>
      <c r="AR389" s="1" t="s">
        <v>60</v>
      </c>
      <c r="AT389" t="str">
        <f t="shared" si="87"/>
        <v>Slack Channel</v>
      </c>
      <c r="AU389" s="1">
        <v>6</v>
      </c>
      <c r="AW389">
        <f t="shared" si="88"/>
        <v>6</v>
      </c>
      <c r="AX389" s="1">
        <v>4</v>
      </c>
      <c r="AZ389">
        <f t="shared" si="89"/>
        <v>4</v>
      </c>
      <c r="BA389" s="1">
        <v>5</v>
      </c>
      <c r="BB389" s="1">
        <v>5</v>
      </c>
      <c r="BC389" s="1" t="s">
        <v>2178</v>
      </c>
      <c r="BD389" s="1" t="s">
        <v>198</v>
      </c>
      <c r="BF389" t="str">
        <f t="shared" si="90"/>
        <v>Facebook</v>
      </c>
      <c r="BG389" s="1">
        <v>10</v>
      </c>
      <c r="BH389" s="1" t="s">
        <v>2179</v>
      </c>
      <c r="BK389" s="1">
        <v>1</v>
      </c>
      <c r="BL389" s="32" t="s">
        <v>4074</v>
      </c>
    </row>
    <row r="390" spans="1:64">
      <c r="A390" s="1">
        <v>1</v>
      </c>
      <c r="B390" s="11">
        <v>1</v>
      </c>
      <c r="C390">
        <v>0</v>
      </c>
      <c r="D390">
        <v>0</v>
      </c>
      <c r="E390" s="1">
        <v>1</v>
      </c>
      <c r="F390">
        <v>0</v>
      </c>
      <c r="G390" s="2">
        <v>32562</v>
      </c>
      <c r="H390" s="9">
        <f t="shared" ca="1" si="78"/>
        <v>29</v>
      </c>
      <c r="I390" s="1">
        <v>6</v>
      </c>
      <c r="J390" s="1">
        <v>6</v>
      </c>
      <c r="K390" s="1">
        <v>140</v>
      </c>
      <c r="L390" s="1">
        <f t="shared" si="79"/>
        <v>2.3333333333333335</v>
      </c>
      <c r="M390" s="1">
        <v>5</v>
      </c>
      <c r="N390" s="1">
        <v>5</v>
      </c>
      <c r="O390" s="1">
        <v>4</v>
      </c>
      <c r="P390" s="1">
        <v>4</v>
      </c>
      <c r="Q390" s="1">
        <v>90004</v>
      </c>
      <c r="R390" s="1" t="s">
        <v>658</v>
      </c>
      <c r="S390" s="1">
        <v>1</v>
      </c>
      <c r="V390" t="str">
        <f t="shared" si="80"/>
        <v>NA</v>
      </c>
      <c r="Y390" t="str">
        <f t="shared" si="81"/>
        <v>NA</v>
      </c>
      <c r="Z390" s="1">
        <v>1</v>
      </c>
      <c r="AA390" s="1">
        <v>1</v>
      </c>
      <c r="AB390" s="1">
        <f t="shared" si="82"/>
        <v>0</v>
      </c>
      <c r="AC390" s="1" t="s">
        <v>225</v>
      </c>
      <c r="AE390" t="str">
        <f t="shared" si="83"/>
        <v>Software Engineer</v>
      </c>
      <c r="AF390" s="1" t="s">
        <v>80</v>
      </c>
      <c r="AH390" t="str">
        <f t="shared" si="84"/>
        <v>Individual Contributor</v>
      </c>
      <c r="AI390" s="1" t="s">
        <v>1511</v>
      </c>
      <c r="AK390" t="str">
        <f t="shared" si="85"/>
        <v>Food &amp; Beverages</v>
      </c>
      <c r="AL390" s="1">
        <v>3</v>
      </c>
      <c r="AM390" s="1">
        <v>3</v>
      </c>
      <c r="AN390" s="1" t="s">
        <v>2180</v>
      </c>
      <c r="AO390" s="1" t="s">
        <v>59</v>
      </c>
      <c r="AP390" s="1">
        <f t="shared" si="86"/>
        <v>0</v>
      </c>
      <c r="AQ390" t="s">
        <v>3993</v>
      </c>
      <c r="AR390" s="1" t="s">
        <v>72</v>
      </c>
      <c r="AT390" t="str">
        <f t="shared" si="87"/>
        <v>Forums</v>
      </c>
      <c r="AU390" s="1">
        <v>5</v>
      </c>
      <c r="AW390">
        <f t="shared" si="88"/>
        <v>5</v>
      </c>
      <c r="AX390" s="1">
        <v>5</v>
      </c>
      <c r="AZ390">
        <f t="shared" si="89"/>
        <v>5</v>
      </c>
      <c r="BA390" s="1">
        <v>10</v>
      </c>
      <c r="BB390" s="1">
        <v>10</v>
      </c>
      <c r="BC390" s="1" t="s">
        <v>2181</v>
      </c>
      <c r="BD390" s="1" t="s">
        <v>74</v>
      </c>
      <c r="BF390" t="str">
        <f t="shared" si="90"/>
        <v>Google</v>
      </c>
      <c r="BG390" s="1">
        <v>7</v>
      </c>
      <c r="BH390" s="1" t="s">
        <v>2182</v>
      </c>
      <c r="BK390" s="1">
        <v>1</v>
      </c>
      <c r="BL390" s="32" t="s">
        <v>4074</v>
      </c>
    </row>
    <row r="391" spans="1:64">
      <c r="A391">
        <v>0</v>
      </c>
      <c r="B391" s="11">
        <v>1</v>
      </c>
      <c r="C391">
        <v>0</v>
      </c>
      <c r="D391">
        <v>0</v>
      </c>
      <c r="E391">
        <v>0</v>
      </c>
      <c r="F391">
        <v>0</v>
      </c>
      <c r="G391" s="2">
        <v>34100</v>
      </c>
      <c r="H391" s="9">
        <f t="shared" ca="1" si="78"/>
        <v>25</v>
      </c>
      <c r="I391" s="1">
        <v>7</v>
      </c>
      <c r="J391" s="1">
        <v>7</v>
      </c>
      <c r="K391" s="1">
        <v>120</v>
      </c>
      <c r="L391" s="1">
        <f t="shared" si="79"/>
        <v>2</v>
      </c>
      <c r="M391" s="1">
        <v>8</v>
      </c>
      <c r="N391" s="1">
        <v>8</v>
      </c>
      <c r="O391" s="1">
        <v>3</v>
      </c>
      <c r="P391" s="1">
        <v>3</v>
      </c>
      <c r="Q391" s="1">
        <v>500038</v>
      </c>
      <c r="R391" s="1" t="s">
        <v>2183</v>
      </c>
      <c r="S391" s="1">
        <v>0</v>
      </c>
      <c r="T391" s="1" t="s">
        <v>136</v>
      </c>
      <c r="V391" t="str">
        <f t="shared" si="80"/>
        <v>shoes (brand is TBD… probably Adidas or Puma)</v>
      </c>
      <c r="W391" s="1" t="s">
        <v>98</v>
      </c>
      <c r="Y391" t="str">
        <f t="shared" si="81"/>
        <v>“Machine learning for life”</v>
      </c>
      <c r="Z391" s="1">
        <v>1</v>
      </c>
      <c r="AA391" s="1">
        <v>1</v>
      </c>
      <c r="AB391" s="1">
        <f t="shared" si="82"/>
        <v>0</v>
      </c>
      <c r="AC391" s="1" t="s">
        <v>225</v>
      </c>
      <c r="AE391" t="str">
        <f t="shared" si="83"/>
        <v>Software Engineer</v>
      </c>
      <c r="AF391" s="1" t="s">
        <v>80</v>
      </c>
      <c r="AH391" t="str">
        <f t="shared" si="84"/>
        <v>Individual Contributor</v>
      </c>
      <c r="AI391" s="1" t="s">
        <v>91</v>
      </c>
      <c r="AK391" t="str">
        <f t="shared" si="85"/>
        <v>Technology &amp; Internet</v>
      </c>
      <c r="AL391" s="1">
        <v>2</v>
      </c>
      <c r="AM391" s="1">
        <v>2</v>
      </c>
      <c r="AN391" s="1" t="s">
        <v>2184</v>
      </c>
      <c r="AO391" s="1" t="s">
        <v>399</v>
      </c>
      <c r="AP391" s="1">
        <f t="shared" si="86"/>
        <v>0</v>
      </c>
      <c r="AQ391" t="s">
        <v>31</v>
      </c>
      <c r="AR391" s="1" t="s">
        <v>72</v>
      </c>
      <c r="AT391" t="str">
        <f t="shared" si="87"/>
        <v>Forums</v>
      </c>
      <c r="AU391" s="1">
        <v>6</v>
      </c>
      <c r="AW391">
        <f t="shared" si="88"/>
        <v>6</v>
      </c>
      <c r="AX391" s="1">
        <v>5</v>
      </c>
      <c r="AZ391">
        <f t="shared" si="89"/>
        <v>5</v>
      </c>
      <c r="BA391" s="1">
        <v>3</v>
      </c>
      <c r="BB391" s="1">
        <v>3</v>
      </c>
      <c r="BC391" s="1" t="s">
        <v>2185</v>
      </c>
      <c r="BE391" s="1" t="s">
        <v>2186</v>
      </c>
      <c r="BF391" s="1" t="str">
        <f t="shared" si="90"/>
        <v>Email</v>
      </c>
      <c r="BG391" s="1">
        <v>9</v>
      </c>
      <c r="BH391" s="1" t="s">
        <v>2187</v>
      </c>
      <c r="BI391" s="1" t="s">
        <v>2188</v>
      </c>
      <c r="BJ391" s="1" t="s">
        <v>2189</v>
      </c>
      <c r="BK391" s="1">
        <v>1</v>
      </c>
      <c r="BL391" s="32" t="s">
        <v>4074</v>
      </c>
    </row>
    <row r="392" spans="1:64">
      <c r="A392" s="1">
        <v>1</v>
      </c>
      <c r="B392" s="11">
        <v>1</v>
      </c>
      <c r="C392">
        <v>0</v>
      </c>
      <c r="D392">
        <v>0</v>
      </c>
      <c r="E392" s="1">
        <v>1</v>
      </c>
      <c r="F392">
        <v>0</v>
      </c>
      <c r="G392" s="2">
        <v>28381</v>
      </c>
      <c r="H392" s="9">
        <f t="shared" ca="1" si="78"/>
        <v>41</v>
      </c>
      <c r="I392" s="1">
        <v>7</v>
      </c>
      <c r="J392" s="1">
        <v>7</v>
      </c>
      <c r="K392" s="1">
        <v>50</v>
      </c>
      <c r="L392" s="1">
        <f t="shared" si="79"/>
        <v>0.83333333333333337</v>
      </c>
      <c r="M392" s="1">
        <v>10</v>
      </c>
      <c r="N392" s="1">
        <v>10</v>
      </c>
      <c r="O392" s="1">
        <v>6</v>
      </c>
      <c r="P392" s="1">
        <v>6</v>
      </c>
      <c r="R392" s="1" t="s">
        <v>1939</v>
      </c>
      <c r="S392" s="1">
        <v>1</v>
      </c>
      <c r="V392" t="str">
        <f t="shared" si="80"/>
        <v>NA</v>
      </c>
      <c r="Y392" t="str">
        <f t="shared" si="81"/>
        <v>NA</v>
      </c>
      <c r="Z392" s="1">
        <v>1</v>
      </c>
      <c r="AA392" s="1">
        <v>1</v>
      </c>
      <c r="AB392" s="1">
        <f t="shared" si="82"/>
        <v>0</v>
      </c>
      <c r="AC392" s="1" t="s">
        <v>225</v>
      </c>
      <c r="AE392" t="str">
        <f t="shared" si="83"/>
        <v>Software Engineer</v>
      </c>
      <c r="AF392" s="1" t="s">
        <v>424</v>
      </c>
      <c r="AH392" t="str">
        <f t="shared" si="84"/>
        <v>Vice President</v>
      </c>
      <c r="AI392" s="1" t="s">
        <v>233</v>
      </c>
      <c r="AK392" t="str">
        <f t="shared" si="85"/>
        <v>Insurance</v>
      </c>
      <c r="AL392" s="1">
        <v>11</v>
      </c>
      <c r="AM392" s="1">
        <v>11</v>
      </c>
      <c r="AN392" s="1" t="s">
        <v>2190</v>
      </c>
      <c r="AO392" s="1" t="s">
        <v>71</v>
      </c>
      <c r="AP392" s="1">
        <f t="shared" si="86"/>
        <v>1</v>
      </c>
      <c r="AQ392" t="s">
        <v>32</v>
      </c>
      <c r="AR392" s="1" t="s">
        <v>72</v>
      </c>
      <c r="AT392" t="str">
        <f t="shared" si="87"/>
        <v>Forums</v>
      </c>
      <c r="AU392" s="1">
        <v>4</v>
      </c>
      <c r="AW392">
        <f t="shared" si="88"/>
        <v>4</v>
      </c>
      <c r="AX392" s="1">
        <v>1</v>
      </c>
      <c r="AZ392">
        <f t="shared" si="89"/>
        <v>1</v>
      </c>
      <c r="BA392" s="1">
        <v>40</v>
      </c>
      <c r="BB392" s="1">
        <v>40</v>
      </c>
      <c r="BC392" s="1" t="s">
        <v>2191</v>
      </c>
      <c r="BD392" s="1" t="s">
        <v>74</v>
      </c>
      <c r="BF392" t="str">
        <f t="shared" si="90"/>
        <v>Google</v>
      </c>
      <c r="BG392" s="1">
        <v>7</v>
      </c>
      <c r="BH392" s="1" t="s">
        <v>2192</v>
      </c>
      <c r="BK392" s="1">
        <v>0</v>
      </c>
      <c r="BL392" s="32" t="s">
        <v>4074</v>
      </c>
    </row>
    <row r="393" spans="1:64">
      <c r="A393">
        <v>0</v>
      </c>
      <c r="B393">
        <v>0</v>
      </c>
      <c r="C393">
        <v>0</v>
      </c>
      <c r="D393" s="1">
        <v>1</v>
      </c>
      <c r="E393">
        <v>0</v>
      </c>
      <c r="F393">
        <v>0</v>
      </c>
      <c r="G393" s="2">
        <v>29632</v>
      </c>
      <c r="H393" s="9">
        <f t="shared" ca="1" si="78"/>
        <v>37</v>
      </c>
      <c r="I393" s="1">
        <v>8</v>
      </c>
      <c r="J393" s="1">
        <v>8</v>
      </c>
      <c r="K393" s="1">
        <v>60</v>
      </c>
      <c r="L393" s="1">
        <f t="shared" si="79"/>
        <v>1</v>
      </c>
      <c r="M393" s="1">
        <v>10</v>
      </c>
      <c r="N393" s="1">
        <v>10</v>
      </c>
      <c r="O393" s="1">
        <v>5</v>
      </c>
      <c r="P393" s="1">
        <v>5</v>
      </c>
      <c r="Q393" s="1">
        <v>73230</v>
      </c>
      <c r="R393" s="1" t="s">
        <v>2193</v>
      </c>
      <c r="S393" s="1">
        <v>0</v>
      </c>
      <c r="T393" s="1" t="s">
        <v>67</v>
      </c>
      <c r="V393" t="str">
        <f t="shared" si="80"/>
        <v>t-shirt</v>
      </c>
      <c r="W393" s="1" t="s">
        <v>103</v>
      </c>
      <c r="Y393" t="str">
        <f t="shared" si="81"/>
        <v>“A quality life demands quality questions”</v>
      </c>
      <c r="Z393" s="1">
        <v>1</v>
      </c>
      <c r="AA393" s="1">
        <v>1</v>
      </c>
      <c r="AB393" s="1">
        <f t="shared" si="82"/>
        <v>0</v>
      </c>
      <c r="AC393" s="1" t="s">
        <v>225</v>
      </c>
      <c r="AE393" t="str">
        <f t="shared" si="83"/>
        <v>Software Engineer</v>
      </c>
      <c r="AF393" s="1" t="s">
        <v>111</v>
      </c>
      <c r="AH393" t="str">
        <f t="shared" si="84"/>
        <v>Not Applicable</v>
      </c>
      <c r="AI393" s="1" t="s">
        <v>324</v>
      </c>
      <c r="AK393" t="str">
        <f t="shared" si="85"/>
        <v>Utilities, Energy and Extraction</v>
      </c>
      <c r="AL393" s="1">
        <v>1</v>
      </c>
      <c r="AM393" s="1">
        <v>1</v>
      </c>
      <c r="AN393" s="1" t="s">
        <v>2194</v>
      </c>
      <c r="AO393" s="1" t="s">
        <v>1299</v>
      </c>
      <c r="AP393" s="1">
        <f t="shared" si="86"/>
        <v>0</v>
      </c>
      <c r="AQ393" t="s">
        <v>33</v>
      </c>
      <c r="AR393" s="1" t="s">
        <v>72</v>
      </c>
      <c r="AT393" t="str">
        <f t="shared" si="87"/>
        <v>Forums</v>
      </c>
      <c r="AU393" s="1">
        <v>5</v>
      </c>
      <c r="AW393">
        <f t="shared" si="88"/>
        <v>5</v>
      </c>
      <c r="AX393" s="1">
        <v>3</v>
      </c>
      <c r="AZ393">
        <f t="shared" si="89"/>
        <v>3</v>
      </c>
      <c r="BA393" s="1">
        <v>14</v>
      </c>
      <c r="BB393" s="1">
        <v>14</v>
      </c>
      <c r="BC393" s="1" t="s">
        <v>2195</v>
      </c>
      <c r="BD393" s="1" t="s">
        <v>74</v>
      </c>
      <c r="BF393" t="str">
        <f t="shared" si="90"/>
        <v>Google</v>
      </c>
      <c r="BG393" s="1">
        <v>7</v>
      </c>
      <c r="BH393" s="1" t="s">
        <v>2196</v>
      </c>
      <c r="BI393" s="1" t="s">
        <v>2197</v>
      </c>
      <c r="BJ393" s="1" t="s">
        <v>2198</v>
      </c>
      <c r="BK393" s="1">
        <v>1</v>
      </c>
      <c r="BL393" s="32" t="s">
        <v>4074</v>
      </c>
    </row>
    <row r="394" spans="1:64">
      <c r="A394">
        <v>0</v>
      </c>
      <c r="B394">
        <v>0</v>
      </c>
      <c r="C394">
        <v>0</v>
      </c>
      <c r="D394">
        <v>0</v>
      </c>
      <c r="E394" s="1">
        <v>1</v>
      </c>
      <c r="F394">
        <v>0</v>
      </c>
      <c r="G394" s="2">
        <v>27272</v>
      </c>
      <c r="H394" s="9">
        <f t="shared" ca="1" si="78"/>
        <v>44</v>
      </c>
      <c r="I394" s="1">
        <v>7</v>
      </c>
      <c r="J394" s="1">
        <v>7</v>
      </c>
      <c r="K394" s="1">
        <v>30</v>
      </c>
      <c r="L394" s="1">
        <f t="shared" si="79"/>
        <v>0.5</v>
      </c>
      <c r="M394" s="1">
        <v>10</v>
      </c>
      <c r="N394" s="1">
        <v>10</v>
      </c>
      <c r="O394" s="1">
        <v>4</v>
      </c>
      <c r="P394" s="1">
        <v>4</v>
      </c>
      <c r="Q394" s="1">
        <v>92173</v>
      </c>
      <c r="R394" s="1" t="s">
        <v>2199</v>
      </c>
      <c r="S394" s="1">
        <v>1</v>
      </c>
      <c r="V394" t="str">
        <f t="shared" si="80"/>
        <v>NA</v>
      </c>
      <c r="Y394" t="str">
        <f t="shared" si="81"/>
        <v>NA</v>
      </c>
      <c r="Z394" s="1">
        <v>1</v>
      </c>
      <c r="AA394" s="1">
        <v>1</v>
      </c>
      <c r="AB394" s="1">
        <f t="shared" si="82"/>
        <v>0</v>
      </c>
      <c r="AC394" s="1" t="s">
        <v>150</v>
      </c>
      <c r="AE394" t="str">
        <f t="shared" si="83"/>
        <v>Business Intelligence / Business Analyst</v>
      </c>
      <c r="AF394" s="1" t="s">
        <v>56</v>
      </c>
      <c r="AH394" t="str">
        <f t="shared" si="84"/>
        <v>Manager</v>
      </c>
      <c r="AI394" s="1" t="s">
        <v>391</v>
      </c>
      <c r="AK394" t="str">
        <f t="shared" si="85"/>
        <v>Telecommunications</v>
      </c>
      <c r="AL394" s="1">
        <v>10</v>
      </c>
      <c r="AM394" s="1">
        <v>10</v>
      </c>
      <c r="AN394" s="1" t="s">
        <v>2200</v>
      </c>
      <c r="AO394" s="1" t="s">
        <v>59</v>
      </c>
      <c r="AP394" s="1">
        <f t="shared" si="86"/>
        <v>0</v>
      </c>
      <c r="AQ394" s="1" t="s">
        <v>4016</v>
      </c>
      <c r="AR394" s="1" t="s">
        <v>167</v>
      </c>
      <c r="AT394" t="str">
        <f t="shared" si="87"/>
        <v>Mentor Help (classroom or 1:1 mentors)</v>
      </c>
      <c r="AV394" s="1">
        <v>10</v>
      </c>
      <c r="AW394" s="1">
        <f t="shared" si="88"/>
        <v>10</v>
      </c>
      <c r="AX394" s="1">
        <v>6</v>
      </c>
      <c r="AZ394">
        <f t="shared" si="89"/>
        <v>6</v>
      </c>
      <c r="BA394" s="1">
        <v>40</v>
      </c>
      <c r="BB394" s="1">
        <v>40</v>
      </c>
      <c r="BC394" s="1" t="s">
        <v>2201</v>
      </c>
      <c r="BD394" s="1" t="s">
        <v>64</v>
      </c>
      <c r="BF394" t="str">
        <f t="shared" si="90"/>
        <v>Friend / word of mouth</v>
      </c>
      <c r="BG394" s="1">
        <v>10</v>
      </c>
      <c r="BH394" s="1" t="s">
        <v>2202</v>
      </c>
      <c r="BI394" s="1" t="s">
        <v>2203</v>
      </c>
      <c r="BJ394" s="1" t="s">
        <v>2204</v>
      </c>
      <c r="BK394" s="1">
        <v>1</v>
      </c>
      <c r="BL394" s="32" t="s">
        <v>4074</v>
      </c>
    </row>
    <row r="395" spans="1:64">
      <c r="A395">
        <v>0</v>
      </c>
      <c r="B395">
        <v>0</v>
      </c>
      <c r="C395" s="1">
        <v>1</v>
      </c>
      <c r="D395">
        <v>0</v>
      </c>
      <c r="E395" s="1">
        <v>1</v>
      </c>
      <c r="F395">
        <v>0</v>
      </c>
      <c r="G395" s="2">
        <v>31097</v>
      </c>
      <c r="H395" s="9">
        <f t="shared" ca="1" si="78"/>
        <v>33</v>
      </c>
      <c r="I395" s="1">
        <v>8</v>
      </c>
      <c r="J395" s="1">
        <v>8</v>
      </c>
      <c r="K395" s="1">
        <v>40</v>
      </c>
      <c r="L395" s="1">
        <f t="shared" si="79"/>
        <v>0.66666666666666663</v>
      </c>
      <c r="M395" s="1">
        <v>12</v>
      </c>
      <c r="N395" s="1">
        <v>12</v>
      </c>
      <c r="O395" s="1">
        <v>75</v>
      </c>
      <c r="P395" s="1">
        <v>75</v>
      </c>
      <c r="Q395" s="1">
        <v>48098</v>
      </c>
      <c r="R395" s="1" t="s">
        <v>2205</v>
      </c>
      <c r="S395" s="1">
        <v>1</v>
      </c>
      <c r="V395" t="str">
        <f t="shared" si="80"/>
        <v>NA</v>
      </c>
      <c r="Y395" t="str">
        <f t="shared" si="81"/>
        <v>NA</v>
      </c>
      <c r="Z395" s="1">
        <v>1</v>
      </c>
      <c r="AA395" s="1">
        <v>1</v>
      </c>
      <c r="AB395" s="1">
        <f t="shared" si="82"/>
        <v>0</v>
      </c>
      <c r="AC395" s="1" t="s">
        <v>159</v>
      </c>
      <c r="AE395" t="str">
        <f t="shared" si="83"/>
        <v>Data Scientist</v>
      </c>
      <c r="AF395" s="1" t="s">
        <v>80</v>
      </c>
      <c r="AH395" t="str">
        <f t="shared" si="84"/>
        <v>Individual Contributor</v>
      </c>
      <c r="AI395" s="1" t="s">
        <v>160</v>
      </c>
      <c r="AK395" t="str">
        <f t="shared" si="85"/>
        <v>Healthcare and Pharmaceuticals</v>
      </c>
      <c r="AL395" s="1">
        <v>2</v>
      </c>
      <c r="AM395" s="1">
        <v>2</v>
      </c>
      <c r="AN395" s="1" t="s">
        <v>2206</v>
      </c>
      <c r="AO395" s="1" t="s">
        <v>83</v>
      </c>
      <c r="AP395" s="1">
        <f t="shared" si="86"/>
        <v>1</v>
      </c>
      <c r="AQ395" t="s">
        <v>31</v>
      </c>
      <c r="AS395" s="1" t="s">
        <v>2207</v>
      </c>
      <c r="AT395" s="1" t="str">
        <f t="shared" si="87"/>
        <v>I received no help.</v>
      </c>
      <c r="AU395" s="1">
        <v>4</v>
      </c>
      <c r="AW395">
        <f t="shared" si="88"/>
        <v>4</v>
      </c>
      <c r="AY395" s="1">
        <v>12</v>
      </c>
      <c r="AZ395" s="1">
        <f t="shared" si="89"/>
        <v>12</v>
      </c>
      <c r="BA395" s="1">
        <v>12</v>
      </c>
      <c r="BB395" s="1">
        <v>12</v>
      </c>
      <c r="BC395" s="1" t="s">
        <v>2208</v>
      </c>
      <c r="BE395" s="1" t="s">
        <v>2209</v>
      </c>
      <c r="BF395" s="1" t="str">
        <f t="shared" si="90"/>
        <v>News? Google? I used to be a computer science and engineering professor, so it was in my field.</v>
      </c>
      <c r="BG395" s="1">
        <v>7</v>
      </c>
      <c r="BH395" s="1" t="s">
        <v>2210</v>
      </c>
      <c r="BI395" s="1" t="s">
        <v>2211</v>
      </c>
      <c r="BK395" s="1">
        <v>1</v>
      </c>
      <c r="BL395" s="32" t="s">
        <v>4074</v>
      </c>
    </row>
    <row r="396" spans="1:64">
      <c r="A396">
        <v>0</v>
      </c>
      <c r="B396">
        <v>0</v>
      </c>
      <c r="C396">
        <v>0</v>
      </c>
      <c r="D396">
        <v>0</v>
      </c>
      <c r="E396" s="1">
        <v>1</v>
      </c>
      <c r="F396">
        <v>0</v>
      </c>
      <c r="G396" s="2">
        <v>27924</v>
      </c>
      <c r="H396" s="9">
        <f t="shared" ca="1" si="78"/>
        <v>42</v>
      </c>
      <c r="I396" s="1">
        <v>8</v>
      </c>
      <c r="J396" s="1">
        <v>8</v>
      </c>
      <c r="K396" s="1">
        <v>0</v>
      </c>
      <c r="L396" s="1">
        <f t="shared" si="79"/>
        <v>0</v>
      </c>
      <c r="M396" s="1">
        <v>2</v>
      </c>
      <c r="N396" s="1">
        <v>2</v>
      </c>
      <c r="O396" s="1">
        <v>0</v>
      </c>
      <c r="P396" s="1">
        <v>0</v>
      </c>
      <c r="Q396" s="1">
        <v>247</v>
      </c>
      <c r="R396" s="1" t="s">
        <v>2212</v>
      </c>
      <c r="S396" s="1">
        <v>1</v>
      </c>
      <c r="V396" t="str">
        <f t="shared" si="80"/>
        <v>NA</v>
      </c>
      <c r="Y396" t="str">
        <f t="shared" si="81"/>
        <v>NA</v>
      </c>
      <c r="Z396" s="1">
        <v>1</v>
      </c>
      <c r="AA396" s="1">
        <v>1</v>
      </c>
      <c r="AB396" s="1">
        <f t="shared" si="82"/>
        <v>0</v>
      </c>
      <c r="AC396" s="1" t="s">
        <v>458</v>
      </c>
      <c r="AE396" t="str">
        <f t="shared" si="83"/>
        <v>Consulting</v>
      </c>
      <c r="AF396" s="1" t="s">
        <v>80</v>
      </c>
      <c r="AH396" t="str">
        <f t="shared" si="84"/>
        <v>Individual Contributor</v>
      </c>
      <c r="AI396" s="1" t="s">
        <v>91</v>
      </c>
      <c r="AK396" t="str">
        <f t="shared" si="85"/>
        <v>Technology &amp; Internet</v>
      </c>
      <c r="AL396" s="1">
        <v>20</v>
      </c>
      <c r="AM396" s="1">
        <v>20</v>
      </c>
      <c r="AN396" s="1" t="s">
        <v>2213</v>
      </c>
      <c r="AO396" s="1" t="s">
        <v>83</v>
      </c>
      <c r="AP396" s="1">
        <f t="shared" si="86"/>
        <v>1</v>
      </c>
      <c r="AQ396" t="s">
        <v>31</v>
      </c>
      <c r="AR396" s="1" t="s">
        <v>72</v>
      </c>
      <c r="AT396" t="str">
        <f t="shared" si="87"/>
        <v>Forums</v>
      </c>
      <c r="AU396" s="1">
        <v>2</v>
      </c>
      <c r="AW396">
        <f t="shared" si="88"/>
        <v>2</v>
      </c>
      <c r="AX396" s="1">
        <v>2</v>
      </c>
      <c r="AZ396">
        <f t="shared" si="89"/>
        <v>2</v>
      </c>
      <c r="BA396" s="1">
        <v>80</v>
      </c>
      <c r="BB396" s="1">
        <v>80</v>
      </c>
      <c r="BC396" s="1" t="s">
        <v>2214</v>
      </c>
      <c r="BE396" s="1" t="s">
        <v>2215</v>
      </c>
      <c r="BF396" s="1" t="str">
        <f t="shared" si="90"/>
        <v>Bloomberg</v>
      </c>
      <c r="BG396" s="1">
        <v>10</v>
      </c>
      <c r="BH396" s="1" t="s">
        <v>1832</v>
      </c>
      <c r="BI396" s="1" t="s">
        <v>1601</v>
      </c>
      <c r="BJ396" s="1" t="s">
        <v>2216</v>
      </c>
      <c r="BK396" s="1">
        <v>1</v>
      </c>
      <c r="BL396" s="32" t="s">
        <v>4074</v>
      </c>
    </row>
    <row r="397" spans="1:64">
      <c r="A397" s="1">
        <v>1</v>
      </c>
      <c r="B397" s="11">
        <v>1</v>
      </c>
      <c r="C397">
        <v>0</v>
      </c>
      <c r="D397" s="1">
        <v>1</v>
      </c>
      <c r="E397" s="1">
        <v>1</v>
      </c>
      <c r="F397">
        <v>0</v>
      </c>
      <c r="G397" s="2">
        <v>28110</v>
      </c>
      <c r="H397" s="9">
        <f t="shared" ca="1" si="78"/>
        <v>42</v>
      </c>
      <c r="I397" s="1">
        <v>7</v>
      </c>
      <c r="J397" s="1">
        <v>7</v>
      </c>
      <c r="K397" s="1">
        <v>3</v>
      </c>
      <c r="L397" s="1">
        <f t="shared" si="79"/>
        <v>0.05</v>
      </c>
      <c r="M397" s="1">
        <v>15</v>
      </c>
      <c r="N397" s="1">
        <v>15</v>
      </c>
      <c r="O397" s="1">
        <v>7</v>
      </c>
      <c r="P397" s="1">
        <v>7</v>
      </c>
      <c r="Q397" s="1">
        <v>77160</v>
      </c>
      <c r="R397" s="1" t="s">
        <v>2217</v>
      </c>
      <c r="S397" s="1">
        <v>0</v>
      </c>
      <c r="T397" s="1" t="s">
        <v>97</v>
      </c>
      <c r="V397" t="str">
        <f t="shared" si="80"/>
        <v>backpack</v>
      </c>
      <c r="X397" s="1" t="s">
        <v>2218</v>
      </c>
      <c r="Y397" s="1" t="str">
        <f t="shared" si="81"/>
        <v>Never stop learning</v>
      </c>
      <c r="Z397" s="1">
        <v>1</v>
      </c>
      <c r="AA397" s="1">
        <v>1</v>
      </c>
      <c r="AB397" s="1">
        <f t="shared" si="82"/>
        <v>0</v>
      </c>
      <c r="AC397" s="1" t="s">
        <v>458</v>
      </c>
      <c r="AE397" t="str">
        <f t="shared" si="83"/>
        <v>Consulting</v>
      </c>
      <c r="AF397" s="1" t="s">
        <v>56</v>
      </c>
      <c r="AH397" t="str">
        <f t="shared" si="84"/>
        <v>Manager</v>
      </c>
      <c r="AI397" s="1" t="s">
        <v>391</v>
      </c>
      <c r="AK397" t="str">
        <f t="shared" si="85"/>
        <v>Telecommunications</v>
      </c>
      <c r="AL397" s="1">
        <v>20</v>
      </c>
      <c r="AM397" s="1">
        <v>20</v>
      </c>
      <c r="AN397" s="1" t="s">
        <v>2219</v>
      </c>
      <c r="AO397" s="1" t="s">
        <v>59</v>
      </c>
      <c r="AP397" s="1">
        <f t="shared" si="86"/>
        <v>0</v>
      </c>
      <c r="AQ397" t="s">
        <v>33</v>
      </c>
      <c r="AR397" s="1" t="s">
        <v>60</v>
      </c>
      <c r="AT397" t="str">
        <f t="shared" si="87"/>
        <v>Slack Channel</v>
      </c>
      <c r="AU397" s="1">
        <v>5</v>
      </c>
      <c r="AW397">
        <f t="shared" si="88"/>
        <v>5</v>
      </c>
      <c r="AY397" s="1">
        <v>7</v>
      </c>
      <c r="AZ397" s="1">
        <f t="shared" si="89"/>
        <v>7</v>
      </c>
      <c r="BA397" s="1">
        <v>16</v>
      </c>
      <c r="BB397" s="1">
        <v>16</v>
      </c>
      <c r="BC397" s="1" t="s">
        <v>2220</v>
      </c>
      <c r="BD397" s="1" t="s">
        <v>74</v>
      </c>
      <c r="BF397" t="str">
        <f t="shared" si="90"/>
        <v>Google</v>
      </c>
      <c r="BG397" s="1">
        <v>10</v>
      </c>
      <c r="BH397" s="1" t="s">
        <v>2221</v>
      </c>
      <c r="BI397" s="1" t="s">
        <v>2222</v>
      </c>
      <c r="BJ397" s="1" t="s">
        <v>2223</v>
      </c>
      <c r="BL397" s="32" t="s">
        <v>4074</v>
      </c>
    </row>
    <row r="398" spans="1:64">
      <c r="A398" s="1">
        <v>1</v>
      </c>
      <c r="B398">
        <v>0</v>
      </c>
      <c r="C398">
        <v>0</v>
      </c>
      <c r="D398" s="1">
        <v>1</v>
      </c>
      <c r="E398" s="1">
        <v>1</v>
      </c>
      <c r="F398">
        <v>0</v>
      </c>
      <c r="G398" s="2">
        <v>28531</v>
      </c>
      <c r="H398" s="9">
        <f t="shared" ca="1" si="78"/>
        <v>40</v>
      </c>
      <c r="I398" s="1">
        <v>7</v>
      </c>
      <c r="J398" s="1">
        <v>7</v>
      </c>
      <c r="K398" s="1">
        <v>0</v>
      </c>
      <c r="L398" s="1">
        <f t="shared" si="79"/>
        <v>0</v>
      </c>
      <c r="M398" s="1">
        <v>8</v>
      </c>
      <c r="N398" s="1">
        <v>8</v>
      </c>
      <c r="O398" s="1">
        <v>10</v>
      </c>
      <c r="P398" s="1">
        <v>10</v>
      </c>
      <c r="Q398" s="1">
        <v>6324</v>
      </c>
      <c r="R398" s="1" t="s">
        <v>390</v>
      </c>
      <c r="S398" s="1">
        <v>1</v>
      </c>
      <c r="V398" t="str">
        <f t="shared" si="80"/>
        <v>NA</v>
      </c>
      <c r="Y398" t="str">
        <f t="shared" si="81"/>
        <v>NA</v>
      </c>
      <c r="Z398" s="1">
        <v>1</v>
      </c>
      <c r="AA398" s="1">
        <v>1</v>
      </c>
      <c r="AB398" s="1">
        <f t="shared" si="82"/>
        <v>0</v>
      </c>
      <c r="AC398" s="1" t="s">
        <v>137</v>
      </c>
      <c r="AE398" t="str">
        <f t="shared" si="83"/>
        <v>Co-founder (or solo founder)</v>
      </c>
      <c r="AF398" s="1" t="s">
        <v>90</v>
      </c>
      <c r="AH398" t="str">
        <f t="shared" si="84"/>
        <v>Director</v>
      </c>
      <c r="AI398" s="1" t="s">
        <v>338</v>
      </c>
      <c r="AK398" t="str">
        <f t="shared" si="85"/>
        <v>Transportation &amp; Delivery</v>
      </c>
      <c r="AL398" s="1">
        <v>15</v>
      </c>
      <c r="AM398" s="1">
        <v>15</v>
      </c>
      <c r="AN398" s="1" t="s">
        <v>2224</v>
      </c>
      <c r="AO398" s="1" t="s">
        <v>83</v>
      </c>
      <c r="AP398" s="1">
        <f t="shared" si="86"/>
        <v>1</v>
      </c>
      <c r="AQ398" t="s">
        <v>33</v>
      </c>
      <c r="AR398" s="1" t="s">
        <v>72</v>
      </c>
      <c r="AT398" t="str">
        <f t="shared" si="87"/>
        <v>Forums</v>
      </c>
      <c r="AU398" s="1">
        <v>6</v>
      </c>
      <c r="AW398">
        <f t="shared" si="88"/>
        <v>6</v>
      </c>
      <c r="AX398" s="1">
        <v>6</v>
      </c>
      <c r="AZ398">
        <f t="shared" si="89"/>
        <v>6</v>
      </c>
      <c r="BA398" s="1">
        <v>8</v>
      </c>
      <c r="BB398" s="1">
        <v>8</v>
      </c>
      <c r="BC398" s="1" t="s">
        <v>2225</v>
      </c>
      <c r="BD398" s="1" t="s">
        <v>74</v>
      </c>
      <c r="BF398" t="str">
        <f t="shared" si="90"/>
        <v>Google</v>
      </c>
      <c r="BG398" s="1">
        <v>10</v>
      </c>
      <c r="BH398" s="1" t="s">
        <v>2226</v>
      </c>
      <c r="BK398" s="1">
        <v>1</v>
      </c>
      <c r="BL398" s="32" t="s">
        <v>4074</v>
      </c>
    </row>
    <row r="399" spans="1:64">
      <c r="A399">
        <v>0</v>
      </c>
      <c r="B399" s="11">
        <v>1</v>
      </c>
      <c r="C399">
        <v>0</v>
      </c>
      <c r="D399">
        <v>0</v>
      </c>
      <c r="E399">
        <v>0</v>
      </c>
      <c r="F399">
        <v>0</v>
      </c>
      <c r="G399" s="2">
        <v>31647</v>
      </c>
      <c r="H399" s="9">
        <f t="shared" ca="1" si="78"/>
        <v>32</v>
      </c>
      <c r="I399" s="1">
        <v>8</v>
      </c>
      <c r="J399" s="1">
        <v>8</v>
      </c>
      <c r="K399" s="1">
        <v>20</v>
      </c>
      <c r="L399" s="1">
        <f t="shared" si="79"/>
        <v>0.33333333333333331</v>
      </c>
      <c r="M399" s="1">
        <v>6</v>
      </c>
      <c r="N399" s="1">
        <v>6</v>
      </c>
      <c r="O399" s="1">
        <v>0</v>
      </c>
      <c r="P399" s="1">
        <v>0</v>
      </c>
      <c r="Q399" s="1">
        <v>94587</v>
      </c>
      <c r="R399" s="1" t="s">
        <v>2227</v>
      </c>
      <c r="S399" s="1">
        <v>0</v>
      </c>
      <c r="T399" s="1" t="s">
        <v>78</v>
      </c>
      <c r="V399" t="str">
        <f t="shared" si="80"/>
        <v>jacket (brand is TBD... probably Patagonia)</v>
      </c>
      <c r="W399" s="1" t="s">
        <v>103</v>
      </c>
      <c r="Y399" t="str">
        <f t="shared" si="81"/>
        <v>“A quality life demands quality questions”</v>
      </c>
      <c r="Z399" s="1">
        <v>1</v>
      </c>
      <c r="AA399" s="1">
        <v>1</v>
      </c>
      <c r="AB399" s="1">
        <f t="shared" si="82"/>
        <v>0</v>
      </c>
      <c r="AC399" s="1" t="s">
        <v>225</v>
      </c>
      <c r="AE399" t="str">
        <f t="shared" si="83"/>
        <v>Software Engineer</v>
      </c>
      <c r="AF399" s="1" t="s">
        <v>80</v>
      </c>
      <c r="AH399" t="str">
        <f t="shared" si="84"/>
        <v>Individual Contributor</v>
      </c>
      <c r="AI399" s="1" t="s">
        <v>91</v>
      </c>
      <c r="AK399" t="str">
        <f t="shared" si="85"/>
        <v>Technology &amp; Internet</v>
      </c>
      <c r="AL399" s="1">
        <v>8</v>
      </c>
      <c r="AM399" s="1">
        <v>8</v>
      </c>
      <c r="AN399" s="1" t="s">
        <v>198</v>
      </c>
      <c r="AO399" s="1" t="s">
        <v>59</v>
      </c>
      <c r="AP399" s="1">
        <f t="shared" si="86"/>
        <v>0</v>
      </c>
      <c r="AQ399" t="s">
        <v>32</v>
      </c>
      <c r="AR399" s="1" t="s">
        <v>60</v>
      </c>
      <c r="AT399" t="str">
        <f t="shared" si="87"/>
        <v>Slack Channel</v>
      </c>
      <c r="AU399" s="1">
        <v>2</v>
      </c>
      <c r="AW399">
        <f t="shared" si="88"/>
        <v>2</v>
      </c>
      <c r="AX399" s="1">
        <v>2</v>
      </c>
      <c r="AZ399">
        <f t="shared" si="89"/>
        <v>2</v>
      </c>
      <c r="BA399" s="1">
        <v>3</v>
      </c>
      <c r="BB399" s="1">
        <v>3</v>
      </c>
      <c r="BC399" s="1" t="s">
        <v>2228</v>
      </c>
      <c r="BD399" s="1" t="s">
        <v>198</v>
      </c>
      <c r="BF399" t="str">
        <f t="shared" si="90"/>
        <v>Facebook</v>
      </c>
      <c r="BG399" s="1">
        <v>6</v>
      </c>
      <c r="BH399" s="1" t="s">
        <v>2229</v>
      </c>
      <c r="BK399" s="1">
        <v>1</v>
      </c>
      <c r="BL399" s="32" t="s">
        <v>4074</v>
      </c>
    </row>
    <row r="400" spans="1:64">
      <c r="A400" s="1">
        <v>1</v>
      </c>
      <c r="B400">
        <v>0</v>
      </c>
      <c r="C400">
        <v>0</v>
      </c>
      <c r="D400">
        <v>0</v>
      </c>
      <c r="E400" s="1">
        <v>1</v>
      </c>
      <c r="F400">
        <v>0</v>
      </c>
      <c r="G400" s="2" t="s">
        <v>2230</v>
      </c>
      <c r="H400" s="9">
        <f t="shared" ca="1" si="78"/>
        <v>56</v>
      </c>
      <c r="I400" s="1">
        <v>7</v>
      </c>
      <c r="J400" s="1">
        <v>7</v>
      </c>
      <c r="K400" s="1">
        <v>90</v>
      </c>
      <c r="L400" s="1">
        <f t="shared" si="79"/>
        <v>1.5</v>
      </c>
      <c r="M400" s="1">
        <v>13</v>
      </c>
      <c r="N400" s="1">
        <v>13</v>
      </c>
      <c r="O400" s="1">
        <v>20</v>
      </c>
      <c r="P400" s="1">
        <v>20</v>
      </c>
      <c r="Q400" s="1">
        <v>33321</v>
      </c>
      <c r="R400" s="1" t="s">
        <v>2231</v>
      </c>
      <c r="S400" s="1">
        <v>1</v>
      </c>
      <c r="T400" s="1" t="s">
        <v>67</v>
      </c>
      <c r="V400" t="str">
        <f t="shared" si="80"/>
        <v>t-shirt</v>
      </c>
      <c r="W400" s="1" t="s">
        <v>98</v>
      </c>
      <c r="Y400" t="str">
        <f t="shared" si="81"/>
        <v>“Machine learning for life”</v>
      </c>
      <c r="Z400" s="1">
        <v>1</v>
      </c>
      <c r="AA400" s="1">
        <v>1</v>
      </c>
      <c r="AB400" s="1">
        <f t="shared" si="82"/>
        <v>0</v>
      </c>
      <c r="AC400" s="1" t="s">
        <v>225</v>
      </c>
      <c r="AE400" t="str">
        <f t="shared" si="83"/>
        <v>Software Engineer</v>
      </c>
      <c r="AF400" s="1" t="s">
        <v>56</v>
      </c>
      <c r="AH400" t="str">
        <f t="shared" si="84"/>
        <v>Manager</v>
      </c>
      <c r="AI400" s="1" t="s">
        <v>91</v>
      </c>
      <c r="AK400" t="str">
        <f t="shared" si="85"/>
        <v>Technology &amp; Internet</v>
      </c>
      <c r="AL400" s="1">
        <v>20</v>
      </c>
      <c r="AM400" s="1">
        <v>20</v>
      </c>
      <c r="AN400" s="1" t="s">
        <v>2232</v>
      </c>
      <c r="AO400" s="1" t="s">
        <v>83</v>
      </c>
      <c r="AP400" s="1">
        <f t="shared" si="86"/>
        <v>1</v>
      </c>
      <c r="AQ400" s="1" t="s">
        <v>4017</v>
      </c>
      <c r="AR400" s="1" t="s">
        <v>84</v>
      </c>
      <c r="AT400" t="str">
        <f t="shared" si="87"/>
        <v>Stack Overflow</v>
      </c>
      <c r="AU400" s="1">
        <v>6</v>
      </c>
      <c r="AW400">
        <f t="shared" si="88"/>
        <v>6</v>
      </c>
      <c r="AX400" s="1">
        <v>3</v>
      </c>
      <c r="AZ400">
        <f t="shared" si="89"/>
        <v>3</v>
      </c>
      <c r="BA400" s="1">
        <v>12</v>
      </c>
      <c r="BB400" s="1">
        <v>12</v>
      </c>
      <c r="BC400" s="1" t="s">
        <v>2233</v>
      </c>
      <c r="BD400" s="1" t="s">
        <v>74</v>
      </c>
      <c r="BF400" t="str">
        <f t="shared" si="90"/>
        <v>Google</v>
      </c>
      <c r="BG400" s="1">
        <v>10</v>
      </c>
      <c r="BH400" s="1" t="s">
        <v>2234</v>
      </c>
      <c r="BI400" s="1" t="s">
        <v>2235</v>
      </c>
      <c r="BJ400" s="1" t="s">
        <v>2236</v>
      </c>
      <c r="BL400" s="32" t="s">
        <v>4074</v>
      </c>
    </row>
    <row r="401" spans="1:64">
      <c r="A401">
        <v>0</v>
      </c>
      <c r="B401" s="11">
        <v>1</v>
      </c>
      <c r="C401" s="1">
        <v>1</v>
      </c>
      <c r="D401" s="1">
        <v>1</v>
      </c>
      <c r="E401">
        <v>0</v>
      </c>
      <c r="F401">
        <v>0</v>
      </c>
      <c r="G401" s="2">
        <v>34906</v>
      </c>
      <c r="H401" s="9">
        <f t="shared" ca="1" si="78"/>
        <v>23</v>
      </c>
      <c r="I401" s="1">
        <v>5</v>
      </c>
      <c r="J401" s="1">
        <v>5</v>
      </c>
      <c r="K401" s="1">
        <v>0</v>
      </c>
      <c r="L401" s="1">
        <f t="shared" si="79"/>
        <v>0</v>
      </c>
      <c r="M401" s="1">
        <v>8</v>
      </c>
      <c r="N401" s="1">
        <v>8</v>
      </c>
      <c r="O401" s="1">
        <v>10</v>
      </c>
      <c r="P401" s="1">
        <v>10</v>
      </c>
      <c r="Q401" s="1">
        <v>77477</v>
      </c>
      <c r="R401" s="1" t="s">
        <v>2237</v>
      </c>
      <c r="S401" s="1">
        <v>1</v>
      </c>
      <c r="V401" t="str">
        <f t="shared" si="80"/>
        <v>NA</v>
      </c>
      <c r="Y401" t="str">
        <f t="shared" si="81"/>
        <v>NA</v>
      </c>
      <c r="Z401" s="1">
        <v>0</v>
      </c>
      <c r="AA401" s="1">
        <v>0</v>
      </c>
      <c r="AB401" s="1">
        <f t="shared" si="82"/>
        <v>1</v>
      </c>
      <c r="AE401" t="str">
        <f t="shared" si="83"/>
        <v>NA</v>
      </c>
      <c r="AH401" t="str">
        <f t="shared" si="84"/>
        <v>NA</v>
      </c>
      <c r="AK401" t="str">
        <f t="shared" si="85"/>
        <v>NA</v>
      </c>
      <c r="AO401" s="1" t="s">
        <v>166</v>
      </c>
      <c r="AP401" s="1">
        <f t="shared" si="86"/>
        <v>0</v>
      </c>
      <c r="AQ401" t="s">
        <v>4018</v>
      </c>
      <c r="AT401" t="str">
        <f t="shared" si="87"/>
        <v>NA</v>
      </c>
      <c r="AW401">
        <f t="shared" si="88"/>
        <v>0</v>
      </c>
      <c r="AZ401">
        <f t="shared" si="89"/>
        <v>0</v>
      </c>
      <c r="BD401" s="1" t="s">
        <v>64</v>
      </c>
      <c r="BF401" t="str">
        <f t="shared" si="90"/>
        <v>Friend / word of mouth</v>
      </c>
      <c r="BG401" s="1">
        <v>8</v>
      </c>
      <c r="BH401" s="1" t="s">
        <v>2238</v>
      </c>
      <c r="BI401" s="1" t="s">
        <v>2239</v>
      </c>
      <c r="BJ401" s="1" t="s">
        <v>2240</v>
      </c>
      <c r="BK401" s="1">
        <v>1</v>
      </c>
      <c r="BL401" s="32" t="s">
        <v>4074</v>
      </c>
    </row>
    <row r="402" spans="1:64">
      <c r="A402" s="1">
        <v>1</v>
      </c>
      <c r="B402" s="11">
        <v>1</v>
      </c>
      <c r="C402">
        <v>0</v>
      </c>
      <c r="D402">
        <v>0</v>
      </c>
      <c r="E402" s="1">
        <v>1</v>
      </c>
      <c r="F402">
        <v>0</v>
      </c>
      <c r="G402" s="2">
        <v>42940</v>
      </c>
      <c r="H402" s="9">
        <f t="shared" ca="1" si="78"/>
        <v>1</v>
      </c>
      <c r="I402" s="1">
        <v>7</v>
      </c>
      <c r="J402" s="1">
        <v>7</v>
      </c>
      <c r="K402" s="1">
        <v>30</v>
      </c>
      <c r="L402" s="1">
        <f t="shared" si="79"/>
        <v>0.5</v>
      </c>
      <c r="M402" s="1">
        <v>12</v>
      </c>
      <c r="N402" s="1">
        <v>12</v>
      </c>
      <c r="O402" s="1">
        <v>25</v>
      </c>
      <c r="P402" s="1">
        <v>25</v>
      </c>
      <c r="Q402" s="1">
        <v>10119</v>
      </c>
      <c r="R402" s="1" t="s">
        <v>142</v>
      </c>
      <c r="S402" s="1">
        <v>0</v>
      </c>
      <c r="T402" s="1" t="s">
        <v>431</v>
      </c>
      <c r="V402" t="str">
        <f t="shared" si="80"/>
        <v>track suit / sweat suit</v>
      </c>
      <c r="W402" s="1" t="s">
        <v>103</v>
      </c>
      <c r="Y402" t="str">
        <f t="shared" si="81"/>
        <v>“A quality life demands quality questions”</v>
      </c>
      <c r="Z402" s="1">
        <v>1</v>
      </c>
      <c r="AA402" s="1">
        <v>1</v>
      </c>
      <c r="AB402" s="1">
        <f t="shared" si="82"/>
        <v>0</v>
      </c>
      <c r="AC402" s="1" t="s">
        <v>521</v>
      </c>
      <c r="AE402" t="str">
        <f t="shared" si="83"/>
        <v>Accounting/Finance</v>
      </c>
      <c r="AF402" s="1" t="s">
        <v>56</v>
      </c>
      <c r="AH402" t="str">
        <f t="shared" si="84"/>
        <v>Manager</v>
      </c>
      <c r="AI402" s="1" t="s">
        <v>332</v>
      </c>
      <c r="AK402" t="str">
        <f t="shared" si="85"/>
        <v>Real Estate</v>
      </c>
      <c r="AL402" s="1">
        <v>6</v>
      </c>
      <c r="AM402" s="1">
        <v>6</v>
      </c>
      <c r="AN402" s="1" t="s">
        <v>2241</v>
      </c>
      <c r="AO402" s="1" t="s">
        <v>83</v>
      </c>
      <c r="AP402" s="1">
        <f t="shared" si="86"/>
        <v>1</v>
      </c>
      <c r="AQ402" t="s">
        <v>30</v>
      </c>
      <c r="AR402" s="1" t="s">
        <v>84</v>
      </c>
      <c r="AT402" t="str">
        <f t="shared" si="87"/>
        <v>Stack Overflow</v>
      </c>
      <c r="AU402" s="1">
        <v>4</v>
      </c>
      <c r="AW402">
        <f t="shared" si="88"/>
        <v>4</v>
      </c>
      <c r="AX402" s="1">
        <v>4</v>
      </c>
      <c r="AZ402">
        <f t="shared" si="89"/>
        <v>4</v>
      </c>
      <c r="BA402" s="1">
        <v>25</v>
      </c>
      <c r="BB402" s="1">
        <v>25</v>
      </c>
      <c r="BC402" s="1" t="s">
        <v>2242</v>
      </c>
      <c r="BE402" s="1" t="s">
        <v>1327</v>
      </c>
      <c r="BF402" s="1" t="str">
        <f t="shared" si="90"/>
        <v>News</v>
      </c>
      <c r="BG402" s="1">
        <v>7</v>
      </c>
      <c r="BH402" s="1" t="s">
        <v>2243</v>
      </c>
      <c r="BJ402" s="1" t="s">
        <v>2244</v>
      </c>
      <c r="BK402" s="1">
        <v>0</v>
      </c>
      <c r="BL402" s="32" t="s">
        <v>4074</v>
      </c>
    </row>
    <row r="403" spans="1:64">
      <c r="A403" s="1">
        <v>1</v>
      </c>
      <c r="B403" s="11">
        <v>1</v>
      </c>
      <c r="C403">
        <v>0</v>
      </c>
      <c r="D403">
        <v>0</v>
      </c>
      <c r="E403" s="1">
        <v>1</v>
      </c>
      <c r="F403">
        <v>0</v>
      </c>
      <c r="G403" s="2">
        <v>27108</v>
      </c>
      <c r="H403" s="9">
        <f t="shared" ca="1" si="78"/>
        <v>44</v>
      </c>
      <c r="I403" s="1">
        <v>7</v>
      </c>
      <c r="J403" s="1">
        <v>7</v>
      </c>
      <c r="K403" s="1">
        <v>100</v>
      </c>
      <c r="L403" s="1">
        <f t="shared" si="79"/>
        <v>1.6666666666666667</v>
      </c>
      <c r="M403" s="1">
        <v>11</v>
      </c>
      <c r="N403" s="1">
        <v>11</v>
      </c>
      <c r="O403" s="1">
        <v>6</v>
      </c>
      <c r="P403" s="1">
        <v>6</v>
      </c>
      <c r="Q403" s="1">
        <v>3311000</v>
      </c>
      <c r="R403" s="1" t="s">
        <v>835</v>
      </c>
      <c r="S403" s="1">
        <v>0</v>
      </c>
      <c r="T403" s="1" t="s">
        <v>123</v>
      </c>
      <c r="V403" t="str">
        <f t="shared" si="80"/>
        <v>hat</v>
      </c>
      <c r="W403" s="1" t="s">
        <v>103</v>
      </c>
      <c r="Y403" t="str">
        <f t="shared" si="81"/>
        <v>“A quality life demands quality questions”</v>
      </c>
      <c r="Z403" s="1">
        <v>1</v>
      </c>
      <c r="AA403" s="1">
        <v>1</v>
      </c>
      <c r="AB403" s="1">
        <f t="shared" si="82"/>
        <v>0</v>
      </c>
      <c r="AC403" s="1" t="s">
        <v>5</v>
      </c>
      <c r="AE403" t="str">
        <f t="shared" si="83"/>
        <v>Other</v>
      </c>
      <c r="AG403" s="1" t="s">
        <v>2245</v>
      </c>
      <c r="AH403" s="1" t="str">
        <f t="shared" si="84"/>
        <v>Tax Officer</v>
      </c>
      <c r="AI403" s="1" t="s">
        <v>466</v>
      </c>
      <c r="AK403" t="str">
        <f t="shared" si="85"/>
        <v>Government</v>
      </c>
      <c r="AL403" s="1">
        <v>3</v>
      </c>
      <c r="AM403" s="1">
        <v>3</v>
      </c>
      <c r="AN403" s="1" t="s">
        <v>2246</v>
      </c>
      <c r="AO403" s="1" t="s">
        <v>59</v>
      </c>
      <c r="AP403" s="1">
        <f t="shared" si="86"/>
        <v>0</v>
      </c>
      <c r="AQ403" t="s">
        <v>31</v>
      </c>
      <c r="AR403" s="1" t="s">
        <v>72</v>
      </c>
      <c r="AT403" t="str">
        <f t="shared" si="87"/>
        <v>Forums</v>
      </c>
      <c r="AU403" s="1">
        <v>5</v>
      </c>
      <c r="AW403">
        <f t="shared" si="88"/>
        <v>5</v>
      </c>
      <c r="AX403" s="1">
        <v>5</v>
      </c>
      <c r="AZ403">
        <f t="shared" si="89"/>
        <v>5</v>
      </c>
      <c r="BA403" s="1">
        <v>130</v>
      </c>
      <c r="BB403" s="1">
        <v>130</v>
      </c>
      <c r="BC403" s="1" t="s">
        <v>2247</v>
      </c>
      <c r="BD403" s="1" t="s">
        <v>74</v>
      </c>
      <c r="BF403" t="str">
        <f t="shared" si="90"/>
        <v>Google</v>
      </c>
      <c r="BG403" s="1">
        <v>7</v>
      </c>
      <c r="BH403" s="1" t="s">
        <v>2248</v>
      </c>
      <c r="BI403" s="1" t="s">
        <v>2249</v>
      </c>
      <c r="BK403" s="1">
        <v>1</v>
      </c>
      <c r="BL403" s="32" t="s">
        <v>4074</v>
      </c>
    </row>
    <row r="404" spans="1:64">
      <c r="A404">
        <v>0</v>
      </c>
      <c r="B404" s="11">
        <v>1</v>
      </c>
      <c r="C404">
        <v>0</v>
      </c>
      <c r="D404">
        <v>0</v>
      </c>
      <c r="E404">
        <v>0</v>
      </c>
      <c r="F404">
        <v>0</v>
      </c>
      <c r="G404" s="2">
        <v>32681</v>
      </c>
      <c r="H404" s="9">
        <f t="shared" ca="1" si="78"/>
        <v>29</v>
      </c>
      <c r="I404" s="1">
        <v>7</v>
      </c>
      <c r="J404" s="1">
        <v>7</v>
      </c>
      <c r="K404" s="1">
        <v>10</v>
      </c>
      <c r="L404" s="1">
        <f t="shared" si="79"/>
        <v>0.16666666666666666</v>
      </c>
      <c r="M404" s="1">
        <v>10</v>
      </c>
      <c r="N404" s="1">
        <v>10</v>
      </c>
      <c r="O404" s="1">
        <v>15</v>
      </c>
      <c r="P404" s="1">
        <v>15</v>
      </c>
      <c r="Q404" s="1">
        <v>28008</v>
      </c>
      <c r="R404" s="1" t="s">
        <v>170</v>
      </c>
      <c r="S404" s="1">
        <v>1</v>
      </c>
      <c r="V404" t="str">
        <f t="shared" si="80"/>
        <v>NA</v>
      </c>
      <c r="Y404" t="str">
        <f t="shared" si="81"/>
        <v>NA</v>
      </c>
      <c r="Z404" s="1">
        <v>1</v>
      </c>
      <c r="AA404" s="1">
        <v>1</v>
      </c>
      <c r="AB404" s="1">
        <f t="shared" si="82"/>
        <v>0</v>
      </c>
      <c r="AC404" s="1" t="s">
        <v>225</v>
      </c>
      <c r="AE404" t="str">
        <f t="shared" si="83"/>
        <v>Software Engineer</v>
      </c>
      <c r="AF404" s="1" t="s">
        <v>111</v>
      </c>
      <c r="AH404" t="str">
        <f t="shared" si="84"/>
        <v>Not Applicable</v>
      </c>
      <c r="AI404" s="1" t="s">
        <v>91</v>
      </c>
      <c r="AK404" t="str">
        <f t="shared" si="85"/>
        <v>Technology &amp; Internet</v>
      </c>
      <c r="AL404" s="1">
        <v>6</v>
      </c>
      <c r="AM404" s="1">
        <v>6</v>
      </c>
      <c r="AN404" s="1" t="s">
        <v>2250</v>
      </c>
      <c r="AO404" s="1" t="s">
        <v>83</v>
      </c>
      <c r="AP404" s="1">
        <f t="shared" si="86"/>
        <v>1</v>
      </c>
      <c r="AQ404" t="s">
        <v>31</v>
      </c>
      <c r="AR404" s="1" t="s">
        <v>60</v>
      </c>
      <c r="AT404" t="str">
        <f t="shared" si="87"/>
        <v>Slack Channel</v>
      </c>
      <c r="AU404" s="1">
        <v>4</v>
      </c>
      <c r="AW404">
        <f t="shared" si="88"/>
        <v>4</v>
      </c>
      <c r="AX404" s="1">
        <v>4</v>
      </c>
      <c r="AZ404">
        <f t="shared" si="89"/>
        <v>4</v>
      </c>
      <c r="BA404" s="1">
        <v>10</v>
      </c>
      <c r="BB404" s="1">
        <v>10</v>
      </c>
      <c r="BC404" s="1" t="s">
        <v>2251</v>
      </c>
      <c r="BD404" s="1" t="s">
        <v>74</v>
      </c>
      <c r="BF404" t="str">
        <f t="shared" si="90"/>
        <v>Google</v>
      </c>
      <c r="BG404" s="1">
        <v>10</v>
      </c>
      <c r="BH404" s="1" t="s">
        <v>2252</v>
      </c>
      <c r="BI404" s="1" t="s">
        <v>2253</v>
      </c>
      <c r="BK404" s="1">
        <v>1</v>
      </c>
      <c r="BL404" s="32" t="s">
        <v>4074</v>
      </c>
    </row>
    <row r="405" spans="1:64">
      <c r="A405" s="1">
        <v>1</v>
      </c>
      <c r="B405" s="11">
        <v>1</v>
      </c>
      <c r="C405">
        <v>0</v>
      </c>
      <c r="D405">
        <v>0</v>
      </c>
      <c r="E405" s="1">
        <v>1</v>
      </c>
      <c r="F405">
        <v>0</v>
      </c>
      <c r="G405" s="2">
        <v>31806</v>
      </c>
      <c r="H405" s="9">
        <f t="shared" ca="1" si="78"/>
        <v>32</v>
      </c>
      <c r="I405" s="1">
        <v>8</v>
      </c>
      <c r="J405" s="1">
        <v>8</v>
      </c>
      <c r="K405" s="1">
        <v>45</v>
      </c>
      <c r="L405" s="1">
        <f t="shared" si="79"/>
        <v>0.75</v>
      </c>
      <c r="M405" s="1">
        <v>12</v>
      </c>
      <c r="N405" s="1">
        <v>12</v>
      </c>
      <c r="O405" s="1">
        <v>2</v>
      </c>
      <c r="P405" s="1">
        <v>2</v>
      </c>
      <c r="Q405" s="1">
        <v>15106</v>
      </c>
      <c r="R405" s="1" t="s">
        <v>2254</v>
      </c>
      <c r="S405" s="1">
        <v>1</v>
      </c>
      <c r="V405" t="str">
        <f t="shared" si="80"/>
        <v>NA</v>
      </c>
      <c r="Y405" t="str">
        <f t="shared" si="81"/>
        <v>NA</v>
      </c>
      <c r="Z405" s="1">
        <v>1</v>
      </c>
      <c r="AA405" s="1">
        <v>1</v>
      </c>
      <c r="AB405" s="1">
        <f t="shared" si="82"/>
        <v>0</v>
      </c>
      <c r="AC405" s="1" t="s">
        <v>150</v>
      </c>
      <c r="AE405" t="str">
        <f t="shared" si="83"/>
        <v>Business Intelligence / Business Analyst</v>
      </c>
      <c r="AF405" s="1" t="s">
        <v>56</v>
      </c>
      <c r="AH405" t="str">
        <f t="shared" si="84"/>
        <v>Manager</v>
      </c>
      <c r="AI405" s="1" t="s">
        <v>160</v>
      </c>
      <c r="AK405" t="str">
        <f t="shared" si="85"/>
        <v>Healthcare and Pharmaceuticals</v>
      </c>
      <c r="AL405" s="1">
        <v>2</v>
      </c>
      <c r="AM405" s="1">
        <v>2</v>
      </c>
      <c r="AN405" s="1" t="s">
        <v>2255</v>
      </c>
      <c r="AO405" s="1" t="s">
        <v>59</v>
      </c>
      <c r="AP405" s="1">
        <f t="shared" si="86"/>
        <v>0</v>
      </c>
      <c r="AQ405" t="s">
        <v>30</v>
      </c>
      <c r="AR405" s="1" t="s">
        <v>72</v>
      </c>
      <c r="AT405" t="str">
        <f t="shared" si="87"/>
        <v>Forums</v>
      </c>
      <c r="AU405" s="1">
        <v>6</v>
      </c>
      <c r="AW405">
        <f t="shared" si="88"/>
        <v>6</v>
      </c>
      <c r="AX405" s="1">
        <v>4</v>
      </c>
      <c r="AZ405">
        <f t="shared" si="89"/>
        <v>4</v>
      </c>
      <c r="BA405" s="1">
        <v>35</v>
      </c>
      <c r="BB405" s="1">
        <v>35</v>
      </c>
      <c r="BC405" s="1" t="s">
        <v>2256</v>
      </c>
      <c r="BD405" s="1" t="s">
        <v>74</v>
      </c>
      <c r="BF405" t="str">
        <f t="shared" si="90"/>
        <v>Google</v>
      </c>
      <c r="BG405" s="1">
        <v>9</v>
      </c>
      <c r="BH405" s="1" t="s">
        <v>75</v>
      </c>
      <c r="BI405" s="1" t="s">
        <v>2257</v>
      </c>
      <c r="BK405" s="1">
        <v>1</v>
      </c>
      <c r="BL405" s="32" t="s">
        <v>4074</v>
      </c>
    </row>
    <row r="406" spans="1:64">
      <c r="A406" s="1">
        <v>1</v>
      </c>
      <c r="B406">
        <v>0</v>
      </c>
      <c r="C406" s="1">
        <v>1</v>
      </c>
      <c r="D406" s="1">
        <v>1</v>
      </c>
      <c r="E406" s="1">
        <v>1</v>
      </c>
      <c r="F406">
        <v>0</v>
      </c>
      <c r="G406" s="2">
        <v>33365</v>
      </c>
      <c r="H406" s="9">
        <f t="shared" ca="1" si="78"/>
        <v>27</v>
      </c>
      <c r="I406" s="1">
        <v>7</v>
      </c>
      <c r="J406" s="1">
        <v>7</v>
      </c>
      <c r="K406" s="1">
        <v>60</v>
      </c>
      <c r="L406" s="1">
        <f t="shared" si="79"/>
        <v>1</v>
      </c>
      <c r="M406" s="1">
        <v>8</v>
      </c>
      <c r="N406" s="1">
        <v>8</v>
      </c>
      <c r="O406" s="1">
        <v>2</v>
      </c>
      <c r="P406" s="1">
        <v>2</v>
      </c>
      <c r="Q406" s="1">
        <v>4315</v>
      </c>
      <c r="R406" s="1" t="s">
        <v>2258</v>
      </c>
      <c r="S406" s="1">
        <v>0</v>
      </c>
      <c r="T406" s="1" t="s">
        <v>67</v>
      </c>
      <c r="V406" t="str">
        <f t="shared" si="80"/>
        <v>t-shirt</v>
      </c>
      <c r="W406" s="1" t="s">
        <v>54</v>
      </c>
      <c r="Y406" t="str">
        <f t="shared" si="81"/>
        <v>“Data is the new bacon"</v>
      </c>
      <c r="Z406" s="1">
        <v>1</v>
      </c>
      <c r="AA406" s="1">
        <v>1</v>
      </c>
      <c r="AB406" s="1">
        <f t="shared" si="82"/>
        <v>0</v>
      </c>
      <c r="AC406" s="1" t="s">
        <v>177</v>
      </c>
      <c r="AE406" t="str">
        <f t="shared" si="83"/>
        <v>Student</v>
      </c>
      <c r="AF406" s="1" t="s">
        <v>384</v>
      </c>
      <c r="AH406" t="str">
        <f t="shared" si="84"/>
        <v>Intern</v>
      </c>
      <c r="AI406" s="1" t="s">
        <v>554</v>
      </c>
      <c r="AK406" t="str">
        <f t="shared" si="85"/>
        <v>Nonprofit</v>
      </c>
      <c r="AL406" s="1">
        <v>2</v>
      </c>
      <c r="AM406" s="1">
        <v>2</v>
      </c>
      <c r="AN406" s="1" t="s">
        <v>2259</v>
      </c>
      <c r="AO406" s="1" t="s">
        <v>59</v>
      </c>
      <c r="AP406" s="1">
        <f t="shared" si="86"/>
        <v>0</v>
      </c>
      <c r="AQ406" t="s">
        <v>32</v>
      </c>
      <c r="AR406" s="1" t="s">
        <v>84</v>
      </c>
      <c r="AT406" t="str">
        <f t="shared" si="87"/>
        <v>Stack Overflow</v>
      </c>
      <c r="AU406" s="1">
        <v>5</v>
      </c>
      <c r="AW406">
        <f t="shared" si="88"/>
        <v>5</v>
      </c>
      <c r="AX406" s="1">
        <v>3</v>
      </c>
      <c r="AZ406">
        <f t="shared" si="89"/>
        <v>3</v>
      </c>
      <c r="BA406" s="1">
        <v>10</v>
      </c>
      <c r="BB406" s="1">
        <v>10</v>
      </c>
      <c r="BC406" s="1" t="s">
        <v>2260</v>
      </c>
      <c r="BD406" s="1" t="s">
        <v>74</v>
      </c>
      <c r="BF406" t="str">
        <f t="shared" si="90"/>
        <v>Google</v>
      </c>
      <c r="BG406" s="1">
        <v>10</v>
      </c>
      <c r="BH406" s="1" t="s">
        <v>2261</v>
      </c>
      <c r="BI406" s="1" t="s">
        <v>2262</v>
      </c>
      <c r="BJ406" s="1" t="s">
        <v>2263</v>
      </c>
      <c r="BK406" s="1">
        <v>1</v>
      </c>
      <c r="BL406" s="32" t="s">
        <v>4074</v>
      </c>
    </row>
    <row r="407" spans="1:64">
      <c r="A407">
        <v>0</v>
      </c>
      <c r="B407">
        <v>0</v>
      </c>
      <c r="C407">
        <v>0</v>
      </c>
      <c r="D407" s="1">
        <v>1</v>
      </c>
      <c r="E407" s="1">
        <v>1</v>
      </c>
      <c r="F407">
        <v>0</v>
      </c>
      <c r="G407" s="2">
        <v>35212</v>
      </c>
      <c r="H407" s="9">
        <f t="shared" ca="1" si="78"/>
        <v>22</v>
      </c>
      <c r="I407" s="1">
        <v>4</v>
      </c>
      <c r="J407" s="1">
        <v>4</v>
      </c>
      <c r="K407" s="1">
        <v>10</v>
      </c>
      <c r="L407" s="1">
        <f t="shared" si="79"/>
        <v>0.16666666666666666</v>
      </c>
      <c r="M407" s="1">
        <v>10</v>
      </c>
      <c r="N407" s="1">
        <v>10</v>
      </c>
      <c r="O407" s="1">
        <v>14</v>
      </c>
      <c r="P407" s="1">
        <v>14</v>
      </c>
      <c r="Q407" s="1">
        <v>110085</v>
      </c>
      <c r="R407" s="1" t="s">
        <v>1903</v>
      </c>
      <c r="S407" s="1">
        <v>0</v>
      </c>
      <c r="T407" s="1" t="s">
        <v>67</v>
      </c>
      <c r="V407" t="str">
        <f t="shared" si="80"/>
        <v>t-shirt</v>
      </c>
      <c r="W407" s="1" t="s">
        <v>98</v>
      </c>
      <c r="Y407" t="str">
        <f t="shared" si="81"/>
        <v>“Machine learning for life”</v>
      </c>
      <c r="Z407" s="1">
        <v>0</v>
      </c>
      <c r="AA407" s="1">
        <v>0</v>
      </c>
      <c r="AB407" s="1">
        <f t="shared" si="82"/>
        <v>1</v>
      </c>
      <c r="AE407" t="str">
        <f t="shared" si="83"/>
        <v>NA</v>
      </c>
      <c r="AH407" t="str">
        <f t="shared" si="84"/>
        <v>NA</v>
      </c>
      <c r="AK407" t="str">
        <f t="shared" si="85"/>
        <v>NA</v>
      </c>
      <c r="AO407" s="1" t="s">
        <v>59</v>
      </c>
      <c r="AP407" s="1">
        <f t="shared" si="86"/>
        <v>0</v>
      </c>
      <c r="AQ407" t="s">
        <v>31</v>
      </c>
      <c r="AR407" s="1" t="s">
        <v>72</v>
      </c>
      <c r="AT407" t="str">
        <f t="shared" si="87"/>
        <v>Forums</v>
      </c>
      <c r="AV407" s="1">
        <v>30</v>
      </c>
      <c r="AW407" s="1">
        <f t="shared" si="88"/>
        <v>30</v>
      </c>
      <c r="AX407" s="1">
        <v>6</v>
      </c>
      <c r="AZ407">
        <f t="shared" si="89"/>
        <v>6</v>
      </c>
      <c r="BA407" s="1">
        <v>25</v>
      </c>
      <c r="BB407" s="1">
        <v>25</v>
      </c>
      <c r="BC407" s="1" t="s">
        <v>2264</v>
      </c>
      <c r="BD407" s="1" t="s">
        <v>64</v>
      </c>
      <c r="BF407" t="str">
        <f t="shared" si="90"/>
        <v>Friend / word of mouth</v>
      </c>
      <c r="BG407" s="1">
        <v>9</v>
      </c>
      <c r="BH407" s="1" t="s">
        <v>2265</v>
      </c>
      <c r="BI407" s="1" t="s">
        <v>2266</v>
      </c>
      <c r="BK407" s="1">
        <v>1</v>
      </c>
      <c r="BL407" s="32" t="s">
        <v>4074</v>
      </c>
    </row>
    <row r="408" spans="1:64">
      <c r="A408" s="1">
        <v>1</v>
      </c>
      <c r="B408">
        <v>0</v>
      </c>
      <c r="C408">
        <v>0</v>
      </c>
      <c r="D408">
        <v>0</v>
      </c>
      <c r="E408" s="1">
        <v>1</v>
      </c>
      <c r="F408">
        <v>0</v>
      </c>
      <c r="G408" s="2">
        <v>30925</v>
      </c>
      <c r="H408" s="9">
        <f t="shared" ca="1" si="78"/>
        <v>34</v>
      </c>
      <c r="I408" s="1">
        <v>8</v>
      </c>
      <c r="J408" s="1">
        <v>8</v>
      </c>
      <c r="K408" s="1">
        <v>60</v>
      </c>
      <c r="L408" s="1">
        <f t="shared" si="79"/>
        <v>1</v>
      </c>
      <c r="M408" s="1">
        <v>10</v>
      </c>
      <c r="N408" s="1">
        <v>10</v>
      </c>
      <c r="O408" s="1">
        <v>20</v>
      </c>
      <c r="P408" s="1">
        <v>20</v>
      </c>
      <c r="Q408" s="1">
        <v>80120</v>
      </c>
      <c r="R408" s="1" t="s">
        <v>2267</v>
      </c>
      <c r="S408" s="1">
        <v>0</v>
      </c>
      <c r="T408" s="1" t="s">
        <v>67</v>
      </c>
      <c r="V408" t="str">
        <f t="shared" si="80"/>
        <v>t-shirt</v>
      </c>
      <c r="W408" s="1" t="s">
        <v>68</v>
      </c>
      <c r="Y408" t="str">
        <f t="shared" si="81"/>
        <v>”Math - all the cool kids are doing it”</v>
      </c>
      <c r="Z408" s="1">
        <v>1</v>
      </c>
      <c r="AA408" s="1">
        <v>1</v>
      </c>
      <c r="AB408" s="1">
        <f t="shared" si="82"/>
        <v>0</v>
      </c>
      <c r="AC408" s="1" t="s">
        <v>69</v>
      </c>
      <c r="AE408" t="str">
        <f t="shared" si="83"/>
        <v>Educator / Instructor</v>
      </c>
      <c r="AF408" s="1" t="s">
        <v>111</v>
      </c>
      <c r="AH408" t="str">
        <f t="shared" si="84"/>
        <v>Not Applicable</v>
      </c>
      <c r="AI408" s="1" t="s">
        <v>57</v>
      </c>
      <c r="AK408" t="str">
        <f t="shared" si="85"/>
        <v>Education</v>
      </c>
      <c r="AL408" s="1">
        <v>6</v>
      </c>
      <c r="AM408" s="1">
        <v>6</v>
      </c>
      <c r="AN408" s="1" t="s">
        <v>2268</v>
      </c>
      <c r="AO408" s="1" t="s">
        <v>83</v>
      </c>
      <c r="AP408" s="1">
        <f t="shared" si="86"/>
        <v>1</v>
      </c>
      <c r="AQ408" t="s">
        <v>33</v>
      </c>
      <c r="AR408" s="1" t="s">
        <v>72</v>
      </c>
      <c r="AT408" t="str">
        <f t="shared" si="87"/>
        <v>Forums</v>
      </c>
      <c r="AU408" s="1">
        <v>3</v>
      </c>
      <c r="AW408">
        <f t="shared" si="88"/>
        <v>3</v>
      </c>
      <c r="AX408" s="1">
        <v>5</v>
      </c>
      <c r="AZ408">
        <f t="shared" si="89"/>
        <v>5</v>
      </c>
      <c r="BA408" s="1">
        <v>6</v>
      </c>
      <c r="BB408" s="1">
        <v>6</v>
      </c>
      <c r="BC408" s="1" t="s">
        <v>2269</v>
      </c>
      <c r="BD408" s="1" t="s">
        <v>74</v>
      </c>
      <c r="BF408" t="str">
        <f t="shared" si="90"/>
        <v>Google</v>
      </c>
      <c r="BG408" s="1">
        <v>8</v>
      </c>
      <c r="BH408" s="1" t="s">
        <v>2270</v>
      </c>
      <c r="BK408" s="1">
        <v>0</v>
      </c>
      <c r="BL408" s="32" t="s">
        <v>4074</v>
      </c>
    </row>
    <row r="409" spans="1:64">
      <c r="A409">
        <v>0</v>
      </c>
      <c r="B409" s="11">
        <v>1</v>
      </c>
      <c r="C409">
        <v>0</v>
      </c>
      <c r="D409">
        <v>0</v>
      </c>
      <c r="E409" s="1">
        <v>1</v>
      </c>
      <c r="F409">
        <v>0</v>
      </c>
      <c r="G409" s="2">
        <v>33438</v>
      </c>
      <c r="H409" s="9">
        <f t="shared" ca="1" si="78"/>
        <v>27</v>
      </c>
      <c r="I409" s="1">
        <v>6</v>
      </c>
      <c r="J409" s="1">
        <v>6</v>
      </c>
      <c r="K409" s="1">
        <v>50</v>
      </c>
      <c r="L409" s="1">
        <f t="shared" si="79"/>
        <v>0.83333333333333337</v>
      </c>
      <c r="M409" s="1">
        <v>12</v>
      </c>
      <c r="N409" s="1">
        <v>12</v>
      </c>
      <c r="O409" s="1">
        <v>2</v>
      </c>
      <c r="P409" s="1">
        <v>2</v>
      </c>
      <c r="Q409" s="1">
        <v>13070022</v>
      </c>
      <c r="R409" s="1" t="s">
        <v>835</v>
      </c>
      <c r="S409" s="1">
        <v>0</v>
      </c>
      <c r="T409" s="1" t="s">
        <v>67</v>
      </c>
      <c r="V409" t="str">
        <f t="shared" si="80"/>
        <v>t-shirt</v>
      </c>
      <c r="W409" s="1" t="s">
        <v>54</v>
      </c>
      <c r="Y409" t="str">
        <f t="shared" si="81"/>
        <v>“Data is the new bacon"</v>
      </c>
      <c r="Z409" s="1">
        <v>1</v>
      </c>
      <c r="AA409" s="1">
        <v>1</v>
      </c>
      <c r="AB409" s="1">
        <f t="shared" si="82"/>
        <v>0</v>
      </c>
      <c r="AC409" s="1" t="s">
        <v>225</v>
      </c>
      <c r="AE409" t="str">
        <f t="shared" si="83"/>
        <v>Software Engineer</v>
      </c>
      <c r="AF409" s="1" t="s">
        <v>80</v>
      </c>
      <c r="AH409" t="str">
        <f t="shared" si="84"/>
        <v>Individual Contributor</v>
      </c>
      <c r="AI409" s="1" t="s">
        <v>738</v>
      </c>
      <c r="AK409" t="str">
        <f t="shared" si="85"/>
        <v>Airlines &amp; Aerospace (including Defense)</v>
      </c>
      <c r="AL409" s="1">
        <v>3</v>
      </c>
      <c r="AM409" s="1">
        <v>3</v>
      </c>
      <c r="AN409" s="1" t="s">
        <v>2271</v>
      </c>
      <c r="AO409" s="1" t="s">
        <v>59</v>
      </c>
      <c r="AP409" s="1">
        <f t="shared" si="86"/>
        <v>0</v>
      </c>
      <c r="AQ409" t="s">
        <v>31</v>
      </c>
      <c r="AR409" s="1" t="s">
        <v>84</v>
      </c>
      <c r="AT409" t="str">
        <f t="shared" si="87"/>
        <v>Stack Overflow</v>
      </c>
      <c r="AU409" s="1">
        <v>6</v>
      </c>
      <c r="AW409">
        <f t="shared" si="88"/>
        <v>6</v>
      </c>
      <c r="AX409" s="1">
        <v>6</v>
      </c>
      <c r="AZ409">
        <f t="shared" si="89"/>
        <v>6</v>
      </c>
      <c r="BA409" s="1">
        <v>220</v>
      </c>
      <c r="BB409" s="1">
        <v>220</v>
      </c>
      <c r="BC409" s="1" t="s">
        <v>2272</v>
      </c>
      <c r="BD409" s="1" t="s">
        <v>64</v>
      </c>
      <c r="BF409" t="str">
        <f t="shared" si="90"/>
        <v>Friend / word of mouth</v>
      </c>
      <c r="BG409" s="1">
        <v>10</v>
      </c>
      <c r="BH409" s="1" t="s">
        <v>2273</v>
      </c>
      <c r="BI409" s="1" t="s">
        <v>2274</v>
      </c>
      <c r="BK409" s="1">
        <v>0</v>
      </c>
      <c r="BL409" s="32" t="s">
        <v>4074</v>
      </c>
    </row>
    <row r="410" spans="1:64">
      <c r="A410">
        <v>0</v>
      </c>
      <c r="B410">
        <v>0</v>
      </c>
      <c r="C410" s="1">
        <v>1</v>
      </c>
      <c r="D410" s="1">
        <v>1</v>
      </c>
      <c r="E410" s="1">
        <v>1</v>
      </c>
      <c r="F410">
        <v>0</v>
      </c>
      <c r="G410" s="2">
        <v>32595</v>
      </c>
      <c r="H410" s="9">
        <f t="shared" ca="1" si="78"/>
        <v>29</v>
      </c>
      <c r="I410" s="1">
        <v>7</v>
      </c>
      <c r="J410" s="1">
        <v>7</v>
      </c>
      <c r="K410" s="1">
        <v>180</v>
      </c>
      <c r="L410" s="1">
        <f t="shared" si="79"/>
        <v>3</v>
      </c>
      <c r="M410" s="1">
        <v>8</v>
      </c>
      <c r="N410" s="1">
        <v>8</v>
      </c>
      <c r="O410" s="1">
        <v>30</v>
      </c>
      <c r="P410" s="1">
        <v>30</v>
      </c>
      <c r="Q410" s="1">
        <v>33902200</v>
      </c>
      <c r="R410" s="1" t="s">
        <v>2275</v>
      </c>
      <c r="S410" s="1">
        <v>0</v>
      </c>
      <c r="T410" s="1" t="s">
        <v>53</v>
      </c>
      <c r="V410" t="str">
        <f t="shared" si="80"/>
        <v>hoodie</v>
      </c>
      <c r="W410" s="1" t="s">
        <v>54</v>
      </c>
      <c r="Y410" t="str">
        <f t="shared" si="81"/>
        <v>“Data is the new bacon"</v>
      </c>
      <c r="Z410" s="1">
        <v>1</v>
      </c>
      <c r="AA410" s="1">
        <v>1</v>
      </c>
      <c r="AB410" s="1">
        <f t="shared" si="82"/>
        <v>0</v>
      </c>
      <c r="AC410" s="1" t="s">
        <v>177</v>
      </c>
      <c r="AE410" t="str">
        <f t="shared" si="83"/>
        <v>Student</v>
      </c>
      <c r="AF410" s="1" t="s">
        <v>111</v>
      </c>
      <c r="AH410" t="str">
        <f t="shared" si="84"/>
        <v>Not Applicable</v>
      </c>
      <c r="AI410" s="1" t="s">
        <v>466</v>
      </c>
      <c r="AK410" t="str">
        <f t="shared" si="85"/>
        <v>Government</v>
      </c>
      <c r="AL410" s="1">
        <v>2</v>
      </c>
      <c r="AM410" s="1">
        <v>2</v>
      </c>
      <c r="AN410" s="1" t="s">
        <v>2276</v>
      </c>
      <c r="AO410" s="1" t="s">
        <v>83</v>
      </c>
      <c r="AP410" s="1">
        <f t="shared" si="86"/>
        <v>1</v>
      </c>
      <c r="AQ410" t="s">
        <v>33</v>
      </c>
      <c r="AR410" s="1" t="s">
        <v>72</v>
      </c>
      <c r="AT410" t="str">
        <f t="shared" si="87"/>
        <v>Forums</v>
      </c>
      <c r="AU410" s="1">
        <v>4</v>
      </c>
      <c r="AW410">
        <f t="shared" si="88"/>
        <v>4</v>
      </c>
      <c r="AX410" s="1">
        <v>3</v>
      </c>
      <c r="AZ410">
        <f t="shared" si="89"/>
        <v>3</v>
      </c>
      <c r="BA410" s="1">
        <v>10</v>
      </c>
      <c r="BB410" s="1">
        <v>10</v>
      </c>
      <c r="BC410" s="1" t="s">
        <v>2277</v>
      </c>
      <c r="BD410" s="1" t="s">
        <v>74</v>
      </c>
      <c r="BF410" t="str">
        <f t="shared" si="90"/>
        <v>Google</v>
      </c>
      <c r="BG410" s="1">
        <v>9</v>
      </c>
      <c r="BH410" s="1" t="s">
        <v>2278</v>
      </c>
      <c r="BI410" s="1" t="s">
        <v>2279</v>
      </c>
      <c r="BK410" s="1">
        <v>1</v>
      </c>
      <c r="BL410" s="32" t="s">
        <v>4074</v>
      </c>
    </row>
    <row r="411" spans="1:64">
      <c r="A411">
        <v>0</v>
      </c>
      <c r="B411">
        <v>0</v>
      </c>
      <c r="C411">
        <v>0</v>
      </c>
      <c r="D411">
        <v>0</v>
      </c>
      <c r="E411" s="1">
        <v>1</v>
      </c>
      <c r="F411">
        <v>0</v>
      </c>
      <c r="H411" s="10" t="str">
        <f t="shared" ca="1" si="78"/>
        <v/>
      </c>
      <c r="I411" s="1">
        <v>45</v>
      </c>
      <c r="J411" s="1">
        <v>45</v>
      </c>
      <c r="K411" s="1">
        <v>180</v>
      </c>
      <c r="L411" s="1">
        <f t="shared" si="79"/>
        <v>3</v>
      </c>
      <c r="M411" s="1">
        <v>6</v>
      </c>
      <c r="N411" s="1">
        <v>6</v>
      </c>
      <c r="O411" s="1">
        <v>5</v>
      </c>
      <c r="P411" s="1">
        <v>5</v>
      </c>
      <c r="R411" s="1" t="s">
        <v>2280</v>
      </c>
      <c r="S411" s="1">
        <v>0</v>
      </c>
      <c r="T411" s="1" t="s">
        <v>431</v>
      </c>
      <c r="V411" t="str">
        <f t="shared" si="80"/>
        <v>track suit / sweat suit</v>
      </c>
      <c r="W411" s="1" t="s">
        <v>98</v>
      </c>
      <c r="Y411" t="str">
        <f t="shared" si="81"/>
        <v>“Machine learning for life”</v>
      </c>
      <c r="Z411" s="1">
        <v>1</v>
      </c>
      <c r="AA411" s="1">
        <v>1</v>
      </c>
      <c r="AB411" s="1">
        <f t="shared" si="82"/>
        <v>0</v>
      </c>
      <c r="AC411" s="1" t="s">
        <v>159</v>
      </c>
      <c r="AE411" t="str">
        <f t="shared" si="83"/>
        <v>Data Scientist</v>
      </c>
      <c r="AF411" s="1" t="s">
        <v>90</v>
      </c>
      <c r="AH411" t="str">
        <f t="shared" si="84"/>
        <v>Director</v>
      </c>
      <c r="AI411" s="1" t="s">
        <v>466</v>
      </c>
      <c r="AK411" t="str">
        <f t="shared" si="85"/>
        <v>Government</v>
      </c>
      <c r="AL411" s="1">
        <v>27</v>
      </c>
      <c r="AM411" s="1">
        <v>27</v>
      </c>
      <c r="AN411" s="1" t="s">
        <v>2280</v>
      </c>
      <c r="AO411" s="1" t="s">
        <v>83</v>
      </c>
      <c r="AP411" s="1">
        <f t="shared" si="86"/>
        <v>1</v>
      </c>
      <c r="AQ411" t="s">
        <v>31</v>
      </c>
      <c r="AR411" s="1" t="s">
        <v>72</v>
      </c>
      <c r="AT411" t="str">
        <f t="shared" si="87"/>
        <v>Forums</v>
      </c>
      <c r="AU411" s="1">
        <v>6</v>
      </c>
      <c r="AW411">
        <f t="shared" si="88"/>
        <v>6</v>
      </c>
      <c r="AX411" s="1">
        <v>6</v>
      </c>
      <c r="AZ411">
        <f t="shared" si="89"/>
        <v>6</v>
      </c>
      <c r="BA411" s="1">
        <v>20</v>
      </c>
      <c r="BB411" s="1">
        <v>20</v>
      </c>
      <c r="BC411" s="1" t="s">
        <v>2281</v>
      </c>
      <c r="BD411" s="1" t="s">
        <v>74</v>
      </c>
      <c r="BF411" t="str">
        <f t="shared" si="90"/>
        <v>Google</v>
      </c>
      <c r="BG411" s="1">
        <v>10</v>
      </c>
      <c r="BH411" s="1" t="s">
        <v>2282</v>
      </c>
      <c r="BI411" s="1" t="s">
        <v>2283</v>
      </c>
      <c r="BK411" s="1">
        <v>0</v>
      </c>
      <c r="BL411" s="32" t="s">
        <v>4074</v>
      </c>
    </row>
    <row r="412" spans="1:64">
      <c r="A412">
        <v>0</v>
      </c>
      <c r="B412" s="11">
        <v>1</v>
      </c>
      <c r="C412">
        <v>0</v>
      </c>
      <c r="D412">
        <v>0</v>
      </c>
      <c r="E412" s="1">
        <v>1</v>
      </c>
      <c r="F412">
        <v>0</v>
      </c>
      <c r="G412" s="2" t="s">
        <v>2284</v>
      </c>
      <c r="H412" s="9">
        <f t="shared" ca="1" si="78"/>
        <v>49</v>
      </c>
      <c r="I412" s="1">
        <v>7</v>
      </c>
      <c r="J412" s="1">
        <v>7</v>
      </c>
      <c r="K412" s="1">
        <v>90</v>
      </c>
      <c r="L412" s="1">
        <f t="shared" si="79"/>
        <v>1.5</v>
      </c>
      <c r="M412" s="1">
        <v>9</v>
      </c>
      <c r="N412" s="1">
        <v>9</v>
      </c>
      <c r="O412" s="1">
        <v>5</v>
      </c>
      <c r="P412" s="1">
        <v>5</v>
      </c>
      <c r="R412" s="1" t="s">
        <v>2285</v>
      </c>
      <c r="S412" s="1">
        <v>1</v>
      </c>
      <c r="V412" t="str">
        <f t="shared" si="80"/>
        <v>NA</v>
      </c>
      <c r="Y412" t="str">
        <f t="shared" si="81"/>
        <v>NA</v>
      </c>
      <c r="Z412" s="1">
        <v>1</v>
      </c>
      <c r="AA412" s="1">
        <v>1</v>
      </c>
      <c r="AB412" s="1">
        <f t="shared" si="82"/>
        <v>0</v>
      </c>
      <c r="AC412" s="1" t="s">
        <v>225</v>
      </c>
      <c r="AE412" t="str">
        <f t="shared" si="83"/>
        <v>Software Engineer</v>
      </c>
      <c r="AF412" s="1" t="s">
        <v>80</v>
      </c>
      <c r="AH412" t="str">
        <f t="shared" si="84"/>
        <v>Individual Contributor</v>
      </c>
      <c r="AI412" s="1" t="s">
        <v>91</v>
      </c>
      <c r="AK412" t="str">
        <f t="shared" si="85"/>
        <v>Technology &amp; Internet</v>
      </c>
      <c r="AL412" s="1">
        <v>21</v>
      </c>
      <c r="AM412" s="1">
        <v>21</v>
      </c>
      <c r="AO412" s="1" t="s">
        <v>59</v>
      </c>
      <c r="AP412" s="1">
        <f t="shared" si="86"/>
        <v>0</v>
      </c>
      <c r="AQ412" t="s">
        <v>33</v>
      </c>
      <c r="AR412" s="1" t="s">
        <v>72</v>
      </c>
      <c r="AT412" t="str">
        <f t="shared" si="87"/>
        <v>Forums</v>
      </c>
      <c r="AU412" s="1">
        <v>5</v>
      </c>
      <c r="AW412">
        <f t="shared" si="88"/>
        <v>5</v>
      </c>
      <c r="AX412" s="1">
        <v>5</v>
      </c>
      <c r="AZ412">
        <f t="shared" si="89"/>
        <v>5</v>
      </c>
      <c r="BA412" s="1">
        <v>36</v>
      </c>
      <c r="BB412" s="1">
        <v>36</v>
      </c>
      <c r="BC412" s="1" t="s">
        <v>2286</v>
      </c>
      <c r="BD412" s="1" t="s">
        <v>74</v>
      </c>
      <c r="BF412" t="str">
        <f t="shared" si="90"/>
        <v>Google</v>
      </c>
      <c r="BG412" s="1">
        <v>7</v>
      </c>
      <c r="BH412" s="1" t="s">
        <v>2287</v>
      </c>
      <c r="BI412" s="1" t="s">
        <v>2288</v>
      </c>
      <c r="BJ412" s="1" t="s">
        <v>2289</v>
      </c>
      <c r="BK412" s="1">
        <v>0</v>
      </c>
      <c r="BL412" s="32" t="s">
        <v>4074</v>
      </c>
    </row>
    <row r="413" spans="1:64">
      <c r="A413">
        <v>0</v>
      </c>
      <c r="B413" s="11">
        <v>1</v>
      </c>
      <c r="C413">
        <v>0</v>
      </c>
      <c r="D413">
        <v>0</v>
      </c>
      <c r="E413" s="1">
        <v>1</v>
      </c>
      <c r="F413">
        <v>0</v>
      </c>
      <c r="G413" s="2">
        <v>32166</v>
      </c>
      <c r="H413" s="9">
        <f t="shared" ca="1" si="78"/>
        <v>31</v>
      </c>
      <c r="I413" s="1">
        <v>7</v>
      </c>
      <c r="J413" s="1">
        <v>7</v>
      </c>
      <c r="K413" s="1">
        <v>40</v>
      </c>
      <c r="L413" s="1">
        <f t="shared" si="79"/>
        <v>0.66666666666666663</v>
      </c>
      <c r="M413" s="1">
        <v>10</v>
      </c>
      <c r="N413" s="1">
        <v>10</v>
      </c>
      <c r="O413" s="1">
        <v>12</v>
      </c>
      <c r="P413" s="1">
        <v>12</v>
      </c>
      <c r="Q413" s="1">
        <v>596</v>
      </c>
      <c r="R413" s="1" t="s">
        <v>436</v>
      </c>
      <c r="S413" s="1">
        <v>0</v>
      </c>
      <c r="T413" s="1" t="s">
        <v>53</v>
      </c>
      <c r="V413" t="str">
        <f t="shared" si="80"/>
        <v>hoodie</v>
      </c>
      <c r="W413" s="1" t="s">
        <v>98</v>
      </c>
      <c r="Y413" t="str">
        <f t="shared" si="81"/>
        <v>“Machine learning for life”</v>
      </c>
      <c r="Z413" s="1">
        <v>1</v>
      </c>
      <c r="AA413" s="1">
        <v>1</v>
      </c>
      <c r="AB413" s="1">
        <f t="shared" si="82"/>
        <v>0</v>
      </c>
      <c r="AC413" s="1" t="s">
        <v>159</v>
      </c>
      <c r="AE413" t="str">
        <f t="shared" si="83"/>
        <v>Data Scientist</v>
      </c>
      <c r="AF413" s="1" t="s">
        <v>56</v>
      </c>
      <c r="AH413" t="str">
        <f t="shared" si="84"/>
        <v>Manager</v>
      </c>
      <c r="AI413" s="1" t="s">
        <v>391</v>
      </c>
      <c r="AK413" t="str">
        <f t="shared" si="85"/>
        <v>Telecommunications</v>
      </c>
      <c r="AL413" s="1">
        <v>3</v>
      </c>
      <c r="AM413" s="1">
        <v>3</v>
      </c>
      <c r="AN413" s="1" t="s">
        <v>2290</v>
      </c>
      <c r="AO413" s="1" t="s">
        <v>71</v>
      </c>
      <c r="AP413" s="1">
        <f t="shared" si="86"/>
        <v>1</v>
      </c>
      <c r="AQ413" t="s">
        <v>32</v>
      </c>
      <c r="AR413" s="1" t="s">
        <v>60</v>
      </c>
      <c r="AT413" t="str">
        <f t="shared" si="87"/>
        <v>Slack Channel</v>
      </c>
      <c r="AU413" s="1">
        <v>4</v>
      </c>
      <c r="AW413">
        <f t="shared" si="88"/>
        <v>4</v>
      </c>
      <c r="AX413" s="1">
        <v>3</v>
      </c>
      <c r="AZ413">
        <f t="shared" si="89"/>
        <v>3</v>
      </c>
      <c r="BA413" s="1">
        <v>5</v>
      </c>
      <c r="BB413" s="1">
        <v>5</v>
      </c>
      <c r="BC413" s="1" t="s">
        <v>2291</v>
      </c>
      <c r="BD413" s="1" t="s">
        <v>74</v>
      </c>
      <c r="BF413" t="str">
        <f t="shared" si="90"/>
        <v>Google</v>
      </c>
      <c r="BG413" s="1">
        <v>10</v>
      </c>
      <c r="BH413" s="1" t="s">
        <v>2292</v>
      </c>
      <c r="BI413" s="1" t="s">
        <v>2293</v>
      </c>
      <c r="BK413" s="1">
        <v>1</v>
      </c>
      <c r="BL413" s="32" t="s">
        <v>4074</v>
      </c>
    </row>
    <row r="414" spans="1:64">
      <c r="A414">
        <v>0</v>
      </c>
      <c r="B414" s="11">
        <v>1</v>
      </c>
      <c r="C414">
        <v>0</v>
      </c>
      <c r="D414">
        <v>0</v>
      </c>
      <c r="E414">
        <v>0</v>
      </c>
      <c r="F414">
        <v>0</v>
      </c>
      <c r="G414" s="2">
        <v>33916</v>
      </c>
      <c r="H414" s="9">
        <f t="shared" ca="1" si="78"/>
        <v>26</v>
      </c>
      <c r="I414" s="1">
        <v>7</v>
      </c>
      <c r="J414" s="1">
        <v>7</v>
      </c>
      <c r="K414" s="1">
        <v>40</v>
      </c>
      <c r="L414" s="1">
        <f t="shared" si="79"/>
        <v>0.66666666666666663</v>
      </c>
      <c r="M414" s="1">
        <v>10</v>
      </c>
      <c r="N414" s="1">
        <v>10</v>
      </c>
      <c r="O414" s="1">
        <v>10</v>
      </c>
      <c r="P414" s="1">
        <v>10</v>
      </c>
      <c r="Q414" s="1">
        <v>11460</v>
      </c>
      <c r="R414" s="1" t="s">
        <v>2294</v>
      </c>
      <c r="S414" s="1">
        <v>0</v>
      </c>
      <c r="T414" s="1" t="s">
        <v>53</v>
      </c>
      <c r="V414" t="str">
        <f t="shared" si="80"/>
        <v>hoodie</v>
      </c>
      <c r="W414" s="1" t="s">
        <v>103</v>
      </c>
      <c r="Y414" t="str">
        <f t="shared" si="81"/>
        <v>“A quality life demands quality questions”</v>
      </c>
      <c r="Z414" s="1">
        <v>1</v>
      </c>
      <c r="AA414" s="1">
        <v>1</v>
      </c>
      <c r="AB414" s="1">
        <f t="shared" si="82"/>
        <v>0</v>
      </c>
      <c r="AC414" s="1" t="s">
        <v>225</v>
      </c>
      <c r="AE414" t="str">
        <f t="shared" si="83"/>
        <v>Software Engineer</v>
      </c>
      <c r="AF414" s="1" t="s">
        <v>80</v>
      </c>
      <c r="AH414" t="str">
        <f t="shared" si="84"/>
        <v>Individual Contributor</v>
      </c>
      <c r="AI414" s="1" t="s">
        <v>91</v>
      </c>
      <c r="AK414" t="str">
        <f t="shared" si="85"/>
        <v>Technology &amp; Internet</v>
      </c>
      <c r="AL414" s="1">
        <v>3</v>
      </c>
      <c r="AM414" s="1">
        <v>3</v>
      </c>
      <c r="AN414" s="1" t="s">
        <v>2295</v>
      </c>
      <c r="AO414" s="1" t="s">
        <v>59</v>
      </c>
      <c r="AP414" s="1">
        <f t="shared" si="86"/>
        <v>0</v>
      </c>
      <c r="AQ414" t="s">
        <v>32</v>
      </c>
      <c r="AR414" s="1" t="s">
        <v>72</v>
      </c>
      <c r="AT414" t="str">
        <f t="shared" si="87"/>
        <v>Forums</v>
      </c>
      <c r="AV414" s="1">
        <v>8</v>
      </c>
      <c r="AW414" s="1">
        <f t="shared" si="88"/>
        <v>8</v>
      </c>
      <c r="AX414" s="1">
        <v>3</v>
      </c>
      <c r="AZ414">
        <f t="shared" si="89"/>
        <v>3</v>
      </c>
      <c r="BA414" s="1">
        <v>12</v>
      </c>
      <c r="BB414" s="1">
        <v>12</v>
      </c>
      <c r="BC414" s="1" t="s">
        <v>2296</v>
      </c>
      <c r="BD414" s="1" t="s">
        <v>74</v>
      </c>
      <c r="BF414" t="str">
        <f t="shared" si="90"/>
        <v>Google</v>
      </c>
      <c r="BG414" s="1">
        <v>7</v>
      </c>
      <c r="BH414" s="1" t="s">
        <v>2297</v>
      </c>
      <c r="BI414" s="1" t="s">
        <v>2298</v>
      </c>
      <c r="BJ414" s="1" t="s">
        <v>141</v>
      </c>
      <c r="BK414" s="1">
        <v>1</v>
      </c>
      <c r="BL414" s="32" t="s">
        <v>4074</v>
      </c>
    </row>
    <row r="415" spans="1:64">
      <c r="A415">
        <v>0</v>
      </c>
      <c r="B415" s="11">
        <v>1</v>
      </c>
      <c r="C415">
        <v>0</v>
      </c>
      <c r="D415">
        <v>0</v>
      </c>
      <c r="E415" s="1">
        <v>1</v>
      </c>
      <c r="F415">
        <v>0</v>
      </c>
      <c r="G415" s="2">
        <v>33630</v>
      </c>
      <c r="H415" s="9">
        <f t="shared" ca="1" si="78"/>
        <v>27</v>
      </c>
      <c r="I415" s="1">
        <v>7</v>
      </c>
      <c r="J415" s="1">
        <v>7</v>
      </c>
      <c r="K415" s="1">
        <v>30</v>
      </c>
      <c r="L415" s="1">
        <f t="shared" si="79"/>
        <v>0.5</v>
      </c>
      <c r="M415" s="1">
        <v>10</v>
      </c>
      <c r="N415" s="1">
        <v>10</v>
      </c>
      <c r="O415" s="1">
        <v>20</v>
      </c>
      <c r="P415" s="1">
        <v>20</v>
      </c>
      <c r="Q415" s="1">
        <v>94040</v>
      </c>
      <c r="R415" s="1" t="s">
        <v>2299</v>
      </c>
      <c r="S415" s="1">
        <v>0</v>
      </c>
      <c r="T415" s="1" t="s">
        <v>53</v>
      </c>
      <c r="V415" t="str">
        <f t="shared" si="80"/>
        <v>hoodie</v>
      </c>
      <c r="W415" s="1" t="s">
        <v>98</v>
      </c>
      <c r="Y415" t="str">
        <f t="shared" si="81"/>
        <v>“Machine learning for life”</v>
      </c>
      <c r="Z415" s="1">
        <v>1</v>
      </c>
      <c r="AA415" s="1">
        <v>1</v>
      </c>
      <c r="AB415" s="1">
        <f t="shared" si="82"/>
        <v>0</v>
      </c>
      <c r="AC415" s="1" t="s">
        <v>225</v>
      </c>
      <c r="AE415" t="str">
        <f t="shared" si="83"/>
        <v>Software Engineer</v>
      </c>
      <c r="AF415" s="1" t="s">
        <v>80</v>
      </c>
      <c r="AH415" t="str">
        <f t="shared" si="84"/>
        <v>Individual Contributor</v>
      </c>
      <c r="AI415" s="1" t="s">
        <v>91</v>
      </c>
      <c r="AK415" t="str">
        <f t="shared" si="85"/>
        <v>Technology &amp; Internet</v>
      </c>
      <c r="AL415" s="1">
        <v>6</v>
      </c>
      <c r="AM415" s="1">
        <v>6</v>
      </c>
      <c r="AN415" s="1" t="s">
        <v>1756</v>
      </c>
      <c r="AO415" s="1" t="s">
        <v>83</v>
      </c>
      <c r="AP415" s="1">
        <f t="shared" si="86"/>
        <v>1</v>
      </c>
      <c r="AQ415" t="s">
        <v>33</v>
      </c>
      <c r="AR415" s="1" t="s">
        <v>72</v>
      </c>
      <c r="AT415" t="str">
        <f t="shared" si="87"/>
        <v>Forums</v>
      </c>
      <c r="AV415" s="1">
        <v>15</v>
      </c>
      <c r="AW415" s="1">
        <f t="shared" si="88"/>
        <v>15</v>
      </c>
      <c r="AX415" s="1">
        <v>4</v>
      </c>
      <c r="AZ415">
        <f t="shared" si="89"/>
        <v>4</v>
      </c>
      <c r="BA415" s="1">
        <v>8</v>
      </c>
      <c r="BB415" s="1">
        <v>8</v>
      </c>
      <c r="BC415" s="1" t="s">
        <v>2300</v>
      </c>
      <c r="BD415" s="1" t="s">
        <v>74</v>
      </c>
      <c r="BF415" t="str">
        <f t="shared" si="90"/>
        <v>Google</v>
      </c>
      <c r="BG415" s="1">
        <v>10</v>
      </c>
      <c r="BH415" s="1" t="s">
        <v>2301</v>
      </c>
      <c r="BI415" s="1" t="s">
        <v>2302</v>
      </c>
      <c r="BJ415" s="1" t="s">
        <v>2303</v>
      </c>
      <c r="BK415" s="1">
        <v>1</v>
      </c>
      <c r="BL415" s="32" t="s">
        <v>4074</v>
      </c>
    </row>
    <row r="416" spans="1:64">
      <c r="A416">
        <v>0</v>
      </c>
      <c r="B416" s="11">
        <v>1</v>
      </c>
      <c r="C416">
        <v>0</v>
      </c>
      <c r="D416">
        <v>0</v>
      </c>
      <c r="E416">
        <v>0</v>
      </c>
      <c r="F416">
        <v>0</v>
      </c>
      <c r="G416" s="2">
        <v>33369</v>
      </c>
      <c r="H416" s="9">
        <f t="shared" ca="1" si="78"/>
        <v>27</v>
      </c>
      <c r="I416" s="1">
        <v>7</v>
      </c>
      <c r="J416" s="1">
        <v>7</v>
      </c>
      <c r="K416" s="1">
        <v>60</v>
      </c>
      <c r="L416" s="1">
        <f t="shared" si="79"/>
        <v>1</v>
      </c>
      <c r="M416" s="1">
        <v>12</v>
      </c>
      <c r="N416" s="1">
        <v>12</v>
      </c>
      <c r="O416" s="1">
        <v>10</v>
      </c>
      <c r="P416" s="1">
        <v>10</v>
      </c>
      <c r="Q416" s="1">
        <v>122010</v>
      </c>
      <c r="R416" s="1" t="s">
        <v>2304</v>
      </c>
      <c r="S416" s="1">
        <v>0</v>
      </c>
      <c r="T416" s="1" t="s">
        <v>53</v>
      </c>
      <c r="V416" t="str">
        <f t="shared" si="80"/>
        <v>hoodie</v>
      </c>
      <c r="W416" s="1" t="s">
        <v>54</v>
      </c>
      <c r="Y416" t="str">
        <f t="shared" si="81"/>
        <v>“Data is the new bacon"</v>
      </c>
      <c r="Z416" s="1">
        <v>1</v>
      </c>
      <c r="AA416" s="1">
        <v>1</v>
      </c>
      <c r="AB416" s="1">
        <f t="shared" si="82"/>
        <v>0</v>
      </c>
      <c r="AC416" s="1" t="s">
        <v>150</v>
      </c>
      <c r="AE416" t="str">
        <f t="shared" si="83"/>
        <v>Business Intelligence / Business Analyst</v>
      </c>
      <c r="AF416" s="1" t="s">
        <v>80</v>
      </c>
      <c r="AH416" t="str">
        <f t="shared" si="84"/>
        <v>Individual Contributor</v>
      </c>
      <c r="AI416" s="1" t="s">
        <v>245</v>
      </c>
      <c r="AK416" t="str">
        <f t="shared" si="85"/>
        <v>Advertising &amp; Marketing</v>
      </c>
      <c r="AL416" s="1">
        <v>2</v>
      </c>
      <c r="AM416" s="1">
        <v>2</v>
      </c>
      <c r="AN416" s="1" t="s">
        <v>509</v>
      </c>
      <c r="AO416" s="1" t="s">
        <v>83</v>
      </c>
      <c r="AP416" s="1">
        <f t="shared" si="86"/>
        <v>1</v>
      </c>
      <c r="AQ416" t="s">
        <v>31</v>
      </c>
      <c r="AR416" s="1" t="s">
        <v>84</v>
      </c>
      <c r="AT416" t="str">
        <f t="shared" si="87"/>
        <v>Stack Overflow</v>
      </c>
      <c r="AU416" s="1">
        <v>3</v>
      </c>
      <c r="AW416">
        <f t="shared" si="88"/>
        <v>3</v>
      </c>
      <c r="AX416" s="1">
        <v>2</v>
      </c>
      <c r="AZ416">
        <f t="shared" si="89"/>
        <v>2</v>
      </c>
      <c r="BA416" s="1">
        <v>4</v>
      </c>
      <c r="BB416" s="1">
        <v>4</v>
      </c>
      <c r="BC416" s="1" t="s">
        <v>2305</v>
      </c>
      <c r="BD416" s="1" t="s">
        <v>64</v>
      </c>
      <c r="BF416" t="str">
        <f t="shared" si="90"/>
        <v>Friend / word of mouth</v>
      </c>
      <c r="BG416" s="1">
        <v>9</v>
      </c>
      <c r="BH416" s="1" t="s">
        <v>2306</v>
      </c>
      <c r="BI416" s="1" t="s">
        <v>2307</v>
      </c>
      <c r="BJ416" s="1" t="s">
        <v>2308</v>
      </c>
      <c r="BK416" s="1">
        <v>0</v>
      </c>
      <c r="BL416" s="32" t="s">
        <v>4074</v>
      </c>
    </row>
    <row r="417" spans="1:64">
      <c r="A417" s="1">
        <v>1</v>
      </c>
      <c r="B417">
        <v>0</v>
      </c>
      <c r="C417">
        <v>0</v>
      </c>
      <c r="D417">
        <v>0</v>
      </c>
      <c r="E417">
        <v>0</v>
      </c>
      <c r="F417">
        <v>0</v>
      </c>
      <c r="G417" s="2">
        <v>35421</v>
      </c>
      <c r="H417" s="9">
        <f t="shared" ca="1" si="78"/>
        <v>22</v>
      </c>
      <c r="I417" s="1">
        <v>5</v>
      </c>
      <c r="J417" s="1">
        <v>5</v>
      </c>
      <c r="K417" s="1">
        <v>60</v>
      </c>
      <c r="L417" s="1">
        <f t="shared" si="79"/>
        <v>1</v>
      </c>
      <c r="M417" s="1">
        <v>8</v>
      </c>
      <c r="N417" s="1">
        <v>8</v>
      </c>
      <c r="O417" s="1">
        <v>2</v>
      </c>
      <c r="P417" s="1">
        <v>2</v>
      </c>
      <c r="Q417" s="1">
        <v>600119</v>
      </c>
      <c r="R417" s="1" t="s">
        <v>2309</v>
      </c>
      <c r="S417" s="1">
        <v>1</v>
      </c>
      <c r="V417" t="str">
        <f t="shared" si="80"/>
        <v>NA</v>
      </c>
      <c r="Y417" t="str">
        <f t="shared" si="81"/>
        <v>NA</v>
      </c>
      <c r="Z417" s="1">
        <v>0</v>
      </c>
      <c r="AA417" s="1">
        <v>0</v>
      </c>
      <c r="AB417" s="1">
        <f t="shared" si="82"/>
        <v>1</v>
      </c>
      <c r="AE417" t="str">
        <f t="shared" si="83"/>
        <v>NA</v>
      </c>
      <c r="AH417" t="str">
        <f t="shared" si="84"/>
        <v>NA</v>
      </c>
      <c r="AK417" t="str">
        <f t="shared" si="85"/>
        <v>NA</v>
      </c>
      <c r="AO417" s="1" t="s">
        <v>166</v>
      </c>
      <c r="AP417" s="1">
        <f t="shared" si="86"/>
        <v>0</v>
      </c>
      <c r="AQ417" t="s">
        <v>30</v>
      </c>
      <c r="AR417" s="1" t="s">
        <v>60</v>
      </c>
      <c r="AT417" t="str">
        <f t="shared" si="87"/>
        <v>Slack Channel</v>
      </c>
      <c r="AU417" s="1">
        <v>5</v>
      </c>
      <c r="AW417">
        <f t="shared" si="88"/>
        <v>5</v>
      </c>
      <c r="AX417" s="1">
        <v>6</v>
      </c>
      <c r="AZ417">
        <f t="shared" si="89"/>
        <v>6</v>
      </c>
      <c r="BA417" s="1">
        <v>72</v>
      </c>
      <c r="BB417" s="1">
        <v>72</v>
      </c>
      <c r="BC417" s="1" t="s">
        <v>2310</v>
      </c>
      <c r="BD417" s="1" t="s">
        <v>74</v>
      </c>
      <c r="BF417" t="str">
        <f t="shared" si="90"/>
        <v>Google</v>
      </c>
      <c r="BG417" s="1">
        <v>10</v>
      </c>
      <c r="BH417" s="1" t="s">
        <v>2311</v>
      </c>
      <c r="BI417" s="1" t="s">
        <v>2312</v>
      </c>
      <c r="BJ417" s="1" t="s">
        <v>2313</v>
      </c>
      <c r="BK417" s="1">
        <v>1</v>
      </c>
      <c r="BL417" s="32" t="s">
        <v>4074</v>
      </c>
    </row>
    <row r="418" spans="1:64">
      <c r="A418" s="1">
        <v>1</v>
      </c>
      <c r="B418" s="11">
        <v>1</v>
      </c>
      <c r="C418">
        <v>0</v>
      </c>
      <c r="D418">
        <v>0</v>
      </c>
      <c r="E418" s="1">
        <v>1</v>
      </c>
      <c r="F418">
        <v>0</v>
      </c>
      <c r="G418" s="2">
        <v>31277</v>
      </c>
      <c r="H418" s="9">
        <f t="shared" ca="1" si="78"/>
        <v>33</v>
      </c>
      <c r="I418" s="1">
        <v>8</v>
      </c>
      <c r="J418" s="1">
        <v>8</v>
      </c>
      <c r="K418" s="1">
        <v>30</v>
      </c>
      <c r="L418" s="1">
        <f t="shared" si="79"/>
        <v>0.5</v>
      </c>
      <c r="M418" s="1">
        <v>8</v>
      </c>
      <c r="N418" s="1">
        <v>8</v>
      </c>
      <c r="O418" s="1">
        <v>3</v>
      </c>
      <c r="P418" s="1">
        <v>3</v>
      </c>
      <c r="Q418" s="1">
        <v>10523</v>
      </c>
      <c r="R418" s="1" t="s">
        <v>2314</v>
      </c>
      <c r="S418" s="1">
        <v>1</v>
      </c>
      <c r="V418" t="str">
        <f t="shared" si="80"/>
        <v>NA</v>
      </c>
      <c r="Y418" t="str">
        <f t="shared" si="81"/>
        <v>NA</v>
      </c>
      <c r="Z418" s="1">
        <v>1</v>
      </c>
      <c r="AA418" s="1">
        <v>1</v>
      </c>
      <c r="AB418" s="1">
        <f t="shared" si="82"/>
        <v>0</v>
      </c>
      <c r="AC418" s="1" t="s">
        <v>89</v>
      </c>
      <c r="AE418" t="str">
        <f t="shared" si="83"/>
        <v>Data Engineer</v>
      </c>
      <c r="AF418" s="1" t="s">
        <v>80</v>
      </c>
      <c r="AH418" t="str">
        <f t="shared" si="84"/>
        <v>Individual Contributor</v>
      </c>
      <c r="AI418" s="1" t="s">
        <v>91</v>
      </c>
      <c r="AK418" t="str">
        <f t="shared" si="85"/>
        <v>Technology &amp; Internet</v>
      </c>
      <c r="AL418" s="1">
        <v>7</v>
      </c>
      <c r="AM418" s="1">
        <v>7</v>
      </c>
      <c r="AN418" s="1" t="s">
        <v>207</v>
      </c>
      <c r="AO418" s="1" t="s">
        <v>83</v>
      </c>
      <c r="AP418" s="1">
        <f t="shared" si="86"/>
        <v>1</v>
      </c>
      <c r="AQ418" t="s">
        <v>32</v>
      </c>
      <c r="AR418" s="1" t="s">
        <v>72</v>
      </c>
      <c r="AT418" t="str">
        <f t="shared" si="87"/>
        <v>Forums</v>
      </c>
      <c r="AU418" s="1">
        <v>6</v>
      </c>
      <c r="AW418">
        <f t="shared" si="88"/>
        <v>6</v>
      </c>
      <c r="AX418" s="1">
        <v>6</v>
      </c>
      <c r="AZ418">
        <f t="shared" si="89"/>
        <v>6</v>
      </c>
      <c r="BA418" s="1">
        <v>15</v>
      </c>
      <c r="BB418" s="1">
        <v>15</v>
      </c>
      <c r="BC418" s="1" t="s">
        <v>2315</v>
      </c>
      <c r="BD418" s="1" t="s">
        <v>74</v>
      </c>
      <c r="BF418" t="str">
        <f t="shared" si="90"/>
        <v>Google</v>
      </c>
      <c r="BG418" s="1">
        <v>10</v>
      </c>
      <c r="BH418" s="1" t="s">
        <v>2316</v>
      </c>
      <c r="BI418" s="1" t="s">
        <v>2317</v>
      </c>
      <c r="BJ418" s="1" t="s">
        <v>116</v>
      </c>
      <c r="BK418" s="1">
        <v>0</v>
      </c>
      <c r="BL418" s="32" t="s">
        <v>4074</v>
      </c>
    </row>
    <row r="419" spans="1:64">
      <c r="A419">
        <v>0</v>
      </c>
      <c r="B419">
        <v>0</v>
      </c>
      <c r="C419">
        <v>0</v>
      </c>
      <c r="D419" s="1">
        <v>1</v>
      </c>
      <c r="E419">
        <v>0</v>
      </c>
      <c r="F419">
        <v>0</v>
      </c>
      <c r="G419" s="2">
        <v>35207</v>
      </c>
      <c r="H419" s="9">
        <f t="shared" ca="1" si="78"/>
        <v>22</v>
      </c>
      <c r="I419" s="1">
        <v>5</v>
      </c>
      <c r="J419" s="1">
        <v>5</v>
      </c>
      <c r="K419" s="1">
        <v>40</v>
      </c>
      <c r="L419" s="1">
        <f t="shared" si="79"/>
        <v>0.66666666666666663</v>
      </c>
      <c r="M419" s="1">
        <v>16</v>
      </c>
      <c r="N419" s="1">
        <v>16</v>
      </c>
      <c r="O419" s="1">
        <v>12</v>
      </c>
      <c r="P419" s="1">
        <v>12</v>
      </c>
      <c r="Q419" s="1">
        <v>77459</v>
      </c>
      <c r="R419" s="1" t="s">
        <v>1091</v>
      </c>
      <c r="S419" s="1">
        <v>1</v>
      </c>
      <c r="V419" t="str">
        <f t="shared" si="80"/>
        <v>NA</v>
      </c>
      <c r="Y419" t="str">
        <f t="shared" si="81"/>
        <v>NA</v>
      </c>
      <c r="Z419" s="1">
        <v>1</v>
      </c>
      <c r="AA419" s="1">
        <v>1</v>
      </c>
      <c r="AB419" s="1">
        <f t="shared" si="82"/>
        <v>0</v>
      </c>
      <c r="AC419" s="1" t="s">
        <v>31</v>
      </c>
      <c r="AE419" t="str">
        <f t="shared" si="83"/>
        <v>Machine Learning Engineer</v>
      </c>
      <c r="AF419" s="1" t="s">
        <v>384</v>
      </c>
      <c r="AH419" t="str">
        <f t="shared" si="84"/>
        <v>Intern</v>
      </c>
      <c r="AI419" s="1" t="s">
        <v>57</v>
      </c>
      <c r="AK419" t="str">
        <f t="shared" si="85"/>
        <v>Education</v>
      </c>
      <c r="AL419" s="1">
        <v>1</v>
      </c>
      <c r="AM419" s="1">
        <v>1</v>
      </c>
      <c r="AN419" s="1" t="s">
        <v>1182</v>
      </c>
      <c r="AO419" s="1" t="s">
        <v>59</v>
      </c>
      <c r="AP419" s="1">
        <f t="shared" si="86"/>
        <v>0</v>
      </c>
      <c r="AQ419" t="s">
        <v>33</v>
      </c>
      <c r="AR419" s="1" t="s">
        <v>84</v>
      </c>
      <c r="AT419" t="str">
        <f t="shared" si="87"/>
        <v>Stack Overflow</v>
      </c>
      <c r="AU419" s="1">
        <v>5</v>
      </c>
      <c r="AW419">
        <f t="shared" si="88"/>
        <v>5</v>
      </c>
      <c r="AX419" s="1">
        <v>4</v>
      </c>
      <c r="AZ419">
        <f t="shared" si="89"/>
        <v>4</v>
      </c>
      <c r="BA419" s="1">
        <v>3</v>
      </c>
      <c r="BB419" s="1">
        <v>3</v>
      </c>
      <c r="BC419" s="1" t="s">
        <v>2318</v>
      </c>
      <c r="BD419" s="1" t="s">
        <v>74</v>
      </c>
      <c r="BF419" t="str">
        <f t="shared" si="90"/>
        <v>Google</v>
      </c>
      <c r="BG419" s="1">
        <v>10</v>
      </c>
      <c r="BH419" s="1" t="s">
        <v>2319</v>
      </c>
      <c r="BI419" s="1" t="s">
        <v>205</v>
      </c>
      <c r="BJ419" s="1" t="s">
        <v>2320</v>
      </c>
      <c r="BK419" s="1">
        <v>1</v>
      </c>
      <c r="BL419" s="32" t="s">
        <v>4074</v>
      </c>
    </row>
    <row r="420" spans="1:64">
      <c r="A420">
        <v>0</v>
      </c>
      <c r="B420">
        <v>0</v>
      </c>
      <c r="C420">
        <v>0</v>
      </c>
      <c r="D420">
        <v>0</v>
      </c>
      <c r="E420" s="1">
        <v>1</v>
      </c>
      <c r="F420">
        <v>0</v>
      </c>
      <c r="G420" s="2">
        <v>30898</v>
      </c>
      <c r="H420" s="9">
        <f t="shared" ca="1" si="78"/>
        <v>34</v>
      </c>
      <c r="I420" s="1">
        <v>8</v>
      </c>
      <c r="J420" s="1">
        <v>8</v>
      </c>
      <c r="K420" s="1">
        <v>180</v>
      </c>
      <c r="L420" s="1">
        <f t="shared" si="79"/>
        <v>3</v>
      </c>
      <c r="M420" s="1">
        <v>6</v>
      </c>
      <c r="N420" s="1">
        <v>6</v>
      </c>
      <c r="O420" s="1">
        <v>200</v>
      </c>
      <c r="P420" s="1">
        <v>200</v>
      </c>
      <c r="Q420" s="1">
        <v>94536</v>
      </c>
      <c r="R420" s="1" t="s">
        <v>2321</v>
      </c>
      <c r="S420" s="1">
        <v>0</v>
      </c>
      <c r="T420" s="1" t="s">
        <v>53</v>
      </c>
      <c r="V420" t="str">
        <f t="shared" si="80"/>
        <v>hoodie</v>
      </c>
      <c r="W420" s="1" t="s">
        <v>68</v>
      </c>
      <c r="Y420" t="str">
        <f t="shared" si="81"/>
        <v>”Math - all the cool kids are doing it”</v>
      </c>
      <c r="Z420" s="1">
        <v>1</v>
      </c>
      <c r="AA420" s="1">
        <v>1</v>
      </c>
      <c r="AB420" s="1">
        <f t="shared" si="82"/>
        <v>0</v>
      </c>
      <c r="AC420" s="1" t="s">
        <v>225</v>
      </c>
      <c r="AE420" t="str">
        <f t="shared" si="83"/>
        <v>Software Engineer</v>
      </c>
      <c r="AF420" s="1" t="s">
        <v>80</v>
      </c>
      <c r="AH420" t="str">
        <f t="shared" si="84"/>
        <v>Individual Contributor</v>
      </c>
      <c r="AJ420" s="1" t="s">
        <v>1039</v>
      </c>
      <c r="AK420" s="1" t="str">
        <f t="shared" si="85"/>
        <v>Finance</v>
      </c>
      <c r="AL420" s="1">
        <v>9</v>
      </c>
      <c r="AM420" s="1">
        <v>9</v>
      </c>
      <c r="AO420" s="1" t="s">
        <v>83</v>
      </c>
      <c r="AP420" s="1">
        <f t="shared" si="86"/>
        <v>1</v>
      </c>
      <c r="AQ420" t="s">
        <v>30</v>
      </c>
      <c r="AR420" s="1" t="s">
        <v>72</v>
      </c>
      <c r="AT420" t="str">
        <f t="shared" si="87"/>
        <v>Forums</v>
      </c>
      <c r="AU420" s="1">
        <v>4</v>
      </c>
      <c r="AW420">
        <f t="shared" si="88"/>
        <v>4</v>
      </c>
      <c r="AX420" s="1">
        <v>2</v>
      </c>
      <c r="AZ420">
        <f t="shared" si="89"/>
        <v>2</v>
      </c>
      <c r="BA420" s="1">
        <v>800</v>
      </c>
      <c r="BB420" s="1">
        <v>800</v>
      </c>
      <c r="BC420" s="1" t="s">
        <v>2322</v>
      </c>
      <c r="BD420" s="1" t="s">
        <v>74</v>
      </c>
      <c r="BF420" t="str">
        <f t="shared" si="90"/>
        <v>Google</v>
      </c>
      <c r="BG420" s="1">
        <v>9</v>
      </c>
      <c r="BH420" s="1" t="s">
        <v>1832</v>
      </c>
      <c r="BI420" s="1" t="s">
        <v>1832</v>
      </c>
      <c r="BK420" s="1">
        <v>1</v>
      </c>
      <c r="BL420" s="32" t="s">
        <v>4074</v>
      </c>
    </row>
    <row r="421" spans="1:64">
      <c r="A421">
        <v>0</v>
      </c>
      <c r="B421" s="11">
        <v>1</v>
      </c>
      <c r="C421">
        <v>0</v>
      </c>
      <c r="D421" s="1">
        <v>1</v>
      </c>
      <c r="E421" s="1">
        <v>1</v>
      </c>
      <c r="F421">
        <v>0</v>
      </c>
      <c r="G421" s="2">
        <v>32560</v>
      </c>
      <c r="H421" s="9">
        <f t="shared" ca="1" si="78"/>
        <v>29</v>
      </c>
      <c r="I421" s="1">
        <v>7</v>
      </c>
      <c r="J421" s="1">
        <v>7</v>
      </c>
      <c r="K421" s="1">
        <v>60</v>
      </c>
      <c r="L421" s="1">
        <f t="shared" si="79"/>
        <v>1</v>
      </c>
      <c r="M421" s="1">
        <v>540</v>
      </c>
      <c r="N421" s="1">
        <v>540</v>
      </c>
      <c r="O421" s="1">
        <v>12</v>
      </c>
      <c r="P421" s="1">
        <v>12</v>
      </c>
      <c r="Q421" s="1">
        <v>92647</v>
      </c>
      <c r="R421" s="1" t="s">
        <v>2323</v>
      </c>
      <c r="S421" s="1">
        <v>0</v>
      </c>
      <c r="T421" s="1" t="s">
        <v>97</v>
      </c>
      <c r="V421" t="str">
        <f t="shared" si="80"/>
        <v>backpack</v>
      </c>
      <c r="W421" s="1" t="s">
        <v>68</v>
      </c>
      <c r="Y421" t="str">
        <f t="shared" si="81"/>
        <v>”Math - all the cool kids are doing it”</v>
      </c>
      <c r="Z421" s="1">
        <v>1</v>
      </c>
      <c r="AA421" s="1">
        <v>1</v>
      </c>
      <c r="AB421" s="1">
        <f t="shared" si="82"/>
        <v>0</v>
      </c>
      <c r="AC421" s="1" t="s">
        <v>89</v>
      </c>
      <c r="AE421" t="str">
        <f t="shared" si="83"/>
        <v>Data Engineer</v>
      </c>
      <c r="AF421" s="1" t="s">
        <v>80</v>
      </c>
      <c r="AH421" t="str">
        <f t="shared" si="84"/>
        <v>Individual Contributor</v>
      </c>
      <c r="AI421" s="1" t="s">
        <v>738</v>
      </c>
      <c r="AK421" t="str">
        <f t="shared" si="85"/>
        <v>Airlines &amp; Aerospace (including Defense)</v>
      </c>
      <c r="AL421" s="1">
        <v>5</v>
      </c>
      <c r="AM421" s="1">
        <v>5</v>
      </c>
      <c r="AN421" s="1" t="s">
        <v>2324</v>
      </c>
      <c r="AO421" s="1" t="s">
        <v>83</v>
      </c>
      <c r="AP421" s="1">
        <f t="shared" si="86"/>
        <v>1</v>
      </c>
      <c r="AQ421" t="s">
        <v>3982</v>
      </c>
      <c r="AR421" s="1" t="s">
        <v>72</v>
      </c>
      <c r="AT421" t="str">
        <f t="shared" si="87"/>
        <v>Forums</v>
      </c>
      <c r="AV421" s="1" t="s">
        <v>699</v>
      </c>
      <c r="AW421" s="1" t="str">
        <f t="shared" si="88"/>
        <v>10+</v>
      </c>
      <c r="AX421" s="1">
        <v>6</v>
      </c>
      <c r="AZ421">
        <f t="shared" si="89"/>
        <v>6</v>
      </c>
      <c r="BA421" s="1">
        <v>400</v>
      </c>
      <c r="BB421" s="1">
        <v>400</v>
      </c>
      <c r="BC421" s="1" t="s">
        <v>2325</v>
      </c>
      <c r="BD421" s="1" t="s">
        <v>74</v>
      </c>
      <c r="BF421" t="str">
        <f t="shared" si="90"/>
        <v>Google</v>
      </c>
      <c r="BG421" s="1">
        <v>8</v>
      </c>
      <c r="BH421" s="1" t="s">
        <v>2326</v>
      </c>
      <c r="BK421" s="1">
        <v>1</v>
      </c>
      <c r="BL421" s="32" t="s">
        <v>4074</v>
      </c>
    </row>
    <row r="422" spans="1:64">
      <c r="A422">
        <v>0</v>
      </c>
      <c r="B422">
        <v>0</v>
      </c>
      <c r="C422" s="1">
        <v>1</v>
      </c>
      <c r="D422" s="1">
        <v>1</v>
      </c>
      <c r="E422" s="1">
        <v>1</v>
      </c>
      <c r="F422">
        <v>0</v>
      </c>
      <c r="G422" s="2">
        <v>34123</v>
      </c>
      <c r="H422" s="9">
        <f t="shared" ca="1" si="78"/>
        <v>25</v>
      </c>
      <c r="I422" s="1">
        <v>7</v>
      </c>
      <c r="J422" s="1">
        <v>7</v>
      </c>
      <c r="K422" s="1">
        <v>3</v>
      </c>
      <c r="L422" s="1">
        <f t="shared" si="79"/>
        <v>0.05</v>
      </c>
      <c r="M422" s="1">
        <v>8</v>
      </c>
      <c r="N422" s="1">
        <v>8</v>
      </c>
      <c r="O422" s="1">
        <v>6</v>
      </c>
      <c r="P422" s="1">
        <v>6</v>
      </c>
      <c r="Q422" s="1">
        <v>284001</v>
      </c>
      <c r="R422" s="1" t="s">
        <v>2327</v>
      </c>
      <c r="S422" s="1">
        <v>1</v>
      </c>
      <c r="V422" t="str">
        <f t="shared" si="80"/>
        <v>NA</v>
      </c>
      <c r="Y422" t="str">
        <f t="shared" si="81"/>
        <v>NA</v>
      </c>
      <c r="Z422" s="1">
        <v>1</v>
      </c>
      <c r="AA422" s="1">
        <v>1</v>
      </c>
      <c r="AB422" s="1">
        <f t="shared" si="82"/>
        <v>0</v>
      </c>
      <c r="AC422" s="1" t="s">
        <v>150</v>
      </c>
      <c r="AE422" t="str">
        <f t="shared" si="83"/>
        <v>Business Intelligence / Business Analyst</v>
      </c>
      <c r="AF422" s="1" t="s">
        <v>80</v>
      </c>
      <c r="AH422" t="str">
        <f t="shared" si="84"/>
        <v>Individual Contributor</v>
      </c>
      <c r="AI422" s="1" t="s">
        <v>125</v>
      </c>
      <c r="AK422" t="str">
        <f t="shared" si="85"/>
        <v>Manufacturing</v>
      </c>
      <c r="AL422" s="1">
        <v>1</v>
      </c>
      <c r="AM422" s="1">
        <v>1</v>
      </c>
      <c r="AO422" s="1" t="s">
        <v>59</v>
      </c>
      <c r="AP422" s="1">
        <f t="shared" si="86"/>
        <v>0</v>
      </c>
      <c r="AQ422" t="s">
        <v>32</v>
      </c>
      <c r="AR422" s="1" t="s">
        <v>72</v>
      </c>
      <c r="AT422" t="str">
        <f t="shared" si="87"/>
        <v>Forums</v>
      </c>
      <c r="AU422" s="1">
        <v>3</v>
      </c>
      <c r="AW422">
        <f t="shared" si="88"/>
        <v>3</v>
      </c>
      <c r="AY422" s="1">
        <v>8</v>
      </c>
      <c r="AZ422" s="1">
        <f t="shared" si="89"/>
        <v>8</v>
      </c>
      <c r="BA422" s="1">
        <v>10</v>
      </c>
      <c r="BB422" s="1">
        <v>10</v>
      </c>
      <c r="BC422" s="1" t="s">
        <v>2328</v>
      </c>
      <c r="BD422" s="1" t="s">
        <v>64</v>
      </c>
      <c r="BF422" t="str">
        <f t="shared" si="90"/>
        <v>Friend / word of mouth</v>
      </c>
      <c r="BG422" s="1">
        <v>9</v>
      </c>
      <c r="BH422" s="1" t="s">
        <v>2329</v>
      </c>
      <c r="BI422" s="1" t="s">
        <v>2330</v>
      </c>
      <c r="BJ422" s="1" t="s">
        <v>2331</v>
      </c>
      <c r="BK422" s="1">
        <v>1</v>
      </c>
      <c r="BL422" s="32" t="s">
        <v>4074</v>
      </c>
    </row>
    <row r="423" spans="1:64">
      <c r="A423" s="1">
        <v>1</v>
      </c>
      <c r="B423" s="11">
        <v>1</v>
      </c>
      <c r="C423" s="1">
        <v>1</v>
      </c>
      <c r="D423">
        <v>0</v>
      </c>
      <c r="E423" s="1">
        <v>1</v>
      </c>
      <c r="F423">
        <v>0</v>
      </c>
      <c r="G423" s="2">
        <v>34931</v>
      </c>
      <c r="H423" s="9">
        <f t="shared" ca="1" si="78"/>
        <v>23</v>
      </c>
      <c r="I423" s="1">
        <v>8</v>
      </c>
      <c r="J423" s="1">
        <v>8</v>
      </c>
      <c r="K423" s="1">
        <v>0</v>
      </c>
      <c r="L423" s="1">
        <f t="shared" si="79"/>
        <v>0</v>
      </c>
      <c r="M423" s="1">
        <v>10</v>
      </c>
      <c r="N423" s="1">
        <v>10</v>
      </c>
      <c r="O423" s="1">
        <v>2</v>
      </c>
      <c r="P423" s="1">
        <v>2</v>
      </c>
      <c r="Q423" s="1">
        <v>110045</v>
      </c>
      <c r="R423" s="1" t="s">
        <v>1903</v>
      </c>
      <c r="S423" s="1">
        <v>0</v>
      </c>
      <c r="T423" s="1" t="s">
        <v>97</v>
      </c>
      <c r="V423" t="str">
        <f t="shared" si="80"/>
        <v>backpack</v>
      </c>
      <c r="W423" s="1" t="s">
        <v>103</v>
      </c>
      <c r="Y423" t="str">
        <f t="shared" si="81"/>
        <v>“A quality life demands quality questions”</v>
      </c>
      <c r="Z423" s="1">
        <v>0</v>
      </c>
      <c r="AA423" s="1">
        <v>0</v>
      </c>
      <c r="AB423" s="1">
        <f t="shared" si="82"/>
        <v>1</v>
      </c>
      <c r="AE423" t="str">
        <f t="shared" si="83"/>
        <v>NA</v>
      </c>
      <c r="AH423" t="str">
        <f t="shared" si="84"/>
        <v>NA</v>
      </c>
      <c r="AK423" t="str">
        <f t="shared" si="85"/>
        <v>NA</v>
      </c>
      <c r="AO423" s="1" t="s">
        <v>59</v>
      </c>
      <c r="AP423" s="1">
        <f t="shared" si="86"/>
        <v>0</v>
      </c>
      <c r="AQ423" s="1" t="s">
        <v>4019</v>
      </c>
      <c r="AR423" s="1" t="s">
        <v>72</v>
      </c>
      <c r="AT423" t="str">
        <f t="shared" si="87"/>
        <v>Forums</v>
      </c>
      <c r="AV423" s="1">
        <v>25</v>
      </c>
      <c r="AW423" s="1">
        <f t="shared" si="88"/>
        <v>25</v>
      </c>
      <c r="AY423" s="1">
        <v>10</v>
      </c>
      <c r="AZ423" s="1">
        <f t="shared" si="89"/>
        <v>10</v>
      </c>
      <c r="BA423" s="1">
        <v>12</v>
      </c>
      <c r="BB423" s="1">
        <v>12</v>
      </c>
      <c r="BC423" s="1" t="s">
        <v>2332</v>
      </c>
      <c r="BD423" s="1" t="s">
        <v>74</v>
      </c>
      <c r="BF423" t="str">
        <f t="shared" si="90"/>
        <v>Google</v>
      </c>
      <c r="BG423" s="1">
        <v>10</v>
      </c>
      <c r="BH423" s="1" t="s">
        <v>2333</v>
      </c>
      <c r="BI423" s="1" t="s">
        <v>2334</v>
      </c>
      <c r="BJ423" s="1" t="s">
        <v>2335</v>
      </c>
      <c r="BK423" s="1">
        <v>1</v>
      </c>
      <c r="BL423" s="32" t="s">
        <v>4074</v>
      </c>
    </row>
    <row r="424" spans="1:64">
      <c r="A424">
        <v>0</v>
      </c>
      <c r="B424" s="11">
        <v>1</v>
      </c>
      <c r="C424">
        <v>0</v>
      </c>
      <c r="D424">
        <v>0</v>
      </c>
      <c r="E424" s="1">
        <v>1</v>
      </c>
      <c r="F424">
        <v>0</v>
      </c>
      <c r="G424" s="2">
        <v>33568</v>
      </c>
      <c r="H424" s="9">
        <f t="shared" ca="1" si="78"/>
        <v>27</v>
      </c>
      <c r="I424" s="1">
        <v>7</v>
      </c>
      <c r="J424" s="1">
        <v>7</v>
      </c>
      <c r="K424" s="1">
        <v>1</v>
      </c>
      <c r="L424" s="1">
        <f t="shared" si="79"/>
        <v>1.6666666666666666E-2</v>
      </c>
      <c r="M424" s="1">
        <v>10</v>
      </c>
      <c r="N424" s="1">
        <v>10</v>
      </c>
      <c r="O424" s="1">
        <v>10</v>
      </c>
      <c r="P424" s="1">
        <v>10</v>
      </c>
      <c r="Q424" s="1">
        <v>200120</v>
      </c>
      <c r="R424" s="1" t="s">
        <v>2336</v>
      </c>
      <c r="S424" s="1">
        <v>1</v>
      </c>
      <c r="V424" t="str">
        <f t="shared" si="80"/>
        <v>NA</v>
      </c>
      <c r="Y424" t="str">
        <f t="shared" si="81"/>
        <v>NA</v>
      </c>
      <c r="Z424" s="1">
        <v>1</v>
      </c>
      <c r="AA424" s="1">
        <v>1</v>
      </c>
      <c r="AB424" s="1">
        <f t="shared" si="82"/>
        <v>0</v>
      </c>
      <c r="AC424" s="1" t="s">
        <v>30</v>
      </c>
      <c r="AE424" t="str">
        <f t="shared" si="83"/>
        <v>Data Analyst</v>
      </c>
      <c r="AF424" s="1" t="s">
        <v>80</v>
      </c>
      <c r="AH424" t="str">
        <f t="shared" si="84"/>
        <v>Individual Contributor</v>
      </c>
      <c r="AI424" s="1" t="s">
        <v>91</v>
      </c>
      <c r="AK424" t="str">
        <f t="shared" si="85"/>
        <v>Technology &amp; Internet</v>
      </c>
      <c r="AL424" s="1">
        <v>3</v>
      </c>
      <c r="AM424" s="1">
        <v>3</v>
      </c>
      <c r="AN424" s="1" t="s">
        <v>2337</v>
      </c>
      <c r="AO424" s="1" t="s">
        <v>59</v>
      </c>
      <c r="AP424" s="1">
        <f t="shared" si="86"/>
        <v>0</v>
      </c>
      <c r="AQ424" t="s">
        <v>33</v>
      </c>
      <c r="AR424" s="1" t="s">
        <v>72</v>
      </c>
      <c r="AT424" t="str">
        <f t="shared" si="87"/>
        <v>Forums</v>
      </c>
      <c r="AV424" s="1">
        <v>15</v>
      </c>
      <c r="AW424" s="1">
        <f t="shared" si="88"/>
        <v>15</v>
      </c>
      <c r="AX424" s="1">
        <v>3</v>
      </c>
      <c r="AZ424">
        <f t="shared" si="89"/>
        <v>3</v>
      </c>
      <c r="BA424" s="1">
        <v>20</v>
      </c>
      <c r="BB424" s="1">
        <v>20</v>
      </c>
      <c r="BC424" s="1" t="s">
        <v>2338</v>
      </c>
      <c r="BD424" s="1" t="s">
        <v>74</v>
      </c>
      <c r="BF424" t="str">
        <f t="shared" si="90"/>
        <v>Google</v>
      </c>
      <c r="BG424" s="1">
        <v>10</v>
      </c>
      <c r="BH424" s="1" t="s">
        <v>2339</v>
      </c>
      <c r="BI424" s="1" t="s">
        <v>2340</v>
      </c>
      <c r="BJ424" s="1" t="s">
        <v>2341</v>
      </c>
      <c r="BK424" s="1">
        <v>0</v>
      </c>
      <c r="BL424" s="32" t="s">
        <v>4074</v>
      </c>
    </row>
    <row r="425" spans="1:64">
      <c r="A425">
        <v>0</v>
      </c>
      <c r="B425" s="11">
        <v>1</v>
      </c>
      <c r="C425">
        <v>0</v>
      </c>
      <c r="D425" s="1">
        <v>1</v>
      </c>
      <c r="E425">
        <v>0</v>
      </c>
      <c r="F425">
        <v>0</v>
      </c>
      <c r="G425" s="2">
        <v>29795</v>
      </c>
      <c r="H425" s="9">
        <f t="shared" ca="1" si="78"/>
        <v>37</v>
      </c>
      <c r="I425" s="1">
        <v>6</v>
      </c>
      <c r="J425" s="1">
        <v>6</v>
      </c>
      <c r="K425" s="1">
        <v>60</v>
      </c>
      <c r="L425" s="1">
        <f t="shared" si="79"/>
        <v>1</v>
      </c>
      <c r="M425" s="1">
        <v>7</v>
      </c>
      <c r="N425" s="1">
        <v>7</v>
      </c>
      <c r="O425" s="1">
        <v>10</v>
      </c>
      <c r="P425" s="1">
        <v>10</v>
      </c>
      <c r="Q425" s="1">
        <v>80304</v>
      </c>
      <c r="R425" s="1" t="s">
        <v>1833</v>
      </c>
      <c r="S425" s="1">
        <v>1</v>
      </c>
      <c r="V425" t="str">
        <f t="shared" si="80"/>
        <v>NA</v>
      </c>
      <c r="Y425" t="str">
        <f t="shared" si="81"/>
        <v>NA</v>
      </c>
      <c r="Z425" s="1">
        <v>1</v>
      </c>
      <c r="AA425" s="1">
        <v>1</v>
      </c>
      <c r="AB425" s="1">
        <f t="shared" si="82"/>
        <v>0</v>
      </c>
      <c r="AC425" s="1" t="s">
        <v>225</v>
      </c>
      <c r="AE425" t="str">
        <f t="shared" si="83"/>
        <v>Software Engineer</v>
      </c>
      <c r="AF425" s="1" t="s">
        <v>111</v>
      </c>
      <c r="AH425" t="str">
        <f t="shared" si="84"/>
        <v>Not Applicable</v>
      </c>
      <c r="AI425" s="1" t="s">
        <v>91</v>
      </c>
      <c r="AK425" t="str">
        <f t="shared" si="85"/>
        <v>Technology &amp; Internet</v>
      </c>
      <c r="AL425" s="1">
        <v>11</v>
      </c>
      <c r="AM425" s="1">
        <v>11</v>
      </c>
      <c r="AN425" s="1" t="s">
        <v>2342</v>
      </c>
      <c r="AO425" s="1" t="s">
        <v>83</v>
      </c>
      <c r="AP425" s="1">
        <f t="shared" si="86"/>
        <v>1</v>
      </c>
      <c r="AQ425" t="s">
        <v>32</v>
      </c>
      <c r="AR425" s="1" t="s">
        <v>84</v>
      </c>
      <c r="AT425" t="str">
        <f t="shared" si="87"/>
        <v>Stack Overflow</v>
      </c>
      <c r="AU425" s="1">
        <v>4</v>
      </c>
      <c r="AW425">
        <f t="shared" si="88"/>
        <v>4</v>
      </c>
      <c r="AX425" s="1">
        <v>4</v>
      </c>
      <c r="AZ425">
        <f t="shared" si="89"/>
        <v>4</v>
      </c>
      <c r="BA425" s="1">
        <v>10</v>
      </c>
      <c r="BB425" s="1">
        <v>10</v>
      </c>
      <c r="BC425" s="1" t="s">
        <v>2343</v>
      </c>
      <c r="BD425" s="1" t="s">
        <v>74</v>
      </c>
      <c r="BF425" t="str">
        <f t="shared" si="90"/>
        <v>Google</v>
      </c>
      <c r="BG425" s="1">
        <v>10</v>
      </c>
      <c r="BH425" s="1" t="s">
        <v>2344</v>
      </c>
      <c r="BI425" s="1" t="s">
        <v>2345</v>
      </c>
      <c r="BJ425" s="1" t="s">
        <v>2346</v>
      </c>
      <c r="BK425" s="1">
        <v>1</v>
      </c>
      <c r="BL425" s="32" t="s">
        <v>4074</v>
      </c>
    </row>
    <row r="426" spans="1:64">
      <c r="A426">
        <v>0</v>
      </c>
      <c r="B426" s="11">
        <v>1</v>
      </c>
      <c r="C426">
        <v>0</v>
      </c>
      <c r="D426" s="1">
        <v>1</v>
      </c>
      <c r="E426">
        <v>0</v>
      </c>
      <c r="F426">
        <v>0</v>
      </c>
      <c r="G426" s="2">
        <v>34095</v>
      </c>
      <c r="H426" s="9">
        <f t="shared" ca="1" si="78"/>
        <v>25</v>
      </c>
      <c r="I426" s="1">
        <v>5</v>
      </c>
      <c r="J426" s="1">
        <v>5</v>
      </c>
      <c r="K426" s="1">
        <v>240</v>
      </c>
      <c r="L426" s="1">
        <f t="shared" si="79"/>
        <v>4</v>
      </c>
      <c r="M426" s="1">
        <v>6</v>
      </c>
      <c r="N426" s="1">
        <v>6</v>
      </c>
      <c r="O426" s="1">
        <v>24</v>
      </c>
      <c r="P426" s="1">
        <v>24</v>
      </c>
      <c r="Q426" s="1">
        <v>184</v>
      </c>
      <c r="R426" s="1" t="s">
        <v>2347</v>
      </c>
      <c r="S426" s="1">
        <v>1</v>
      </c>
      <c r="V426" t="str">
        <f t="shared" si="80"/>
        <v>NA</v>
      </c>
      <c r="Y426" t="str">
        <f t="shared" si="81"/>
        <v>NA</v>
      </c>
      <c r="Z426" s="1">
        <v>1</v>
      </c>
      <c r="AA426" s="1">
        <v>1</v>
      </c>
      <c r="AB426" s="1">
        <f t="shared" si="82"/>
        <v>0</v>
      </c>
      <c r="AC426" s="1" t="s">
        <v>225</v>
      </c>
      <c r="AE426" t="str">
        <f t="shared" si="83"/>
        <v>Software Engineer</v>
      </c>
      <c r="AF426" s="1" t="s">
        <v>111</v>
      </c>
      <c r="AH426" t="str">
        <f t="shared" si="84"/>
        <v>Not Applicable</v>
      </c>
      <c r="AI426" s="1" t="s">
        <v>91</v>
      </c>
      <c r="AK426" t="str">
        <f t="shared" si="85"/>
        <v>Technology &amp; Internet</v>
      </c>
      <c r="AL426" s="1">
        <v>2</v>
      </c>
      <c r="AM426" s="1">
        <v>2</v>
      </c>
      <c r="AN426" s="1" t="s">
        <v>2348</v>
      </c>
      <c r="AO426" s="1" t="s">
        <v>399</v>
      </c>
      <c r="AP426" s="1">
        <f t="shared" si="86"/>
        <v>0</v>
      </c>
      <c r="AQ426" t="s">
        <v>33</v>
      </c>
      <c r="AR426" s="1" t="s">
        <v>60</v>
      </c>
      <c r="AT426" t="str">
        <f t="shared" si="87"/>
        <v>Slack Channel</v>
      </c>
      <c r="AU426" s="1">
        <v>4</v>
      </c>
      <c r="AW426">
        <f t="shared" si="88"/>
        <v>4</v>
      </c>
      <c r="AX426" s="1">
        <v>4</v>
      </c>
      <c r="AZ426">
        <f t="shared" si="89"/>
        <v>4</v>
      </c>
      <c r="BA426" s="1">
        <v>12</v>
      </c>
      <c r="BB426" s="1">
        <v>12</v>
      </c>
      <c r="BC426" s="1" t="s">
        <v>2349</v>
      </c>
      <c r="BD426" s="1" t="s">
        <v>74</v>
      </c>
      <c r="BF426" t="str">
        <f t="shared" si="90"/>
        <v>Google</v>
      </c>
      <c r="BG426" s="1">
        <v>10</v>
      </c>
      <c r="BH426" s="1" t="s">
        <v>2350</v>
      </c>
      <c r="BK426" s="1">
        <v>0</v>
      </c>
      <c r="BL426" s="32" t="s">
        <v>4074</v>
      </c>
    </row>
    <row r="427" spans="1:64">
      <c r="A427" s="1">
        <v>1</v>
      </c>
      <c r="B427">
        <v>0</v>
      </c>
      <c r="C427">
        <v>0</v>
      </c>
      <c r="D427">
        <v>0</v>
      </c>
      <c r="E427">
        <v>0</v>
      </c>
      <c r="F427">
        <v>0</v>
      </c>
      <c r="G427" s="2" t="s">
        <v>2351</v>
      </c>
      <c r="H427" s="9">
        <f t="shared" ca="1" si="78"/>
        <v>57</v>
      </c>
      <c r="I427" s="1">
        <v>7</v>
      </c>
      <c r="J427" s="1">
        <v>7</v>
      </c>
      <c r="K427" s="1">
        <v>0</v>
      </c>
      <c r="L427" s="1">
        <f t="shared" si="79"/>
        <v>0</v>
      </c>
      <c r="M427" s="1">
        <v>8</v>
      </c>
      <c r="N427" s="1">
        <v>8</v>
      </c>
      <c r="O427" s="1">
        <v>15</v>
      </c>
      <c r="P427" s="1">
        <v>15</v>
      </c>
      <c r="Q427" s="1">
        <v>6096</v>
      </c>
      <c r="R427" s="1" t="s">
        <v>2352</v>
      </c>
      <c r="S427" s="1">
        <v>0</v>
      </c>
      <c r="T427" s="1" t="s">
        <v>97</v>
      </c>
      <c r="V427" t="str">
        <f t="shared" si="80"/>
        <v>backpack</v>
      </c>
      <c r="W427" s="1" t="s">
        <v>98</v>
      </c>
      <c r="Y427" t="str">
        <f t="shared" si="81"/>
        <v>“Machine learning for life”</v>
      </c>
      <c r="Z427" s="1">
        <v>1</v>
      </c>
      <c r="AA427" s="1">
        <v>1</v>
      </c>
      <c r="AB427" s="1">
        <f t="shared" si="82"/>
        <v>0</v>
      </c>
      <c r="AC427" s="1" t="s">
        <v>458</v>
      </c>
      <c r="AE427" t="str">
        <f t="shared" si="83"/>
        <v>Consulting</v>
      </c>
      <c r="AF427" s="1" t="s">
        <v>80</v>
      </c>
      <c r="AH427" t="str">
        <f t="shared" si="84"/>
        <v>Individual Contributor</v>
      </c>
      <c r="AI427" s="1" t="s">
        <v>91</v>
      </c>
      <c r="AK427" t="str">
        <f t="shared" si="85"/>
        <v>Technology &amp; Internet</v>
      </c>
      <c r="AL427" s="1">
        <v>30</v>
      </c>
      <c r="AM427" s="1">
        <v>30</v>
      </c>
      <c r="AN427" s="1" t="s">
        <v>110</v>
      </c>
      <c r="AO427" s="1" t="s">
        <v>83</v>
      </c>
      <c r="AP427" s="1">
        <f t="shared" si="86"/>
        <v>1</v>
      </c>
      <c r="AQ427" t="s">
        <v>31</v>
      </c>
      <c r="AR427" s="1" t="s">
        <v>72</v>
      </c>
      <c r="AT427" t="str">
        <f t="shared" si="87"/>
        <v>Forums</v>
      </c>
      <c r="AU427" s="1">
        <v>6</v>
      </c>
      <c r="AW427">
        <f t="shared" si="88"/>
        <v>6</v>
      </c>
      <c r="AX427" s="1">
        <v>6</v>
      </c>
      <c r="AZ427">
        <f t="shared" si="89"/>
        <v>6</v>
      </c>
      <c r="BA427" s="1">
        <v>40</v>
      </c>
      <c r="BB427" s="1">
        <v>40</v>
      </c>
      <c r="BC427" s="1" t="s">
        <v>2353</v>
      </c>
      <c r="BD427" s="1" t="s">
        <v>74</v>
      </c>
      <c r="BF427" t="str">
        <f t="shared" si="90"/>
        <v>Google</v>
      </c>
      <c r="BG427" s="1">
        <v>10</v>
      </c>
      <c r="BH427" s="1" t="s">
        <v>2354</v>
      </c>
      <c r="BI427" s="1" t="s">
        <v>2355</v>
      </c>
      <c r="BJ427" s="1" t="s">
        <v>2356</v>
      </c>
      <c r="BK427" s="1">
        <v>1</v>
      </c>
      <c r="BL427" s="32" t="s">
        <v>4074</v>
      </c>
    </row>
    <row r="428" spans="1:64">
      <c r="A428">
        <v>0</v>
      </c>
      <c r="B428">
        <v>0</v>
      </c>
      <c r="C428" s="1">
        <v>1</v>
      </c>
      <c r="D428">
        <v>0</v>
      </c>
      <c r="E428" s="1">
        <v>1</v>
      </c>
      <c r="F428">
        <v>0</v>
      </c>
      <c r="H428" s="10" t="str">
        <f t="shared" ca="1" si="78"/>
        <v/>
      </c>
      <c r="I428" s="1">
        <v>8</v>
      </c>
      <c r="J428" s="1">
        <v>8</v>
      </c>
      <c r="K428" s="1">
        <v>0</v>
      </c>
      <c r="L428" s="1">
        <f t="shared" si="79"/>
        <v>0</v>
      </c>
      <c r="M428" s="1">
        <v>8</v>
      </c>
      <c r="N428" s="1">
        <v>8</v>
      </c>
      <c r="O428" s="1">
        <v>4</v>
      </c>
      <c r="P428" s="1">
        <v>4</v>
      </c>
      <c r="R428" s="1" t="s">
        <v>2357</v>
      </c>
      <c r="S428" s="1">
        <v>0</v>
      </c>
      <c r="T428" s="1" t="s">
        <v>431</v>
      </c>
      <c r="V428" t="str">
        <f t="shared" si="80"/>
        <v>track suit / sweat suit</v>
      </c>
      <c r="W428" s="1" t="s">
        <v>98</v>
      </c>
      <c r="Y428" t="str">
        <f t="shared" si="81"/>
        <v>“Machine learning for life”</v>
      </c>
      <c r="Z428" s="1">
        <v>0</v>
      </c>
      <c r="AA428" s="1">
        <v>0</v>
      </c>
      <c r="AB428" s="1">
        <f t="shared" si="82"/>
        <v>1</v>
      </c>
      <c r="AE428" t="str">
        <f t="shared" si="83"/>
        <v>NA</v>
      </c>
      <c r="AH428" t="str">
        <f t="shared" si="84"/>
        <v>NA</v>
      </c>
      <c r="AK428" t="str">
        <f t="shared" si="85"/>
        <v>NA</v>
      </c>
      <c r="AO428" s="1" t="s">
        <v>83</v>
      </c>
      <c r="AP428" s="1">
        <f t="shared" si="86"/>
        <v>1</v>
      </c>
      <c r="AQ428" s="1" t="s">
        <v>4020</v>
      </c>
      <c r="AR428" s="1" t="s">
        <v>167</v>
      </c>
      <c r="AT428" t="str">
        <f t="shared" si="87"/>
        <v>Mentor Help (classroom or 1:1 mentors)</v>
      </c>
      <c r="AU428" s="1">
        <v>4</v>
      </c>
      <c r="AW428">
        <f t="shared" si="88"/>
        <v>4</v>
      </c>
      <c r="AX428" s="1">
        <v>6</v>
      </c>
      <c r="AZ428">
        <f t="shared" si="89"/>
        <v>6</v>
      </c>
      <c r="BA428" s="1">
        <v>4</v>
      </c>
      <c r="BB428" s="1">
        <v>4</v>
      </c>
      <c r="BC428" s="1" t="s">
        <v>2026</v>
      </c>
      <c r="BD428" s="1" t="s">
        <v>74</v>
      </c>
      <c r="BF428" t="str">
        <f t="shared" si="90"/>
        <v>Google</v>
      </c>
      <c r="BG428" s="1">
        <v>8</v>
      </c>
      <c r="BK428" s="1">
        <v>0</v>
      </c>
      <c r="BL428" s="32" t="s">
        <v>4074</v>
      </c>
    </row>
    <row r="429" spans="1:64">
      <c r="A429" s="1">
        <v>1</v>
      </c>
      <c r="B429">
        <v>0</v>
      </c>
      <c r="C429">
        <v>0</v>
      </c>
      <c r="D429">
        <v>0</v>
      </c>
      <c r="E429">
        <v>0</v>
      </c>
      <c r="F429">
        <v>0</v>
      </c>
      <c r="G429" s="2">
        <v>29952</v>
      </c>
      <c r="H429" s="9">
        <f t="shared" ca="1" si="78"/>
        <v>37</v>
      </c>
      <c r="I429" s="1">
        <v>7</v>
      </c>
      <c r="J429" s="1">
        <v>7</v>
      </c>
      <c r="K429" s="1">
        <v>40</v>
      </c>
      <c r="L429" s="1">
        <f t="shared" si="79"/>
        <v>0.66666666666666663</v>
      </c>
      <c r="M429" s="1">
        <v>7</v>
      </c>
      <c r="N429" s="1">
        <v>7</v>
      </c>
      <c r="O429" s="1">
        <v>36</v>
      </c>
      <c r="P429" s="1">
        <v>36</v>
      </c>
      <c r="Q429" s="1">
        <v>77072</v>
      </c>
      <c r="R429" s="1" t="s">
        <v>1091</v>
      </c>
      <c r="S429" s="1">
        <v>0</v>
      </c>
      <c r="T429" s="1" t="s">
        <v>67</v>
      </c>
      <c r="V429" t="str">
        <f t="shared" si="80"/>
        <v>t-shirt</v>
      </c>
      <c r="W429" s="1" t="s">
        <v>103</v>
      </c>
      <c r="Y429" t="str">
        <f t="shared" si="81"/>
        <v>“A quality life demands quality questions”</v>
      </c>
      <c r="Z429" s="1">
        <v>1</v>
      </c>
      <c r="AA429" s="1">
        <v>1</v>
      </c>
      <c r="AB429" s="1">
        <f t="shared" si="82"/>
        <v>0</v>
      </c>
      <c r="AC429" s="1" t="s">
        <v>5</v>
      </c>
      <c r="AE429" t="str">
        <f t="shared" si="83"/>
        <v>Other</v>
      </c>
      <c r="AF429" s="1" t="s">
        <v>111</v>
      </c>
      <c r="AH429" t="str">
        <f t="shared" si="84"/>
        <v>Not Applicable</v>
      </c>
      <c r="AI429" s="1" t="s">
        <v>466</v>
      </c>
      <c r="AK429" t="str">
        <f t="shared" si="85"/>
        <v>Government</v>
      </c>
      <c r="AL429" s="1">
        <v>6</v>
      </c>
      <c r="AM429" s="1">
        <v>6</v>
      </c>
      <c r="AN429" s="1" t="s">
        <v>2359</v>
      </c>
      <c r="AO429" s="1" t="s">
        <v>1299</v>
      </c>
      <c r="AP429" s="1">
        <f t="shared" si="86"/>
        <v>0</v>
      </c>
      <c r="AQ429" t="s">
        <v>31</v>
      </c>
      <c r="AR429" s="1" t="s">
        <v>72</v>
      </c>
      <c r="AT429" t="str">
        <f t="shared" si="87"/>
        <v>Forums</v>
      </c>
      <c r="AU429" s="1">
        <v>5</v>
      </c>
      <c r="AW429">
        <f t="shared" si="88"/>
        <v>5</v>
      </c>
      <c r="AX429" s="1">
        <v>3</v>
      </c>
      <c r="AZ429">
        <f t="shared" si="89"/>
        <v>3</v>
      </c>
      <c r="BA429" s="1">
        <v>3</v>
      </c>
      <c r="BB429" s="1">
        <v>3</v>
      </c>
      <c r="BC429" s="1" t="s">
        <v>2360</v>
      </c>
      <c r="BD429" s="1" t="s">
        <v>74</v>
      </c>
      <c r="BF429" t="str">
        <f t="shared" si="90"/>
        <v>Google</v>
      </c>
      <c r="BG429" s="1">
        <v>7</v>
      </c>
      <c r="BH429" s="1" t="s">
        <v>2361</v>
      </c>
      <c r="BI429" s="1" t="s">
        <v>2362</v>
      </c>
      <c r="BJ429" s="1" t="s">
        <v>2363</v>
      </c>
      <c r="BK429" s="1">
        <v>0</v>
      </c>
      <c r="BL429" s="32" t="s">
        <v>4074</v>
      </c>
    </row>
    <row r="430" spans="1:64">
      <c r="A430">
        <v>0</v>
      </c>
      <c r="B430">
        <v>0</v>
      </c>
      <c r="C430">
        <v>0</v>
      </c>
      <c r="D430">
        <v>0</v>
      </c>
      <c r="E430" s="1">
        <v>1</v>
      </c>
      <c r="F430">
        <v>0</v>
      </c>
      <c r="G430" s="2">
        <v>34689</v>
      </c>
      <c r="H430" s="9">
        <f t="shared" ca="1" si="78"/>
        <v>24</v>
      </c>
      <c r="I430" s="1">
        <v>7</v>
      </c>
      <c r="J430" s="1">
        <v>7</v>
      </c>
      <c r="K430" s="1">
        <v>120</v>
      </c>
      <c r="L430" s="1">
        <f t="shared" si="79"/>
        <v>2</v>
      </c>
      <c r="M430" s="1">
        <v>8</v>
      </c>
      <c r="N430" s="1">
        <v>8</v>
      </c>
      <c r="O430" s="1">
        <v>8</v>
      </c>
      <c r="P430" s="1">
        <v>8</v>
      </c>
      <c r="Q430" s="1">
        <v>560091</v>
      </c>
      <c r="R430" s="1" t="s">
        <v>472</v>
      </c>
      <c r="S430" s="1">
        <v>1</v>
      </c>
      <c r="T430" s="1" t="s">
        <v>53</v>
      </c>
      <c r="V430" t="str">
        <f t="shared" si="80"/>
        <v>hoodie</v>
      </c>
      <c r="W430" s="1" t="s">
        <v>98</v>
      </c>
      <c r="Y430" t="str">
        <f t="shared" si="81"/>
        <v>“Machine learning for life”</v>
      </c>
      <c r="Z430" s="1">
        <v>0</v>
      </c>
      <c r="AA430" s="1">
        <v>0</v>
      </c>
      <c r="AB430" s="1">
        <f t="shared" si="82"/>
        <v>1</v>
      </c>
      <c r="AE430" t="str">
        <f t="shared" si="83"/>
        <v>NA</v>
      </c>
      <c r="AH430" t="str">
        <f t="shared" si="84"/>
        <v>NA</v>
      </c>
      <c r="AK430" t="str">
        <f t="shared" si="85"/>
        <v>NA</v>
      </c>
      <c r="AO430" s="1" t="s">
        <v>399</v>
      </c>
      <c r="AP430" s="1">
        <f t="shared" si="86"/>
        <v>0</v>
      </c>
      <c r="AQ430" t="s">
        <v>3997</v>
      </c>
      <c r="AR430" s="1" t="s">
        <v>72</v>
      </c>
      <c r="AT430" t="str">
        <f t="shared" si="87"/>
        <v>Forums</v>
      </c>
      <c r="AU430" s="1">
        <v>6</v>
      </c>
      <c r="AW430">
        <f t="shared" si="88"/>
        <v>6</v>
      </c>
      <c r="AX430" s="1">
        <v>6</v>
      </c>
      <c r="AZ430">
        <f t="shared" si="89"/>
        <v>6</v>
      </c>
      <c r="BA430" s="1">
        <v>10</v>
      </c>
      <c r="BB430" s="1">
        <v>10</v>
      </c>
      <c r="BC430" s="1" t="s">
        <v>2364</v>
      </c>
      <c r="BD430" s="1" t="s">
        <v>74</v>
      </c>
      <c r="BF430" t="str">
        <f t="shared" si="90"/>
        <v>Google</v>
      </c>
      <c r="BG430" s="1">
        <v>8</v>
      </c>
      <c r="BH430" s="1" t="s">
        <v>2365</v>
      </c>
      <c r="BI430" s="1" t="s">
        <v>2366</v>
      </c>
      <c r="BJ430" s="1" t="s">
        <v>2367</v>
      </c>
      <c r="BL430" s="32" t="s">
        <v>4074</v>
      </c>
    </row>
    <row r="431" spans="1:64">
      <c r="A431" s="1">
        <v>1</v>
      </c>
      <c r="B431" s="11">
        <v>1</v>
      </c>
      <c r="C431" s="1">
        <v>1</v>
      </c>
      <c r="D431">
        <v>0</v>
      </c>
      <c r="E431">
        <v>0</v>
      </c>
      <c r="F431">
        <v>0</v>
      </c>
      <c r="G431" s="2">
        <v>29960</v>
      </c>
      <c r="H431" s="9">
        <f t="shared" ca="1" si="78"/>
        <v>37</v>
      </c>
      <c r="I431" s="1">
        <v>7</v>
      </c>
      <c r="J431" s="1">
        <v>7</v>
      </c>
      <c r="K431" s="1">
        <v>20</v>
      </c>
      <c r="L431" s="1">
        <f t="shared" si="79"/>
        <v>0.33333333333333331</v>
      </c>
      <c r="M431" s="1">
        <v>8</v>
      </c>
      <c r="N431" s="1">
        <v>8</v>
      </c>
      <c r="O431" s="1">
        <v>2</v>
      </c>
      <c r="P431" s="1">
        <v>2</v>
      </c>
      <c r="Q431" s="1">
        <v>68022</v>
      </c>
      <c r="R431" s="1" t="s">
        <v>2368</v>
      </c>
      <c r="S431" s="1">
        <v>0</v>
      </c>
      <c r="T431" s="1" t="s">
        <v>53</v>
      </c>
      <c r="V431" t="str">
        <f t="shared" si="80"/>
        <v>hoodie</v>
      </c>
      <c r="W431" s="1" t="s">
        <v>103</v>
      </c>
      <c r="Y431" t="str">
        <f t="shared" si="81"/>
        <v>“A quality life demands quality questions”</v>
      </c>
      <c r="Z431" s="1">
        <v>0</v>
      </c>
      <c r="AA431" s="1">
        <v>0</v>
      </c>
      <c r="AB431" s="1">
        <f t="shared" si="82"/>
        <v>1</v>
      </c>
      <c r="AE431" t="str">
        <f t="shared" si="83"/>
        <v>NA</v>
      </c>
      <c r="AH431" t="str">
        <f t="shared" si="84"/>
        <v>NA</v>
      </c>
      <c r="AK431" t="str">
        <f t="shared" si="85"/>
        <v>NA</v>
      </c>
      <c r="AO431" s="1" t="s">
        <v>71</v>
      </c>
      <c r="AP431" s="1">
        <f t="shared" si="86"/>
        <v>1</v>
      </c>
      <c r="AQ431" t="s">
        <v>30</v>
      </c>
      <c r="AR431" s="1" t="s">
        <v>72</v>
      </c>
      <c r="AT431" t="str">
        <f t="shared" si="87"/>
        <v>Forums</v>
      </c>
      <c r="AV431" s="1">
        <v>10</v>
      </c>
      <c r="AW431" s="1">
        <f t="shared" si="88"/>
        <v>10</v>
      </c>
      <c r="AY431" s="1">
        <v>10</v>
      </c>
      <c r="AZ431" s="1">
        <f t="shared" si="89"/>
        <v>10</v>
      </c>
      <c r="BA431" s="1">
        <v>30</v>
      </c>
      <c r="BB431" s="1">
        <v>30</v>
      </c>
      <c r="BC431" s="1" t="s">
        <v>2369</v>
      </c>
      <c r="BD431" s="1" t="s">
        <v>74</v>
      </c>
      <c r="BF431" t="str">
        <f t="shared" si="90"/>
        <v>Google</v>
      </c>
      <c r="BG431" s="1">
        <v>8</v>
      </c>
      <c r="BH431" s="1" t="s">
        <v>2370</v>
      </c>
      <c r="BJ431" s="1" t="s">
        <v>2371</v>
      </c>
      <c r="BK431" s="1">
        <v>0</v>
      </c>
      <c r="BL431" s="32" t="s">
        <v>4074</v>
      </c>
    </row>
    <row r="432" spans="1:64">
      <c r="A432" s="1">
        <v>1</v>
      </c>
      <c r="B432">
        <v>0</v>
      </c>
      <c r="C432">
        <v>0</v>
      </c>
      <c r="D432" s="1">
        <v>1</v>
      </c>
      <c r="E432" s="1">
        <v>1</v>
      </c>
      <c r="F432">
        <v>0</v>
      </c>
      <c r="G432" s="2">
        <v>33591</v>
      </c>
      <c r="H432" s="9">
        <f t="shared" ca="1" si="78"/>
        <v>27</v>
      </c>
      <c r="I432" s="1">
        <v>8</v>
      </c>
      <c r="J432" s="1">
        <v>8</v>
      </c>
      <c r="K432" s="1">
        <v>15</v>
      </c>
      <c r="L432" s="1">
        <f t="shared" si="79"/>
        <v>0.25</v>
      </c>
      <c r="M432" s="1">
        <v>6</v>
      </c>
      <c r="N432" s="1">
        <v>6</v>
      </c>
      <c r="O432" s="1">
        <v>30</v>
      </c>
      <c r="P432" s="1">
        <v>30</v>
      </c>
      <c r="Q432" s="1">
        <v>97223</v>
      </c>
      <c r="R432" s="1" t="s">
        <v>2372</v>
      </c>
      <c r="S432" s="1">
        <v>0</v>
      </c>
      <c r="T432" s="1" t="s">
        <v>67</v>
      </c>
      <c r="V432" t="str">
        <f t="shared" si="80"/>
        <v>t-shirt</v>
      </c>
      <c r="W432" s="1" t="s">
        <v>68</v>
      </c>
      <c r="Y432" t="str">
        <f t="shared" si="81"/>
        <v>”Math - all the cool kids are doing it”</v>
      </c>
      <c r="Z432" s="1">
        <v>1</v>
      </c>
      <c r="AA432" s="1">
        <v>1</v>
      </c>
      <c r="AB432" s="1">
        <f t="shared" si="82"/>
        <v>0</v>
      </c>
      <c r="AC432" s="1" t="s">
        <v>225</v>
      </c>
      <c r="AE432" t="str">
        <f t="shared" si="83"/>
        <v>Software Engineer</v>
      </c>
      <c r="AF432" s="1" t="s">
        <v>80</v>
      </c>
      <c r="AH432" t="str">
        <f t="shared" si="84"/>
        <v>Individual Contributor</v>
      </c>
      <c r="AI432" s="1" t="s">
        <v>91</v>
      </c>
      <c r="AK432" t="str">
        <f t="shared" si="85"/>
        <v>Technology &amp; Internet</v>
      </c>
      <c r="AL432" s="1">
        <v>2</v>
      </c>
      <c r="AM432" s="1">
        <v>2</v>
      </c>
      <c r="AN432" s="1" t="s">
        <v>2373</v>
      </c>
      <c r="AO432" s="1" t="s">
        <v>59</v>
      </c>
      <c r="AP432" s="1">
        <f t="shared" si="86"/>
        <v>0</v>
      </c>
      <c r="AQ432" t="s">
        <v>31</v>
      </c>
      <c r="AR432" s="1" t="s">
        <v>84</v>
      </c>
      <c r="AT432" t="str">
        <f t="shared" si="87"/>
        <v>Stack Overflow</v>
      </c>
      <c r="AU432" s="1">
        <v>3</v>
      </c>
      <c r="AW432">
        <f t="shared" si="88"/>
        <v>3</v>
      </c>
      <c r="AX432" s="1">
        <v>3</v>
      </c>
      <c r="AZ432">
        <f t="shared" si="89"/>
        <v>3</v>
      </c>
      <c r="BA432" s="1">
        <v>5</v>
      </c>
      <c r="BB432" s="1">
        <v>5</v>
      </c>
      <c r="BC432" s="1" t="s">
        <v>2374</v>
      </c>
      <c r="BD432" s="1" t="s">
        <v>74</v>
      </c>
      <c r="BF432" t="str">
        <f t="shared" si="90"/>
        <v>Google</v>
      </c>
      <c r="BG432" s="1">
        <v>9</v>
      </c>
      <c r="BH432" s="1" t="s">
        <v>2375</v>
      </c>
      <c r="BK432" s="1">
        <v>1</v>
      </c>
      <c r="BL432" s="32" t="s">
        <v>4074</v>
      </c>
    </row>
    <row r="433" spans="1:64">
      <c r="A433" s="1">
        <v>1</v>
      </c>
      <c r="B433">
        <v>0</v>
      </c>
      <c r="C433" s="1">
        <v>1</v>
      </c>
      <c r="D433">
        <v>0</v>
      </c>
      <c r="E433" s="1">
        <v>1</v>
      </c>
      <c r="F433">
        <v>0</v>
      </c>
      <c r="G433" s="2">
        <v>33238</v>
      </c>
      <c r="H433" s="9">
        <f t="shared" ca="1" si="78"/>
        <v>28</v>
      </c>
      <c r="I433" s="1">
        <v>6</v>
      </c>
      <c r="J433" s="1">
        <v>6</v>
      </c>
      <c r="K433" s="1">
        <v>0</v>
      </c>
      <c r="L433" s="1">
        <f t="shared" si="79"/>
        <v>0</v>
      </c>
      <c r="M433" s="1">
        <v>4</v>
      </c>
      <c r="N433" s="1">
        <v>4</v>
      </c>
      <c r="O433" s="1">
        <v>4</v>
      </c>
      <c r="P433" s="1">
        <v>4</v>
      </c>
      <c r="Q433" s="1">
        <v>600053</v>
      </c>
      <c r="R433" s="1" t="s">
        <v>2376</v>
      </c>
      <c r="S433" s="1">
        <v>1</v>
      </c>
      <c r="V433" t="str">
        <f t="shared" si="80"/>
        <v>NA</v>
      </c>
      <c r="Y433" t="str">
        <f t="shared" si="81"/>
        <v>NA</v>
      </c>
      <c r="Z433" s="1">
        <v>1</v>
      </c>
      <c r="AA433" s="1">
        <v>1</v>
      </c>
      <c r="AB433" s="1">
        <f t="shared" si="82"/>
        <v>0</v>
      </c>
      <c r="AC433" s="1" t="s">
        <v>159</v>
      </c>
      <c r="AE433" t="str">
        <f t="shared" si="83"/>
        <v>Data Scientist</v>
      </c>
      <c r="AF433" s="1" t="s">
        <v>384</v>
      </c>
      <c r="AH433" t="str">
        <f t="shared" si="84"/>
        <v>Intern</v>
      </c>
      <c r="AI433" s="1" t="s">
        <v>160</v>
      </c>
      <c r="AK433" t="str">
        <f t="shared" si="85"/>
        <v>Healthcare and Pharmaceuticals</v>
      </c>
      <c r="AL433" s="1">
        <v>0</v>
      </c>
      <c r="AM433" s="1">
        <v>0</v>
      </c>
      <c r="AN433" s="1" t="s">
        <v>2377</v>
      </c>
      <c r="AO433" s="1" t="s">
        <v>59</v>
      </c>
      <c r="AP433" s="1">
        <f t="shared" si="86"/>
        <v>0</v>
      </c>
      <c r="AQ433" t="s">
        <v>30</v>
      </c>
      <c r="AR433" s="1" t="s">
        <v>72</v>
      </c>
      <c r="AT433" t="str">
        <f t="shared" si="87"/>
        <v>Forums</v>
      </c>
      <c r="AV433" s="1">
        <v>10</v>
      </c>
      <c r="AW433" s="1">
        <f t="shared" si="88"/>
        <v>10</v>
      </c>
      <c r="AX433" s="1">
        <v>2</v>
      </c>
      <c r="AZ433">
        <f t="shared" si="89"/>
        <v>2</v>
      </c>
      <c r="BA433" s="1">
        <v>8</v>
      </c>
      <c r="BB433" s="1">
        <v>8</v>
      </c>
      <c r="BC433" s="1" t="s">
        <v>2378</v>
      </c>
      <c r="BD433" s="1" t="s">
        <v>74</v>
      </c>
      <c r="BF433" t="str">
        <f t="shared" si="90"/>
        <v>Google</v>
      </c>
      <c r="BG433" s="1">
        <v>10</v>
      </c>
      <c r="BH433" s="1" t="s">
        <v>2379</v>
      </c>
      <c r="BI433" s="1" t="s">
        <v>2380</v>
      </c>
      <c r="BJ433" s="1" t="s">
        <v>2381</v>
      </c>
      <c r="BK433" s="1">
        <v>1</v>
      </c>
      <c r="BL433" s="32" t="s">
        <v>4074</v>
      </c>
    </row>
    <row r="434" spans="1:64">
      <c r="A434" s="1">
        <v>1</v>
      </c>
      <c r="B434">
        <v>0</v>
      </c>
      <c r="C434">
        <v>0</v>
      </c>
      <c r="D434">
        <v>0</v>
      </c>
      <c r="E434">
        <v>0</v>
      </c>
      <c r="F434">
        <v>0</v>
      </c>
      <c r="G434" s="2">
        <v>30585</v>
      </c>
      <c r="H434" s="9">
        <f t="shared" ca="1" si="78"/>
        <v>35</v>
      </c>
      <c r="I434" s="1">
        <v>7</v>
      </c>
      <c r="J434" s="1">
        <v>7</v>
      </c>
      <c r="K434" s="1">
        <v>40</v>
      </c>
      <c r="L434" s="1">
        <f t="shared" si="79"/>
        <v>0.66666666666666663</v>
      </c>
      <c r="M434" s="1">
        <v>12</v>
      </c>
      <c r="N434" s="1">
        <v>12</v>
      </c>
      <c r="O434" s="1">
        <v>10</v>
      </c>
      <c r="P434" s="1">
        <v>10</v>
      </c>
      <c r="Q434" s="1">
        <v>191180</v>
      </c>
      <c r="R434" s="1" t="s">
        <v>2382</v>
      </c>
      <c r="S434" s="1">
        <v>0</v>
      </c>
      <c r="T434" s="1" t="s">
        <v>53</v>
      </c>
      <c r="V434" t="str">
        <f t="shared" si="80"/>
        <v>hoodie</v>
      </c>
      <c r="W434" s="1" t="s">
        <v>98</v>
      </c>
      <c r="Y434" t="str">
        <f t="shared" si="81"/>
        <v>“Machine learning for life”</v>
      </c>
      <c r="Z434" s="1">
        <v>1</v>
      </c>
      <c r="AA434" s="1">
        <v>1</v>
      </c>
      <c r="AB434" s="1">
        <f t="shared" si="82"/>
        <v>0</v>
      </c>
      <c r="AC434" s="1" t="s">
        <v>79</v>
      </c>
      <c r="AE434" t="str">
        <f t="shared" si="83"/>
        <v>Business/Strategy</v>
      </c>
      <c r="AF434" s="1" t="s">
        <v>90</v>
      </c>
      <c r="AH434" t="str">
        <f t="shared" si="84"/>
        <v>Director</v>
      </c>
      <c r="AI434" s="1" t="s">
        <v>81</v>
      </c>
      <c r="AK434" t="str">
        <f t="shared" si="85"/>
        <v>Business Support &amp; Logistics</v>
      </c>
      <c r="AL434" s="1">
        <v>13</v>
      </c>
      <c r="AM434" s="1">
        <v>13</v>
      </c>
      <c r="AN434" s="1" t="s">
        <v>2383</v>
      </c>
      <c r="AO434" s="1" t="s">
        <v>83</v>
      </c>
      <c r="AP434" s="1">
        <f t="shared" si="86"/>
        <v>1</v>
      </c>
      <c r="AQ434" t="s">
        <v>3981</v>
      </c>
      <c r="AR434" s="1" t="s">
        <v>72</v>
      </c>
      <c r="AT434" t="str">
        <f t="shared" si="87"/>
        <v>Forums</v>
      </c>
      <c r="AU434" s="1">
        <v>6</v>
      </c>
      <c r="AW434">
        <f t="shared" si="88"/>
        <v>6</v>
      </c>
      <c r="AX434" s="1">
        <v>5</v>
      </c>
      <c r="AZ434">
        <f t="shared" si="89"/>
        <v>5</v>
      </c>
      <c r="BA434" s="1">
        <v>6</v>
      </c>
      <c r="BB434" s="1">
        <v>6</v>
      </c>
      <c r="BC434" s="1" t="s">
        <v>2384</v>
      </c>
      <c r="BD434" s="1" t="s">
        <v>64</v>
      </c>
      <c r="BF434" t="str">
        <f t="shared" si="90"/>
        <v>Friend / word of mouth</v>
      </c>
      <c r="BG434" s="1">
        <v>8</v>
      </c>
      <c r="BH434" s="1" t="s">
        <v>2385</v>
      </c>
      <c r="BI434" s="1" t="s">
        <v>2386</v>
      </c>
      <c r="BK434" s="1">
        <v>1</v>
      </c>
      <c r="BL434" s="32" t="s">
        <v>4074</v>
      </c>
    </row>
    <row r="435" spans="1:64">
      <c r="A435" s="1">
        <v>1</v>
      </c>
      <c r="B435" s="11">
        <v>1</v>
      </c>
      <c r="C435">
        <v>0</v>
      </c>
      <c r="D435">
        <v>0</v>
      </c>
      <c r="E435">
        <v>0</v>
      </c>
      <c r="F435">
        <v>0</v>
      </c>
      <c r="G435" s="2">
        <v>31434</v>
      </c>
      <c r="H435" s="9">
        <f t="shared" ca="1" si="78"/>
        <v>33</v>
      </c>
      <c r="I435" s="1">
        <v>6</v>
      </c>
      <c r="J435" s="1">
        <v>6</v>
      </c>
      <c r="K435" s="1">
        <v>30</v>
      </c>
      <c r="L435" s="1">
        <f t="shared" si="79"/>
        <v>0.5</v>
      </c>
      <c r="M435" s="1">
        <v>12</v>
      </c>
      <c r="N435" s="1">
        <v>12</v>
      </c>
      <c r="O435" s="1">
        <v>2</v>
      </c>
      <c r="P435" s="1">
        <v>2</v>
      </c>
      <c r="Q435" s="1">
        <v>1580039</v>
      </c>
      <c r="R435" s="1" t="s">
        <v>2387</v>
      </c>
      <c r="S435" s="1">
        <v>0</v>
      </c>
      <c r="T435" s="1" t="s">
        <v>53</v>
      </c>
      <c r="V435" t="str">
        <f t="shared" si="80"/>
        <v>hoodie</v>
      </c>
      <c r="X435" s="1" t="s">
        <v>2388</v>
      </c>
      <c r="Y435" s="1" t="str">
        <f t="shared" si="81"/>
        <v>I create the future</v>
      </c>
      <c r="Z435" s="1">
        <v>1</v>
      </c>
      <c r="AA435" s="1">
        <v>1</v>
      </c>
      <c r="AB435" s="1">
        <f t="shared" si="82"/>
        <v>0</v>
      </c>
      <c r="AC435" s="1" t="s">
        <v>225</v>
      </c>
      <c r="AE435" t="str">
        <f t="shared" si="83"/>
        <v>Software Engineer</v>
      </c>
      <c r="AG435" s="1" t="s">
        <v>2389</v>
      </c>
      <c r="AH435" s="1" t="str">
        <f t="shared" si="84"/>
        <v>Medium level</v>
      </c>
      <c r="AI435" s="1" t="s">
        <v>105</v>
      </c>
      <c r="AK435" t="str">
        <f t="shared" si="85"/>
        <v>Entertainment &amp; Leisure</v>
      </c>
      <c r="AL435" s="1">
        <v>3</v>
      </c>
      <c r="AM435" s="1">
        <v>3</v>
      </c>
      <c r="AN435" s="1" t="s">
        <v>2390</v>
      </c>
      <c r="AO435" s="1" t="s">
        <v>83</v>
      </c>
      <c r="AP435" s="1">
        <f t="shared" si="86"/>
        <v>1</v>
      </c>
      <c r="AQ435" t="s">
        <v>30</v>
      </c>
      <c r="AR435" s="1" t="s">
        <v>84</v>
      </c>
      <c r="AT435" t="str">
        <f t="shared" si="87"/>
        <v>Stack Overflow</v>
      </c>
      <c r="AV435" s="1">
        <v>12</v>
      </c>
      <c r="AW435" s="1">
        <f t="shared" si="88"/>
        <v>12</v>
      </c>
      <c r="AX435" s="1">
        <v>5</v>
      </c>
      <c r="AZ435">
        <f t="shared" si="89"/>
        <v>5</v>
      </c>
      <c r="BA435" s="1">
        <v>20</v>
      </c>
      <c r="BB435" s="1">
        <v>20</v>
      </c>
      <c r="BC435" s="1" t="s">
        <v>2391</v>
      </c>
      <c r="BD435" s="1" t="s">
        <v>74</v>
      </c>
      <c r="BF435" t="str">
        <f t="shared" si="90"/>
        <v>Google</v>
      </c>
      <c r="BG435" s="1">
        <v>8</v>
      </c>
      <c r="BH435" s="1" t="s">
        <v>2392</v>
      </c>
      <c r="BI435" s="1" t="s">
        <v>2393</v>
      </c>
      <c r="BJ435" s="1" t="s">
        <v>2394</v>
      </c>
      <c r="BK435" s="1">
        <v>1</v>
      </c>
      <c r="BL435" s="32" t="s">
        <v>4074</v>
      </c>
    </row>
    <row r="436" spans="1:64">
      <c r="A436">
        <v>0</v>
      </c>
      <c r="B436">
        <v>0</v>
      </c>
      <c r="C436">
        <v>0</v>
      </c>
      <c r="D436">
        <v>0</v>
      </c>
      <c r="E436" s="1">
        <v>1</v>
      </c>
      <c r="F436">
        <v>0</v>
      </c>
      <c r="G436" s="2">
        <v>29930</v>
      </c>
      <c r="H436" s="9">
        <f t="shared" ca="1" si="78"/>
        <v>37</v>
      </c>
      <c r="I436" s="1">
        <v>4</v>
      </c>
      <c r="J436" s="1">
        <v>4</v>
      </c>
      <c r="K436" s="1">
        <v>0</v>
      </c>
      <c r="L436" s="1">
        <f t="shared" si="79"/>
        <v>0</v>
      </c>
      <c r="M436" s="1">
        <v>10</v>
      </c>
      <c r="N436" s="1">
        <v>10</v>
      </c>
      <c r="O436" s="1">
        <v>120</v>
      </c>
      <c r="P436" s="1">
        <v>120</v>
      </c>
      <c r="Q436" s="1">
        <v>80710000</v>
      </c>
      <c r="R436" s="1" t="s">
        <v>2395</v>
      </c>
      <c r="S436" s="1">
        <v>0</v>
      </c>
      <c r="T436" s="1" t="s">
        <v>97</v>
      </c>
      <c r="V436" t="str">
        <f t="shared" si="80"/>
        <v>backpack</v>
      </c>
      <c r="W436" s="1" t="s">
        <v>98</v>
      </c>
      <c r="Y436" t="str">
        <f t="shared" si="81"/>
        <v>“Machine learning for life”</v>
      </c>
      <c r="Z436" s="1">
        <v>1</v>
      </c>
      <c r="AA436" s="1">
        <v>1</v>
      </c>
      <c r="AB436" s="1">
        <f t="shared" si="82"/>
        <v>0</v>
      </c>
      <c r="AC436" s="1" t="s">
        <v>458</v>
      </c>
      <c r="AE436" t="str">
        <f t="shared" si="83"/>
        <v>Consulting</v>
      </c>
      <c r="AF436" s="1" t="s">
        <v>111</v>
      </c>
      <c r="AH436" t="str">
        <f t="shared" si="84"/>
        <v>Not Applicable</v>
      </c>
      <c r="AI436" s="1" t="s">
        <v>91</v>
      </c>
      <c r="AK436" t="str">
        <f t="shared" si="85"/>
        <v>Technology &amp; Internet</v>
      </c>
      <c r="AL436" s="1">
        <v>15</v>
      </c>
      <c r="AM436" s="1">
        <v>15</v>
      </c>
      <c r="AO436" s="1" t="s">
        <v>59</v>
      </c>
      <c r="AP436" s="1">
        <f t="shared" si="86"/>
        <v>0</v>
      </c>
      <c r="AQ436" t="s">
        <v>31</v>
      </c>
      <c r="AR436" s="1" t="s">
        <v>60</v>
      </c>
      <c r="AT436" t="str">
        <f t="shared" si="87"/>
        <v>Slack Channel</v>
      </c>
      <c r="AU436" s="1">
        <v>5</v>
      </c>
      <c r="AW436">
        <f t="shared" si="88"/>
        <v>5</v>
      </c>
      <c r="AY436" s="1">
        <v>10</v>
      </c>
      <c r="AZ436" s="1">
        <f t="shared" si="89"/>
        <v>10</v>
      </c>
      <c r="BA436" s="1">
        <v>20</v>
      </c>
      <c r="BB436" s="1">
        <v>20</v>
      </c>
      <c r="BC436" s="1" t="s">
        <v>2396</v>
      </c>
      <c r="BD436" s="1" t="s">
        <v>74</v>
      </c>
      <c r="BF436" t="str">
        <f t="shared" si="90"/>
        <v>Google</v>
      </c>
      <c r="BG436" s="1">
        <v>10</v>
      </c>
      <c r="BH436" s="1" t="s">
        <v>2397</v>
      </c>
      <c r="BK436" s="1">
        <v>0</v>
      </c>
      <c r="BL436" s="32" t="s">
        <v>4074</v>
      </c>
    </row>
    <row r="437" spans="1:64">
      <c r="A437" s="1">
        <v>1</v>
      </c>
      <c r="B437">
        <v>0</v>
      </c>
      <c r="C437">
        <v>0</v>
      </c>
      <c r="D437" s="1">
        <v>1</v>
      </c>
      <c r="E437" s="1">
        <v>1</v>
      </c>
      <c r="F437">
        <v>0</v>
      </c>
      <c r="G437" s="2">
        <v>31833</v>
      </c>
      <c r="H437" s="9">
        <f t="shared" ca="1" si="78"/>
        <v>31</v>
      </c>
      <c r="I437" s="1">
        <v>8</v>
      </c>
      <c r="J437" s="1">
        <v>8</v>
      </c>
      <c r="K437" s="1">
        <v>60</v>
      </c>
      <c r="L437" s="1">
        <f t="shared" si="79"/>
        <v>1</v>
      </c>
      <c r="M437" s="1">
        <v>12</v>
      </c>
      <c r="N437" s="1">
        <v>12</v>
      </c>
      <c r="O437" s="1">
        <v>20</v>
      </c>
      <c r="P437" s="1">
        <v>20</v>
      </c>
      <c r="Q437" s="1">
        <v>10200</v>
      </c>
      <c r="R437" s="1" t="s">
        <v>2398</v>
      </c>
      <c r="S437" s="1">
        <v>0</v>
      </c>
      <c r="T437" s="1" t="s">
        <v>53</v>
      </c>
      <c r="V437" t="str">
        <f t="shared" si="80"/>
        <v>hoodie</v>
      </c>
      <c r="W437" s="1" t="s">
        <v>103</v>
      </c>
      <c r="Y437" t="str">
        <f t="shared" si="81"/>
        <v>“A quality life demands quality questions”</v>
      </c>
      <c r="Z437" s="1">
        <v>0</v>
      </c>
      <c r="AA437" s="1">
        <v>0</v>
      </c>
      <c r="AB437" s="1">
        <f t="shared" si="82"/>
        <v>1</v>
      </c>
      <c r="AE437" t="str">
        <f t="shared" si="83"/>
        <v>NA</v>
      </c>
      <c r="AH437" t="str">
        <f t="shared" si="84"/>
        <v>NA</v>
      </c>
      <c r="AK437" t="str">
        <f t="shared" si="85"/>
        <v>NA</v>
      </c>
      <c r="AO437" s="1" t="s">
        <v>83</v>
      </c>
      <c r="AP437" s="1">
        <f t="shared" si="86"/>
        <v>1</v>
      </c>
      <c r="AQ437" t="s">
        <v>30</v>
      </c>
      <c r="AR437" s="1" t="s">
        <v>72</v>
      </c>
      <c r="AT437" t="str">
        <f t="shared" si="87"/>
        <v>Forums</v>
      </c>
      <c r="AU437" s="1">
        <v>3</v>
      </c>
      <c r="AW437">
        <f t="shared" si="88"/>
        <v>3</v>
      </c>
      <c r="AX437" s="1">
        <v>3</v>
      </c>
      <c r="AZ437">
        <f t="shared" si="89"/>
        <v>3</v>
      </c>
      <c r="BA437" s="1">
        <v>180</v>
      </c>
      <c r="BB437" s="1">
        <v>180</v>
      </c>
      <c r="BC437" s="1" t="s">
        <v>2399</v>
      </c>
      <c r="BD437" s="1" t="s">
        <v>200</v>
      </c>
      <c r="BF437" t="str">
        <f t="shared" si="90"/>
        <v>Twitter</v>
      </c>
      <c r="BG437" s="1">
        <v>9</v>
      </c>
      <c r="BH437" s="1" t="s">
        <v>2400</v>
      </c>
      <c r="BI437" s="1" t="s">
        <v>2401</v>
      </c>
      <c r="BJ437" s="1" t="s">
        <v>2402</v>
      </c>
      <c r="BK437" s="1">
        <v>1</v>
      </c>
      <c r="BL437" s="32" t="s">
        <v>4074</v>
      </c>
    </row>
    <row r="438" spans="1:64">
      <c r="A438">
        <v>0</v>
      </c>
      <c r="B438" s="11">
        <v>1</v>
      </c>
      <c r="C438" s="1">
        <v>1</v>
      </c>
      <c r="D438">
        <v>0</v>
      </c>
      <c r="E438" s="1">
        <v>1</v>
      </c>
      <c r="F438">
        <v>0</v>
      </c>
      <c r="G438" s="2">
        <v>33725</v>
      </c>
      <c r="H438" s="9">
        <f t="shared" ca="1" si="78"/>
        <v>26</v>
      </c>
      <c r="I438" s="1">
        <v>8</v>
      </c>
      <c r="J438" s="1">
        <v>8</v>
      </c>
      <c r="K438" s="1">
        <v>0</v>
      </c>
      <c r="L438" s="1">
        <f t="shared" si="79"/>
        <v>0</v>
      </c>
      <c r="M438" s="1">
        <v>8</v>
      </c>
      <c r="N438" s="1">
        <v>8</v>
      </c>
      <c r="O438" s="1">
        <v>15</v>
      </c>
      <c r="P438" s="1">
        <v>15</v>
      </c>
      <c r="Q438" s="1">
        <v>100044</v>
      </c>
      <c r="R438" s="1" t="s">
        <v>2403</v>
      </c>
      <c r="S438" s="1">
        <v>1</v>
      </c>
      <c r="V438" t="str">
        <f t="shared" si="80"/>
        <v>NA</v>
      </c>
      <c r="Y438" t="str">
        <f t="shared" si="81"/>
        <v>NA</v>
      </c>
      <c r="Z438" s="1">
        <v>0</v>
      </c>
      <c r="AA438" s="1">
        <v>0</v>
      </c>
      <c r="AB438" s="1">
        <f t="shared" si="82"/>
        <v>1</v>
      </c>
      <c r="AE438" t="str">
        <f t="shared" si="83"/>
        <v>NA</v>
      </c>
      <c r="AH438" t="str">
        <f t="shared" si="84"/>
        <v>NA</v>
      </c>
      <c r="AK438" t="str">
        <f t="shared" si="85"/>
        <v>NA</v>
      </c>
      <c r="AO438" s="1" t="s">
        <v>83</v>
      </c>
      <c r="AP438" s="1">
        <f t="shared" si="86"/>
        <v>1</v>
      </c>
      <c r="AQ438" t="s">
        <v>33</v>
      </c>
      <c r="AR438" s="1" t="s">
        <v>72</v>
      </c>
      <c r="AT438" t="str">
        <f t="shared" si="87"/>
        <v>Forums</v>
      </c>
      <c r="AU438" s="1">
        <v>3</v>
      </c>
      <c r="AW438">
        <f t="shared" si="88"/>
        <v>3</v>
      </c>
      <c r="AX438" s="1">
        <v>5</v>
      </c>
      <c r="AZ438">
        <f t="shared" si="89"/>
        <v>5</v>
      </c>
      <c r="BA438" s="1">
        <v>5</v>
      </c>
      <c r="BB438" s="1">
        <v>5</v>
      </c>
      <c r="BC438" s="1" t="s">
        <v>2404</v>
      </c>
      <c r="BD438" s="1" t="s">
        <v>74</v>
      </c>
      <c r="BF438" t="str">
        <f t="shared" si="90"/>
        <v>Google</v>
      </c>
      <c r="BG438" s="1">
        <v>8</v>
      </c>
      <c r="BH438" s="1" t="s">
        <v>2405</v>
      </c>
      <c r="BI438" s="1" t="s">
        <v>2406</v>
      </c>
      <c r="BJ438" s="1" t="s">
        <v>2407</v>
      </c>
      <c r="BK438" s="1">
        <v>0</v>
      </c>
      <c r="BL438" s="32" t="s">
        <v>4074</v>
      </c>
    </row>
    <row r="439" spans="1:64">
      <c r="A439">
        <v>0</v>
      </c>
      <c r="B439">
        <v>0</v>
      </c>
      <c r="C439">
        <v>0</v>
      </c>
      <c r="D439">
        <v>0</v>
      </c>
      <c r="E439" s="1">
        <v>1</v>
      </c>
      <c r="F439">
        <v>0</v>
      </c>
      <c r="G439" s="2">
        <v>29313</v>
      </c>
      <c r="H439" s="9">
        <f t="shared" ca="1" si="78"/>
        <v>38</v>
      </c>
      <c r="I439" s="1">
        <v>7</v>
      </c>
      <c r="J439" s="1">
        <v>7</v>
      </c>
      <c r="K439" s="1">
        <v>50</v>
      </c>
      <c r="L439" s="1">
        <f t="shared" si="79"/>
        <v>0.83333333333333337</v>
      </c>
      <c r="M439" s="1">
        <v>8</v>
      </c>
      <c r="N439" s="1">
        <v>8</v>
      </c>
      <c r="O439" s="1">
        <v>3</v>
      </c>
      <c r="P439" s="1">
        <v>3</v>
      </c>
      <c r="Q439" s="1">
        <v>201308</v>
      </c>
      <c r="R439" s="1" t="s">
        <v>2408</v>
      </c>
      <c r="S439" s="1">
        <v>1</v>
      </c>
      <c r="V439" t="str">
        <f t="shared" si="80"/>
        <v>NA</v>
      </c>
      <c r="Y439" t="str">
        <f t="shared" si="81"/>
        <v>NA</v>
      </c>
      <c r="Z439" s="1">
        <v>1</v>
      </c>
      <c r="AA439" s="1">
        <v>1</v>
      </c>
      <c r="AB439" s="1">
        <f t="shared" si="82"/>
        <v>0</v>
      </c>
      <c r="AC439" s="1" t="s">
        <v>225</v>
      </c>
      <c r="AE439" t="str">
        <f t="shared" si="83"/>
        <v>Software Engineer</v>
      </c>
      <c r="AF439" s="1" t="s">
        <v>80</v>
      </c>
      <c r="AH439" t="str">
        <f t="shared" si="84"/>
        <v>Individual Contributor</v>
      </c>
      <c r="AI439" s="1" t="s">
        <v>91</v>
      </c>
      <c r="AK439" t="str">
        <f t="shared" si="85"/>
        <v>Technology &amp; Internet</v>
      </c>
      <c r="AL439" s="1">
        <v>12</v>
      </c>
      <c r="AM439" s="1">
        <v>12</v>
      </c>
      <c r="AO439" s="1" t="s">
        <v>83</v>
      </c>
      <c r="AP439" s="1">
        <f t="shared" si="86"/>
        <v>1</v>
      </c>
      <c r="AQ439" t="s">
        <v>33</v>
      </c>
      <c r="AR439" s="1" t="s">
        <v>84</v>
      </c>
      <c r="AT439" t="str">
        <f t="shared" si="87"/>
        <v>Stack Overflow</v>
      </c>
      <c r="AU439" s="1">
        <v>3</v>
      </c>
      <c r="AW439">
        <f t="shared" si="88"/>
        <v>3</v>
      </c>
      <c r="AX439" s="1">
        <v>2</v>
      </c>
      <c r="AZ439">
        <f t="shared" si="89"/>
        <v>2</v>
      </c>
      <c r="BA439" s="1">
        <v>5</v>
      </c>
      <c r="BB439" s="1">
        <v>5</v>
      </c>
      <c r="BC439" s="1" t="s">
        <v>2409</v>
      </c>
      <c r="BD439" s="1" t="s">
        <v>74</v>
      </c>
      <c r="BF439" t="str">
        <f t="shared" si="90"/>
        <v>Google</v>
      </c>
      <c r="BG439" s="1">
        <v>7</v>
      </c>
      <c r="BH439" s="1" t="s">
        <v>2410</v>
      </c>
      <c r="BK439" s="1">
        <v>0</v>
      </c>
      <c r="BL439" s="32" t="s">
        <v>4074</v>
      </c>
    </row>
    <row r="440" spans="1:64">
      <c r="A440">
        <v>0</v>
      </c>
      <c r="B440">
        <v>0</v>
      </c>
      <c r="C440" s="1">
        <v>1</v>
      </c>
      <c r="D440" s="1">
        <v>1</v>
      </c>
      <c r="E440">
        <v>0</v>
      </c>
      <c r="F440">
        <v>0</v>
      </c>
      <c r="G440" s="2">
        <v>34275</v>
      </c>
      <c r="H440" s="9">
        <f t="shared" ca="1" si="78"/>
        <v>25</v>
      </c>
      <c r="I440" s="1">
        <v>7</v>
      </c>
      <c r="J440" s="1">
        <v>7</v>
      </c>
      <c r="K440" s="1">
        <v>30</v>
      </c>
      <c r="L440" s="1">
        <f t="shared" si="79"/>
        <v>0.5</v>
      </c>
      <c r="M440" s="1">
        <v>8</v>
      </c>
      <c r="N440" s="1">
        <v>8</v>
      </c>
      <c r="O440" s="1">
        <v>5</v>
      </c>
      <c r="P440" s="1">
        <v>5</v>
      </c>
      <c r="Q440" s="1">
        <v>560032</v>
      </c>
      <c r="R440" s="1" t="s">
        <v>2411</v>
      </c>
      <c r="S440" s="1">
        <v>1</v>
      </c>
      <c r="V440" t="str">
        <f t="shared" si="80"/>
        <v>NA</v>
      </c>
      <c r="Y440" t="str">
        <f t="shared" si="81"/>
        <v>NA</v>
      </c>
      <c r="Z440" s="1">
        <v>0</v>
      </c>
      <c r="AA440" s="1">
        <v>0</v>
      </c>
      <c r="AB440" s="1">
        <f t="shared" si="82"/>
        <v>1</v>
      </c>
      <c r="AE440" t="str">
        <f t="shared" si="83"/>
        <v>NA</v>
      </c>
      <c r="AH440" t="str">
        <f t="shared" si="84"/>
        <v>NA</v>
      </c>
      <c r="AK440" t="str">
        <f t="shared" si="85"/>
        <v>NA</v>
      </c>
      <c r="AO440" s="1" t="s">
        <v>59</v>
      </c>
      <c r="AP440" s="1">
        <f t="shared" si="86"/>
        <v>0</v>
      </c>
      <c r="AQ440" t="s">
        <v>31</v>
      </c>
      <c r="AR440" s="1" t="s">
        <v>72</v>
      </c>
      <c r="AT440" t="str">
        <f t="shared" si="87"/>
        <v>Forums</v>
      </c>
      <c r="AU440" s="1">
        <v>6</v>
      </c>
      <c r="AW440">
        <f t="shared" si="88"/>
        <v>6</v>
      </c>
      <c r="AX440" s="1">
        <v>4</v>
      </c>
      <c r="AZ440">
        <f t="shared" si="89"/>
        <v>4</v>
      </c>
      <c r="BA440" s="1">
        <v>30</v>
      </c>
      <c r="BB440" s="1">
        <v>30</v>
      </c>
      <c r="BC440" s="1" t="s">
        <v>2412</v>
      </c>
      <c r="BD440" s="1" t="s">
        <v>64</v>
      </c>
      <c r="BF440" t="str">
        <f t="shared" si="90"/>
        <v>Friend / word of mouth</v>
      </c>
      <c r="BG440" s="1">
        <v>9</v>
      </c>
      <c r="BH440" s="1" t="s">
        <v>2413</v>
      </c>
      <c r="BI440" s="1" t="s">
        <v>2414</v>
      </c>
      <c r="BJ440" s="1" t="s">
        <v>2415</v>
      </c>
      <c r="BK440" s="1">
        <v>0</v>
      </c>
      <c r="BL440" s="32" t="s">
        <v>4074</v>
      </c>
    </row>
    <row r="441" spans="1:64">
      <c r="A441">
        <v>0</v>
      </c>
      <c r="B441">
        <v>0</v>
      </c>
      <c r="C441">
        <v>0</v>
      </c>
      <c r="D441">
        <v>0</v>
      </c>
      <c r="E441">
        <v>0</v>
      </c>
      <c r="F441" s="1">
        <v>1</v>
      </c>
      <c r="G441" s="2" t="s">
        <v>2417</v>
      </c>
      <c r="H441" s="9">
        <f t="shared" ca="1" si="78"/>
        <v>50</v>
      </c>
      <c r="I441" s="1">
        <v>7</v>
      </c>
      <c r="J441" s="1">
        <v>7</v>
      </c>
      <c r="K441" s="1">
        <v>0</v>
      </c>
      <c r="L441" s="1">
        <f t="shared" si="79"/>
        <v>0</v>
      </c>
      <c r="M441" s="1">
        <v>8</v>
      </c>
      <c r="N441" s="1">
        <v>8</v>
      </c>
      <c r="O441" s="1">
        <v>20</v>
      </c>
      <c r="P441" s="1">
        <v>20</v>
      </c>
      <c r="R441" s="1" t="s">
        <v>2418</v>
      </c>
      <c r="S441" s="1">
        <v>1</v>
      </c>
      <c r="V441" t="str">
        <f t="shared" si="80"/>
        <v>NA</v>
      </c>
      <c r="Y441" t="str">
        <f t="shared" si="81"/>
        <v>NA</v>
      </c>
      <c r="Z441" s="1">
        <v>1</v>
      </c>
      <c r="AA441" s="1">
        <v>1</v>
      </c>
      <c r="AB441" s="1">
        <f t="shared" si="82"/>
        <v>0</v>
      </c>
      <c r="AC441" s="1" t="s">
        <v>2419</v>
      </c>
      <c r="AE441" t="str">
        <f t="shared" si="83"/>
        <v>Retired</v>
      </c>
      <c r="AF441" s="1" t="s">
        <v>145</v>
      </c>
      <c r="AH441" t="str">
        <f t="shared" si="84"/>
        <v>C-Level</v>
      </c>
      <c r="AI441" s="1" t="s">
        <v>91</v>
      </c>
      <c r="AK441" t="str">
        <f t="shared" si="85"/>
        <v>Technology &amp; Internet</v>
      </c>
      <c r="AL441" s="1">
        <v>25</v>
      </c>
      <c r="AM441" s="1">
        <v>25</v>
      </c>
      <c r="AN441" s="1" t="s">
        <v>2420</v>
      </c>
      <c r="AO441" s="1" t="s">
        <v>83</v>
      </c>
      <c r="AP441" s="1">
        <f t="shared" si="86"/>
        <v>1</v>
      </c>
      <c r="AQ441" s="1" t="s">
        <v>4021</v>
      </c>
      <c r="AR441" s="1" t="s">
        <v>72</v>
      </c>
      <c r="AT441" t="str">
        <f t="shared" si="87"/>
        <v>Forums</v>
      </c>
      <c r="AU441" s="1">
        <v>6</v>
      </c>
      <c r="AW441">
        <f t="shared" si="88"/>
        <v>6</v>
      </c>
      <c r="AX441" s="1">
        <v>6</v>
      </c>
      <c r="AZ441">
        <f t="shared" si="89"/>
        <v>6</v>
      </c>
      <c r="BA441" s="1">
        <v>6</v>
      </c>
      <c r="BB441" s="1">
        <v>6</v>
      </c>
      <c r="BC441" s="1" t="s">
        <v>2422</v>
      </c>
      <c r="BD441" s="1" t="s">
        <v>74</v>
      </c>
      <c r="BF441" t="str">
        <f t="shared" si="90"/>
        <v>Google</v>
      </c>
      <c r="BG441" s="1">
        <v>9</v>
      </c>
      <c r="BH441" s="1" t="s">
        <v>2423</v>
      </c>
      <c r="BI441" s="1" t="s">
        <v>2424</v>
      </c>
      <c r="BJ441" s="1" t="s">
        <v>2425</v>
      </c>
      <c r="BK441" s="1">
        <v>1</v>
      </c>
      <c r="BL441" s="32" t="s">
        <v>4074</v>
      </c>
    </row>
    <row r="442" spans="1:64">
      <c r="A442">
        <v>0</v>
      </c>
      <c r="B442" s="11">
        <v>1</v>
      </c>
      <c r="C442">
        <v>0</v>
      </c>
      <c r="D442">
        <v>0</v>
      </c>
      <c r="E442">
        <v>0</v>
      </c>
      <c r="F442">
        <v>0</v>
      </c>
      <c r="G442" s="2" t="s">
        <v>2426</v>
      </c>
      <c r="H442" s="9">
        <f t="shared" ca="1" si="78"/>
        <v>57</v>
      </c>
      <c r="I442" s="1">
        <v>7</v>
      </c>
      <c r="J442" s="1">
        <v>7</v>
      </c>
      <c r="K442" s="1">
        <v>0</v>
      </c>
      <c r="L442" s="1">
        <f t="shared" si="79"/>
        <v>0</v>
      </c>
      <c r="M442" s="1">
        <v>10</v>
      </c>
      <c r="N442" s="1">
        <v>10</v>
      </c>
      <c r="O442" s="1">
        <v>10</v>
      </c>
      <c r="P442" s="1">
        <v>10</v>
      </c>
      <c r="Q442" s="1">
        <v>92024</v>
      </c>
      <c r="R442" s="1" t="s">
        <v>2427</v>
      </c>
      <c r="S442" s="1">
        <v>1</v>
      </c>
      <c r="V442" t="str">
        <f t="shared" si="80"/>
        <v>NA</v>
      </c>
      <c r="Y442" t="str">
        <f t="shared" si="81"/>
        <v>NA</v>
      </c>
      <c r="Z442" s="1">
        <v>1</v>
      </c>
      <c r="AA442" s="1">
        <v>1</v>
      </c>
      <c r="AB442" s="1">
        <f t="shared" si="82"/>
        <v>0</v>
      </c>
      <c r="AC442" s="1" t="s">
        <v>225</v>
      </c>
      <c r="AE442" t="str">
        <f t="shared" si="83"/>
        <v>Software Engineer</v>
      </c>
      <c r="AG442" s="1" t="s">
        <v>2428</v>
      </c>
      <c r="AH442" s="1" t="str">
        <f t="shared" si="84"/>
        <v>Principal SW Scientist/Exec Director</v>
      </c>
      <c r="AI442" s="1" t="s">
        <v>648</v>
      </c>
      <c r="AK442" t="str">
        <f t="shared" si="85"/>
        <v>Electronics</v>
      </c>
      <c r="AL442" s="1">
        <v>35</v>
      </c>
      <c r="AM442" s="1">
        <v>35</v>
      </c>
      <c r="AN442" s="1" t="s">
        <v>2429</v>
      </c>
      <c r="AO442" s="1" t="s">
        <v>71</v>
      </c>
      <c r="AP442" s="1">
        <f t="shared" si="86"/>
        <v>1</v>
      </c>
      <c r="AQ442" t="s">
        <v>33</v>
      </c>
      <c r="AR442" s="1" t="s">
        <v>72</v>
      </c>
      <c r="AT442" t="str">
        <f t="shared" si="87"/>
        <v>Forums</v>
      </c>
      <c r="AU442" s="1">
        <v>5</v>
      </c>
      <c r="AW442">
        <f t="shared" si="88"/>
        <v>5</v>
      </c>
      <c r="AX442" s="1">
        <v>3</v>
      </c>
      <c r="AZ442">
        <f t="shared" si="89"/>
        <v>3</v>
      </c>
      <c r="BA442" s="1">
        <v>10</v>
      </c>
      <c r="BB442" s="1">
        <v>10</v>
      </c>
      <c r="BC442" s="1" t="s">
        <v>2430</v>
      </c>
      <c r="BD442" s="1" t="s">
        <v>64</v>
      </c>
      <c r="BF442" t="str">
        <f t="shared" si="90"/>
        <v>Friend / word of mouth</v>
      </c>
      <c r="BG442" s="1">
        <v>10</v>
      </c>
      <c r="BH442" s="1" t="s">
        <v>2431</v>
      </c>
      <c r="BI442" s="1" t="s">
        <v>2432</v>
      </c>
      <c r="BJ442" s="1" t="s">
        <v>141</v>
      </c>
      <c r="BK442" s="1">
        <v>1</v>
      </c>
      <c r="BL442" s="32" t="s">
        <v>4074</v>
      </c>
    </row>
    <row r="443" spans="1:64">
      <c r="A443" s="1">
        <v>1</v>
      </c>
      <c r="B443">
        <v>0</v>
      </c>
      <c r="C443">
        <v>0</v>
      </c>
      <c r="D443" s="1">
        <v>1</v>
      </c>
      <c r="E443" s="1">
        <v>1</v>
      </c>
      <c r="F443">
        <v>0</v>
      </c>
      <c r="G443" s="2">
        <v>29023</v>
      </c>
      <c r="H443" s="9">
        <f t="shared" ca="1" si="78"/>
        <v>39</v>
      </c>
      <c r="I443" s="1">
        <v>8</v>
      </c>
      <c r="J443" s="1">
        <v>8</v>
      </c>
      <c r="K443" s="1">
        <v>75</v>
      </c>
      <c r="L443" s="1">
        <f t="shared" si="79"/>
        <v>1.25</v>
      </c>
      <c r="M443" s="1">
        <v>14</v>
      </c>
      <c r="N443" s="1">
        <v>14</v>
      </c>
      <c r="O443" s="1">
        <v>8</v>
      </c>
      <c r="P443" s="1">
        <v>8</v>
      </c>
      <c r="Q443" s="1">
        <v>60302</v>
      </c>
      <c r="R443" s="1" t="s">
        <v>2433</v>
      </c>
      <c r="S443" s="1">
        <v>1</v>
      </c>
      <c r="V443" t="str">
        <f t="shared" si="80"/>
        <v>NA</v>
      </c>
      <c r="Y443" t="str">
        <f t="shared" si="81"/>
        <v>NA</v>
      </c>
      <c r="Z443" s="1">
        <v>1</v>
      </c>
      <c r="AA443" s="1">
        <v>1</v>
      </c>
      <c r="AB443" s="1">
        <f t="shared" si="82"/>
        <v>0</v>
      </c>
      <c r="AC443" s="1" t="s">
        <v>55</v>
      </c>
      <c r="AE443" t="str">
        <f t="shared" si="83"/>
        <v>Product Management/Project Management</v>
      </c>
      <c r="AF443" s="1" t="s">
        <v>80</v>
      </c>
      <c r="AH443" t="str">
        <f t="shared" si="84"/>
        <v>Individual Contributor</v>
      </c>
      <c r="AI443" s="1" t="s">
        <v>324</v>
      </c>
      <c r="AK443" t="str">
        <f t="shared" si="85"/>
        <v>Utilities, Energy and Extraction</v>
      </c>
      <c r="AL443" s="1">
        <v>13</v>
      </c>
      <c r="AM443" s="1">
        <v>13</v>
      </c>
      <c r="AN443" s="1" t="s">
        <v>2434</v>
      </c>
      <c r="AO443" s="1" t="s">
        <v>59</v>
      </c>
      <c r="AP443" s="1">
        <f t="shared" si="86"/>
        <v>0</v>
      </c>
      <c r="AQ443" t="s">
        <v>33</v>
      </c>
      <c r="AR443" s="1" t="s">
        <v>72</v>
      </c>
      <c r="AT443" t="str">
        <f t="shared" si="87"/>
        <v>Forums</v>
      </c>
      <c r="AV443" s="1" t="s">
        <v>2435</v>
      </c>
      <c r="AW443" s="1" t="str">
        <f t="shared" si="88"/>
        <v>greater than 6-10 depending on the topic and week</v>
      </c>
      <c r="AX443" s="1">
        <v>6</v>
      </c>
      <c r="AZ443">
        <f t="shared" si="89"/>
        <v>6</v>
      </c>
      <c r="BA443" s="1">
        <v>12</v>
      </c>
      <c r="BB443" s="1">
        <v>12</v>
      </c>
      <c r="BC443" s="1" t="s">
        <v>2436</v>
      </c>
      <c r="BD443" s="1" t="s">
        <v>74</v>
      </c>
      <c r="BF443" t="str">
        <f t="shared" si="90"/>
        <v>Google</v>
      </c>
      <c r="BG443" s="1">
        <v>10</v>
      </c>
      <c r="BH443" s="1" t="s">
        <v>2437</v>
      </c>
      <c r="BI443" s="1" t="s">
        <v>2438</v>
      </c>
      <c r="BJ443" s="1" t="s">
        <v>1618</v>
      </c>
      <c r="BK443" s="1">
        <v>1</v>
      </c>
      <c r="BL443" s="32" t="s">
        <v>4074</v>
      </c>
    </row>
    <row r="444" spans="1:64">
      <c r="A444">
        <v>0</v>
      </c>
      <c r="B444" s="11">
        <v>1</v>
      </c>
      <c r="C444">
        <v>0</v>
      </c>
      <c r="D444">
        <v>0</v>
      </c>
      <c r="E444">
        <v>0</v>
      </c>
      <c r="F444">
        <v>0</v>
      </c>
      <c r="G444" s="2">
        <v>33732</v>
      </c>
      <c r="H444" s="9">
        <f t="shared" ca="1" si="78"/>
        <v>26</v>
      </c>
      <c r="I444" s="1">
        <v>7</v>
      </c>
      <c r="J444" s="1">
        <v>7</v>
      </c>
      <c r="K444" s="1">
        <v>0</v>
      </c>
      <c r="L444" s="1">
        <f t="shared" si="79"/>
        <v>0</v>
      </c>
      <c r="M444" s="1">
        <v>12</v>
      </c>
      <c r="N444" s="1">
        <v>12</v>
      </c>
      <c r="O444" s="1">
        <v>20</v>
      </c>
      <c r="P444" s="1">
        <v>20</v>
      </c>
      <c r="Q444" s="1">
        <v>44600</v>
      </c>
      <c r="R444" s="1" t="s">
        <v>2439</v>
      </c>
      <c r="S444" s="1">
        <v>1</v>
      </c>
      <c r="V444" t="str">
        <f t="shared" si="80"/>
        <v>NA</v>
      </c>
      <c r="Y444" t="str">
        <f t="shared" si="81"/>
        <v>NA</v>
      </c>
      <c r="Z444" s="1">
        <v>1</v>
      </c>
      <c r="AA444" s="1">
        <v>1</v>
      </c>
      <c r="AB444" s="1">
        <f t="shared" si="82"/>
        <v>0</v>
      </c>
      <c r="AC444" s="1" t="s">
        <v>150</v>
      </c>
      <c r="AE444" t="str">
        <f t="shared" si="83"/>
        <v>Business Intelligence / Business Analyst</v>
      </c>
      <c r="AF444" s="1" t="s">
        <v>80</v>
      </c>
      <c r="AH444" t="str">
        <f t="shared" si="84"/>
        <v>Individual Contributor</v>
      </c>
      <c r="AI444" s="1" t="s">
        <v>245</v>
      </c>
      <c r="AK444" t="str">
        <f t="shared" si="85"/>
        <v>Advertising &amp; Marketing</v>
      </c>
      <c r="AL444" s="1">
        <v>3</v>
      </c>
      <c r="AM444" s="1">
        <v>3</v>
      </c>
      <c r="AN444" s="1" t="s">
        <v>2440</v>
      </c>
      <c r="AO444" s="1" t="s">
        <v>59</v>
      </c>
      <c r="AP444" s="1">
        <f t="shared" si="86"/>
        <v>0</v>
      </c>
      <c r="AQ444" t="s">
        <v>32</v>
      </c>
      <c r="AR444" s="1" t="s">
        <v>60</v>
      </c>
      <c r="AT444" t="str">
        <f t="shared" si="87"/>
        <v>Slack Channel</v>
      </c>
      <c r="AV444" s="1">
        <v>10</v>
      </c>
      <c r="AW444" s="1">
        <f t="shared" si="88"/>
        <v>10</v>
      </c>
      <c r="AY444" s="1">
        <v>8</v>
      </c>
      <c r="AZ444" s="1">
        <f t="shared" si="89"/>
        <v>8</v>
      </c>
      <c r="BA444" s="1">
        <v>8</v>
      </c>
      <c r="BB444" s="1">
        <v>8</v>
      </c>
      <c r="BC444" s="1" t="s">
        <v>2441</v>
      </c>
      <c r="BD444" s="1" t="s">
        <v>74</v>
      </c>
      <c r="BF444" t="str">
        <f t="shared" si="90"/>
        <v>Google</v>
      </c>
      <c r="BG444" s="1">
        <v>9</v>
      </c>
      <c r="BH444" s="1" t="s">
        <v>2442</v>
      </c>
      <c r="BK444" s="1">
        <v>1</v>
      </c>
      <c r="BL444" s="32" t="s">
        <v>4074</v>
      </c>
    </row>
    <row r="445" spans="1:64">
      <c r="A445" s="1">
        <v>1</v>
      </c>
      <c r="B445" s="11">
        <v>1</v>
      </c>
      <c r="C445" s="1">
        <v>1</v>
      </c>
      <c r="D445">
        <v>0</v>
      </c>
      <c r="E445" s="1">
        <v>1</v>
      </c>
      <c r="F445">
        <v>0</v>
      </c>
      <c r="G445" s="2">
        <v>32315</v>
      </c>
      <c r="H445" s="9">
        <f t="shared" ca="1" si="78"/>
        <v>30</v>
      </c>
      <c r="I445" s="1">
        <v>8</v>
      </c>
      <c r="J445" s="1">
        <v>8</v>
      </c>
      <c r="K445" s="1">
        <v>1</v>
      </c>
      <c r="L445" s="1">
        <f t="shared" si="79"/>
        <v>1.6666666666666666E-2</v>
      </c>
      <c r="M445" s="1">
        <v>8</v>
      </c>
      <c r="N445" s="1">
        <v>8</v>
      </c>
      <c r="O445" s="1">
        <v>25</v>
      </c>
      <c r="P445" s="1">
        <v>25</v>
      </c>
      <c r="Q445" s="1">
        <v>94043</v>
      </c>
      <c r="R445" s="1" t="s">
        <v>1678</v>
      </c>
      <c r="S445" s="1">
        <v>1</v>
      </c>
      <c r="V445" t="str">
        <f t="shared" si="80"/>
        <v>NA</v>
      </c>
      <c r="Y445" t="str">
        <f t="shared" si="81"/>
        <v>NA</v>
      </c>
      <c r="Z445" s="1">
        <v>1</v>
      </c>
      <c r="AA445" s="1">
        <v>1</v>
      </c>
      <c r="AB445" s="1">
        <f t="shared" si="82"/>
        <v>0</v>
      </c>
      <c r="AC445" s="1" t="s">
        <v>225</v>
      </c>
      <c r="AE445" t="str">
        <f t="shared" si="83"/>
        <v>Software Engineer</v>
      </c>
      <c r="AF445" s="1" t="s">
        <v>80</v>
      </c>
      <c r="AH445" t="str">
        <f t="shared" si="84"/>
        <v>Individual Contributor</v>
      </c>
      <c r="AI445" s="1" t="s">
        <v>91</v>
      </c>
      <c r="AK445" t="str">
        <f t="shared" si="85"/>
        <v>Technology &amp; Internet</v>
      </c>
      <c r="AL445" s="1">
        <v>1</v>
      </c>
      <c r="AM445" s="1">
        <v>1</v>
      </c>
      <c r="AN445" s="1" t="s">
        <v>74</v>
      </c>
      <c r="AO445" s="1" t="s">
        <v>71</v>
      </c>
      <c r="AP445" s="1">
        <f t="shared" si="86"/>
        <v>1</v>
      </c>
      <c r="AQ445" t="s">
        <v>3977</v>
      </c>
      <c r="AR445" s="1" t="s">
        <v>84</v>
      </c>
      <c r="AT445" t="str">
        <f t="shared" si="87"/>
        <v>Stack Overflow</v>
      </c>
      <c r="AU445" s="1">
        <v>1</v>
      </c>
      <c r="AW445">
        <f t="shared" si="88"/>
        <v>1</v>
      </c>
      <c r="AX445" s="1">
        <v>1</v>
      </c>
      <c r="AZ445">
        <f t="shared" si="89"/>
        <v>1</v>
      </c>
      <c r="BA445" s="1">
        <v>30</v>
      </c>
      <c r="BB445" s="1">
        <v>30</v>
      </c>
      <c r="BC445" s="1" t="s">
        <v>2443</v>
      </c>
      <c r="BD445" s="1" t="s">
        <v>74</v>
      </c>
      <c r="BF445" t="str">
        <f t="shared" si="90"/>
        <v>Google</v>
      </c>
      <c r="BG445" s="1">
        <v>10</v>
      </c>
      <c r="BH445" s="1" t="s">
        <v>2444</v>
      </c>
      <c r="BJ445" s="1" t="s">
        <v>2445</v>
      </c>
      <c r="BK445" s="1">
        <v>1</v>
      </c>
      <c r="BL445" s="32" t="s">
        <v>4074</v>
      </c>
    </row>
    <row r="446" spans="1:64">
      <c r="A446" s="1">
        <v>1</v>
      </c>
      <c r="B446">
        <v>0</v>
      </c>
      <c r="C446">
        <v>0</v>
      </c>
      <c r="D446">
        <v>0</v>
      </c>
      <c r="E446">
        <v>0</v>
      </c>
      <c r="F446">
        <v>0</v>
      </c>
      <c r="G446" s="2" t="s">
        <v>2446</v>
      </c>
      <c r="H446" s="9">
        <f t="shared" ca="1" si="78"/>
        <v>55</v>
      </c>
      <c r="I446" s="1">
        <v>7</v>
      </c>
      <c r="J446" s="1">
        <v>7</v>
      </c>
      <c r="K446" s="1">
        <v>90</v>
      </c>
      <c r="L446" s="1">
        <f t="shared" si="79"/>
        <v>1.5</v>
      </c>
      <c r="M446" s="1">
        <v>8</v>
      </c>
      <c r="N446" s="1">
        <v>8</v>
      </c>
      <c r="O446" s="1">
        <v>10</v>
      </c>
      <c r="P446" s="1">
        <v>10</v>
      </c>
      <c r="R446" s="1" t="s">
        <v>2447</v>
      </c>
      <c r="S446" s="1">
        <v>0</v>
      </c>
      <c r="T446" s="1" t="s">
        <v>67</v>
      </c>
      <c r="V446" t="str">
        <f t="shared" si="80"/>
        <v>t-shirt</v>
      </c>
      <c r="W446" s="1" t="s">
        <v>103</v>
      </c>
      <c r="Y446" t="str">
        <f t="shared" si="81"/>
        <v>“A quality life demands quality questions”</v>
      </c>
      <c r="Z446" s="1">
        <v>1</v>
      </c>
      <c r="AA446" s="1">
        <v>1</v>
      </c>
      <c r="AB446" s="1">
        <f t="shared" si="82"/>
        <v>0</v>
      </c>
      <c r="AC446" s="1" t="s">
        <v>453</v>
      </c>
      <c r="AE446" t="str">
        <f t="shared" si="83"/>
        <v>Research</v>
      </c>
      <c r="AF446" s="1" t="s">
        <v>80</v>
      </c>
      <c r="AH446" t="str">
        <f t="shared" si="84"/>
        <v>Individual Contributor</v>
      </c>
      <c r="AI446" s="1" t="s">
        <v>57</v>
      </c>
      <c r="AK446" t="str">
        <f t="shared" si="85"/>
        <v>Education</v>
      </c>
      <c r="AL446" s="1">
        <v>28</v>
      </c>
      <c r="AM446" s="1">
        <v>28</v>
      </c>
      <c r="AN446" s="1" t="s">
        <v>2448</v>
      </c>
      <c r="AO446" s="1" t="s">
        <v>71</v>
      </c>
      <c r="AP446" s="1">
        <f t="shared" si="86"/>
        <v>1</v>
      </c>
      <c r="AQ446" s="1" t="s">
        <v>2449</v>
      </c>
      <c r="AR446" s="1" t="s">
        <v>72</v>
      </c>
      <c r="AT446" t="str">
        <f t="shared" si="87"/>
        <v>Forums</v>
      </c>
      <c r="AU446" s="1">
        <v>6</v>
      </c>
      <c r="AW446">
        <f t="shared" si="88"/>
        <v>6</v>
      </c>
      <c r="AX446" s="1">
        <v>6</v>
      </c>
      <c r="AZ446">
        <f t="shared" si="89"/>
        <v>6</v>
      </c>
      <c r="BA446" s="1">
        <v>10</v>
      </c>
      <c r="BB446" s="1">
        <v>10</v>
      </c>
      <c r="BC446" s="1" t="s">
        <v>2450</v>
      </c>
      <c r="BD446" s="1" t="s">
        <v>74</v>
      </c>
      <c r="BF446" t="str">
        <f t="shared" si="90"/>
        <v>Google</v>
      </c>
      <c r="BG446" s="1">
        <v>9</v>
      </c>
      <c r="BH446" s="1" t="s">
        <v>2451</v>
      </c>
      <c r="BK446" s="1">
        <v>0</v>
      </c>
      <c r="BL446" s="32" t="s">
        <v>4074</v>
      </c>
    </row>
    <row r="447" spans="1:64">
      <c r="A447">
        <v>0</v>
      </c>
      <c r="B447" s="11">
        <v>1</v>
      </c>
      <c r="C447">
        <v>0</v>
      </c>
      <c r="D447" s="1">
        <v>1</v>
      </c>
      <c r="E447" s="1">
        <v>1</v>
      </c>
      <c r="F447">
        <v>0</v>
      </c>
      <c r="G447" s="2">
        <v>32727</v>
      </c>
      <c r="H447" s="9">
        <f t="shared" ca="1" si="78"/>
        <v>29</v>
      </c>
      <c r="I447" s="1">
        <v>5</v>
      </c>
      <c r="J447" s="1">
        <v>5</v>
      </c>
      <c r="K447" s="1">
        <v>0</v>
      </c>
      <c r="L447" s="1">
        <f t="shared" si="79"/>
        <v>0</v>
      </c>
      <c r="M447" s="1">
        <v>16</v>
      </c>
      <c r="N447" s="1">
        <v>16</v>
      </c>
      <c r="O447" s="1">
        <v>2</v>
      </c>
      <c r="P447" s="1">
        <v>2</v>
      </c>
      <c r="Q447" s="1">
        <v>71711</v>
      </c>
      <c r="R447" s="1" t="s">
        <v>2452</v>
      </c>
      <c r="S447" s="1">
        <v>0</v>
      </c>
      <c r="T447" s="1" t="s">
        <v>97</v>
      </c>
      <c r="V447" t="str">
        <f t="shared" si="80"/>
        <v>backpack</v>
      </c>
      <c r="W447" s="1" t="s">
        <v>98</v>
      </c>
      <c r="Y447" t="str">
        <f t="shared" si="81"/>
        <v>“Machine learning for life”</v>
      </c>
      <c r="Z447" s="1">
        <v>1</v>
      </c>
      <c r="AA447" s="1">
        <v>1</v>
      </c>
      <c r="AB447" s="1">
        <f t="shared" si="82"/>
        <v>0</v>
      </c>
      <c r="AC447" s="1" t="s">
        <v>458</v>
      </c>
      <c r="AE447" t="str">
        <f t="shared" si="83"/>
        <v>Consulting</v>
      </c>
      <c r="AF447" s="1" t="s">
        <v>56</v>
      </c>
      <c r="AH447" t="str">
        <f t="shared" si="84"/>
        <v>Manager</v>
      </c>
      <c r="AI447" s="1" t="s">
        <v>91</v>
      </c>
      <c r="AK447" t="str">
        <f t="shared" si="85"/>
        <v>Technology &amp; Internet</v>
      </c>
      <c r="AL447" s="1">
        <v>5</v>
      </c>
      <c r="AM447" s="1">
        <v>5</v>
      </c>
      <c r="AN447" s="1" t="s">
        <v>2453</v>
      </c>
      <c r="AO447" s="1" t="s">
        <v>59</v>
      </c>
      <c r="AP447" s="1">
        <f t="shared" si="86"/>
        <v>0</v>
      </c>
      <c r="AQ447" t="s">
        <v>33</v>
      </c>
      <c r="AR447" s="1" t="s">
        <v>72</v>
      </c>
      <c r="AT447" t="str">
        <f t="shared" si="87"/>
        <v>Forums</v>
      </c>
      <c r="AU447" s="1">
        <v>6</v>
      </c>
      <c r="AW447">
        <f t="shared" si="88"/>
        <v>6</v>
      </c>
      <c r="AX447" s="1">
        <v>6</v>
      </c>
      <c r="AZ447">
        <f t="shared" si="89"/>
        <v>6</v>
      </c>
      <c r="BA447" s="1">
        <v>12</v>
      </c>
      <c r="BB447" s="1">
        <v>12</v>
      </c>
      <c r="BC447" s="1" t="s">
        <v>2454</v>
      </c>
      <c r="BD447" s="1" t="s">
        <v>74</v>
      </c>
      <c r="BF447" t="str">
        <f t="shared" si="90"/>
        <v>Google</v>
      </c>
      <c r="BG447" s="1">
        <v>10</v>
      </c>
      <c r="BH447" s="1" t="s">
        <v>2455</v>
      </c>
      <c r="BI447" s="1" t="s">
        <v>2456</v>
      </c>
      <c r="BK447" s="1">
        <v>1</v>
      </c>
      <c r="BL447" s="32" t="s">
        <v>4074</v>
      </c>
    </row>
    <row r="448" spans="1:64">
      <c r="A448" s="1">
        <v>1</v>
      </c>
      <c r="B448" s="11">
        <v>1</v>
      </c>
      <c r="C448">
        <v>0</v>
      </c>
      <c r="D448">
        <v>0</v>
      </c>
      <c r="E448" s="1">
        <v>1</v>
      </c>
      <c r="F448">
        <v>0</v>
      </c>
      <c r="G448" s="2">
        <v>33114</v>
      </c>
      <c r="H448" s="9">
        <f t="shared" ca="1" si="78"/>
        <v>28</v>
      </c>
      <c r="I448" s="1">
        <v>6</v>
      </c>
      <c r="J448" s="1">
        <v>6</v>
      </c>
      <c r="K448" s="1">
        <v>180</v>
      </c>
      <c r="L448" s="1">
        <f t="shared" si="79"/>
        <v>3</v>
      </c>
      <c r="M448" s="1">
        <v>10</v>
      </c>
      <c r="N448" s="1">
        <v>10</v>
      </c>
      <c r="O448" s="1">
        <v>9</v>
      </c>
      <c r="P448" s="1">
        <v>9</v>
      </c>
      <c r="Q448" s="1">
        <v>1010</v>
      </c>
      <c r="R448" s="1" t="s">
        <v>2457</v>
      </c>
      <c r="S448" s="1">
        <v>1</v>
      </c>
      <c r="V448" t="str">
        <f t="shared" si="80"/>
        <v>NA</v>
      </c>
      <c r="Y448" t="str">
        <f t="shared" si="81"/>
        <v>NA</v>
      </c>
      <c r="Z448" s="1">
        <v>1</v>
      </c>
      <c r="AA448" s="1">
        <v>1</v>
      </c>
      <c r="AB448" s="1">
        <f t="shared" si="82"/>
        <v>0</v>
      </c>
      <c r="AC448" s="1" t="s">
        <v>159</v>
      </c>
      <c r="AE448" t="str">
        <f t="shared" si="83"/>
        <v>Data Scientist</v>
      </c>
      <c r="AF448" s="1" t="s">
        <v>80</v>
      </c>
      <c r="AH448" t="str">
        <f t="shared" si="84"/>
        <v>Individual Contributor</v>
      </c>
      <c r="AJ448" s="1" t="s">
        <v>2458</v>
      </c>
      <c r="AK448" s="1" t="str">
        <f t="shared" si="85"/>
        <v>Outsourcing</v>
      </c>
      <c r="AL448" s="1">
        <v>1</v>
      </c>
      <c r="AM448" s="1">
        <v>1</v>
      </c>
      <c r="AN448" s="1" t="s">
        <v>2459</v>
      </c>
      <c r="AO448" s="1" t="s">
        <v>83</v>
      </c>
      <c r="AP448" s="1">
        <f t="shared" si="86"/>
        <v>1</v>
      </c>
      <c r="AQ448" t="s">
        <v>33</v>
      </c>
      <c r="AR448" s="1" t="s">
        <v>1253</v>
      </c>
      <c r="AT448" t="str">
        <f t="shared" si="87"/>
        <v>Ask Me Anythings (AMAs)</v>
      </c>
      <c r="AV448" s="1">
        <v>10</v>
      </c>
      <c r="AW448" s="1">
        <f t="shared" si="88"/>
        <v>10</v>
      </c>
      <c r="AX448" s="1">
        <v>6</v>
      </c>
      <c r="AZ448">
        <f t="shared" si="89"/>
        <v>6</v>
      </c>
      <c r="BA448" s="1">
        <v>6</v>
      </c>
      <c r="BB448" s="1">
        <v>6</v>
      </c>
      <c r="BC448" s="1" t="s">
        <v>2460</v>
      </c>
      <c r="BD448" s="1" t="s">
        <v>200</v>
      </c>
      <c r="BF448" t="str">
        <f t="shared" si="90"/>
        <v>Twitter</v>
      </c>
      <c r="BG448" s="1">
        <v>9</v>
      </c>
      <c r="BH448" s="1" t="s">
        <v>2461</v>
      </c>
      <c r="BI448" s="1" t="s">
        <v>2462</v>
      </c>
      <c r="BJ448" s="1" t="s">
        <v>2463</v>
      </c>
      <c r="BK448" s="1">
        <v>1</v>
      </c>
      <c r="BL448" s="32" t="s">
        <v>4074</v>
      </c>
    </row>
    <row r="449" spans="1:64">
      <c r="A449" s="1">
        <v>1</v>
      </c>
      <c r="B449">
        <v>0</v>
      </c>
      <c r="C449">
        <v>0</v>
      </c>
      <c r="D449">
        <v>0</v>
      </c>
      <c r="E449">
        <v>0</v>
      </c>
      <c r="F449">
        <v>0</v>
      </c>
      <c r="G449" s="2">
        <v>34025</v>
      </c>
      <c r="H449" s="9">
        <f t="shared" ca="1" si="78"/>
        <v>25</v>
      </c>
      <c r="I449" s="1">
        <v>9</v>
      </c>
      <c r="J449" s="1">
        <v>9</v>
      </c>
      <c r="K449" s="1">
        <v>1</v>
      </c>
      <c r="L449" s="1">
        <f t="shared" si="79"/>
        <v>1.6666666666666666E-2</v>
      </c>
      <c r="M449" s="1">
        <v>6</v>
      </c>
      <c r="N449" s="1">
        <v>6</v>
      </c>
      <c r="O449" s="1">
        <v>5</v>
      </c>
      <c r="P449" s="1">
        <v>5</v>
      </c>
      <c r="Q449" s="1">
        <v>560093</v>
      </c>
      <c r="R449" s="1" t="s">
        <v>1421</v>
      </c>
      <c r="S449" s="1">
        <v>1</v>
      </c>
      <c r="V449" t="str">
        <f t="shared" si="80"/>
        <v>NA</v>
      </c>
      <c r="Y449" t="str">
        <f t="shared" si="81"/>
        <v>NA</v>
      </c>
      <c r="Z449" s="1">
        <v>1</v>
      </c>
      <c r="AA449" s="1">
        <v>1</v>
      </c>
      <c r="AB449" s="1">
        <f t="shared" si="82"/>
        <v>0</v>
      </c>
      <c r="AC449" s="1" t="s">
        <v>225</v>
      </c>
      <c r="AE449" t="str">
        <f t="shared" si="83"/>
        <v>Software Engineer</v>
      </c>
      <c r="AF449" s="1" t="s">
        <v>80</v>
      </c>
      <c r="AH449" t="str">
        <f t="shared" si="84"/>
        <v>Individual Contributor</v>
      </c>
      <c r="AI449" s="1" t="s">
        <v>91</v>
      </c>
      <c r="AK449" t="str">
        <f t="shared" si="85"/>
        <v>Technology &amp; Internet</v>
      </c>
      <c r="AL449" s="1">
        <v>2</v>
      </c>
      <c r="AM449" s="1">
        <v>2</v>
      </c>
      <c r="AN449" s="1" t="s">
        <v>2464</v>
      </c>
      <c r="AO449" s="1" t="s">
        <v>59</v>
      </c>
      <c r="AP449" s="1">
        <f t="shared" si="86"/>
        <v>0</v>
      </c>
      <c r="AQ449" t="s">
        <v>31</v>
      </c>
      <c r="AR449" s="1" t="s">
        <v>84</v>
      </c>
      <c r="AT449" t="str">
        <f t="shared" si="87"/>
        <v>Stack Overflow</v>
      </c>
      <c r="AU449" s="1">
        <v>6</v>
      </c>
      <c r="AW449">
        <f t="shared" si="88"/>
        <v>6</v>
      </c>
      <c r="AX449" s="1">
        <v>5</v>
      </c>
      <c r="AZ449">
        <f t="shared" si="89"/>
        <v>5</v>
      </c>
      <c r="BA449" s="1">
        <v>100</v>
      </c>
      <c r="BB449" s="1">
        <v>100</v>
      </c>
      <c r="BC449" s="1" t="s">
        <v>2465</v>
      </c>
      <c r="BD449" s="1" t="s">
        <v>74</v>
      </c>
      <c r="BF449" t="str">
        <f t="shared" si="90"/>
        <v>Google</v>
      </c>
      <c r="BG449" s="1">
        <v>9</v>
      </c>
      <c r="BH449" s="1" t="s">
        <v>2466</v>
      </c>
      <c r="BI449" s="1" t="s">
        <v>2467</v>
      </c>
      <c r="BK449" s="1">
        <v>1</v>
      </c>
      <c r="BL449" s="32" t="s">
        <v>4074</v>
      </c>
    </row>
    <row r="450" spans="1:64">
      <c r="A450">
        <v>0</v>
      </c>
      <c r="B450" s="11">
        <v>1</v>
      </c>
      <c r="C450">
        <v>0</v>
      </c>
      <c r="D450">
        <v>0</v>
      </c>
      <c r="E450">
        <v>0</v>
      </c>
      <c r="F450">
        <v>0</v>
      </c>
      <c r="G450" s="2">
        <v>33077</v>
      </c>
      <c r="H450" s="9">
        <f t="shared" ref="H450:H513" ca="1" si="91">IF(ISBLANK(G450),"", DATEDIF(G450,TODAY(),"Y"))</f>
        <v>28</v>
      </c>
      <c r="I450" s="1">
        <v>8</v>
      </c>
      <c r="J450" s="1">
        <v>8</v>
      </c>
      <c r="K450" s="1">
        <v>6</v>
      </c>
      <c r="L450" s="1">
        <f t="shared" ref="L450:L513" si="92">K450/60</f>
        <v>0.1</v>
      </c>
      <c r="M450" s="1">
        <v>14</v>
      </c>
      <c r="N450" s="1">
        <v>14</v>
      </c>
      <c r="O450" s="1">
        <v>6</v>
      </c>
      <c r="P450" s="1">
        <v>6</v>
      </c>
      <c r="R450" s="1" t="s">
        <v>2468</v>
      </c>
      <c r="S450" s="1">
        <v>0</v>
      </c>
      <c r="T450" s="1" t="s">
        <v>67</v>
      </c>
      <c r="V450" t="str">
        <f t="shared" ref="V450:V513" si="93">IF(ISBLANK(T450),IF(ISBLANK(U450),"NA",U450),T450)</f>
        <v>t-shirt</v>
      </c>
      <c r="W450" s="1" t="s">
        <v>103</v>
      </c>
      <c r="Y450" t="str">
        <f t="shared" ref="Y450:Y513" si="94">IF(ISBLANK(W450), IF(ISBLANK(X450),"NA",X450),W450)</f>
        <v>“A quality life demands quality questions”</v>
      </c>
      <c r="Z450" s="1">
        <v>1</v>
      </c>
      <c r="AA450" s="1">
        <v>1</v>
      </c>
      <c r="AB450" s="1">
        <f t="shared" ref="AB450:AB513" si="95">1-AA450</f>
        <v>0</v>
      </c>
      <c r="AC450" s="1" t="s">
        <v>225</v>
      </c>
      <c r="AE450" t="str">
        <f t="shared" ref="AE450:AE513" si="96">IF(ISBLANK(AC450), IF(ISBLANK(AD450), "NA", AD450),AC450)</f>
        <v>Software Engineer</v>
      </c>
      <c r="AF450" s="1" t="s">
        <v>80</v>
      </c>
      <c r="AH450" t="str">
        <f t="shared" ref="AH450:AH513" si="97">IF(ISBLANK(AF450),IF(ISBLANK(AG450),"NA", AG450),AF450)</f>
        <v>Individual Contributor</v>
      </c>
      <c r="AI450" s="1" t="s">
        <v>91</v>
      </c>
      <c r="AK450" t="str">
        <f t="shared" ref="AK450:AK513" si="98">IF(ISBLANK(AI450),IF(ISBLANK(AJ450),"NA",AJ450),AI450)</f>
        <v>Technology &amp; Internet</v>
      </c>
      <c r="AL450" s="1">
        <v>5</v>
      </c>
      <c r="AM450" s="1">
        <v>5</v>
      </c>
      <c r="AN450" s="1" t="s">
        <v>2469</v>
      </c>
      <c r="AO450" s="1" t="s">
        <v>59</v>
      </c>
      <c r="AP450" s="1">
        <f t="shared" ref="AP450:AP513" si="99">IF(OR(AO450=$AO$3,AO450=$AO$4),1,0)</f>
        <v>0</v>
      </c>
      <c r="AQ450" t="s">
        <v>31</v>
      </c>
      <c r="AR450" s="1" t="s">
        <v>84</v>
      </c>
      <c r="AT450" t="str">
        <f t="shared" ref="AT450:AT513" si="100">IF(ISBLANK(AR450),IF(ISBLANK(AS450),"NA",AS450),AR450)</f>
        <v>Stack Overflow</v>
      </c>
      <c r="AU450" s="1">
        <v>6</v>
      </c>
      <c r="AW450">
        <f t="shared" ref="AW450:AW513" si="101">IF(ISBLANK(AU450),AV450,AU450)</f>
        <v>6</v>
      </c>
      <c r="AX450" s="1">
        <v>4</v>
      </c>
      <c r="AZ450">
        <f t="shared" ref="AZ450:AZ513" si="102">IF(ISBLANK(AX450),AY450,AX450)</f>
        <v>4</v>
      </c>
      <c r="BA450" s="1">
        <v>3</v>
      </c>
      <c r="BB450" s="1">
        <v>3</v>
      </c>
      <c r="BC450" s="1" t="s">
        <v>2470</v>
      </c>
      <c r="BD450" s="1" t="s">
        <v>64</v>
      </c>
      <c r="BF450" t="str">
        <f t="shared" ref="BF450:BF513" si="103">IF(ISBLANK(BD450),BE450,BD450)</f>
        <v>Friend / word of mouth</v>
      </c>
      <c r="BG450" s="1">
        <v>10</v>
      </c>
      <c r="BH450" s="1" t="s">
        <v>2471</v>
      </c>
      <c r="BI450" s="1" t="s">
        <v>2472</v>
      </c>
      <c r="BK450" s="1">
        <v>0</v>
      </c>
      <c r="BL450" s="32" t="s">
        <v>4074</v>
      </c>
    </row>
    <row r="451" spans="1:64">
      <c r="A451">
        <v>0</v>
      </c>
      <c r="B451">
        <v>0</v>
      </c>
      <c r="C451">
        <v>0</v>
      </c>
      <c r="D451">
        <v>0</v>
      </c>
      <c r="E451" s="1">
        <v>1</v>
      </c>
      <c r="F451">
        <v>0</v>
      </c>
      <c r="G451" s="2">
        <v>27948</v>
      </c>
      <c r="H451" s="9">
        <f t="shared" ca="1" si="91"/>
        <v>42</v>
      </c>
      <c r="I451" s="1">
        <v>6</v>
      </c>
      <c r="J451" s="1">
        <v>6</v>
      </c>
      <c r="K451" s="1">
        <v>50</v>
      </c>
      <c r="L451" s="1">
        <f t="shared" si="92"/>
        <v>0.83333333333333337</v>
      </c>
      <c r="M451" s="1">
        <v>8</v>
      </c>
      <c r="N451" s="1">
        <v>8</v>
      </c>
      <c r="O451" s="1">
        <v>5</v>
      </c>
      <c r="P451" s="1">
        <v>5</v>
      </c>
      <c r="Q451" s="1">
        <v>40470</v>
      </c>
      <c r="R451" s="1" t="s">
        <v>2473</v>
      </c>
      <c r="S451" s="1">
        <v>1</v>
      </c>
      <c r="V451" t="str">
        <f t="shared" si="93"/>
        <v>NA</v>
      </c>
      <c r="Y451" t="str">
        <f t="shared" si="94"/>
        <v>NA</v>
      </c>
      <c r="Z451" s="1">
        <v>1</v>
      </c>
      <c r="AA451" s="1">
        <v>1</v>
      </c>
      <c r="AB451" s="1">
        <f t="shared" si="95"/>
        <v>0</v>
      </c>
      <c r="AC451" s="1" t="s">
        <v>2083</v>
      </c>
      <c r="AE451" t="str">
        <f t="shared" si="96"/>
        <v>Self Driving Car</v>
      </c>
      <c r="AF451" s="1" t="s">
        <v>56</v>
      </c>
      <c r="AH451" t="str">
        <f t="shared" si="97"/>
        <v>Manager</v>
      </c>
      <c r="AI451" s="1" t="s">
        <v>295</v>
      </c>
      <c r="AK451" t="str">
        <f t="shared" si="98"/>
        <v>Automotive</v>
      </c>
      <c r="AL451" s="1">
        <v>5</v>
      </c>
      <c r="AM451" s="1">
        <v>5</v>
      </c>
      <c r="AN451" s="1" t="s">
        <v>2474</v>
      </c>
      <c r="AO451" s="1" t="s">
        <v>71</v>
      </c>
      <c r="AP451" s="1">
        <f t="shared" si="99"/>
        <v>1</v>
      </c>
      <c r="AQ451" t="s">
        <v>4007</v>
      </c>
      <c r="AR451" s="1" t="s">
        <v>72</v>
      </c>
      <c r="AT451" t="str">
        <f t="shared" si="100"/>
        <v>Forums</v>
      </c>
      <c r="AU451" s="1">
        <v>5</v>
      </c>
      <c r="AW451">
        <f t="shared" si="101"/>
        <v>5</v>
      </c>
      <c r="AX451" s="1">
        <v>3</v>
      </c>
      <c r="AZ451">
        <f t="shared" si="102"/>
        <v>3</v>
      </c>
      <c r="BA451" s="1">
        <v>20</v>
      </c>
      <c r="BB451" s="1">
        <v>20</v>
      </c>
      <c r="BC451" s="1" t="s">
        <v>2475</v>
      </c>
      <c r="BE451" s="1" t="s">
        <v>2476</v>
      </c>
      <c r="BF451" s="1" t="str">
        <f t="shared" si="103"/>
        <v>I had participated in the first AI class before Udacity was founded? And just followed the steps of Mr. Thrun</v>
      </c>
      <c r="BG451" s="1">
        <v>9</v>
      </c>
      <c r="BH451" s="1" t="s">
        <v>2477</v>
      </c>
      <c r="BI451" s="1" t="s">
        <v>1515</v>
      </c>
      <c r="BK451" s="1">
        <v>0</v>
      </c>
      <c r="BL451" s="32" t="s">
        <v>4074</v>
      </c>
    </row>
    <row r="452" spans="1:64">
      <c r="A452" s="1">
        <v>1</v>
      </c>
      <c r="B452">
        <v>0</v>
      </c>
      <c r="C452">
        <v>0</v>
      </c>
      <c r="D452">
        <v>0</v>
      </c>
      <c r="E452" s="1">
        <v>1</v>
      </c>
      <c r="F452">
        <v>0</v>
      </c>
      <c r="G452" s="2">
        <v>29093</v>
      </c>
      <c r="H452" s="9">
        <f t="shared" ca="1" si="91"/>
        <v>39</v>
      </c>
      <c r="I452" s="1">
        <v>8</v>
      </c>
      <c r="J452" s="1">
        <v>8</v>
      </c>
      <c r="K452" s="1">
        <v>75</v>
      </c>
      <c r="L452" s="1">
        <f t="shared" si="92"/>
        <v>1.25</v>
      </c>
      <c r="M452" s="1">
        <v>9</v>
      </c>
      <c r="N452" s="1">
        <v>9</v>
      </c>
      <c r="O452" s="1">
        <v>20</v>
      </c>
      <c r="P452" s="1">
        <v>20</v>
      </c>
      <c r="Q452" s="1">
        <v>60439</v>
      </c>
      <c r="R452" s="1" t="s">
        <v>2452</v>
      </c>
      <c r="S452" s="1">
        <v>0</v>
      </c>
      <c r="T452" s="1" t="s">
        <v>67</v>
      </c>
      <c r="V452" t="str">
        <f t="shared" si="93"/>
        <v>t-shirt</v>
      </c>
      <c r="W452" s="1" t="s">
        <v>98</v>
      </c>
      <c r="Y452" t="str">
        <f t="shared" si="94"/>
        <v>“Machine learning for life”</v>
      </c>
      <c r="Z452" s="1">
        <v>1</v>
      </c>
      <c r="AA452" s="1">
        <v>1</v>
      </c>
      <c r="AB452" s="1">
        <f t="shared" si="95"/>
        <v>0</v>
      </c>
      <c r="AC452" s="1" t="s">
        <v>110</v>
      </c>
      <c r="AE452" t="str">
        <f t="shared" si="96"/>
        <v>Freelancing</v>
      </c>
      <c r="AF452" s="1" t="s">
        <v>111</v>
      </c>
      <c r="AH452" t="str">
        <f t="shared" si="97"/>
        <v>Not Applicable</v>
      </c>
      <c r="AI452" s="1" t="s">
        <v>91</v>
      </c>
      <c r="AK452" t="str">
        <f t="shared" si="98"/>
        <v>Technology &amp; Internet</v>
      </c>
      <c r="AL452" s="1">
        <v>14</v>
      </c>
      <c r="AM452" s="1">
        <v>14</v>
      </c>
      <c r="AN452" s="1" t="s">
        <v>582</v>
      </c>
      <c r="AO452" s="1" t="s">
        <v>83</v>
      </c>
      <c r="AP452" s="1">
        <f t="shared" si="99"/>
        <v>1</v>
      </c>
      <c r="AQ452" t="s">
        <v>31</v>
      </c>
      <c r="AR452" s="1" t="s">
        <v>72</v>
      </c>
      <c r="AT452" t="str">
        <f t="shared" si="100"/>
        <v>Forums</v>
      </c>
      <c r="AU452" s="1">
        <v>6</v>
      </c>
      <c r="AW452">
        <f t="shared" si="101"/>
        <v>6</v>
      </c>
      <c r="AY452" s="1">
        <v>10</v>
      </c>
      <c r="AZ452" s="1">
        <f t="shared" si="102"/>
        <v>10</v>
      </c>
      <c r="BA452" s="1">
        <v>15</v>
      </c>
      <c r="BB452" s="1">
        <v>15</v>
      </c>
      <c r="BC452" s="1" t="s">
        <v>2478</v>
      </c>
      <c r="BE452" s="1" t="s">
        <v>2479</v>
      </c>
      <c r="BF452" s="1" t="str">
        <f t="shared" si="103"/>
        <v>Media</v>
      </c>
      <c r="BG452" s="1">
        <v>10</v>
      </c>
      <c r="BH452" s="1" t="s">
        <v>2480</v>
      </c>
      <c r="BI452" s="1" t="s">
        <v>2481</v>
      </c>
      <c r="BJ452" s="1" t="s">
        <v>116</v>
      </c>
      <c r="BK452" s="1">
        <v>1</v>
      </c>
      <c r="BL452" s="32" t="s">
        <v>4074</v>
      </c>
    </row>
    <row r="453" spans="1:64">
      <c r="A453" s="1">
        <v>1</v>
      </c>
      <c r="B453">
        <v>0</v>
      </c>
      <c r="C453">
        <v>0</v>
      </c>
      <c r="D453" s="1">
        <v>1</v>
      </c>
      <c r="E453" s="1">
        <v>1</v>
      </c>
      <c r="F453">
        <v>0</v>
      </c>
      <c r="G453" s="2">
        <v>32527</v>
      </c>
      <c r="H453" s="9">
        <f t="shared" ca="1" si="91"/>
        <v>30</v>
      </c>
      <c r="I453" s="1">
        <v>8</v>
      </c>
      <c r="J453" s="1">
        <v>8</v>
      </c>
      <c r="K453" s="1">
        <v>0</v>
      </c>
      <c r="L453" s="1">
        <f t="shared" si="92"/>
        <v>0</v>
      </c>
      <c r="M453" s="1">
        <v>10</v>
      </c>
      <c r="N453" s="1">
        <v>10</v>
      </c>
      <c r="O453" s="1">
        <v>60</v>
      </c>
      <c r="P453" s="1">
        <v>60</v>
      </c>
      <c r="Q453" s="1">
        <v>92649</v>
      </c>
      <c r="R453" s="1" t="s">
        <v>2482</v>
      </c>
      <c r="S453" s="1">
        <v>1</v>
      </c>
      <c r="V453" t="str">
        <f t="shared" si="93"/>
        <v>NA</v>
      </c>
      <c r="Y453" t="str">
        <f t="shared" si="94"/>
        <v>NA</v>
      </c>
      <c r="Z453" s="1">
        <v>1</v>
      </c>
      <c r="AA453" s="1">
        <v>1</v>
      </c>
      <c r="AB453" s="1">
        <f t="shared" si="95"/>
        <v>0</v>
      </c>
      <c r="AC453" s="1" t="s">
        <v>177</v>
      </c>
      <c r="AE453" t="str">
        <f t="shared" si="96"/>
        <v>Student</v>
      </c>
      <c r="AF453" s="1" t="s">
        <v>384</v>
      </c>
      <c r="AH453" t="str">
        <f t="shared" si="97"/>
        <v>Intern</v>
      </c>
      <c r="AI453" s="1" t="s">
        <v>91</v>
      </c>
      <c r="AK453" t="str">
        <f t="shared" si="98"/>
        <v>Technology &amp; Internet</v>
      </c>
      <c r="AL453" s="1">
        <v>1</v>
      </c>
      <c r="AM453" s="1">
        <v>1</v>
      </c>
      <c r="AN453" s="1" t="s">
        <v>2483</v>
      </c>
      <c r="AO453" s="1" t="s">
        <v>59</v>
      </c>
      <c r="AP453" s="1">
        <f t="shared" si="99"/>
        <v>0</v>
      </c>
      <c r="AQ453" t="s">
        <v>3973</v>
      </c>
      <c r="AR453" s="1" t="s">
        <v>60</v>
      </c>
      <c r="AT453" t="str">
        <f t="shared" si="100"/>
        <v>Slack Channel</v>
      </c>
      <c r="AU453" s="1">
        <v>5</v>
      </c>
      <c r="AW453">
        <f t="shared" si="101"/>
        <v>5</v>
      </c>
      <c r="AX453" s="1">
        <v>2</v>
      </c>
      <c r="AZ453">
        <f t="shared" si="102"/>
        <v>2</v>
      </c>
      <c r="BA453" s="1">
        <v>6</v>
      </c>
      <c r="BB453" s="1">
        <v>6</v>
      </c>
      <c r="BC453" s="1" t="s">
        <v>2484</v>
      </c>
      <c r="BD453" s="1" t="s">
        <v>74</v>
      </c>
      <c r="BF453" t="str">
        <f t="shared" si="103"/>
        <v>Google</v>
      </c>
      <c r="BG453" s="1">
        <v>7</v>
      </c>
      <c r="BH453" s="1" t="s">
        <v>2485</v>
      </c>
      <c r="BI453" s="1" t="s">
        <v>2486</v>
      </c>
      <c r="BJ453" s="1" t="s">
        <v>2487</v>
      </c>
      <c r="BK453" s="1">
        <v>0</v>
      </c>
      <c r="BL453" s="32" t="s">
        <v>4074</v>
      </c>
    </row>
    <row r="454" spans="1:64">
      <c r="A454" s="1">
        <v>1</v>
      </c>
      <c r="B454">
        <v>0</v>
      </c>
      <c r="C454">
        <v>0</v>
      </c>
      <c r="D454">
        <v>0</v>
      </c>
      <c r="E454">
        <v>0</v>
      </c>
      <c r="F454">
        <v>0</v>
      </c>
      <c r="G454" s="2">
        <v>27608</v>
      </c>
      <c r="H454" s="9">
        <f t="shared" ca="1" si="91"/>
        <v>43</v>
      </c>
      <c r="I454" s="1">
        <v>7</v>
      </c>
      <c r="J454" s="1">
        <v>7</v>
      </c>
      <c r="K454" s="1">
        <v>70</v>
      </c>
      <c r="L454" s="1">
        <f t="shared" si="92"/>
        <v>1.1666666666666667</v>
      </c>
      <c r="M454" s="1">
        <v>8</v>
      </c>
      <c r="N454" s="1">
        <v>8</v>
      </c>
      <c r="O454" s="1">
        <v>50</v>
      </c>
      <c r="P454" s="1">
        <v>50</v>
      </c>
      <c r="Q454" s="1">
        <v>27800</v>
      </c>
      <c r="R454" s="1" t="s">
        <v>2488</v>
      </c>
      <c r="S454" s="1">
        <v>1</v>
      </c>
      <c r="V454" t="str">
        <f t="shared" si="93"/>
        <v>NA</v>
      </c>
      <c r="Y454" t="str">
        <f t="shared" si="94"/>
        <v>NA</v>
      </c>
      <c r="Z454" s="1">
        <v>1</v>
      </c>
      <c r="AA454" s="1">
        <v>1</v>
      </c>
      <c r="AB454" s="1">
        <f t="shared" si="95"/>
        <v>0</v>
      </c>
      <c r="AC454" s="1" t="s">
        <v>225</v>
      </c>
      <c r="AE454" t="str">
        <f t="shared" si="96"/>
        <v>Software Engineer</v>
      </c>
      <c r="AF454" s="1" t="s">
        <v>80</v>
      </c>
      <c r="AH454" t="str">
        <f t="shared" si="97"/>
        <v>Individual Contributor</v>
      </c>
      <c r="AI454" s="1" t="s">
        <v>338</v>
      </c>
      <c r="AK454" t="str">
        <f t="shared" si="98"/>
        <v>Transportation &amp; Delivery</v>
      </c>
      <c r="AL454" s="1">
        <v>15</v>
      </c>
      <c r="AM454" s="1">
        <v>15</v>
      </c>
      <c r="AN454" s="1" t="s">
        <v>2489</v>
      </c>
      <c r="AO454" s="1" t="s">
        <v>83</v>
      </c>
      <c r="AP454" s="1">
        <f t="shared" si="99"/>
        <v>1</v>
      </c>
      <c r="AQ454" t="s">
        <v>32</v>
      </c>
      <c r="AR454" s="1" t="s">
        <v>72</v>
      </c>
      <c r="AT454" t="str">
        <f t="shared" si="100"/>
        <v>Forums</v>
      </c>
      <c r="AU454" s="1">
        <v>6</v>
      </c>
      <c r="AW454">
        <f t="shared" si="101"/>
        <v>6</v>
      </c>
      <c r="AX454" s="1">
        <v>4</v>
      </c>
      <c r="AZ454">
        <f t="shared" si="102"/>
        <v>4</v>
      </c>
      <c r="BA454" s="1">
        <v>25</v>
      </c>
      <c r="BB454" s="1">
        <v>25</v>
      </c>
      <c r="BC454" s="1" t="s">
        <v>365</v>
      </c>
      <c r="BD454" s="1" t="s">
        <v>74</v>
      </c>
      <c r="BF454" t="str">
        <f t="shared" si="103"/>
        <v>Google</v>
      </c>
      <c r="BG454" s="1">
        <v>7</v>
      </c>
      <c r="BH454" s="1" t="s">
        <v>2066</v>
      </c>
      <c r="BK454" s="1">
        <v>0</v>
      </c>
      <c r="BL454" s="32" t="s">
        <v>4074</v>
      </c>
    </row>
    <row r="455" spans="1:64">
      <c r="A455">
        <v>0</v>
      </c>
      <c r="B455" s="11">
        <v>1</v>
      </c>
      <c r="C455">
        <v>0</v>
      </c>
      <c r="D455">
        <v>0</v>
      </c>
      <c r="E455">
        <v>0</v>
      </c>
      <c r="F455">
        <v>0</v>
      </c>
      <c r="G455" s="2">
        <v>31265</v>
      </c>
      <c r="H455" s="9">
        <f t="shared" ca="1" si="91"/>
        <v>33</v>
      </c>
      <c r="I455" s="1">
        <v>7</v>
      </c>
      <c r="J455" s="1">
        <v>7</v>
      </c>
      <c r="K455" s="1">
        <v>0</v>
      </c>
      <c r="L455" s="1">
        <f t="shared" si="92"/>
        <v>0</v>
      </c>
      <c r="M455" s="1">
        <v>6</v>
      </c>
      <c r="N455" s="1">
        <v>6</v>
      </c>
      <c r="O455" s="1">
        <v>20</v>
      </c>
      <c r="P455" s="1">
        <v>20</v>
      </c>
      <c r="R455" s="1" t="s">
        <v>720</v>
      </c>
      <c r="S455" s="1">
        <v>0</v>
      </c>
      <c r="T455" s="1" t="s">
        <v>53</v>
      </c>
      <c r="V455" t="str">
        <f t="shared" si="93"/>
        <v>hoodie</v>
      </c>
      <c r="W455" s="1" t="s">
        <v>54</v>
      </c>
      <c r="Y455" t="str">
        <f t="shared" si="94"/>
        <v>“Data is the new bacon"</v>
      </c>
      <c r="Z455" s="1">
        <v>1</v>
      </c>
      <c r="AA455" s="1">
        <v>1</v>
      </c>
      <c r="AB455" s="1">
        <f t="shared" si="95"/>
        <v>0</v>
      </c>
      <c r="AC455" s="1" t="s">
        <v>159</v>
      </c>
      <c r="AE455" t="str">
        <f t="shared" si="96"/>
        <v>Data Scientist</v>
      </c>
      <c r="AF455" s="1" t="s">
        <v>80</v>
      </c>
      <c r="AH455" t="str">
        <f t="shared" si="97"/>
        <v>Individual Contributor</v>
      </c>
      <c r="AI455" s="1" t="s">
        <v>91</v>
      </c>
      <c r="AK455" t="str">
        <f t="shared" si="98"/>
        <v>Technology &amp; Internet</v>
      </c>
      <c r="AL455" s="1">
        <v>2</v>
      </c>
      <c r="AM455" s="1">
        <v>2</v>
      </c>
      <c r="AO455" s="1" t="s">
        <v>83</v>
      </c>
      <c r="AP455" s="1">
        <f t="shared" si="99"/>
        <v>1</v>
      </c>
      <c r="AQ455" t="s">
        <v>33</v>
      </c>
      <c r="AR455" s="1" t="s">
        <v>60</v>
      </c>
      <c r="AT455" t="str">
        <f t="shared" si="100"/>
        <v>Slack Channel</v>
      </c>
      <c r="AU455" s="1">
        <v>5</v>
      </c>
      <c r="AW455">
        <f t="shared" si="101"/>
        <v>5</v>
      </c>
      <c r="AX455" s="1">
        <v>5</v>
      </c>
      <c r="AZ455">
        <f t="shared" si="102"/>
        <v>5</v>
      </c>
      <c r="BA455" s="1">
        <v>10</v>
      </c>
      <c r="BB455" s="1">
        <v>10</v>
      </c>
      <c r="BC455" s="1" t="s">
        <v>795</v>
      </c>
      <c r="BD455" s="1" t="s">
        <v>64</v>
      </c>
      <c r="BF455" t="str">
        <f t="shared" si="103"/>
        <v>Friend / word of mouth</v>
      </c>
      <c r="BG455" s="1">
        <v>7</v>
      </c>
      <c r="BH455" s="1" t="s">
        <v>2490</v>
      </c>
      <c r="BK455" s="1">
        <v>0</v>
      </c>
      <c r="BL455" s="32" t="s">
        <v>4074</v>
      </c>
    </row>
    <row r="456" spans="1:64">
      <c r="A456">
        <v>0</v>
      </c>
      <c r="B456" s="11">
        <v>1</v>
      </c>
      <c r="C456">
        <v>0</v>
      </c>
      <c r="D456">
        <v>0</v>
      </c>
      <c r="E456">
        <v>0</v>
      </c>
      <c r="F456">
        <v>0</v>
      </c>
      <c r="G456" s="2">
        <v>30445</v>
      </c>
      <c r="H456" s="9">
        <f t="shared" ca="1" si="91"/>
        <v>35</v>
      </c>
      <c r="I456" s="1">
        <v>7</v>
      </c>
      <c r="J456" s="1">
        <v>7</v>
      </c>
      <c r="K456" s="1">
        <v>30</v>
      </c>
      <c r="L456" s="1">
        <f t="shared" si="92"/>
        <v>0.5</v>
      </c>
      <c r="M456" s="1">
        <v>15</v>
      </c>
      <c r="N456" s="1">
        <v>15</v>
      </c>
      <c r="O456" s="1">
        <v>8</v>
      </c>
      <c r="P456" s="1">
        <v>8</v>
      </c>
      <c r="Q456" s="1">
        <v>90690300</v>
      </c>
      <c r="R456" s="1" t="s">
        <v>2491</v>
      </c>
      <c r="S456" s="1">
        <v>1</v>
      </c>
      <c r="V456" t="str">
        <f t="shared" si="93"/>
        <v>NA</v>
      </c>
      <c r="Y456" t="str">
        <f t="shared" si="94"/>
        <v>NA</v>
      </c>
      <c r="Z456" s="1">
        <v>1</v>
      </c>
      <c r="AA456" s="1">
        <v>1</v>
      </c>
      <c r="AB456" s="1">
        <f t="shared" si="95"/>
        <v>0</v>
      </c>
      <c r="AC456" s="1" t="s">
        <v>225</v>
      </c>
      <c r="AE456" t="str">
        <f t="shared" si="96"/>
        <v>Software Engineer</v>
      </c>
      <c r="AF456" s="1" t="s">
        <v>56</v>
      </c>
      <c r="AH456" t="str">
        <f t="shared" si="97"/>
        <v>Manager</v>
      </c>
      <c r="AI456" s="1" t="s">
        <v>466</v>
      </c>
      <c r="AK456" t="str">
        <f t="shared" si="98"/>
        <v>Government</v>
      </c>
      <c r="AL456" s="1">
        <v>14</v>
      </c>
      <c r="AM456" s="1">
        <v>14</v>
      </c>
      <c r="AN456" s="1" t="s">
        <v>2492</v>
      </c>
      <c r="AO456" s="1" t="s">
        <v>59</v>
      </c>
      <c r="AP456" s="1">
        <f t="shared" si="99"/>
        <v>0</v>
      </c>
      <c r="AQ456" t="s">
        <v>33</v>
      </c>
      <c r="AR456" s="1" t="s">
        <v>60</v>
      </c>
      <c r="AT456" t="str">
        <f t="shared" si="100"/>
        <v>Slack Channel</v>
      </c>
      <c r="AU456" s="1">
        <v>5</v>
      </c>
      <c r="AW456">
        <f t="shared" si="101"/>
        <v>5</v>
      </c>
      <c r="AX456" s="1">
        <v>4</v>
      </c>
      <c r="AZ456">
        <f t="shared" si="102"/>
        <v>4</v>
      </c>
      <c r="BA456" s="1">
        <v>12</v>
      </c>
      <c r="BB456" s="1">
        <v>12</v>
      </c>
      <c r="BC456" s="1" t="s">
        <v>2493</v>
      </c>
      <c r="BD456" s="1" t="s">
        <v>74</v>
      </c>
      <c r="BF456" t="str">
        <f t="shared" si="103"/>
        <v>Google</v>
      </c>
      <c r="BG456" s="1">
        <v>10</v>
      </c>
      <c r="BH456" s="1" t="s">
        <v>2494</v>
      </c>
      <c r="BI456" s="1" t="s">
        <v>2481</v>
      </c>
      <c r="BJ456" s="1" t="s">
        <v>2495</v>
      </c>
      <c r="BK456" s="1">
        <v>1</v>
      </c>
      <c r="BL456" s="32" t="s">
        <v>4074</v>
      </c>
    </row>
    <row r="457" spans="1:64">
      <c r="A457" s="1">
        <v>1</v>
      </c>
      <c r="B457">
        <v>0</v>
      </c>
      <c r="C457">
        <v>0</v>
      </c>
      <c r="D457">
        <v>0</v>
      </c>
      <c r="E457" s="1">
        <v>1</v>
      </c>
      <c r="F457">
        <v>0</v>
      </c>
      <c r="G457" s="2">
        <v>32097</v>
      </c>
      <c r="H457" s="9">
        <f t="shared" ca="1" si="91"/>
        <v>31</v>
      </c>
      <c r="I457" s="1">
        <v>7</v>
      </c>
      <c r="J457" s="1">
        <v>7</v>
      </c>
      <c r="K457" s="1">
        <v>0</v>
      </c>
      <c r="L457" s="1">
        <f t="shared" si="92"/>
        <v>0</v>
      </c>
      <c r="M457" s="1">
        <v>8</v>
      </c>
      <c r="N457" s="1">
        <v>8</v>
      </c>
      <c r="O457" s="1">
        <v>50</v>
      </c>
      <c r="P457" s="1">
        <v>50</v>
      </c>
      <c r="Q457" s="1">
        <v>6132</v>
      </c>
      <c r="R457" s="1" t="s">
        <v>2496</v>
      </c>
      <c r="S457" s="1">
        <v>1</v>
      </c>
      <c r="V457" t="str">
        <f t="shared" si="93"/>
        <v>NA</v>
      </c>
      <c r="Y457" t="str">
        <f t="shared" si="94"/>
        <v>NA</v>
      </c>
      <c r="Z457" s="1">
        <v>0</v>
      </c>
      <c r="AA457" s="1">
        <v>0</v>
      </c>
      <c r="AB457" s="1">
        <f t="shared" si="95"/>
        <v>1</v>
      </c>
      <c r="AE457" t="str">
        <f t="shared" si="96"/>
        <v>NA</v>
      </c>
      <c r="AH457" t="str">
        <f t="shared" si="97"/>
        <v>NA</v>
      </c>
      <c r="AK457" t="str">
        <f t="shared" si="98"/>
        <v>NA</v>
      </c>
      <c r="AO457" s="1" t="s">
        <v>83</v>
      </c>
      <c r="AP457" s="1">
        <f t="shared" si="99"/>
        <v>1</v>
      </c>
      <c r="AQ457" t="s">
        <v>4022</v>
      </c>
      <c r="AR457" s="1" t="s">
        <v>72</v>
      </c>
      <c r="AT457" t="str">
        <f t="shared" si="100"/>
        <v>Forums</v>
      </c>
      <c r="AV457" s="1">
        <v>20</v>
      </c>
      <c r="AW457" s="1">
        <f t="shared" si="101"/>
        <v>20</v>
      </c>
      <c r="AY457" s="1">
        <v>10</v>
      </c>
      <c r="AZ457" s="1">
        <f t="shared" si="102"/>
        <v>10</v>
      </c>
      <c r="BA457" s="1">
        <v>5</v>
      </c>
      <c r="BB457" s="1">
        <v>5</v>
      </c>
      <c r="BC457" s="1" t="s">
        <v>2497</v>
      </c>
      <c r="BE457" s="1" t="s">
        <v>2498</v>
      </c>
      <c r="BF457" s="1" t="str">
        <f t="shared" si="103"/>
        <v>YouTube interview of Peter Diamandis</v>
      </c>
      <c r="BG457" s="1">
        <v>9</v>
      </c>
      <c r="BH457" s="1" t="s">
        <v>2499</v>
      </c>
      <c r="BI457" s="1" t="s">
        <v>2500</v>
      </c>
      <c r="BJ457" s="1" t="s">
        <v>2501</v>
      </c>
      <c r="BK457" s="1">
        <v>1</v>
      </c>
      <c r="BL457" s="32" t="s">
        <v>4074</v>
      </c>
    </row>
    <row r="458" spans="1:64">
      <c r="A458" s="1">
        <v>1</v>
      </c>
      <c r="B458">
        <v>0</v>
      </c>
      <c r="C458">
        <v>0</v>
      </c>
      <c r="D458" s="1">
        <v>1</v>
      </c>
      <c r="E458" s="1">
        <v>1</v>
      </c>
      <c r="F458">
        <v>0</v>
      </c>
      <c r="G458" s="2">
        <v>35411</v>
      </c>
      <c r="H458" s="9">
        <f t="shared" ca="1" si="91"/>
        <v>22</v>
      </c>
      <c r="I458" s="1">
        <v>7</v>
      </c>
      <c r="J458" s="1">
        <v>7</v>
      </c>
      <c r="K458" s="1">
        <v>50</v>
      </c>
      <c r="L458" s="1">
        <f t="shared" si="92"/>
        <v>0.83333333333333337</v>
      </c>
      <c r="M458" s="1">
        <v>9</v>
      </c>
      <c r="N458" s="1">
        <v>9</v>
      </c>
      <c r="O458" s="1">
        <v>15</v>
      </c>
      <c r="P458" s="1">
        <v>15</v>
      </c>
      <c r="Q458" s="1">
        <v>110027</v>
      </c>
      <c r="R458" s="1" t="s">
        <v>1903</v>
      </c>
      <c r="S458" s="1">
        <v>1</v>
      </c>
      <c r="V458" t="str">
        <f t="shared" si="93"/>
        <v>NA</v>
      </c>
      <c r="Y458" t="str">
        <f t="shared" si="94"/>
        <v>NA</v>
      </c>
      <c r="Z458" s="1">
        <v>0</v>
      </c>
      <c r="AA458" s="1">
        <v>0</v>
      </c>
      <c r="AB458" s="1">
        <f t="shared" si="95"/>
        <v>1</v>
      </c>
      <c r="AE458" t="str">
        <f t="shared" si="96"/>
        <v>NA</v>
      </c>
      <c r="AH458" t="str">
        <f t="shared" si="97"/>
        <v>NA</v>
      </c>
      <c r="AK458" t="str">
        <f t="shared" si="98"/>
        <v>NA</v>
      </c>
      <c r="AO458" s="1" t="s">
        <v>59</v>
      </c>
      <c r="AP458" s="1">
        <f t="shared" si="99"/>
        <v>0</v>
      </c>
      <c r="AQ458" t="s">
        <v>31</v>
      </c>
      <c r="AR458" s="1" t="s">
        <v>72</v>
      </c>
      <c r="AT458" t="str">
        <f t="shared" si="100"/>
        <v>Forums</v>
      </c>
      <c r="AU458" s="1">
        <v>5</v>
      </c>
      <c r="AW458">
        <f t="shared" si="101"/>
        <v>5</v>
      </c>
      <c r="AX458" s="1">
        <v>6</v>
      </c>
      <c r="AZ458">
        <f t="shared" si="102"/>
        <v>6</v>
      </c>
      <c r="BA458" s="1">
        <v>14</v>
      </c>
      <c r="BB458" s="1">
        <v>14</v>
      </c>
      <c r="BC458" s="1" t="s">
        <v>2502</v>
      </c>
      <c r="BD458" s="1" t="s">
        <v>64</v>
      </c>
      <c r="BF458" t="str">
        <f t="shared" si="103"/>
        <v>Friend / word of mouth</v>
      </c>
      <c r="BG458" s="1">
        <v>10</v>
      </c>
      <c r="BH458" s="1" t="s">
        <v>2503</v>
      </c>
      <c r="BI458" s="1" t="s">
        <v>2504</v>
      </c>
      <c r="BJ458" s="1" t="s">
        <v>2505</v>
      </c>
      <c r="BK458" s="1">
        <v>1</v>
      </c>
      <c r="BL458" s="32" t="s">
        <v>4074</v>
      </c>
    </row>
    <row r="459" spans="1:64">
      <c r="A459">
        <v>0</v>
      </c>
      <c r="B459">
        <v>0</v>
      </c>
      <c r="C459">
        <v>0</v>
      </c>
      <c r="D459">
        <v>0</v>
      </c>
      <c r="E459" s="1">
        <v>1</v>
      </c>
      <c r="F459">
        <v>0</v>
      </c>
      <c r="G459" s="2">
        <v>28051</v>
      </c>
      <c r="H459" s="9">
        <f t="shared" ca="1" si="91"/>
        <v>42</v>
      </c>
      <c r="I459" s="1">
        <v>8</v>
      </c>
      <c r="J459" s="1">
        <v>8</v>
      </c>
      <c r="K459" s="1">
        <v>10</v>
      </c>
      <c r="L459" s="1">
        <f t="shared" si="92"/>
        <v>0.16666666666666666</v>
      </c>
      <c r="M459" s="1">
        <v>14</v>
      </c>
      <c r="N459" s="1">
        <v>14</v>
      </c>
      <c r="O459" s="1">
        <v>0</v>
      </c>
      <c r="P459" s="1">
        <v>0</v>
      </c>
      <c r="Q459" s="1">
        <v>95051</v>
      </c>
      <c r="R459" s="1" t="s">
        <v>2506</v>
      </c>
      <c r="S459" s="1">
        <v>0</v>
      </c>
      <c r="T459" s="1" t="s">
        <v>97</v>
      </c>
      <c r="V459" t="str">
        <f t="shared" si="93"/>
        <v>backpack</v>
      </c>
      <c r="W459" s="1" t="s">
        <v>103</v>
      </c>
      <c r="Y459" t="str">
        <f t="shared" si="94"/>
        <v>“A quality life demands quality questions”</v>
      </c>
      <c r="Z459" s="1">
        <v>1</v>
      </c>
      <c r="AA459" s="1">
        <v>1</v>
      </c>
      <c r="AB459" s="1">
        <f t="shared" si="95"/>
        <v>0</v>
      </c>
      <c r="AC459" s="1" t="s">
        <v>453</v>
      </c>
      <c r="AE459" t="str">
        <f t="shared" si="96"/>
        <v>Research</v>
      </c>
      <c r="AF459" s="1" t="s">
        <v>80</v>
      </c>
      <c r="AH459" t="str">
        <f t="shared" si="97"/>
        <v>Individual Contributor</v>
      </c>
      <c r="AI459" s="1" t="s">
        <v>91</v>
      </c>
      <c r="AK459" t="str">
        <f t="shared" si="98"/>
        <v>Technology &amp; Internet</v>
      </c>
      <c r="AL459" s="1">
        <v>10</v>
      </c>
      <c r="AM459" s="1">
        <v>10</v>
      </c>
      <c r="AO459" s="1" t="s">
        <v>71</v>
      </c>
      <c r="AP459" s="1">
        <f t="shared" si="99"/>
        <v>1</v>
      </c>
      <c r="AQ459" t="s">
        <v>33</v>
      </c>
      <c r="AR459" s="1" t="s">
        <v>72</v>
      </c>
      <c r="AT459" t="str">
        <f t="shared" si="100"/>
        <v>Forums</v>
      </c>
      <c r="AU459" s="1">
        <v>5</v>
      </c>
      <c r="AW459">
        <f t="shared" si="101"/>
        <v>5</v>
      </c>
      <c r="AX459" s="1">
        <v>4</v>
      </c>
      <c r="AZ459">
        <f t="shared" si="102"/>
        <v>4</v>
      </c>
      <c r="BA459" s="1">
        <v>12</v>
      </c>
      <c r="BB459" s="1">
        <v>12</v>
      </c>
      <c r="BC459" s="1" t="s">
        <v>2507</v>
      </c>
      <c r="BD459" s="1" t="s">
        <v>64</v>
      </c>
      <c r="BF459" t="str">
        <f t="shared" si="103"/>
        <v>Friend / word of mouth</v>
      </c>
      <c r="BG459" s="1">
        <v>9</v>
      </c>
      <c r="BH459" s="1" t="s">
        <v>2508</v>
      </c>
      <c r="BI459" s="1" t="s">
        <v>2509</v>
      </c>
      <c r="BJ459" s="1" t="s">
        <v>2510</v>
      </c>
      <c r="BK459" s="1">
        <v>0</v>
      </c>
      <c r="BL459" s="32" t="s">
        <v>4074</v>
      </c>
    </row>
    <row r="460" spans="1:64">
      <c r="A460" s="1">
        <v>1</v>
      </c>
      <c r="B460">
        <v>0</v>
      </c>
      <c r="C460" s="1">
        <v>1</v>
      </c>
      <c r="D460" s="1">
        <v>1</v>
      </c>
      <c r="E460" s="1">
        <v>1</v>
      </c>
      <c r="F460">
        <v>0</v>
      </c>
      <c r="G460" s="2">
        <v>35749</v>
      </c>
      <c r="H460" s="9">
        <f t="shared" ca="1" si="91"/>
        <v>21</v>
      </c>
      <c r="I460" s="1">
        <v>7</v>
      </c>
      <c r="J460" s="1">
        <v>7</v>
      </c>
      <c r="K460" s="1">
        <v>120</v>
      </c>
      <c r="L460" s="1">
        <f t="shared" si="92"/>
        <v>2</v>
      </c>
      <c r="M460" s="1">
        <v>15</v>
      </c>
      <c r="N460" s="1">
        <v>15</v>
      </c>
      <c r="O460" s="1">
        <v>100</v>
      </c>
      <c r="P460" s="1">
        <v>100</v>
      </c>
      <c r="Q460" s="1">
        <v>110027</v>
      </c>
      <c r="R460" s="1" t="s">
        <v>1903</v>
      </c>
      <c r="S460" s="1">
        <v>0</v>
      </c>
      <c r="T460" s="1" t="s">
        <v>136</v>
      </c>
      <c r="V460" t="str">
        <f t="shared" si="93"/>
        <v>shoes (brand is TBD… probably Adidas or Puma)</v>
      </c>
      <c r="X460" s="1" t="s">
        <v>2511</v>
      </c>
      <c r="Y460" s="1" t="str">
        <f t="shared" si="94"/>
        <v>I'm going Deep !</v>
      </c>
      <c r="Z460" s="1">
        <v>0</v>
      </c>
      <c r="AA460" s="1">
        <v>0</v>
      </c>
      <c r="AB460" s="1">
        <f t="shared" si="95"/>
        <v>1</v>
      </c>
      <c r="AE460" t="str">
        <f t="shared" si="96"/>
        <v>NA</v>
      </c>
      <c r="AH460" t="str">
        <f t="shared" si="97"/>
        <v>NA</v>
      </c>
      <c r="AK460" t="str">
        <f t="shared" si="98"/>
        <v>NA</v>
      </c>
      <c r="AO460" s="1" t="s">
        <v>59</v>
      </c>
      <c r="AP460" s="1">
        <f t="shared" si="99"/>
        <v>0</v>
      </c>
      <c r="AQ460" t="s">
        <v>33</v>
      </c>
      <c r="AR460" s="1" t="s">
        <v>60</v>
      </c>
      <c r="AT460" t="str">
        <f t="shared" si="100"/>
        <v>Slack Channel</v>
      </c>
      <c r="AU460" s="1">
        <v>6</v>
      </c>
      <c r="AW460">
        <f t="shared" si="101"/>
        <v>6</v>
      </c>
      <c r="AX460" s="1">
        <v>6</v>
      </c>
      <c r="AZ460">
        <f t="shared" si="102"/>
        <v>6</v>
      </c>
      <c r="BA460" s="1">
        <v>4</v>
      </c>
      <c r="BB460" s="1">
        <v>4</v>
      </c>
      <c r="BC460" s="1" t="s">
        <v>2512</v>
      </c>
      <c r="BD460" s="1" t="s">
        <v>64</v>
      </c>
      <c r="BF460" t="str">
        <f t="shared" si="103"/>
        <v>Friend / word of mouth</v>
      </c>
      <c r="BG460" s="1">
        <v>9</v>
      </c>
      <c r="BH460" s="1" t="s">
        <v>2513</v>
      </c>
      <c r="BI460" s="1" t="s">
        <v>2514</v>
      </c>
      <c r="BK460" s="1">
        <v>1</v>
      </c>
      <c r="BL460" s="32" t="s">
        <v>4074</v>
      </c>
    </row>
    <row r="461" spans="1:64">
      <c r="A461" s="1">
        <v>1</v>
      </c>
      <c r="B461" s="11">
        <v>1</v>
      </c>
      <c r="C461">
        <v>0</v>
      </c>
      <c r="D461">
        <v>0</v>
      </c>
      <c r="E461">
        <v>0</v>
      </c>
      <c r="F461">
        <v>0</v>
      </c>
      <c r="G461" s="2">
        <v>26900</v>
      </c>
      <c r="H461" s="9">
        <f t="shared" ca="1" si="91"/>
        <v>45</v>
      </c>
      <c r="I461" s="1">
        <v>6</v>
      </c>
      <c r="J461" s="1">
        <v>6</v>
      </c>
      <c r="K461" s="1">
        <v>60</v>
      </c>
      <c r="L461" s="1">
        <f t="shared" si="92"/>
        <v>1</v>
      </c>
      <c r="M461" s="1">
        <v>16</v>
      </c>
      <c r="N461" s="1">
        <v>16</v>
      </c>
      <c r="O461" s="1">
        <v>10</v>
      </c>
      <c r="P461" s="1">
        <v>10</v>
      </c>
      <c r="R461" s="1" t="s">
        <v>219</v>
      </c>
      <c r="S461" s="1">
        <v>0</v>
      </c>
      <c r="T461" s="1" t="s">
        <v>97</v>
      </c>
      <c r="V461" t="str">
        <f t="shared" si="93"/>
        <v>backpack</v>
      </c>
      <c r="W461" s="1" t="s">
        <v>98</v>
      </c>
      <c r="Y461" t="str">
        <f t="shared" si="94"/>
        <v>“Machine learning for life”</v>
      </c>
      <c r="Z461" s="1">
        <v>0</v>
      </c>
      <c r="AA461" s="1">
        <v>0</v>
      </c>
      <c r="AB461" s="1">
        <f t="shared" si="95"/>
        <v>1</v>
      </c>
      <c r="AE461" t="str">
        <f t="shared" si="96"/>
        <v>NA</v>
      </c>
      <c r="AH461" t="str">
        <f t="shared" si="97"/>
        <v>NA</v>
      </c>
      <c r="AK461" t="str">
        <f t="shared" si="98"/>
        <v>NA</v>
      </c>
      <c r="AO461" s="1" t="s">
        <v>83</v>
      </c>
      <c r="AP461" s="1">
        <f t="shared" si="99"/>
        <v>1</v>
      </c>
      <c r="AQ461" t="s">
        <v>30</v>
      </c>
      <c r="AR461" s="1" t="s">
        <v>72</v>
      </c>
      <c r="AT461" t="str">
        <f t="shared" si="100"/>
        <v>Forums</v>
      </c>
      <c r="AV461" s="1">
        <v>40</v>
      </c>
      <c r="AW461" s="1">
        <f t="shared" si="101"/>
        <v>40</v>
      </c>
      <c r="AY461" s="1">
        <v>20</v>
      </c>
      <c r="AZ461" s="1">
        <f t="shared" si="102"/>
        <v>20</v>
      </c>
      <c r="BA461" s="1">
        <v>25</v>
      </c>
      <c r="BB461" s="1">
        <v>25</v>
      </c>
      <c r="BC461" s="1" t="s">
        <v>2515</v>
      </c>
      <c r="BD461" s="1" t="s">
        <v>74</v>
      </c>
      <c r="BF461" t="str">
        <f t="shared" si="103"/>
        <v>Google</v>
      </c>
      <c r="BG461" s="1">
        <v>9</v>
      </c>
      <c r="BH461" s="1" t="s">
        <v>2516</v>
      </c>
      <c r="BI461" s="1" t="s">
        <v>2517</v>
      </c>
      <c r="BJ461" s="1" t="s">
        <v>2518</v>
      </c>
      <c r="BK461" s="1">
        <v>1</v>
      </c>
      <c r="BL461" s="32" t="s">
        <v>4074</v>
      </c>
    </row>
    <row r="462" spans="1:64">
      <c r="A462" s="1">
        <v>1</v>
      </c>
      <c r="B462">
        <v>0</v>
      </c>
      <c r="C462">
        <v>0</v>
      </c>
      <c r="D462">
        <v>0</v>
      </c>
      <c r="E462">
        <v>0</v>
      </c>
      <c r="F462">
        <v>0</v>
      </c>
      <c r="G462" s="2">
        <v>32226</v>
      </c>
      <c r="H462" s="9">
        <f t="shared" ca="1" si="91"/>
        <v>30</v>
      </c>
      <c r="I462" s="1">
        <v>6</v>
      </c>
      <c r="J462" s="1">
        <v>6</v>
      </c>
      <c r="K462" s="1">
        <v>20</v>
      </c>
      <c r="L462" s="1">
        <f t="shared" si="92"/>
        <v>0.33333333333333331</v>
      </c>
      <c r="M462" s="1">
        <v>8</v>
      </c>
      <c r="N462" s="1">
        <v>8</v>
      </c>
      <c r="O462" s="1">
        <v>3</v>
      </c>
      <c r="P462" s="1">
        <v>3</v>
      </c>
      <c r="Q462" s="1">
        <v>98007</v>
      </c>
      <c r="R462" s="1" t="s">
        <v>2519</v>
      </c>
      <c r="S462" s="1">
        <v>1</v>
      </c>
      <c r="V462" t="str">
        <f t="shared" si="93"/>
        <v>NA</v>
      </c>
      <c r="Y462" t="str">
        <f t="shared" si="94"/>
        <v>NA</v>
      </c>
      <c r="Z462" s="1">
        <v>1</v>
      </c>
      <c r="AA462" s="1">
        <v>1</v>
      </c>
      <c r="AB462" s="1">
        <f t="shared" si="95"/>
        <v>0</v>
      </c>
      <c r="AC462" s="1" t="s">
        <v>225</v>
      </c>
      <c r="AE462" t="str">
        <f t="shared" si="96"/>
        <v>Software Engineer</v>
      </c>
      <c r="AF462" s="1" t="s">
        <v>111</v>
      </c>
      <c r="AH462" t="str">
        <f t="shared" si="97"/>
        <v>Not Applicable</v>
      </c>
      <c r="AI462" s="1" t="s">
        <v>91</v>
      </c>
      <c r="AK462" t="str">
        <f t="shared" si="98"/>
        <v>Technology &amp; Internet</v>
      </c>
      <c r="AL462" s="1">
        <v>2</v>
      </c>
      <c r="AM462" s="1">
        <v>2</v>
      </c>
      <c r="AN462" s="1" t="s">
        <v>1975</v>
      </c>
      <c r="AO462" s="1" t="s">
        <v>83</v>
      </c>
      <c r="AP462" s="1">
        <f t="shared" si="99"/>
        <v>1</v>
      </c>
      <c r="AQ462" t="s">
        <v>31</v>
      </c>
      <c r="AS462" s="1" t="s">
        <v>2520</v>
      </c>
      <c r="AT462" s="1" t="str">
        <f t="shared" si="100"/>
        <v>Videos</v>
      </c>
      <c r="AU462" s="1">
        <v>5</v>
      </c>
      <c r="AW462">
        <f t="shared" si="101"/>
        <v>5</v>
      </c>
      <c r="AX462" s="1">
        <v>5</v>
      </c>
      <c r="AZ462">
        <f t="shared" si="102"/>
        <v>5</v>
      </c>
      <c r="BA462" s="1">
        <v>20</v>
      </c>
      <c r="BB462" s="1">
        <v>20</v>
      </c>
      <c r="BC462" s="1" t="s">
        <v>2521</v>
      </c>
      <c r="BD462" s="1" t="s">
        <v>64</v>
      </c>
      <c r="BF462" t="str">
        <f t="shared" si="103"/>
        <v>Friend / word of mouth</v>
      </c>
      <c r="BG462" s="1">
        <v>10</v>
      </c>
      <c r="BH462" s="1" t="s">
        <v>75</v>
      </c>
      <c r="BI462" s="1" t="s">
        <v>75</v>
      </c>
      <c r="BJ462" s="1" t="s">
        <v>316</v>
      </c>
      <c r="BK462" s="1">
        <v>0</v>
      </c>
      <c r="BL462" s="32" t="s">
        <v>4074</v>
      </c>
    </row>
    <row r="463" spans="1:64">
      <c r="A463" s="1">
        <v>1</v>
      </c>
      <c r="B463">
        <v>0</v>
      </c>
      <c r="C463">
        <v>0</v>
      </c>
      <c r="D463">
        <v>0</v>
      </c>
      <c r="E463" s="1">
        <v>1</v>
      </c>
      <c r="F463">
        <v>0</v>
      </c>
      <c r="G463" s="2">
        <v>27921</v>
      </c>
      <c r="H463" s="9">
        <f t="shared" ca="1" si="91"/>
        <v>42</v>
      </c>
      <c r="I463" s="1">
        <v>6</v>
      </c>
      <c r="J463" s="1">
        <v>6</v>
      </c>
      <c r="K463" s="1">
        <v>0</v>
      </c>
      <c r="L463" s="1">
        <f t="shared" si="92"/>
        <v>0</v>
      </c>
      <c r="M463" s="1">
        <v>5</v>
      </c>
      <c r="N463" s="1">
        <v>5</v>
      </c>
      <c r="O463" s="1">
        <v>5</v>
      </c>
      <c r="P463" s="1">
        <v>5</v>
      </c>
      <c r="Q463" s="1">
        <v>2013</v>
      </c>
      <c r="R463" s="1" t="s">
        <v>2522</v>
      </c>
      <c r="S463" s="1">
        <v>0</v>
      </c>
      <c r="T463" s="1" t="s">
        <v>97</v>
      </c>
      <c r="V463" t="str">
        <f t="shared" si="93"/>
        <v>backpack</v>
      </c>
      <c r="W463" s="1" t="s">
        <v>98</v>
      </c>
      <c r="Y463" t="str">
        <f t="shared" si="94"/>
        <v>“Machine learning for life”</v>
      </c>
      <c r="Z463" s="1">
        <v>1</v>
      </c>
      <c r="AA463" s="1">
        <v>1</v>
      </c>
      <c r="AB463" s="1">
        <f t="shared" si="95"/>
        <v>0</v>
      </c>
      <c r="AC463" s="1" t="s">
        <v>110</v>
      </c>
      <c r="AE463" t="str">
        <f t="shared" si="96"/>
        <v>Freelancing</v>
      </c>
      <c r="AF463" s="1" t="s">
        <v>111</v>
      </c>
      <c r="AH463" t="str">
        <f t="shared" si="97"/>
        <v>Not Applicable</v>
      </c>
      <c r="AI463" s="1" t="s">
        <v>91</v>
      </c>
      <c r="AK463" t="str">
        <f t="shared" si="98"/>
        <v>Technology &amp; Internet</v>
      </c>
      <c r="AL463" s="1">
        <v>15</v>
      </c>
      <c r="AM463" s="1">
        <v>15</v>
      </c>
      <c r="AO463" s="1" t="s">
        <v>83</v>
      </c>
      <c r="AP463" s="1">
        <f t="shared" si="99"/>
        <v>1</v>
      </c>
      <c r="AQ463" t="s">
        <v>36</v>
      </c>
      <c r="AT463" t="str">
        <f t="shared" si="100"/>
        <v>NA</v>
      </c>
      <c r="AW463">
        <f t="shared" si="101"/>
        <v>0</v>
      </c>
      <c r="AZ463">
        <f t="shared" si="102"/>
        <v>0</v>
      </c>
      <c r="BD463" s="1" t="s">
        <v>198</v>
      </c>
      <c r="BF463" t="str">
        <f t="shared" si="103"/>
        <v>Facebook</v>
      </c>
      <c r="BG463" s="1">
        <v>8</v>
      </c>
      <c r="BH463" s="1" t="s">
        <v>2523</v>
      </c>
      <c r="BI463" s="1" t="s">
        <v>2524</v>
      </c>
      <c r="BJ463" s="1" t="s">
        <v>2525</v>
      </c>
      <c r="BK463" s="1">
        <v>0</v>
      </c>
      <c r="BL463" s="32" t="s">
        <v>4074</v>
      </c>
    </row>
    <row r="464" spans="1:64">
      <c r="A464" s="1">
        <v>1</v>
      </c>
      <c r="B464">
        <v>0</v>
      </c>
      <c r="C464">
        <v>0</v>
      </c>
      <c r="D464">
        <v>0</v>
      </c>
      <c r="E464">
        <v>0</v>
      </c>
      <c r="F464">
        <v>0</v>
      </c>
      <c r="G464" s="2">
        <v>33863</v>
      </c>
      <c r="H464" s="9">
        <f t="shared" ca="1" si="91"/>
        <v>26</v>
      </c>
      <c r="I464" s="1">
        <v>7</v>
      </c>
      <c r="J464" s="1">
        <v>7</v>
      </c>
      <c r="K464" s="1">
        <v>0</v>
      </c>
      <c r="L464" s="1">
        <f t="shared" si="92"/>
        <v>0</v>
      </c>
      <c r="M464" s="1">
        <v>15</v>
      </c>
      <c r="N464" s="1">
        <v>15</v>
      </c>
      <c r="O464" s="1">
        <v>5</v>
      </c>
      <c r="P464" s="1">
        <v>5</v>
      </c>
      <c r="Q464" s="1">
        <v>60435</v>
      </c>
      <c r="R464" s="1" t="s">
        <v>2526</v>
      </c>
      <c r="S464" s="1">
        <v>0</v>
      </c>
      <c r="T464" s="1" t="s">
        <v>53</v>
      </c>
      <c r="V464" t="str">
        <f t="shared" si="93"/>
        <v>hoodie</v>
      </c>
      <c r="W464" s="1" t="s">
        <v>98</v>
      </c>
      <c r="Y464" t="str">
        <f t="shared" si="94"/>
        <v>“Machine learning for life”</v>
      </c>
      <c r="Z464" s="1">
        <v>0</v>
      </c>
      <c r="AA464" s="1">
        <v>0</v>
      </c>
      <c r="AB464" s="1">
        <f t="shared" si="95"/>
        <v>1</v>
      </c>
      <c r="AE464" t="str">
        <f t="shared" si="96"/>
        <v>NA</v>
      </c>
      <c r="AH464" t="str">
        <f t="shared" si="97"/>
        <v>NA</v>
      </c>
      <c r="AK464" t="str">
        <f t="shared" si="98"/>
        <v>NA</v>
      </c>
      <c r="AO464" s="1" t="s">
        <v>83</v>
      </c>
      <c r="AP464" s="1">
        <f t="shared" si="99"/>
        <v>1</v>
      </c>
      <c r="AQ464" t="s">
        <v>33</v>
      </c>
      <c r="AR464" s="1" t="s">
        <v>72</v>
      </c>
      <c r="AT464" t="str">
        <f t="shared" si="100"/>
        <v>Forums</v>
      </c>
      <c r="AU464" s="1">
        <v>5</v>
      </c>
      <c r="AW464">
        <f t="shared" si="101"/>
        <v>5</v>
      </c>
      <c r="AX464" s="1">
        <v>5</v>
      </c>
      <c r="AZ464">
        <f t="shared" si="102"/>
        <v>5</v>
      </c>
      <c r="BA464" s="1">
        <v>100</v>
      </c>
      <c r="BB464" s="1">
        <v>100</v>
      </c>
      <c r="BC464" s="1" t="s">
        <v>2527</v>
      </c>
      <c r="BD464" s="1" t="s">
        <v>74</v>
      </c>
      <c r="BF464" t="str">
        <f t="shared" si="103"/>
        <v>Google</v>
      </c>
      <c r="BG464" s="1">
        <v>10</v>
      </c>
      <c r="BH464" s="1" t="s">
        <v>2528</v>
      </c>
      <c r="BI464" s="1" t="s">
        <v>2529</v>
      </c>
      <c r="BK464" s="1">
        <v>1</v>
      </c>
      <c r="BL464" s="32" t="s">
        <v>4074</v>
      </c>
    </row>
    <row r="465" spans="1:64">
      <c r="A465" s="1">
        <v>1</v>
      </c>
      <c r="B465">
        <v>0</v>
      </c>
      <c r="C465">
        <v>0</v>
      </c>
      <c r="D465">
        <v>0</v>
      </c>
      <c r="E465">
        <v>0</v>
      </c>
      <c r="F465">
        <v>0</v>
      </c>
      <c r="G465" s="2">
        <v>31904</v>
      </c>
      <c r="H465" s="9">
        <f t="shared" ca="1" si="91"/>
        <v>31</v>
      </c>
      <c r="I465" s="1">
        <v>8</v>
      </c>
      <c r="J465" s="1">
        <v>8</v>
      </c>
      <c r="K465" s="1">
        <v>0</v>
      </c>
      <c r="L465" s="1">
        <f t="shared" si="92"/>
        <v>0</v>
      </c>
      <c r="M465" s="1">
        <v>10</v>
      </c>
      <c r="N465" s="1">
        <v>10</v>
      </c>
      <c r="O465" s="1">
        <v>12</v>
      </c>
      <c r="P465" s="1">
        <v>12</v>
      </c>
      <c r="R465" s="1" t="s">
        <v>1366</v>
      </c>
      <c r="S465" s="1">
        <v>0</v>
      </c>
      <c r="T465" s="1" t="s">
        <v>53</v>
      </c>
      <c r="V465" t="str">
        <f t="shared" si="93"/>
        <v>hoodie</v>
      </c>
      <c r="W465" s="1" t="s">
        <v>54</v>
      </c>
      <c r="Y465" t="str">
        <f t="shared" si="94"/>
        <v>“Data is the new bacon"</v>
      </c>
      <c r="Z465" s="1">
        <v>0</v>
      </c>
      <c r="AA465" s="1">
        <v>0</v>
      </c>
      <c r="AB465" s="1">
        <f t="shared" si="95"/>
        <v>1</v>
      </c>
      <c r="AE465" t="str">
        <f t="shared" si="96"/>
        <v>NA</v>
      </c>
      <c r="AH465" t="str">
        <f t="shared" si="97"/>
        <v>NA</v>
      </c>
      <c r="AK465" t="str">
        <f t="shared" si="98"/>
        <v>NA</v>
      </c>
      <c r="AO465" s="1" t="s">
        <v>59</v>
      </c>
      <c r="AP465" s="1">
        <f t="shared" si="99"/>
        <v>0</v>
      </c>
      <c r="AQ465" t="s">
        <v>30</v>
      </c>
      <c r="AR465" s="1" t="s">
        <v>72</v>
      </c>
      <c r="AT465" t="str">
        <f t="shared" si="100"/>
        <v>Forums</v>
      </c>
      <c r="AU465" s="1">
        <v>5</v>
      </c>
      <c r="AW465">
        <f t="shared" si="101"/>
        <v>5</v>
      </c>
      <c r="AX465" s="1">
        <v>5</v>
      </c>
      <c r="AZ465">
        <f t="shared" si="102"/>
        <v>5</v>
      </c>
      <c r="BA465" s="1">
        <v>5</v>
      </c>
      <c r="BB465" s="1">
        <v>5</v>
      </c>
      <c r="BC465" s="1" t="s">
        <v>2530</v>
      </c>
      <c r="BD465" s="1" t="s">
        <v>74</v>
      </c>
      <c r="BF465" t="str">
        <f t="shared" si="103"/>
        <v>Google</v>
      </c>
      <c r="BG465" s="1">
        <v>8</v>
      </c>
      <c r="BH465" s="1" t="s">
        <v>75</v>
      </c>
      <c r="BI465" s="1" t="s">
        <v>2531</v>
      </c>
      <c r="BJ465" s="1" t="s">
        <v>2532</v>
      </c>
      <c r="BK465" s="1">
        <v>1</v>
      </c>
      <c r="BL465" s="32" t="s">
        <v>4074</v>
      </c>
    </row>
    <row r="466" spans="1:64">
      <c r="A466" s="1">
        <v>1</v>
      </c>
      <c r="B466">
        <v>0</v>
      </c>
      <c r="C466" s="1">
        <v>1</v>
      </c>
      <c r="D466">
        <v>0</v>
      </c>
      <c r="E466" s="1">
        <v>1</v>
      </c>
      <c r="F466">
        <v>0</v>
      </c>
      <c r="G466" s="2">
        <v>29535</v>
      </c>
      <c r="H466" s="9">
        <f t="shared" ca="1" si="91"/>
        <v>38</v>
      </c>
      <c r="I466" s="1">
        <v>7</v>
      </c>
      <c r="J466" s="1">
        <v>7</v>
      </c>
      <c r="K466" s="1">
        <v>0</v>
      </c>
      <c r="L466" s="1">
        <f t="shared" si="92"/>
        <v>0</v>
      </c>
      <c r="M466" s="1">
        <v>10</v>
      </c>
      <c r="N466" s="1">
        <v>10</v>
      </c>
      <c r="O466" s="1">
        <v>0</v>
      </c>
      <c r="P466" s="1">
        <v>0</v>
      </c>
      <c r="Q466" s="1">
        <v>91101</v>
      </c>
      <c r="R466" s="1" t="s">
        <v>2533</v>
      </c>
      <c r="S466" s="1">
        <v>0</v>
      </c>
      <c r="T466" s="1" t="s">
        <v>67</v>
      </c>
      <c r="V466" t="str">
        <f t="shared" si="93"/>
        <v>t-shirt</v>
      </c>
      <c r="W466" s="1" t="s">
        <v>98</v>
      </c>
      <c r="Y466" t="str">
        <f t="shared" si="94"/>
        <v>“Machine learning for life”</v>
      </c>
      <c r="Z466" s="1">
        <v>1</v>
      </c>
      <c r="AA466" s="1">
        <v>1</v>
      </c>
      <c r="AB466" s="1">
        <f t="shared" si="95"/>
        <v>0</v>
      </c>
      <c r="AC466" s="1" t="s">
        <v>159</v>
      </c>
      <c r="AE466" t="str">
        <f t="shared" si="96"/>
        <v>Data Scientist</v>
      </c>
      <c r="AF466" s="1" t="s">
        <v>80</v>
      </c>
      <c r="AH466" t="str">
        <f t="shared" si="97"/>
        <v>Individual Contributor</v>
      </c>
      <c r="AI466" s="1" t="s">
        <v>91</v>
      </c>
      <c r="AK466" t="str">
        <f t="shared" si="98"/>
        <v>Technology &amp; Internet</v>
      </c>
      <c r="AL466" s="1">
        <v>1</v>
      </c>
      <c r="AM466" s="1">
        <v>1</v>
      </c>
      <c r="AN466" s="1" t="s">
        <v>113</v>
      </c>
      <c r="AO466" s="1" t="s">
        <v>83</v>
      </c>
      <c r="AP466" s="1">
        <f t="shared" si="99"/>
        <v>1</v>
      </c>
      <c r="AQ466" t="s">
        <v>30</v>
      </c>
      <c r="AR466" s="1" t="s">
        <v>84</v>
      </c>
      <c r="AT466" t="str">
        <f t="shared" si="100"/>
        <v>Stack Overflow</v>
      </c>
      <c r="AU466" s="1">
        <v>6</v>
      </c>
      <c r="AW466">
        <f t="shared" si="101"/>
        <v>6</v>
      </c>
      <c r="AX466" s="1">
        <v>3</v>
      </c>
      <c r="AZ466">
        <f t="shared" si="102"/>
        <v>3</v>
      </c>
      <c r="BA466" s="1">
        <v>8</v>
      </c>
      <c r="BB466" s="1">
        <v>8</v>
      </c>
      <c r="BC466" s="1" t="s">
        <v>2534</v>
      </c>
      <c r="BE466" s="1" t="s">
        <v>2186</v>
      </c>
      <c r="BF466" s="1" t="str">
        <f t="shared" si="103"/>
        <v>Email</v>
      </c>
      <c r="BG466" s="1">
        <v>6</v>
      </c>
      <c r="BH466" s="1" t="s">
        <v>2535</v>
      </c>
      <c r="BI466" s="1" t="s">
        <v>2536</v>
      </c>
      <c r="BK466" s="1">
        <v>1</v>
      </c>
      <c r="BL466" s="32" t="s">
        <v>4074</v>
      </c>
    </row>
    <row r="467" spans="1:64">
      <c r="A467" s="1">
        <v>1</v>
      </c>
      <c r="B467">
        <v>0</v>
      </c>
      <c r="C467">
        <v>0</v>
      </c>
      <c r="D467">
        <v>0</v>
      </c>
      <c r="E467" s="1">
        <v>1</v>
      </c>
      <c r="F467">
        <v>0</v>
      </c>
      <c r="G467" s="2">
        <v>31458</v>
      </c>
      <c r="H467" s="9">
        <f t="shared" ca="1" si="91"/>
        <v>32</v>
      </c>
      <c r="I467" s="1">
        <v>7</v>
      </c>
      <c r="J467" s="1">
        <v>7</v>
      </c>
      <c r="K467" s="1">
        <v>90</v>
      </c>
      <c r="L467" s="1">
        <f t="shared" si="92"/>
        <v>1.5</v>
      </c>
      <c r="M467" s="1">
        <v>14</v>
      </c>
      <c r="N467" s="1">
        <v>14</v>
      </c>
      <c r="O467" s="1">
        <v>0</v>
      </c>
      <c r="P467" s="1">
        <v>0</v>
      </c>
      <c r="Q467" s="1">
        <v>110092</v>
      </c>
      <c r="R467" s="1" t="s">
        <v>376</v>
      </c>
      <c r="S467" s="1">
        <v>0</v>
      </c>
      <c r="T467" s="1" t="s">
        <v>136</v>
      </c>
      <c r="V467" t="str">
        <f t="shared" si="93"/>
        <v>shoes (brand is TBD… probably Adidas or Puma)</v>
      </c>
      <c r="W467" s="1" t="s">
        <v>98</v>
      </c>
      <c r="Y467" t="str">
        <f t="shared" si="94"/>
        <v>“Machine learning for life”</v>
      </c>
      <c r="Z467" s="1">
        <v>1</v>
      </c>
      <c r="AA467" s="1">
        <v>1</v>
      </c>
      <c r="AB467" s="1">
        <f t="shared" si="95"/>
        <v>0</v>
      </c>
      <c r="AD467" s="1" t="s">
        <v>2537</v>
      </c>
      <c r="AE467" s="1" t="str">
        <f t="shared" si="96"/>
        <v>Udacity Mentor</v>
      </c>
      <c r="AF467" s="1" t="s">
        <v>111</v>
      </c>
      <c r="AH467" t="str">
        <f t="shared" si="97"/>
        <v>Not Applicable</v>
      </c>
      <c r="AI467" s="1" t="s">
        <v>57</v>
      </c>
      <c r="AK467" t="str">
        <f t="shared" si="98"/>
        <v>Education</v>
      </c>
      <c r="AL467" s="1">
        <v>1</v>
      </c>
      <c r="AM467" s="1">
        <v>1</v>
      </c>
      <c r="AN467" s="1" t="s">
        <v>2377</v>
      </c>
      <c r="AO467" s="1" t="s">
        <v>59</v>
      </c>
      <c r="AP467" s="1">
        <f t="shared" si="99"/>
        <v>0</v>
      </c>
      <c r="AQ467" t="s">
        <v>4023</v>
      </c>
      <c r="AR467" s="1" t="s">
        <v>72</v>
      </c>
      <c r="AT467" t="str">
        <f t="shared" si="100"/>
        <v>Forums</v>
      </c>
      <c r="AV467" s="1">
        <v>10</v>
      </c>
      <c r="AW467" s="1">
        <f t="shared" si="101"/>
        <v>10</v>
      </c>
      <c r="AY467" s="1">
        <v>8</v>
      </c>
      <c r="AZ467" s="1">
        <f t="shared" si="102"/>
        <v>8</v>
      </c>
      <c r="BA467" s="1">
        <v>12</v>
      </c>
      <c r="BB467" s="1">
        <v>12</v>
      </c>
      <c r="BC467" s="1" t="s">
        <v>2538</v>
      </c>
      <c r="BE467" s="1" t="s">
        <v>2539</v>
      </c>
      <c r="BF467" s="1" t="str">
        <f t="shared" si="103"/>
        <v>hacker news</v>
      </c>
      <c r="BG467" s="1">
        <v>9</v>
      </c>
      <c r="BH467" s="1" t="s">
        <v>2540</v>
      </c>
      <c r="BI467" s="1" t="s">
        <v>2541</v>
      </c>
      <c r="BJ467" s="1" t="s">
        <v>2542</v>
      </c>
      <c r="BL467" s="32" t="s">
        <v>4074</v>
      </c>
    </row>
    <row r="468" spans="1:64">
      <c r="A468">
        <v>0</v>
      </c>
      <c r="B468" s="11">
        <v>1</v>
      </c>
      <c r="C468">
        <v>0</v>
      </c>
      <c r="D468">
        <v>0</v>
      </c>
      <c r="E468" s="1">
        <v>1</v>
      </c>
      <c r="F468">
        <v>0</v>
      </c>
      <c r="G468" s="2" t="s">
        <v>2543</v>
      </c>
      <c r="H468" s="9">
        <f t="shared" ca="1" si="91"/>
        <v>64</v>
      </c>
      <c r="I468" s="1">
        <v>6</v>
      </c>
      <c r="J468" s="1">
        <v>6</v>
      </c>
      <c r="K468" s="1">
        <v>48</v>
      </c>
      <c r="L468" s="1">
        <f t="shared" si="92"/>
        <v>0.8</v>
      </c>
      <c r="M468" s="1">
        <v>10</v>
      </c>
      <c r="N468" s="1">
        <v>10</v>
      </c>
      <c r="O468" s="1">
        <v>4</v>
      </c>
      <c r="P468" s="1">
        <v>4</v>
      </c>
      <c r="Q468" s="1">
        <v>13087</v>
      </c>
      <c r="R468" s="1" t="s">
        <v>754</v>
      </c>
      <c r="S468" s="1">
        <v>0</v>
      </c>
      <c r="T468" s="1" t="s">
        <v>97</v>
      </c>
      <c r="V468" t="str">
        <f t="shared" si="93"/>
        <v>backpack</v>
      </c>
      <c r="W468" s="1" t="s">
        <v>98</v>
      </c>
      <c r="Y468" t="str">
        <f t="shared" si="94"/>
        <v>“Machine learning for life”</v>
      </c>
      <c r="Z468" s="1">
        <v>1</v>
      </c>
      <c r="AA468" s="1">
        <v>1</v>
      </c>
      <c r="AB468" s="1">
        <f t="shared" si="95"/>
        <v>0</v>
      </c>
      <c r="AC468" s="1" t="s">
        <v>458</v>
      </c>
      <c r="AE468" t="str">
        <f t="shared" si="96"/>
        <v>Consulting</v>
      </c>
      <c r="AF468" s="1" t="s">
        <v>56</v>
      </c>
      <c r="AH468" t="str">
        <f t="shared" si="97"/>
        <v>Manager</v>
      </c>
      <c r="AI468" s="1" t="s">
        <v>91</v>
      </c>
      <c r="AK468" t="str">
        <f t="shared" si="98"/>
        <v>Technology &amp; Internet</v>
      </c>
      <c r="AL468" s="1">
        <v>40</v>
      </c>
      <c r="AM468" s="1">
        <v>40</v>
      </c>
      <c r="AN468" s="1" t="s">
        <v>2544</v>
      </c>
      <c r="AO468" s="1" t="s">
        <v>83</v>
      </c>
      <c r="AP468" s="1">
        <f t="shared" si="99"/>
        <v>1</v>
      </c>
      <c r="AQ468" t="s">
        <v>31</v>
      </c>
      <c r="AR468" s="1" t="s">
        <v>72</v>
      </c>
      <c r="AT468" t="str">
        <f t="shared" si="100"/>
        <v>Forums</v>
      </c>
      <c r="AU468" s="1">
        <v>6</v>
      </c>
      <c r="AW468">
        <f t="shared" si="101"/>
        <v>6</v>
      </c>
      <c r="AX468" s="1">
        <v>6</v>
      </c>
      <c r="AZ468">
        <f t="shared" si="102"/>
        <v>6</v>
      </c>
      <c r="BA468" s="1">
        <v>100</v>
      </c>
      <c r="BB468" s="1">
        <v>100</v>
      </c>
      <c r="BC468" s="1" t="s">
        <v>2545</v>
      </c>
      <c r="BD468" s="1" t="s">
        <v>74</v>
      </c>
      <c r="BF468" t="str">
        <f t="shared" si="103"/>
        <v>Google</v>
      </c>
      <c r="BG468" s="1">
        <v>9</v>
      </c>
      <c r="BH468" s="1" t="s">
        <v>2546</v>
      </c>
      <c r="BI468" s="1" t="s">
        <v>2547</v>
      </c>
      <c r="BK468" s="1">
        <v>1</v>
      </c>
      <c r="BL468" s="32" t="s">
        <v>4074</v>
      </c>
    </row>
    <row r="469" spans="1:64">
      <c r="A469" s="1">
        <v>1</v>
      </c>
      <c r="B469">
        <v>0</v>
      </c>
      <c r="C469">
        <v>0</v>
      </c>
      <c r="D469">
        <v>0</v>
      </c>
      <c r="E469">
        <v>0</v>
      </c>
      <c r="F469">
        <v>0</v>
      </c>
      <c r="G469" s="2">
        <v>29644</v>
      </c>
      <c r="H469" s="9">
        <f t="shared" ca="1" si="91"/>
        <v>37</v>
      </c>
      <c r="I469" s="1">
        <v>7</v>
      </c>
      <c r="J469" s="1">
        <v>7</v>
      </c>
      <c r="K469" s="1">
        <v>0</v>
      </c>
      <c r="L469" s="1">
        <f t="shared" si="92"/>
        <v>0</v>
      </c>
      <c r="M469" s="1">
        <v>11</v>
      </c>
      <c r="N469" s="1">
        <v>11</v>
      </c>
      <c r="O469" s="1">
        <v>12</v>
      </c>
      <c r="P469" s="1">
        <v>12</v>
      </c>
      <c r="Q469" s="1">
        <v>634034</v>
      </c>
      <c r="R469" s="1" t="s">
        <v>2548</v>
      </c>
      <c r="S469" s="1">
        <v>1</v>
      </c>
      <c r="V469" t="str">
        <f t="shared" si="93"/>
        <v>NA</v>
      </c>
      <c r="Y469" t="str">
        <f t="shared" si="94"/>
        <v>NA</v>
      </c>
      <c r="Z469" s="1">
        <v>1</v>
      </c>
      <c r="AA469" s="1">
        <v>1</v>
      </c>
      <c r="AB469" s="1">
        <f t="shared" si="95"/>
        <v>0</v>
      </c>
      <c r="AC469" s="1" t="s">
        <v>137</v>
      </c>
      <c r="AE469" t="str">
        <f t="shared" si="96"/>
        <v>Co-founder (or solo founder)</v>
      </c>
      <c r="AF469" s="1" t="s">
        <v>90</v>
      </c>
      <c r="AH469" t="str">
        <f t="shared" si="97"/>
        <v>Director</v>
      </c>
      <c r="AI469" s="1" t="s">
        <v>91</v>
      </c>
      <c r="AK469" t="str">
        <f t="shared" si="98"/>
        <v>Technology &amp; Internet</v>
      </c>
      <c r="AL469" s="1">
        <v>18</v>
      </c>
      <c r="AM469" s="1">
        <v>18</v>
      </c>
      <c r="AN469" s="1" t="s">
        <v>2549</v>
      </c>
      <c r="AO469" s="1" t="s">
        <v>399</v>
      </c>
      <c r="AP469" s="1">
        <f t="shared" si="99"/>
        <v>0</v>
      </c>
      <c r="AQ469" t="s">
        <v>33</v>
      </c>
      <c r="AR469" s="1" t="s">
        <v>60</v>
      </c>
      <c r="AT469" t="str">
        <f t="shared" si="100"/>
        <v>Slack Channel</v>
      </c>
      <c r="AV469" s="1">
        <v>20</v>
      </c>
      <c r="AW469" s="1">
        <f t="shared" si="101"/>
        <v>20</v>
      </c>
      <c r="AY469" s="1">
        <v>10</v>
      </c>
      <c r="AZ469" s="1">
        <f t="shared" si="102"/>
        <v>10</v>
      </c>
      <c r="BA469" s="1">
        <v>30</v>
      </c>
      <c r="BB469" s="1">
        <v>30</v>
      </c>
      <c r="BC469" s="1" t="s">
        <v>2550</v>
      </c>
      <c r="BE469" s="4" t="s">
        <v>2551</v>
      </c>
      <c r="BF469" s="4" t="str">
        <f t="shared" si="103"/>
        <v>vc.ru</v>
      </c>
      <c r="BG469" s="1">
        <v>10</v>
      </c>
      <c r="BH469" s="1" t="s">
        <v>2552</v>
      </c>
      <c r="BI469" s="1" t="s">
        <v>2553</v>
      </c>
      <c r="BJ469" s="1" t="s">
        <v>2554</v>
      </c>
      <c r="BK469" s="1">
        <v>0</v>
      </c>
      <c r="BL469" s="32" t="s">
        <v>4074</v>
      </c>
    </row>
    <row r="470" spans="1:64">
      <c r="A470" s="1">
        <v>1</v>
      </c>
      <c r="B470">
        <v>0</v>
      </c>
      <c r="C470">
        <v>0</v>
      </c>
      <c r="D470">
        <v>0</v>
      </c>
      <c r="E470">
        <v>0</v>
      </c>
      <c r="F470">
        <v>0</v>
      </c>
      <c r="G470" s="2">
        <v>34587</v>
      </c>
      <c r="H470" s="9">
        <f t="shared" ca="1" si="91"/>
        <v>24</v>
      </c>
      <c r="I470" s="1">
        <v>7</v>
      </c>
      <c r="J470" s="1">
        <v>7</v>
      </c>
      <c r="K470" s="1">
        <v>0</v>
      </c>
      <c r="L470" s="1">
        <f t="shared" si="92"/>
        <v>0</v>
      </c>
      <c r="M470" s="1">
        <v>9</v>
      </c>
      <c r="N470" s="1">
        <v>9</v>
      </c>
      <c r="O470" s="1">
        <v>3</v>
      </c>
      <c r="P470" s="1">
        <v>3</v>
      </c>
      <c r="Q470" s="1">
        <v>0</v>
      </c>
      <c r="R470" s="1" t="s">
        <v>2555</v>
      </c>
      <c r="S470" s="1">
        <v>1</v>
      </c>
      <c r="V470" t="str">
        <f t="shared" si="93"/>
        <v>NA</v>
      </c>
      <c r="Y470" t="str">
        <f t="shared" si="94"/>
        <v>NA</v>
      </c>
      <c r="Z470" s="1">
        <v>1</v>
      </c>
      <c r="AA470" s="1">
        <v>1</v>
      </c>
      <c r="AB470" s="1">
        <f t="shared" si="95"/>
        <v>0</v>
      </c>
      <c r="AC470" s="1" t="s">
        <v>31</v>
      </c>
      <c r="AE470" t="str">
        <f t="shared" si="96"/>
        <v>Machine Learning Engineer</v>
      </c>
      <c r="AF470" s="1" t="s">
        <v>111</v>
      </c>
      <c r="AH470" t="str">
        <f t="shared" si="97"/>
        <v>Not Applicable</v>
      </c>
      <c r="AI470" s="1" t="s">
        <v>57</v>
      </c>
      <c r="AK470" t="str">
        <f t="shared" si="98"/>
        <v>Education</v>
      </c>
      <c r="AL470" s="1">
        <v>0</v>
      </c>
      <c r="AM470" s="1">
        <v>0</v>
      </c>
      <c r="AN470" s="1" t="s">
        <v>58</v>
      </c>
      <c r="AO470" s="1" t="s">
        <v>59</v>
      </c>
      <c r="AP470" s="1">
        <f t="shared" si="99"/>
        <v>0</v>
      </c>
      <c r="AQ470" t="s">
        <v>31</v>
      </c>
      <c r="AR470" s="1" t="s">
        <v>60</v>
      </c>
      <c r="AT470" t="str">
        <f t="shared" si="100"/>
        <v>Slack Channel</v>
      </c>
      <c r="AU470" s="1">
        <v>6</v>
      </c>
      <c r="AW470">
        <f t="shared" si="101"/>
        <v>6</v>
      </c>
      <c r="AX470" s="1">
        <v>6</v>
      </c>
      <c r="AZ470">
        <f t="shared" si="102"/>
        <v>6</v>
      </c>
      <c r="BA470" s="1">
        <v>10</v>
      </c>
      <c r="BB470" s="1">
        <v>10</v>
      </c>
      <c r="BC470" s="1" t="s">
        <v>2556</v>
      </c>
      <c r="BD470" s="1" t="s">
        <v>74</v>
      </c>
      <c r="BF470" t="str">
        <f t="shared" si="103"/>
        <v>Google</v>
      </c>
      <c r="BG470" s="1">
        <v>10</v>
      </c>
      <c r="BH470" s="1" t="s">
        <v>2557</v>
      </c>
      <c r="BI470" s="1" t="s">
        <v>2558</v>
      </c>
      <c r="BJ470" s="1" t="s">
        <v>2559</v>
      </c>
      <c r="BK470" s="1">
        <v>1</v>
      </c>
      <c r="BL470" s="32" t="s">
        <v>4074</v>
      </c>
    </row>
    <row r="471" spans="1:64">
      <c r="A471" s="1">
        <v>1</v>
      </c>
      <c r="B471" s="11">
        <v>1</v>
      </c>
      <c r="C471">
        <v>0</v>
      </c>
      <c r="D471">
        <v>0</v>
      </c>
      <c r="E471" s="1">
        <v>1</v>
      </c>
      <c r="F471">
        <v>0</v>
      </c>
      <c r="G471" s="2">
        <v>28762</v>
      </c>
      <c r="H471" s="9">
        <f t="shared" ca="1" si="91"/>
        <v>40</v>
      </c>
      <c r="I471" s="1">
        <v>4</v>
      </c>
      <c r="J471" s="1">
        <v>4</v>
      </c>
      <c r="K471" s="1">
        <v>180</v>
      </c>
      <c r="L471" s="1">
        <f t="shared" si="92"/>
        <v>3</v>
      </c>
      <c r="M471" s="1">
        <v>12</v>
      </c>
      <c r="N471" s="1">
        <v>12</v>
      </c>
      <c r="O471" s="1">
        <v>10</v>
      </c>
      <c r="P471" s="1">
        <v>10</v>
      </c>
      <c r="Q471" s="1">
        <v>4032</v>
      </c>
      <c r="R471" s="1" t="s">
        <v>2560</v>
      </c>
      <c r="S471" s="1">
        <v>1</v>
      </c>
      <c r="V471" t="str">
        <f t="shared" si="93"/>
        <v>NA</v>
      </c>
      <c r="Y471" t="str">
        <f t="shared" si="94"/>
        <v>NA</v>
      </c>
      <c r="Z471" s="1">
        <v>1</v>
      </c>
      <c r="AA471" s="1">
        <v>1</v>
      </c>
      <c r="AB471" s="1">
        <f t="shared" si="95"/>
        <v>0</v>
      </c>
      <c r="AC471" s="1" t="s">
        <v>453</v>
      </c>
      <c r="AE471" t="str">
        <f t="shared" si="96"/>
        <v>Research</v>
      </c>
      <c r="AG471" s="1" t="s">
        <v>318</v>
      </c>
      <c r="AH471" s="1" t="str">
        <f t="shared" si="97"/>
        <v>Engineer</v>
      </c>
      <c r="AI471" s="1" t="s">
        <v>91</v>
      </c>
      <c r="AK471" t="str">
        <f t="shared" si="98"/>
        <v>Technology &amp; Internet</v>
      </c>
      <c r="AL471" s="1">
        <v>14</v>
      </c>
      <c r="AM471" s="1">
        <v>14</v>
      </c>
      <c r="AN471" s="1" t="s">
        <v>2561</v>
      </c>
      <c r="AO471" s="1" t="s">
        <v>71</v>
      </c>
      <c r="AP471" s="1">
        <f t="shared" si="99"/>
        <v>1</v>
      </c>
      <c r="AQ471" t="s">
        <v>4024</v>
      </c>
      <c r="AR471" s="1" t="s">
        <v>60</v>
      </c>
      <c r="AT471" t="str">
        <f t="shared" si="100"/>
        <v>Slack Channel</v>
      </c>
      <c r="AV471" s="1">
        <v>30</v>
      </c>
      <c r="AW471" s="1">
        <f t="shared" si="101"/>
        <v>30</v>
      </c>
      <c r="AX471" s="1">
        <v>6</v>
      </c>
      <c r="AZ471">
        <f t="shared" si="102"/>
        <v>6</v>
      </c>
      <c r="BA471" s="1">
        <v>60</v>
      </c>
      <c r="BB471" s="1">
        <v>60</v>
      </c>
      <c r="BC471" s="1" t="s">
        <v>2562</v>
      </c>
      <c r="BD471" s="1" t="s">
        <v>64</v>
      </c>
      <c r="BF471" t="str">
        <f t="shared" si="103"/>
        <v>Friend / word of mouth</v>
      </c>
      <c r="BG471" s="1">
        <v>10</v>
      </c>
      <c r="BH471" s="1" t="s">
        <v>2563</v>
      </c>
      <c r="BI471" s="1" t="s">
        <v>2564</v>
      </c>
      <c r="BJ471" s="1" t="s">
        <v>2565</v>
      </c>
      <c r="BK471" s="1">
        <v>0</v>
      </c>
      <c r="BL471" s="32" t="s">
        <v>4074</v>
      </c>
    </row>
    <row r="472" spans="1:64">
      <c r="A472">
        <v>0</v>
      </c>
      <c r="B472">
        <v>0</v>
      </c>
      <c r="C472">
        <v>0</v>
      </c>
      <c r="D472">
        <v>0</v>
      </c>
      <c r="E472" s="1">
        <v>1</v>
      </c>
      <c r="F472">
        <v>0</v>
      </c>
      <c r="G472" s="2">
        <v>30896</v>
      </c>
      <c r="H472" s="9">
        <f t="shared" ca="1" si="91"/>
        <v>34</v>
      </c>
      <c r="I472" s="1">
        <v>6</v>
      </c>
      <c r="J472" s="1">
        <v>6</v>
      </c>
      <c r="K472" s="1">
        <v>120</v>
      </c>
      <c r="L472" s="1">
        <f t="shared" si="92"/>
        <v>2</v>
      </c>
      <c r="M472" s="1">
        <v>12</v>
      </c>
      <c r="N472" s="1">
        <v>12</v>
      </c>
      <c r="O472" s="1">
        <v>12</v>
      </c>
      <c r="P472" s="1">
        <v>12</v>
      </c>
      <c r="Q472" s="1">
        <v>50059</v>
      </c>
      <c r="R472" s="1" t="s">
        <v>2566</v>
      </c>
      <c r="S472" s="1">
        <v>1</v>
      </c>
      <c r="V472" t="str">
        <f t="shared" si="93"/>
        <v>NA</v>
      </c>
      <c r="Y472" t="str">
        <f t="shared" si="94"/>
        <v>NA</v>
      </c>
      <c r="Z472" s="1">
        <v>1</v>
      </c>
      <c r="AA472" s="1">
        <v>1</v>
      </c>
      <c r="AB472" s="1">
        <f t="shared" si="95"/>
        <v>0</v>
      </c>
      <c r="AD472" s="1" t="s">
        <v>2567</v>
      </c>
      <c r="AE472" s="1" t="str">
        <f t="shared" si="96"/>
        <v>Network Engineer</v>
      </c>
      <c r="AF472" s="1" t="s">
        <v>56</v>
      </c>
      <c r="AH472" t="str">
        <f t="shared" si="97"/>
        <v>Manager</v>
      </c>
      <c r="AI472" s="1" t="s">
        <v>391</v>
      </c>
      <c r="AK472" t="str">
        <f t="shared" si="98"/>
        <v>Telecommunications</v>
      </c>
      <c r="AL472" s="1">
        <v>7</v>
      </c>
      <c r="AM472" s="1">
        <v>7</v>
      </c>
      <c r="AN472" s="1" t="s">
        <v>2568</v>
      </c>
      <c r="AO472" s="1" t="s">
        <v>83</v>
      </c>
      <c r="AP472" s="1">
        <f t="shared" si="99"/>
        <v>1</v>
      </c>
      <c r="AQ472" t="s">
        <v>33</v>
      </c>
      <c r="AR472" s="1" t="s">
        <v>72</v>
      </c>
      <c r="AT472" t="str">
        <f t="shared" si="100"/>
        <v>Forums</v>
      </c>
      <c r="AU472" s="1">
        <v>4</v>
      </c>
      <c r="AW472">
        <f t="shared" si="101"/>
        <v>4</v>
      </c>
      <c r="AX472" s="1">
        <v>4</v>
      </c>
      <c r="AZ472">
        <f t="shared" si="102"/>
        <v>4</v>
      </c>
      <c r="BA472" s="1">
        <v>4</v>
      </c>
      <c r="BB472" s="1">
        <v>4</v>
      </c>
      <c r="BC472" s="1" t="s">
        <v>2569</v>
      </c>
      <c r="BD472" s="1" t="s">
        <v>74</v>
      </c>
      <c r="BF472" t="str">
        <f t="shared" si="103"/>
        <v>Google</v>
      </c>
      <c r="BG472" s="1">
        <v>8</v>
      </c>
      <c r="BH472" s="1" t="s">
        <v>2570</v>
      </c>
      <c r="BI472" s="1" t="s">
        <v>2571</v>
      </c>
      <c r="BJ472" s="1" t="s">
        <v>2572</v>
      </c>
      <c r="BK472" s="1">
        <v>0</v>
      </c>
      <c r="BL472" s="32" t="s">
        <v>4074</v>
      </c>
    </row>
    <row r="473" spans="1:64">
      <c r="A473">
        <v>0</v>
      </c>
      <c r="B473" s="11">
        <v>1</v>
      </c>
      <c r="C473">
        <v>0</v>
      </c>
      <c r="D473">
        <v>0</v>
      </c>
      <c r="E473">
        <v>0</v>
      </c>
      <c r="F473">
        <v>0</v>
      </c>
      <c r="G473" s="2">
        <v>32413</v>
      </c>
      <c r="H473" s="9">
        <f t="shared" ca="1" si="91"/>
        <v>30</v>
      </c>
      <c r="I473" s="1">
        <v>6</v>
      </c>
      <c r="J473" s="1">
        <v>6</v>
      </c>
      <c r="K473" s="1">
        <v>120</v>
      </c>
      <c r="L473" s="1">
        <f t="shared" si="92"/>
        <v>2</v>
      </c>
      <c r="M473" s="1">
        <v>14</v>
      </c>
      <c r="N473" s="1">
        <v>14</v>
      </c>
      <c r="O473" s="1">
        <v>50</v>
      </c>
      <c r="P473" s="1">
        <v>50</v>
      </c>
      <c r="Q473" s="1">
        <v>12249</v>
      </c>
      <c r="R473" s="1" t="s">
        <v>142</v>
      </c>
      <c r="S473" s="1">
        <v>0</v>
      </c>
      <c r="T473" s="1" t="s">
        <v>53</v>
      </c>
      <c r="V473" t="str">
        <f t="shared" si="93"/>
        <v>hoodie</v>
      </c>
      <c r="W473" s="1" t="s">
        <v>98</v>
      </c>
      <c r="Y473" t="str">
        <f t="shared" si="94"/>
        <v>“Machine learning for life”</v>
      </c>
      <c r="Z473" s="1">
        <v>1</v>
      </c>
      <c r="AA473" s="1">
        <v>1</v>
      </c>
      <c r="AB473" s="1">
        <f t="shared" si="95"/>
        <v>0</v>
      </c>
      <c r="AC473" s="1" t="s">
        <v>137</v>
      </c>
      <c r="AE473" t="str">
        <f t="shared" si="96"/>
        <v>Co-founder (or solo founder)</v>
      </c>
      <c r="AF473" s="1" t="s">
        <v>145</v>
      </c>
      <c r="AH473" t="str">
        <f t="shared" si="97"/>
        <v>C-Level</v>
      </c>
      <c r="AI473" s="1" t="s">
        <v>91</v>
      </c>
      <c r="AK473" t="str">
        <f t="shared" si="98"/>
        <v>Technology &amp; Internet</v>
      </c>
      <c r="AL473" s="1">
        <v>1</v>
      </c>
      <c r="AM473" s="1">
        <v>1</v>
      </c>
      <c r="AN473" s="1" t="s">
        <v>2573</v>
      </c>
      <c r="AO473" s="1" t="s">
        <v>399</v>
      </c>
      <c r="AP473" s="1">
        <f t="shared" si="99"/>
        <v>0</v>
      </c>
      <c r="AQ473" t="s">
        <v>31</v>
      </c>
      <c r="AR473" s="1" t="s">
        <v>84</v>
      </c>
      <c r="AT473" t="str">
        <f t="shared" si="100"/>
        <v>Stack Overflow</v>
      </c>
      <c r="AV473" s="1">
        <v>25</v>
      </c>
      <c r="AW473" s="1">
        <f t="shared" si="101"/>
        <v>25</v>
      </c>
      <c r="AY473" s="1">
        <v>15</v>
      </c>
      <c r="AZ473" s="1">
        <f t="shared" si="102"/>
        <v>15</v>
      </c>
      <c r="BA473" s="1">
        <v>5</v>
      </c>
      <c r="BB473" s="1">
        <v>5</v>
      </c>
      <c r="BC473" s="1" t="s">
        <v>265</v>
      </c>
      <c r="BD473" s="1" t="s">
        <v>64</v>
      </c>
      <c r="BF473" t="str">
        <f t="shared" si="103"/>
        <v>Friend / word of mouth</v>
      </c>
      <c r="BG473" s="1">
        <v>10</v>
      </c>
      <c r="BH473" s="1" t="s">
        <v>2574</v>
      </c>
      <c r="BI473" s="1" t="s">
        <v>2575</v>
      </c>
      <c r="BJ473" s="1" t="s">
        <v>2576</v>
      </c>
      <c r="BK473" s="1">
        <v>1</v>
      </c>
      <c r="BL473" s="32" t="s">
        <v>4074</v>
      </c>
    </row>
    <row r="474" spans="1:64">
      <c r="A474" s="1">
        <v>1</v>
      </c>
      <c r="B474">
        <v>0</v>
      </c>
      <c r="C474">
        <v>0</v>
      </c>
      <c r="D474">
        <v>0</v>
      </c>
      <c r="E474">
        <v>0</v>
      </c>
      <c r="F474">
        <v>0</v>
      </c>
      <c r="G474" s="2">
        <v>26816</v>
      </c>
      <c r="H474" s="9">
        <f t="shared" ca="1" si="91"/>
        <v>45</v>
      </c>
      <c r="I474" s="1">
        <v>7</v>
      </c>
      <c r="J474" s="1">
        <v>7</v>
      </c>
      <c r="K474" s="1">
        <v>0</v>
      </c>
      <c r="L474" s="1">
        <f t="shared" si="92"/>
        <v>0</v>
      </c>
      <c r="M474" s="1">
        <v>6</v>
      </c>
      <c r="N474" s="1">
        <v>6</v>
      </c>
      <c r="O474" s="1">
        <v>10</v>
      </c>
      <c r="P474" s="1">
        <v>10</v>
      </c>
      <c r="Q474" s="1">
        <v>94510</v>
      </c>
      <c r="R474" s="1" t="s">
        <v>2577</v>
      </c>
      <c r="S474" s="1">
        <v>1</v>
      </c>
      <c r="V474" t="str">
        <f t="shared" si="93"/>
        <v>NA</v>
      </c>
      <c r="Y474" t="str">
        <f t="shared" si="94"/>
        <v>NA</v>
      </c>
      <c r="Z474" s="1">
        <v>1</v>
      </c>
      <c r="AA474" s="1">
        <v>1</v>
      </c>
      <c r="AB474" s="1">
        <f t="shared" si="95"/>
        <v>0</v>
      </c>
      <c r="AC474" s="1" t="s">
        <v>5</v>
      </c>
      <c r="AE474" t="str">
        <f t="shared" si="96"/>
        <v>Other</v>
      </c>
      <c r="AG474" s="1" t="s">
        <v>2578</v>
      </c>
      <c r="AH474" s="1" t="str">
        <f t="shared" si="97"/>
        <v>Senior Engineer</v>
      </c>
      <c r="AI474" s="1" t="s">
        <v>160</v>
      </c>
      <c r="AK474" t="str">
        <f t="shared" si="98"/>
        <v>Healthcare and Pharmaceuticals</v>
      </c>
      <c r="AL474" s="1">
        <v>10</v>
      </c>
      <c r="AM474" s="1">
        <v>10</v>
      </c>
      <c r="AN474" s="1" t="s">
        <v>2579</v>
      </c>
      <c r="AO474" s="1" t="s">
        <v>399</v>
      </c>
      <c r="AP474" s="1">
        <f t="shared" si="99"/>
        <v>0</v>
      </c>
      <c r="AQ474" t="s">
        <v>33</v>
      </c>
      <c r="AR474" s="1" t="s">
        <v>72</v>
      </c>
      <c r="AT474" t="str">
        <f t="shared" si="100"/>
        <v>Forums</v>
      </c>
      <c r="AU474" s="1">
        <v>5</v>
      </c>
      <c r="AW474">
        <f t="shared" si="101"/>
        <v>5</v>
      </c>
      <c r="AX474" s="1">
        <v>2</v>
      </c>
      <c r="AZ474">
        <f t="shared" si="102"/>
        <v>2</v>
      </c>
      <c r="BA474" s="1">
        <v>10</v>
      </c>
      <c r="BB474" s="1">
        <v>10</v>
      </c>
      <c r="BC474" s="1" t="s">
        <v>2580</v>
      </c>
      <c r="BD474" s="1" t="s">
        <v>74</v>
      </c>
      <c r="BF474" t="str">
        <f t="shared" si="103"/>
        <v>Google</v>
      </c>
      <c r="BG474" s="1">
        <v>10</v>
      </c>
      <c r="BH474" s="1" t="s">
        <v>2581</v>
      </c>
      <c r="BI474" s="1" t="s">
        <v>2582</v>
      </c>
      <c r="BJ474" s="1" t="s">
        <v>2583</v>
      </c>
      <c r="BK474" s="1">
        <v>1</v>
      </c>
      <c r="BL474" s="32" t="s">
        <v>4074</v>
      </c>
    </row>
    <row r="475" spans="1:64">
      <c r="A475" s="1">
        <v>1</v>
      </c>
      <c r="B475">
        <v>0</v>
      </c>
      <c r="C475">
        <v>0</v>
      </c>
      <c r="D475">
        <v>0</v>
      </c>
      <c r="E475">
        <v>0</v>
      </c>
      <c r="F475">
        <v>0</v>
      </c>
      <c r="G475" s="2">
        <v>29434</v>
      </c>
      <c r="H475" s="9">
        <f t="shared" ca="1" si="91"/>
        <v>38</v>
      </c>
      <c r="I475" s="1">
        <v>7</v>
      </c>
      <c r="J475" s="1">
        <v>7</v>
      </c>
      <c r="K475" s="1">
        <v>50</v>
      </c>
      <c r="L475" s="1">
        <f t="shared" si="92"/>
        <v>0.83333333333333337</v>
      </c>
      <c r="M475" s="1">
        <v>8</v>
      </c>
      <c r="N475" s="1">
        <v>8</v>
      </c>
      <c r="O475" s="1">
        <v>4</v>
      </c>
      <c r="P475" s="1">
        <v>4</v>
      </c>
      <c r="Q475" s="1">
        <v>22102</v>
      </c>
      <c r="R475" s="1" t="s">
        <v>2584</v>
      </c>
      <c r="S475" s="1">
        <v>1</v>
      </c>
      <c r="V475" t="str">
        <f t="shared" si="93"/>
        <v>NA</v>
      </c>
      <c r="Y475" t="str">
        <f t="shared" si="94"/>
        <v>NA</v>
      </c>
      <c r="Z475" s="1">
        <v>1</v>
      </c>
      <c r="AA475" s="1">
        <v>1</v>
      </c>
      <c r="AB475" s="1">
        <f t="shared" si="95"/>
        <v>0</v>
      </c>
      <c r="AC475" s="1" t="s">
        <v>453</v>
      </c>
      <c r="AE475" t="str">
        <f t="shared" si="96"/>
        <v>Research</v>
      </c>
      <c r="AF475" s="1" t="s">
        <v>80</v>
      </c>
      <c r="AH475" t="str">
        <f t="shared" si="97"/>
        <v>Individual Contributor</v>
      </c>
      <c r="AI475" s="1" t="s">
        <v>125</v>
      </c>
      <c r="AK475" t="str">
        <f t="shared" si="98"/>
        <v>Manufacturing</v>
      </c>
      <c r="AL475" s="1">
        <v>12</v>
      </c>
      <c r="AM475" s="1">
        <v>12</v>
      </c>
      <c r="AN475" s="1" t="s">
        <v>2585</v>
      </c>
      <c r="AO475" s="1" t="s">
        <v>71</v>
      </c>
      <c r="AP475" s="1">
        <f t="shared" si="99"/>
        <v>1</v>
      </c>
      <c r="AQ475" t="s">
        <v>33</v>
      </c>
      <c r="AR475" s="1" t="s">
        <v>72</v>
      </c>
      <c r="AT475" t="str">
        <f t="shared" si="100"/>
        <v>Forums</v>
      </c>
      <c r="AU475" s="1">
        <v>3</v>
      </c>
      <c r="AW475">
        <f t="shared" si="101"/>
        <v>3</v>
      </c>
      <c r="AX475" s="1">
        <v>4</v>
      </c>
      <c r="AZ475">
        <f t="shared" si="102"/>
        <v>4</v>
      </c>
      <c r="BA475" s="1">
        <v>7</v>
      </c>
      <c r="BB475" s="1">
        <v>7</v>
      </c>
      <c r="BC475" s="1" t="s">
        <v>2586</v>
      </c>
      <c r="BD475" s="1" t="s">
        <v>64</v>
      </c>
      <c r="BF475" t="str">
        <f t="shared" si="103"/>
        <v>Friend / word of mouth</v>
      </c>
      <c r="BG475" s="1">
        <v>10</v>
      </c>
      <c r="BH475" s="1" t="s">
        <v>2587</v>
      </c>
      <c r="BI475" s="1" t="s">
        <v>2588</v>
      </c>
      <c r="BJ475" s="1" t="s">
        <v>2589</v>
      </c>
      <c r="BK475" s="1">
        <v>1</v>
      </c>
      <c r="BL475" s="32" t="s">
        <v>4074</v>
      </c>
    </row>
    <row r="476" spans="1:64">
      <c r="A476">
        <v>0</v>
      </c>
      <c r="B476">
        <v>0</v>
      </c>
      <c r="C476">
        <v>0</v>
      </c>
      <c r="D476">
        <v>0</v>
      </c>
      <c r="E476" s="1">
        <v>1</v>
      </c>
      <c r="F476">
        <v>0</v>
      </c>
      <c r="G476" s="2">
        <v>30294</v>
      </c>
      <c r="H476" s="9">
        <f t="shared" ca="1" si="91"/>
        <v>36</v>
      </c>
      <c r="I476" s="1">
        <v>8</v>
      </c>
      <c r="J476" s="1">
        <v>8</v>
      </c>
      <c r="K476" s="1">
        <v>25</v>
      </c>
      <c r="L476" s="1">
        <f t="shared" si="92"/>
        <v>0.41666666666666669</v>
      </c>
      <c r="M476" s="1">
        <v>10</v>
      </c>
      <c r="N476" s="1">
        <v>10</v>
      </c>
      <c r="O476" s="1">
        <v>40</v>
      </c>
      <c r="P476" s="1">
        <v>40</v>
      </c>
      <c r="Q476" s="1">
        <v>80805</v>
      </c>
      <c r="R476" s="1" t="s">
        <v>231</v>
      </c>
      <c r="S476" s="1">
        <v>1</v>
      </c>
      <c r="V476" t="str">
        <f t="shared" si="93"/>
        <v>NA</v>
      </c>
      <c r="Y476" t="str">
        <f t="shared" si="94"/>
        <v>NA</v>
      </c>
      <c r="Z476" s="1">
        <v>1</v>
      </c>
      <c r="AA476" s="1">
        <v>1</v>
      </c>
      <c r="AB476" s="1">
        <f t="shared" si="95"/>
        <v>0</v>
      </c>
      <c r="AC476" s="1" t="s">
        <v>150</v>
      </c>
      <c r="AE476" t="str">
        <f t="shared" si="96"/>
        <v>Business Intelligence / Business Analyst</v>
      </c>
      <c r="AF476" s="1" t="s">
        <v>80</v>
      </c>
      <c r="AH476" t="str">
        <f t="shared" si="97"/>
        <v>Individual Contributor</v>
      </c>
      <c r="AI476" s="1" t="s">
        <v>160</v>
      </c>
      <c r="AK476" t="str">
        <f t="shared" si="98"/>
        <v>Healthcare and Pharmaceuticals</v>
      </c>
      <c r="AL476" s="1">
        <v>5</v>
      </c>
      <c r="AM476" s="1">
        <v>5</v>
      </c>
      <c r="AN476" s="1" t="s">
        <v>1765</v>
      </c>
      <c r="AO476" s="1" t="s">
        <v>71</v>
      </c>
      <c r="AP476" s="1">
        <f t="shared" si="99"/>
        <v>1</v>
      </c>
      <c r="AQ476" t="s">
        <v>31</v>
      </c>
      <c r="AR476" s="1" t="s">
        <v>72</v>
      </c>
      <c r="AT476" t="str">
        <f t="shared" si="100"/>
        <v>Forums</v>
      </c>
      <c r="AU476" s="1">
        <v>4</v>
      </c>
      <c r="AW476">
        <f t="shared" si="101"/>
        <v>4</v>
      </c>
      <c r="AX476" s="1">
        <v>3</v>
      </c>
      <c r="AZ476">
        <f t="shared" si="102"/>
        <v>3</v>
      </c>
      <c r="BA476" s="1">
        <v>120</v>
      </c>
      <c r="BB476" s="1">
        <v>120</v>
      </c>
      <c r="BC476" s="1" t="s">
        <v>2590</v>
      </c>
      <c r="BE476" s="1" t="s">
        <v>2479</v>
      </c>
      <c r="BF476" s="1" t="str">
        <f t="shared" si="103"/>
        <v>Media</v>
      </c>
      <c r="BG476" s="1">
        <v>9</v>
      </c>
      <c r="BH476" s="1" t="s">
        <v>75</v>
      </c>
      <c r="BI476" s="1" t="s">
        <v>2591</v>
      </c>
      <c r="BJ476" s="1" t="s">
        <v>1943</v>
      </c>
      <c r="BK476" s="1">
        <v>0</v>
      </c>
      <c r="BL476" s="32" t="s">
        <v>4074</v>
      </c>
    </row>
    <row r="477" spans="1:64">
      <c r="A477" s="1">
        <v>1</v>
      </c>
      <c r="B477" s="11">
        <v>1</v>
      </c>
      <c r="C477">
        <v>0</v>
      </c>
      <c r="D477">
        <v>0</v>
      </c>
      <c r="E477" s="1">
        <v>1</v>
      </c>
      <c r="F477">
        <v>0</v>
      </c>
      <c r="G477" s="2">
        <v>30738</v>
      </c>
      <c r="H477" s="9">
        <f t="shared" ca="1" si="91"/>
        <v>34</v>
      </c>
      <c r="I477" s="1">
        <v>8</v>
      </c>
      <c r="J477" s="1">
        <v>8</v>
      </c>
      <c r="K477" s="1">
        <v>60</v>
      </c>
      <c r="L477" s="1">
        <f t="shared" si="92"/>
        <v>1</v>
      </c>
      <c r="M477" s="1">
        <v>11</v>
      </c>
      <c r="N477" s="1">
        <v>11</v>
      </c>
      <c r="O477" s="1">
        <v>7</v>
      </c>
      <c r="P477" s="1">
        <v>7</v>
      </c>
      <c r="R477" s="1" t="s">
        <v>142</v>
      </c>
      <c r="S477" s="1">
        <v>1</v>
      </c>
      <c r="V477" t="str">
        <f t="shared" si="93"/>
        <v>NA</v>
      </c>
      <c r="Y477" t="str">
        <f t="shared" si="94"/>
        <v>NA</v>
      </c>
      <c r="Z477" s="1">
        <v>1</v>
      </c>
      <c r="AA477" s="1">
        <v>1</v>
      </c>
      <c r="AB477" s="1">
        <f t="shared" si="95"/>
        <v>0</v>
      </c>
      <c r="AC477" s="1" t="s">
        <v>225</v>
      </c>
      <c r="AE477" t="str">
        <f t="shared" si="96"/>
        <v>Software Engineer</v>
      </c>
      <c r="AF477" s="1" t="s">
        <v>80</v>
      </c>
      <c r="AH477" t="str">
        <f t="shared" si="97"/>
        <v>Individual Contributor</v>
      </c>
      <c r="AI477" s="1" t="s">
        <v>91</v>
      </c>
      <c r="AK477" t="str">
        <f t="shared" si="98"/>
        <v>Technology &amp; Internet</v>
      </c>
      <c r="AL477" s="1">
        <v>10</v>
      </c>
      <c r="AM477" s="1">
        <v>10</v>
      </c>
      <c r="AO477" s="1" t="s">
        <v>83</v>
      </c>
      <c r="AP477" s="1">
        <f t="shared" si="99"/>
        <v>1</v>
      </c>
      <c r="AQ477" t="s">
        <v>33</v>
      </c>
      <c r="AR477" s="1" t="s">
        <v>72</v>
      </c>
      <c r="AT477" t="str">
        <f t="shared" si="100"/>
        <v>Forums</v>
      </c>
      <c r="AU477" s="1">
        <v>4</v>
      </c>
      <c r="AW477">
        <f t="shared" si="101"/>
        <v>4</v>
      </c>
      <c r="AY477" s="1">
        <v>16</v>
      </c>
      <c r="AZ477" s="1">
        <f t="shared" si="102"/>
        <v>16</v>
      </c>
      <c r="BA477" s="1">
        <v>30</v>
      </c>
      <c r="BB477" s="1">
        <v>30</v>
      </c>
      <c r="BC477" s="1" t="s">
        <v>2592</v>
      </c>
      <c r="BE477" s="1" t="s">
        <v>2593</v>
      </c>
      <c r="BF477" s="1" t="str">
        <f t="shared" si="103"/>
        <v>Internet</v>
      </c>
      <c r="BG477" s="1">
        <v>8</v>
      </c>
      <c r="BH477" s="1" t="s">
        <v>2594</v>
      </c>
      <c r="BK477" s="1">
        <v>0</v>
      </c>
      <c r="BL477" s="32" t="s">
        <v>4074</v>
      </c>
    </row>
    <row r="478" spans="1:64">
      <c r="A478">
        <v>0</v>
      </c>
      <c r="B478" s="11">
        <v>1</v>
      </c>
      <c r="C478">
        <v>0</v>
      </c>
      <c r="D478">
        <v>0</v>
      </c>
      <c r="E478" s="1">
        <v>1</v>
      </c>
      <c r="F478">
        <v>0</v>
      </c>
      <c r="G478" s="2">
        <v>30659</v>
      </c>
      <c r="H478" s="9">
        <f t="shared" ca="1" si="91"/>
        <v>35</v>
      </c>
      <c r="I478" s="1">
        <v>6</v>
      </c>
      <c r="J478" s="1">
        <v>6</v>
      </c>
      <c r="K478" s="1">
        <v>30</v>
      </c>
      <c r="L478" s="1">
        <f t="shared" si="92"/>
        <v>0.5</v>
      </c>
      <c r="M478" s="1">
        <v>12</v>
      </c>
      <c r="N478" s="1">
        <v>12</v>
      </c>
      <c r="O478" s="1">
        <v>25</v>
      </c>
      <c r="P478" s="1">
        <v>25</v>
      </c>
      <c r="Q478" s="1">
        <v>8028</v>
      </c>
      <c r="R478" s="1" t="s">
        <v>2595</v>
      </c>
      <c r="S478" s="1">
        <v>0</v>
      </c>
      <c r="T478" s="1" t="s">
        <v>67</v>
      </c>
      <c r="V478" t="str">
        <f t="shared" si="93"/>
        <v>t-shirt</v>
      </c>
      <c r="W478" s="1" t="s">
        <v>98</v>
      </c>
      <c r="Y478" t="str">
        <f t="shared" si="94"/>
        <v>“Machine learning for life”</v>
      </c>
      <c r="Z478" s="1">
        <v>1</v>
      </c>
      <c r="AA478" s="1">
        <v>1</v>
      </c>
      <c r="AB478" s="1">
        <f t="shared" si="95"/>
        <v>0</v>
      </c>
      <c r="AC478" s="1" t="s">
        <v>159</v>
      </c>
      <c r="AE478" t="str">
        <f t="shared" si="96"/>
        <v>Data Scientist</v>
      </c>
      <c r="AF478" s="1" t="s">
        <v>80</v>
      </c>
      <c r="AH478" t="str">
        <f t="shared" si="97"/>
        <v>Individual Contributor</v>
      </c>
      <c r="AJ478" s="1" t="s">
        <v>2596</v>
      </c>
      <c r="AK478" s="1" t="str">
        <f t="shared" si="98"/>
        <v>HR Consulting</v>
      </c>
      <c r="AL478" s="1">
        <v>5</v>
      </c>
      <c r="AM478" s="1">
        <v>5</v>
      </c>
      <c r="AN478" s="1" t="s">
        <v>2597</v>
      </c>
      <c r="AO478" s="1" t="s">
        <v>83</v>
      </c>
      <c r="AP478" s="1">
        <f t="shared" si="99"/>
        <v>1</v>
      </c>
      <c r="AQ478" t="s">
        <v>33</v>
      </c>
      <c r="AR478" s="1" t="s">
        <v>72</v>
      </c>
      <c r="AT478" t="str">
        <f t="shared" si="100"/>
        <v>Forums</v>
      </c>
      <c r="AV478" s="1">
        <v>10</v>
      </c>
      <c r="AW478" s="1">
        <f t="shared" si="101"/>
        <v>10</v>
      </c>
      <c r="AX478" s="1">
        <v>6</v>
      </c>
      <c r="AZ478">
        <f t="shared" si="102"/>
        <v>6</v>
      </c>
      <c r="BA478" s="1">
        <v>10</v>
      </c>
      <c r="BB478" s="1">
        <v>10</v>
      </c>
      <c r="BC478" s="1" t="s">
        <v>2598</v>
      </c>
      <c r="BD478" s="1" t="s">
        <v>74</v>
      </c>
      <c r="BF478" t="str">
        <f t="shared" si="103"/>
        <v>Google</v>
      </c>
      <c r="BG478" s="1">
        <v>10</v>
      </c>
      <c r="BH478" s="1" t="s">
        <v>2599</v>
      </c>
      <c r="BI478" s="1" t="s">
        <v>2600</v>
      </c>
      <c r="BJ478" s="1" t="s">
        <v>2601</v>
      </c>
      <c r="BK478" s="1">
        <v>0</v>
      </c>
      <c r="BL478" s="32" t="s">
        <v>4074</v>
      </c>
    </row>
    <row r="479" spans="1:64">
      <c r="A479" s="1">
        <v>1</v>
      </c>
      <c r="B479">
        <v>0</v>
      </c>
      <c r="C479">
        <v>0</v>
      </c>
      <c r="D479" s="1">
        <v>1</v>
      </c>
      <c r="E479" s="1">
        <v>1</v>
      </c>
      <c r="F479">
        <v>0</v>
      </c>
      <c r="G479" s="2">
        <v>34058</v>
      </c>
      <c r="H479" s="9">
        <f t="shared" ca="1" si="91"/>
        <v>25</v>
      </c>
      <c r="I479" s="1">
        <v>9</v>
      </c>
      <c r="J479" s="1">
        <v>9</v>
      </c>
      <c r="K479" s="1">
        <v>0</v>
      </c>
      <c r="L479" s="1">
        <f t="shared" si="92"/>
        <v>0</v>
      </c>
      <c r="M479" s="1">
        <v>12</v>
      </c>
      <c r="N479" s="1">
        <v>12</v>
      </c>
      <c r="O479" s="1">
        <v>6</v>
      </c>
      <c r="P479" s="1">
        <v>6</v>
      </c>
      <c r="Q479" s="1">
        <v>6810</v>
      </c>
      <c r="R479" s="1" t="s">
        <v>2602</v>
      </c>
      <c r="S479" s="1">
        <v>1</v>
      </c>
      <c r="V479" t="str">
        <f t="shared" si="93"/>
        <v>NA</v>
      </c>
      <c r="Y479" t="str">
        <f t="shared" si="94"/>
        <v>NA</v>
      </c>
      <c r="Z479" s="1">
        <v>1</v>
      </c>
      <c r="AA479" s="1">
        <v>1</v>
      </c>
      <c r="AB479" s="1">
        <f t="shared" si="95"/>
        <v>0</v>
      </c>
      <c r="AC479" s="1" t="s">
        <v>110</v>
      </c>
      <c r="AE479" t="str">
        <f t="shared" si="96"/>
        <v>Freelancing</v>
      </c>
      <c r="AF479" s="1" t="s">
        <v>80</v>
      </c>
      <c r="AH479" t="str">
        <f t="shared" si="97"/>
        <v>Individual Contributor</v>
      </c>
      <c r="AI479" s="1" t="s">
        <v>57</v>
      </c>
      <c r="AK479" t="str">
        <f t="shared" si="98"/>
        <v>Education</v>
      </c>
      <c r="AL479" s="1">
        <v>2</v>
      </c>
      <c r="AM479" s="1">
        <v>2</v>
      </c>
      <c r="AN479" s="1" t="s">
        <v>58</v>
      </c>
      <c r="AO479" s="1" t="s">
        <v>59</v>
      </c>
      <c r="AP479" s="1">
        <f t="shared" si="99"/>
        <v>0</v>
      </c>
      <c r="AQ479" t="s">
        <v>30</v>
      </c>
      <c r="AR479" s="1" t="s">
        <v>72</v>
      </c>
      <c r="AT479" t="str">
        <f t="shared" si="100"/>
        <v>Forums</v>
      </c>
      <c r="AV479" s="1">
        <v>15</v>
      </c>
      <c r="AW479" s="1">
        <f t="shared" si="101"/>
        <v>15</v>
      </c>
      <c r="AY479" s="1">
        <v>30</v>
      </c>
      <c r="AZ479" s="1">
        <f t="shared" si="102"/>
        <v>30</v>
      </c>
      <c r="BA479" s="1">
        <v>22</v>
      </c>
      <c r="BB479" s="1">
        <v>22</v>
      </c>
      <c r="BC479" s="1" t="s">
        <v>2603</v>
      </c>
      <c r="BE479" s="1" t="s">
        <v>2604</v>
      </c>
      <c r="BF479" s="1" t="str">
        <f t="shared" si="103"/>
        <v>Popular Science - MOOC's article</v>
      </c>
      <c r="BG479" s="1">
        <v>10</v>
      </c>
      <c r="BH479" s="1" t="s">
        <v>2605</v>
      </c>
      <c r="BI479" s="1" t="s">
        <v>2600</v>
      </c>
      <c r="BJ479" s="1" t="s">
        <v>2606</v>
      </c>
      <c r="BK479" s="1">
        <v>1</v>
      </c>
      <c r="BL479" s="32" t="s">
        <v>4074</v>
      </c>
    </row>
    <row r="480" spans="1:64">
      <c r="A480" s="1">
        <v>1</v>
      </c>
      <c r="B480">
        <v>0</v>
      </c>
      <c r="C480">
        <v>0</v>
      </c>
      <c r="D480" s="1">
        <v>1</v>
      </c>
      <c r="E480" s="1">
        <v>1</v>
      </c>
      <c r="F480">
        <v>0</v>
      </c>
      <c r="H480" s="10" t="str">
        <f t="shared" ca="1" si="91"/>
        <v/>
      </c>
      <c r="I480" s="1">
        <v>6</v>
      </c>
      <c r="J480" s="1">
        <v>6</v>
      </c>
      <c r="K480" s="1">
        <v>30</v>
      </c>
      <c r="L480" s="1">
        <f t="shared" si="92"/>
        <v>0.5</v>
      </c>
      <c r="M480" s="1">
        <v>10</v>
      </c>
      <c r="N480" s="1">
        <v>10</v>
      </c>
      <c r="O480" s="1">
        <v>15</v>
      </c>
      <c r="P480" s="1">
        <v>15</v>
      </c>
      <c r="Q480" s="1">
        <v>440014</v>
      </c>
      <c r="R480" s="1" t="s">
        <v>2607</v>
      </c>
      <c r="S480" s="1">
        <v>0</v>
      </c>
      <c r="T480" s="1" t="s">
        <v>67</v>
      </c>
      <c r="V480" t="str">
        <f t="shared" si="93"/>
        <v>t-shirt</v>
      </c>
      <c r="W480" s="1" t="s">
        <v>98</v>
      </c>
      <c r="Y480" t="str">
        <f t="shared" si="94"/>
        <v>“Machine learning for life”</v>
      </c>
      <c r="Z480" s="1">
        <v>1</v>
      </c>
      <c r="AA480" s="1">
        <v>1</v>
      </c>
      <c r="AB480" s="1">
        <f t="shared" si="95"/>
        <v>0</v>
      </c>
      <c r="AC480" s="1" t="s">
        <v>225</v>
      </c>
      <c r="AE480" t="str">
        <f t="shared" si="96"/>
        <v>Software Engineer</v>
      </c>
      <c r="AF480" s="1" t="s">
        <v>80</v>
      </c>
      <c r="AH480" t="str">
        <f t="shared" si="97"/>
        <v>Individual Contributor</v>
      </c>
      <c r="AI480" s="1" t="s">
        <v>91</v>
      </c>
      <c r="AK480" t="str">
        <f t="shared" si="98"/>
        <v>Technology &amp; Internet</v>
      </c>
      <c r="AL480" s="1">
        <v>0</v>
      </c>
      <c r="AM480" s="1">
        <v>0</v>
      </c>
      <c r="AN480" s="1" t="s">
        <v>364</v>
      </c>
      <c r="AO480" s="1" t="s">
        <v>59</v>
      </c>
      <c r="AP480" s="1">
        <f t="shared" si="99"/>
        <v>0</v>
      </c>
      <c r="AQ480" t="s">
        <v>33</v>
      </c>
      <c r="AR480" s="1" t="s">
        <v>60</v>
      </c>
      <c r="AT480" t="str">
        <f t="shared" si="100"/>
        <v>Slack Channel</v>
      </c>
      <c r="AU480" s="1">
        <v>4</v>
      </c>
      <c r="AW480">
        <f t="shared" si="101"/>
        <v>4</v>
      </c>
      <c r="AX480" s="1">
        <v>4</v>
      </c>
      <c r="AZ480">
        <f t="shared" si="102"/>
        <v>4</v>
      </c>
      <c r="BA480" s="1">
        <v>2</v>
      </c>
      <c r="BB480" s="1">
        <v>2</v>
      </c>
      <c r="BC480" s="1" t="s">
        <v>2608</v>
      </c>
      <c r="BD480" s="1" t="s">
        <v>74</v>
      </c>
      <c r="BF480" t="str">
        <f t="shared" si="103"/>
        <v>Google</v>
      </c>
      <c r="BG480" s="1">
        <v>10</v>
      </c>
      <c r="BH480" s="1" t="s">
        <v>2609</v>
      </c>
      <c r="BK480" s="1">
        <v>1</v>
      </c>
      <c r="BL480" s="32" t="s">
        <v>4074</v>
      </c>
    </row>
    <row r="481" spans="1:64">
      <c r="A481" s="1">
        <v>1</v>
      </c>
      <c r="B481">
        <v>0</v>
      </c>
      <c r="C481">
        <v>0</v>
      </c>
      <c r="D481">
        <v>0</v>
      </c>
      <c r="E481" s="1">
        <v>1</v>
      </c>
      <c r="F481">
        <v>0</v>
      </c>
      <c r="G481" s="2">
        <v>29964</v>
      </c>
      <c r="H481" s="9">
        <f t="shared" ca="1" si="91"/>
        <v>37</v>
      </c>
      <c r="I481" s="1">
        <v>7</v>
      </c>
      <c r="J481" s="1">
        <v>7</v>
      </c>
      <c r="K481" s="1">
        <v>40</v>
      </c>
      <c r="L481" s="1">
        <f t="shared" si="92"/>
        <v>0.66666666666666663</v>
      </c>
      <c r="M481" s="1">
        <v>8</v>
      </c>
      <c r="N481" s="1">
        <v>8</v>
      </c>
      <c r="O481" s="1">
        <v>15</v>
      </c>
      <c r="P481" s="1">
        <v>15</v>
      </c>
      <c r="Q481" s="1">
        <v>71210</v>
      </c>
      <c r="R481" s="1" t="s">
        <v>2610</v>
      </c>
      <c r="S481" s="1">
        <v>1</v>
      </c>
      <c r="V481" t="str">
        <f t="shared" si="93"/>
        <v>NA</v>
      </c>
      <c r="Y481" t="str">
        <f t="shared" si="94"/>
        <v>NA</v>
      </c>
      <c r="Z481" s="1">
        <v>1</v>
      </c>
      <c r="AA481" s="1">
        <v>1</v>
      </c>
      <c r="AB481" s="1">
        <f t="shared" si="95"/>
        <v>0</v>
      </c>
      <c r="AC481" s="1" t="s">
        <v>225</v>
      </c>
      <c r="AE481" t="str">
        <f t="shared" si="96"/>
        <v>Software Engineer</v>
      </c>
      <c r="AG481" s="1" t="s">
        <v>2611</v>
      </c>
      <c r="AH481" s="1" t="str">
        <f t="shared" si="97"/>
        <v>Administrator/Developer</v>
      </c>
      <c r="AI481" s="1" t="s">
        <v>466</v>
      </c>
      <c r="AK481" t="str">
        <f t="shared" si="98"/>
        <v>Government</v>
      </c>
      <c r="AL481" s="1">
        <v>10</v>
      </c>
      <c r="AM481" s="1">
        <v>10</v>
      </c>
      <c r="AN481" s="1" t="s">
        <v>2612</v>
      </c>
      <c r="AO481" s="1" t="s">
        <v>83</v>
      </c>
      <c r="AP481" s="1">
        <f t="shared" si="99"/>
        <v>1</v>
      </c>
      <c r="AQ481" t="s">
        <v>31</v>
      </c>
      <c r="AR481" s="1" t="s">
        <v>60</v>
      </c>
      <c r="AT481" t="str">
        <f t="shared" si="100"/>
        <v>Slack Channel</v>
      </c>
      <c r="AU481" s="1">
        <v>2</v>
      </c>
      <c r="AW481">
        <f t="shared" si="101"/>
        <v>2</v>
      </c>
      <c r="AY481" s="1">
        <v>6</v>
      </c>
      <c r="AZ481" s="1">
        <f t="shared" si="102"/>
        <v>6</v>
      </c>
      <c r="BA481" s="1">
        <v>30</v>
      </c>
      <c r="BB481" s="1">
        <v>30</v>
      </c>
      <c r="BC481" s="1" t="s">
        <v>2613</v>
      </c>
      <c r="BD481" s="1" t="s">
        <v>74</v>
      </c>
      <c r="BF481" t="str">
        <f t="shared" si="103"/>
        <v>Google</v>
      </c>
      <c r="BG481" s="1">
        <v>5</v>
      </c>
      <c r="BH481" s="1" t="s">
        <v>2614</v>
      </c>
      <c r="BI481" s="1" t="s">
        <v>2615</v>
      </c>
      <c r="BJ481" s="1" t="s">
        <v>116</v>
      </c>
      <c r="BK481" s="1">
        <v>1</v>
      </c>
      <c r="BL481" s="32" t="s">
        <v>4074</v>
      </c>
    </row>
    <row r="482" spans="1:64">
      <c r="A482" s="1">
        <v>1</v>
      </c>
      <c r="B482">
        <v>0</v>
      </c>
      <c r="C482">
        <v>0</v>
      </c>
      <c r="D482">
        <v>0</v>
      </c>
      <c r="E482" s="1">
        <v>1</v>
      </c>
      <c r="F482">
        <v>0</v>
      </c>
      <c r="G482" s="2">
        <v>31940</v>
      </c>
      <c r="H482" s="9">
        <f t="shared" ca="1" si="91"/>
        <v>31</v>
      </c>
      <c r="I482" s="1">
        <v>6</v>
      </c>
      <c r="J482" s="1">
        <v>6</v>
      </c>
      <c r="K482" s="1">
        <v>80</v>
      </c>
      <c r="L482" s="1">
        <f t="shared" si="92"/>
        <v>1.3333333333333333</v>
      </c>
      <c r="M482" s="1">
        <v>4</v>
      </c>
      <c r="N482" s="1">
        <v>4</v>
      </c>
      <c r="O482" s="1">
        <v>10</v>
      </c>
      <c r="P482" s="1">
        <v>10</v>
      </c>
      <c r="Q482" s="1">
        <v>460002</v>
      </c>
      <c r="R482" s="1" t="s">
        <v>606</v>
      </c>
      <c r="S482" s="1">
        <v>0</v>
      </c>
      <c r="T482" s="1" t="s">
        <v>67</v>
      </c>
      <c r="V482" t="str">
        <f t="shared" si="93"/>
        <v>t-shirt</v>
      </c>
      <c r="W482" s="1" t="s">
        <v>103</v>
      </c>
      <c r="Y482" t="str">
        <f t="shared" si="94"/>
        <v>“A quality life demands quality questions”</v>
      </c>
      <c r="Z482" s="1">
        <v>1</v>
      </c>
      <c r="AA482" s="1">
        <v>1</v>
      </c>
      <c r="AB482" s="1">
        <f t="shared" si="95"/>
        <v>0</v>
      </c>
      <c r="AC482" s="1" t="s">
        <v>150</v>
      </c>
      <c r="AE482" t="str">
        <f t="shared" si="96"/>
        <v>Business Intelligence / Business Analyst</v>
      </c>
      <c r="AF482" s="1" t="s">
        <v>80</v>
      </c>
      <c r="AH482" t="str">
        <f t="shared" si="97"/>
        <v>Individual Contributor</v>
      </c>
      <c r="AJ482" s="1" t="s">
        <v>2616</v>
      </c>
      <c r="AK482" s="1" t="str">
        <f t="shared" si="98"/>
        <v>Banking</v>
      </c>
      <c r="AL482" s="1">
        <v>4</v>
      </c>
      <c r="AM482" s="1">
        <v>4</v>
      </c>
      <c r="AO482" s="1" t="s">
        <v>59</v>
      </c>
      <c r="AP482" s="1">
        <f t="shared" si="99"/>
        <v>0</v>
      </c>
      <c r="AQ482" t="s">
        <v>30</v>
      </c>
      <c r="AR482" s="1" t="s">
        <v>72</v>
      </c>
      <c r="AT482" t="str">
        <f t="shared" si="100"/>
        <v>Forums</v>
      </c>
      <c r="AV482" s="1">
        <v>10</v>
      </c>
      <c r="AW482" s="1">
        <f t="shared" si="101"/>
        <v>10</v>
      </c>
      <c r="AY482" s="1">
        <v>10</v>
      </c>
      <c r="AZ482" s="1">
        <f t="shared" si="102"/>
        <v>10</v>
      </c>
      <c r="BA482" s="1">
        <v>4</v>
      </c>
      <c r="BB482" s="1">
        <v>4</v>
      </c>
      <c r="BC482" s="1" t="s">
        <v>2617</v>
      </c>
      <c r="BD482" s="1" t="s">
        <v>74</v>
      </c>
      <c r="BF482" t="str">
        <f t="shared" si="103"/>
        <v>Google</v>
      </c>
      <c r="BG482" s="1">
        <v>8</v>
      </c>
      <c r="BH482" s="1" t="s">
        <v>2618</v>
      </c>
      <c r="BK482" s="1">
        <v>1</v>
      </c>
      <c r="BL482" s="32" t="s">
        <v>4074</v>
      </c>
    </row>
    <row r="483" spans="1:64">
      <c r="A483">
        <v>0</v>
      </c>
      <c r="B483">
        <v>0</v>
      </c>
      <c r="C483">
        <v>0</v>
      </c>
      <c r="D483" s="1">
        <v>1</v>
      </c>
      <c r="E483">
        <v>0</v>
      </c>
      <c r="F483">
        <v>0</v>
      </c>
      <c r="G483" s="2">
        <v>31478</v>
      </c>
      <c r="H483" s="9">
        <f t="shared" ca="1" si="91"/>
        <v>32</v>
      </c>
      <c r="I483" s="1">
        <v>7</v>
      </c>
      <c r="J483" s="1">
        <v>7</v>
      </c>
      <c r="K483" s="1">
        <v>0</v>
      </c>
      <c r="L483" s="1">
        <f t="shared" si="92"/>
        <v>0</v>
      </c>
      <c r="M483" s="1">
        <v>10</v>
      </c>
      <c r="N483" s="1">
        <v>10</v>
      </c>
      <c r="O483" s="1">
        <v>3</v>
      </c>
      <c r="P483" s="1">
        <v>3</v>
      </c>
      <c r="R483" s="1" t="s">
        <v>2619</v>
      </c>
      <c r="S483" s="1">
        <v>1</v>
      </c>
      <c r="V483" t="str">
        <f t="shared" si="93"/>
        <v>NA</v>
      </c>
      <c r="Y483" t="str">
        <f t="shared" si="94"/>
        <v>NA</v>
      </c>
      <c r="Z483" s="1">
        <v>1</v>
      </c>
      <c r="AA483" s="1">
        <v>1</v>
      </c>
      <c r="AB483" s="1">
        <f t="shared" si="95"/>
        <v>0</v>
      </c>
      <c r="AC483" s="1" t="s">
        <v>225</v>
      </c>
      <c r="AE483" t="str">
        <f t="shared" si="96"/>
        <v>Software Engineer</v>
      </c>
      <c r="AF483" s="1" t="s">
        <v>80</v>
      </c>
      <c r="AH483" t="str">
        <f t="shared" si="97"/>
        <v>Individual Contributor</v>
      </c>
      <c r="AI483" s="1" t="s">
        <v>91</v>
      </c>
      <c r="AK483" t="str">
        <f t="shared" si="98"/>
        <v>Technology &amp; Internet</v>
      </c>
      <c r="AL483" s="1">
        <v>12</v>
      </c>
      <c r="AM483" s="1">
        <v>12</v>
      </c>
      <c r="AN483" s="1" t="s">
        <v>2620</v>
      </c>
      <c r="AO483" s="1" t="s">
        <v>59</v>
      </c>
      <c r="AP483" s="1">
        <f t="shared" si="99"/>
        <v>0</v>
      </c>
      <c r="AQ483" t="s">
        <v>33</v>
      </c>
      <c r="AR483" s="1" t="s">
        <v>167</v>
      </c>
      <c r="AT483" t="str">
        <f t="shared" si="100"/>
        <v>Mentor Help (classroom or 1:1 mentors)</v>
      </c>
      <c r="AU483" s="1">
        <v>6</v>
      </c>
      <c r="AW483">
        <f t="shared" si="101"/>
        <v>6</v>
      </c>
      <c r="AX483" s="1">
        <v>2</v>
      </c>
      <c r="AZ483">
        <f t="shared" si="102"/>
        <v>2</v>
      </c>
      <c r="BA483" s="1">
        <v>48</v>
      </c>
      <c r="BB483" s="1">
        <v>48</v>
      </c>
      <c r="BC483" s="1" t="s">
        <v>2621</v>
      </c>
      <c r="BD483" s="1" t="s">
        <v>74</v>
      </c>
      <c r="BF483" t="str">
        <f t="shared" si="103"/>
        <v>Google</v>
      </c>
      <c r="BG483" s="1">
        <v>10</v>
      </c>
      <c r="BH483" s="1" t="s">
        <v>2622</v>
      </c>
      <c r="BI483" s="1" t="s">
        <v>205</v>
      </c>
      <c r="BJ483" s="1" t="s">
        <v>2623</v>
      </c>
      <c r="BK483" s="1">
        <v>1</v>
      </c>
      <c r="BL483" s="32" t="s">
        <v>4074</v>
      </c>
    </row>
    <row r="484" spans="1:64">
      <c r="A484" s="1">
        <v>1</v>
      </c>
      <c r="B484">
        <v>0</v>
      </c>
      <c r="C484">
        <v>0</v>
      </c>
      <c r="D484">
        <v>0</v>
      </c>
      <c r="E484">
        <v>0</v>
      </c>
      <c r="F484">
        <v>0</v>
      </c>
      <c r="G484" s="2">
        <v>31912</v>
      </c>
      <c r="H484" s="9">
        <f t="shared" ca="1" si="91"/>
        <v>31</v>
      </c>
      <c r="I484" s="1">
        <v>8</v>
      </c>
      <c r="J484" s="1">
        <v>8</v>
      </c>
      <c r="K484" s="1">
        <v>30</v>
      </c>
      <c r="L484" s="1">
        <f t="shared" si="92"/>
        <v>0.5</v>
      </c>
      <c r="M484" s="1">
        <v>12</v>
      </c>
      <c r="N484" s="1">
        <v>12</v>
      </c>
      <c r="O484" s="1">
        <v>5</v>
      </c>
      <c r="P484" s="1">
        <v>5</v>
      </c>
      <c r="Q484" s="1">
        <v>94102</v>
      </c>
      <c r="R484" s="1" t="s">
        <v>2624</v>
      </c>
      <c r="S484" s="1">
        <v>0</v>
      </c>
      <c r="T484" s="1" t="s">
        <v>53</v>
      </c>
      <c r="V484" t="str">
        <f t="shared" si="93"/>
        <v>hoodie</v>
      </c>
      <c r="W484" s="1" t="s">
        <v>54</v>
      </c>
      <c r="Y484" t="str">
        <f t="shared" si="94"/>
        <v>“Data is the new bacon"</v>
      </c>
      <c r="Z484" s="1">
        <v>1</v>
      </c>
      <c r="AA484" s="1">
        <v>1</v>
      </c>
      <c r="AB484" s="1">
        <f t="shared" si="95"/>
        <v>0</v>
      </c>
      <c r="AC484" s="1" t="s">
        <v>30</v>
      </c>
      <c r="AE484" t="str">
        <f t="shared" si="96"/>
        <v>Data Analyst</v>
      </c>
      <c r="AF484" s="1" t="s">
        <v>56</v>
      </c>
      <c r="AH484" t="str">
        <f t="shared" si="97"/>
        <v>Manager</v>
      </c>
      <c r="AI484" s="1" t="s">
        <v>112</v>
      </c>
      <c r="AK484" t="str">
        <f t="shared" si="98"/>
        <v>Retail &amp; Consumer Durables</v>
      </c>
      <c r="AL484" s="1">
        <v>7</v>
      </c>
      <c r="AM484" s="1">
        <v>7</v>
      </c>
      <c r="AN484" s="1" t="s">
        <v>280</v>
      </c>
      <c r="AO484" s="1" t="s">
        <v>83</v>
      </c>
      <c r="AP484" s="1">
        <f t="shared" si="99"/>
        <v>1</v>
      </c>
      <c r="AQ484" t="s">
        <v>3977</v>
      </c>
      <c r="AR484" s="1" t="s">
        <v>72</v>
      </c>
      <c r="AT484" t="str">
        <f t="shared" si="100"/>
        <v>Forums</v>
      </c>
      <c r="AU484" s="1">
        <v>4</v>
      </c>
      <c r="AW484">
        <f t="shared" si="101"/>
        <v>4</v>
      </c>
      <c r="AX484" s="1">
        <v>6</v>
      </c>
      <c r="AZ484">
        <f t="shared" si="102"/>
        <v>6</v>
      </c>
      <c r="BA484" s="1">
        <v>20</v>
      </c>
      <c r="BB484" s="1">
        <v>20</v>
      </c>
      <c r="BC484" s="1" t="s">
        <v>2625</v>
      </c>
      <c r="BD484" s="1" t="s">
        <v>74</v>
      </c>
      <c r="BF484" t="str">
        <f t="shared" si="103"/>
        <v>Google</v>
      </c>
      <c r="BG484" s="1">
        <v>9</v>
      </c>
      <c r="BH484" s="1" t="s">
        <v>2626</v>
      </c>
      <c r="BI484" s="1" t="s">
        <v>2627</v>
      </c>
      <c r="BK484" s="1">
        <v>1</v>
      </c>
      <c r="BL484" s="32" t="s">
        <v>4074</v>
      </c>
    </row>
    <row r="485" spans="1:64">
      <c r="A485">
        <v>0</v>
      </c>
      <c r="B485">
        <v>0</v>
      </c>
      <c r="C485">
        <v>0</v>
      </c>
      <c r="D485">
        <v>0</v>
      </c>
      <c r="E485" s="1">
        <v>1</v>
      </c>
      <c r="F485">
        <v>0</v>
      </c>
      <c r="G485" s="2">
        <v>30050</v>
      </c>
      <c r="H485" s="9">
        <f t="shared" ca="1" si="91"/>
        <v>36</v>
      </c>
      <c r="I485" s="1">
        <v>6</v>
      </c>
      <c r="J485" s="1">
        <v>6</v>
      </c>
      <c r="K485" s="1">
        <v>100</v>
      </c>
      <c r="L485" s="1">
        <f t="shared" si="92"/>
        <v>1.6666666666666667</v>
      </c>
      <c r="M485" s="1">
        <v>10</v>
      </c>
      <c r="N485" s="1">
        <v>10</v>
      </c>
      <c r="O485" s="1">
        <v>8</v>
      </c>
      <c r="P485" s="1">
        <v>8</v>
      </c>
      <c r="Q485" s="1">
        <v>80541</v>
      </c>
      <c r="R485" s="1" t="s">
        <v>2628</v>
      </c>
      <c r="S485" s="1">
        <v>1</v>
      </c>
      <c r="V485" t="str">
        <f t="shared" si="93"/>
        <v>NA</v>
      </c>
      <c r="Y485" t="str">
        <f t="shared" si="94"/>
        <v>NA</v>
      </c>
      <c r="Z485" s="1">
        <v>1</v>
      </c>
      <c r="AA485" s="1">
        <v>1</v>
      </c>
      <c r="AB485" s="1">
        <f t="shared" si="95"/>
        <v>0</v>
      </c>
      <c r="AC485" s="1" t="s">
        <v>225</v>
      </c>
      <c r="AE485" t="str">
        <f t="shared" si="96"/>
        <v>Software Engineer</v>
      </c>
      <c r="AF485" s="1" t="s">
        <v>80</v>
      </c>
      <c r="AH485" t="str">
        <f t="shared" si="97"/>
        <v>Individual Contributor</v>
      </c>
      <c r="AI485" s="1" t="s">
        <v>91</v>
      </c>
      <c r="AK485" t="str">
        <f t="shared" si="98"/>
        <v>Technology &amp; Internet</v>
      </c>
      <c r="AL485" s="1">
        <v>6</v>
      </c>
      <c r="AM485" s="1">
        <v>6</v>
      </c>
      <c r="AN485" s="1" t="s">
        <v>2629</v>
      </c>
      <c r="AO485" s="1" t="s">
        <v>83</v>
      </c>
      <c r="AP485" s="1">
        <f t="shared" si="99"/>
        <v>1</v>
      </c>
      <c r="AQ485" t="s">
        <v>33</v>
      </c>
      <c r="AR485" s="1" t="s">
        <v>72</v>
      </c>
      <c r="AT485" t="str">
        <f t="shared" si="100"/>
        <v>Forums</v>
      </c>
      <c r="AU485" s="1">
        <v>1</v>
      </c>
      <c r="AW485">
        <f t="shared" si="101"/>
        <v>1</v>
      </c>
      <c r="AX485" s="1">
        <v>4</v>
      </c>
      <c r="AZ485">
        <f t="shared" si="102"/>
        <v>4</v>
      </c>
      <c r="BA485" s="1">
        <v>12</v>
      </c>
      <c r="BB485" s="1">
        <v>12</v>
      </c>
      <c r="BC485" s="1" t="s">
        <v>2630</v>
      </c>
      <c r="BD485" s="1" t="s">
        <v>64</v>
      </c>
      <c r="BF485" t="str">
        <f t="shared" si="103"/>
        <v>Friend / word of mouth</v>
      </c>
      <c r="BG485" s="1">
        <v>10</v>
      </c>
      <c r="BH485" s="1" t="s">
        <v>2631</v>
      </c>
      <c r="BI485" s="1" t="s">
        <v>2632</v>
      </c>
      <c r="BK485" s="1">
        <v>0</v>
      </c>
      <c r="BL485" s="32" t="s">
        <v>4074</v>
      </c>
    </row>
    <row r="486" spans="1:64">
      <c r="A486" s="1">
        <v>1</v>
      </c>
      <c r="B486">
        <v>0</v>
      </c>
      <c r="C486">
        <v>0</v>
      </c>
      <c r="D486">
        <v>0</v>
      </c>
      <c r="E486">
        <v>0</v>
      </c>
      <c r="F486">
        <v>0</v>
      </c>
      <c r="G486" s="2">
        <v>26115</v>
      </c>
      <c r="H486" s="9">
        <f t="shared" ca="1" si="91"/>
        <v>47</v>
      </c>
      <c r="I486" s="1">
        <v>6</v>
      </c>
      <c r="J486" s="1">
        <v>6</v>
      </c>
      <c r="K486" s="1">
        <v>30</v>
      </c>
      <c r="L486" s="1">
        <f t="shared" si="92"/>
        <v>0.5</v>
      </c>
      <c r="M486" s="1">
        <v>8</v>
      </c>
      <c r="N486" s="1">
        <v>8</v>
      </c>
      <c r="O486" s="1">
        <v>30</v>
      </c>
      <c r="P486" s="1">
        <v>30</v>
      </c>
      <c r="Q486" s="1">
        <v>2600</v>
      </c>
      <c r="R486" s="1" t="s">
        <v>2633</v>
      </c>
      <c r="S486" s="1">
        <v>1</v>
      </c>
      <c r="V486" t="str">
        <f t="shared" si="93"/>
        <v>NA</v>
      </c>
      <c r="Y486" t="str">
        <f t="shared" si="94"/>
        <v>NA</v>
      </c>
      <c r="Z486" s="1">
        <v>1</v>
      </c>
      <c r="AA486" s="1">
        <v>1</v>
      </c>
      <c r="AB486" s="1">
        <f t="shared" si="95"/>
        <v>0</v>
      </c>
      <c r="AC486" s="1" t="s">
        <v>79</v>
      </c>
      <c r="AE486" t="str">
        <f t="shared" si="96"/>
        <v>Business/Strategy</v>
      </c>
      <c r="AF486" s="1" t="s">
        <v>90</v>
      </c>
      <c r="AH486" t="str">
        <f t="shared" si="97"/>
        <v>Director</v>
      </c>
      <c r="AJ486" s="1" t="s">
        <v>2634</v>
      </c>
      <c r="AK486" s="1" t="str">
        <f t="shared" si="98"/>
        <v>Software security</v>
      </c>
      <c r="AL486" s="1">
        <v>15</v>
      </c>
      <c r="AM486" s="1">
        <v>15</v>
      </c>
      <c r="AN486" s="1" t="s">
        <v>2635</v>
      </c>
      <c r="AO486" s="1" t="s">
        <v>59</v>
      </c>
      <c r="AP486" s="1">
        <f t="shared" si="99"/>
        <v>0</v>
      </c>
      <c r="AQ486" t="s">
        <v>33</v>
      </c>
      <c r="AR486" s="1" t="s">
        <v>60</v>
      </c>
      <c r="AT486" t="str">
        <f t="shared" si="100"/>
        <v>Slack Channel</v>
      </c>
      <c r="AU486" s="1">
        <v>6</v>
      </c>
      <c r="AW486">
        <f t="shared" si="101"/>
        <v>6</v>
      </c>
      <c r="AX486" s="1">
        <v>5</v>
      </c>
      <c r="AZ486">
        <f t="shared" si="102"/>
        <v>5</v>
      </c>
      <c r="BA486" s="1">
        <v>400</v>
      </c>
      <c r="BB486" s="1">
        <v>400</v>
      </c>
      <c r="BC486" s="1" t="s">
        <v>2636</v>
      </c>
      <c r="BD486" s="1" t="s">
        <v>74</v>
      </c>
      <c r="BF486" t="str">
        <f t="shared" si="103"/>
        <v>Google</v>
      </c>
      <c r="BG486" s="1">
        <v>10</v>
      </c>
      <c r="BH486" s="1" t="s">
        <v>2637</v>
      </c>
      <c r="BI486" s="1" t="s">
        <v>2638</v>
      </c>
      <c r="BK486" s="1">
        <v>1</v>
      </c>
      <c r="BL486" s="32" t="s">
        <v>4074</v>
      </c>
    </row>
    <row r="487" spans="1:64">
      <c r="A487" s="1">
        <v>1</v>
      </c>
      <c r="B487">
        <v>0</v>
      </c>
      <c r="C487">
        <v>0</v>
      </c>
      <c r="D487" s="1">
        <v>1</v>
      </c>
      <c r="E487" s="1">
        <v>1</v>
      </c>
      <c r="F487">
        <v>0</v>
      </c>
      <c r="G487" s="2">
        <v>30433</v>
      </c>
      <c r="H487" s="9">
        <f t="shared" ca="1" si="91"/>
        <v>35</v>
      </c>
      <c r="I487" s="1">
        <v>7</v>
      </c>
      <c r="J487" s="1">
        <v>7</v>
      </c>
      <c r="K487" s="1">
        <v>0</v>
      </c>
      <c r="L487" s="1">
        <f t="shared" si="92"/>
        <v>0</v>
      </c>
      <c r="M487" s="1">
        <v>8</v>
      </c>
      <c r="N487" s="1">
        <v>8</v>
      </c>
      <c r="O487" s="1">
        <v>2</v>
      </c>
      <c r="P487" s="1">
        <v>2</v>
      </c>
      <c r="Q487" s="1">
        <v>90012</v>
      </c>
      <c r="R487" s="1" t="s">
        <v>658</v>
      </c>
      <c r="S487" s="1">
        <v>1</v>
      </c>
      <c r="V487" t="str">
        <f t="shared" si="93"/>
        <v>NA</v>
      </c>
      <c r="Y487" t="str">
        <f t="shared" si="94"/>
        <v>NA</v>
      </c>
      <c r="Z487" s="1">
        <v>1</v>
      </c>
      <c r="AA487" s="1">
        <v>1</v>
      </c>
      <c r="AB487" s="1">
        <f t="shared" si="95"/>
        <v>0</v>
      </c>
      <c r="AC487" s="1" t="s">
        <v>582</v>
      </c>
      <c r="AE487" t="str">
        <f t="shared" si="96"/>
        <v>Self employed</v>
      </c>
      <c r="AG487" s="1" t="s">
        <v>2639</v>
      </c>
      <c r="AH487" s="1" t="str">
        <f t="shared" si="97"/>
        <v>Code Review and Student Mentor</v>
      </c>
      <c r="AI487" s="1" t="s">
        <v>57</v>
      </c>
      <c r="AK487" t="str">
        <f t="shared" si="98"/>
        <v>Education</v>
      </c>
      <c r="AL487" s="1">
        <v>1</v>
      </c>
      <c r="AM487" s="1">
        <v>1</v>
      </c>
      <c r="AN487" s="1" t="s">
        <v>58</v>
      </c>
      <c r="AO487" s="1" t="s">
        <v>59</v>
      </c>
      <c r="AP487" s="1">
        <f t="shared" si="99"/>
        <v>0</v>
      </c>
      <c r="AQ487" t="s">
        <v>3998</v>
      </c>
      <c r="AR487" s="1" t="s">
        <v>72</v>
      </c>
      <c r="AT487" t="str">
        <f t="shared" si="100"/>
        <v>Forums</v>
      </c>
      <c r="AU487" s="1">
        <v>6</v>
      </c>
      <c r="AW487">
        <f t="shared" si="101"/>
        <v>6</v>
      </c>
      <c r="AX487" s="1">
        <v>6</v>
      </c>
      <c r="AZ487">
        <f t="shared" si="102"/>
        <v>6</v>
      </c>
      <c r="BA487" s="1">
        <v>6</v>
      </c>
      <c r="BB487" s="1">
        <v>6</v>
      </c>
      <c r="BC487" s="1" t="s">
        <v>2640</v>
      </c>
      <c r="BD487" s="1" t="s">
        <v>74</v>
      </c>
      <c r="BF487" t="str">
        <f t="shared" si="103"/>
        <v>Google</v>
      </c>
      <c r="BG487" s="1">
        <v>10</v>
      </c>
      <c r="BH487" s="1" t="s">
        <v>2641</v>
      </c>
      <c r="BI487" s="1" t="s">
        <v>2642</v>
      </c>
      <c r="BJ487" s="1" t="s">
        <v>2643</v>
      </c>
      <c r="BK487" s="1">
        <v>0</v>
      </c>
      <c r="BL487" s="32" t="s">
        <v>4074</v>
      </c>
    </row>
    <row r="488" spans="1:64">
      <c r="A488" s="1">
        <v>1</v>
      </c>
      <c r="B488">
        <v>0</v>
      </c>
      <c r="C488">
        <v>0</v>
      </c>
      <c r="D488">
        <v>0</v>
      </c>
      <c r="E488">
        <v>0</v>
      </c>
      <c r="F488">
        <v>0</v>
      </c>
      <c r="G488" s="2">
        <v>31192</v>
      </c>
      <c r="H488" s="9">
        <f t="shared" ca="1" si="91"/>
        <v>33</v>
      </c>
      <c r="I488" s="1">
        <v>6</v>
      </c>
      <c r="J488" s="1">
        <v>6</v>
      </c>
      <c r="K488" s="1">
        <v>60</v>
      </c>
      <c r="L488" s="1">
        <f t="shared" si="92"/>
        <v>1</v>
      </c>
      <c r="M488" s="1">
        <v>14</v>
      </c>
      <c r="N488" s="1">
        <v>14</v>
      </c>
      <c r="O488" s="1">
        <v>6</v>
      </c>
      <c r="P488" s="1">
        <v>6</v>
      </c>
      <c r="Q488" s="1">
        <v>600100</v>
      </c>
      <c r="R488" s="1" t="s">
        <v>2644</v>
      </c>
      <c r="S488" s="1">
        <v>1</v>
      </c>
      <c r="V488" t="str">
        <f t="shared" si="93"/>
        <v>NA</v>
      </c>
      <c r="Y488" t="str">
        <f t="shared" si="94"/>
        <v>NA</v>
      </c>
      <c r="Z488" s="1">
        <v>1</v>
      </c>
      <c r="AA488" s="1">
        <v>1</v>
      </c>
      <c r="AB488" s="1">
        <f t="shared" si="95"/>
        <v>0</v>
      </c>
      <c r="AC488" s="1" t="s">
        <v>225</v>
      </c>
      <c r="AE488" t="str">
        <f t="shared" si="96"/>
        <v>Software Engineer</v>
      </c>
      <c r="AF488" s="1" t="s">
        <v>80</v>
      </c>
      <c r="AH488" t="str">
        <f t="shared" si="97"/>
        <v>Individual Contributor</v>
      </c>
      <c r="AJ488" s="1" t="s">
        <v>2645</v>
      </c>
      <c r="AK488" s="1" t="str">
        <f t="shared" si="98"/>
        <v>finance and payment</v>
      </c>
      <c r="AL488" s="1">
        <v>10</v>
      </c>
      <c r="AM488" s="1">
        <v>10</v>
      </c>
      <c r="AN488" s="1" t="s">
        <v>2646</v>
      </c>
      <c r="AO488" s="1" t="s">
        <v>59</v>
      </c>
      <c r="AP488" s="1">
        <f t="shared" si="99"/>
        <v>0</v>
      </c>
      <c r="AQ488" t="s">
        <v>3981</v>
      </c>
      <c r="AR488" s="1" t="s">
        <v>60</v>
      </c>
      <c r="AT488" t="str">
        <f t="shared" si="100"/>
        <v>Slack Channel</v>
      </c>
      <c r="AV488" s="1">
        <v>10</v>
      </c>
      <c r="AW488" s="1">
        <f t="shared" si="101"/>
        <v>10</v>
      </c>
      <c r="AY488" s="1">
        <v>26</v>
      </c>
      <c r="AZ488" s="1">
        <f t="shared" si="102"/>
        <v>26</v>
      </c>
      <c r="BA488" s="1">
        <v>22</v>
      </c>
      <c r="BB488" s="1">
        <v>22</v>
      </c>
      <c r="BC488" s="1" t="s">
        <v>2647</v>
      </c>
      <c r="BD488" s="1" t="s">
        <v>64</v>
      </c>
      <c r="BF488" t="str">
        <f t="shared" si="103"/>
        <v>Friend / word of mouth</v>
      </c>
      <c r="BG488" s="1">
        <v>10</v>
      </c>
      <c r="BH488" s="1" t="s">
        <v>2648</v>
      </c>
      <c r="BI488" s="1" t="s">
        <v>133</v>
      </c>
      <c r="BK488" s="1">
        <v>0</v>
      </c>
      <c r="BL488" s="32" t="s">
        <v>4074</v>
      </c>
    </row>
    <row r="489" spans="1:64">
      <c r="A489" s="1">
        <v>1</v>
      </c>
      <c r="B489">
        <v>0</v>
      </c>
      <c r="C489">
        <v>0</v>
      </c>
      <c r="D489">
        <v>0</v>
      </c>
      <c r="E489">
        <v>0</v>
      </c>
      <c r="F489">
        <v>0</v>
      </c>
      <c r="G489" s="2" t="s">
        <v>2649</v>
      </c>
      <c r="H489" s="9">
        <f t="shared" ca="1" si="91"/>
        <v>60</v>
      </c>
      <c r="I489" s="1">
        <v>8</v>
      </c>
      <c r="J489" s="1">
        <v>8</v>
      </c>
      <c r="K489" s="1">
        <v>0</v>
      </c>
      <c r="L489" s="1">
        <f t="shared" si="92"/>
        <v>0</v>
      </c>
      <c r="M489" s="1">
        <v>8</v>
      </c>
      <c r="N489" s="1">
        <v>8</v>
      </c>
      <c r="O489" s="1">
        <v>10</v>
      </c>
      <c r="P489" s="1">
        <v>10</v>
      </c>
      <c r="Q489" s="1">
        <v>14055</v>
      </c>
      <c r="R489" s="1" t="s">
        <v>2650</v>
      </c>
      <c r="S489" s="1">
        <v>0</v>
      </c>
      <c r="U489" s="1" t="s">
        <v>2651</v>
      </c>
      <c r="V489" s="1" t="str">
        <f t="shared" si="93"/>
        <v>mouse pad</v>
      </c>
      <c r="X489" s="1" t="s">
        <v>2652</v>
      </c>
      <c r="Y489" s="1" t="str">
        <f t="shared" si="94"/>
        <v>"keep learning,  there is so much fascinating stuff out there"</v>
      </c>
      <c r="Z489" s="1">
        <v>0</v>
      </c>
      <c r="AA489" s="1">
        <v>0</v>
      </c>
      <c r="AB489" s="1">
        <f t="shared" si="95"/>
        <v>1</v>
      </c>
      <c r="AE489" t="str">
        <f t="shared" si="96"/>
        <v>NA</v>
      </c>
      <c r="AH489" t="str">
        <f t="shared" si="97"/>
        <v>NA</v>
      </c>
      <c r="AK489" t="str">
        <f t="shared" si="98"/>
        <v>NA</v>
      </c>
      <c r="AO489" s="1" t="s">
        <v>83</v>
      </c>
      <c r="AP489" s="1">
        <f t="shared" si="99"/>
        <v>1</v>
      </c>
      <c r="AQ489" t="s">
        <v>31</v>
      </c>
      <c r="AR489" s="1" t="s">
        <v>84</v>
      </c>
      <c r="AT489" t="str">
        <f t="shared" si="100"/>
        <v>Stack Overflow</v>
      </c>
      <c r="AV489" s="1">
        <v>14</v>
      </c>
      <c r="AW489" s="1">
        <f t="shared" si="101"/>
        <v>14</v>
      </c>
      <c r="AX489" s="1">
        <v>6</v>
      </c>
      <c r="AZ489">
        <f t="shared" si="102"/>
        <v>6</v>
      </c>
      <c r="BA489" s="1">
        <v>20</v>
      </c>
      <c r="BB489" s="1">
        <v>20</v>
      </c>
      <c r="BC489" s="1" t="s">
        <v>2653</v>
      </c>
      <c r="BD489" s="1" t="s">
        <v>64</v>
      </c>
      <c r="BF489" t="str">
        <f t="shared" si="103"/>
        <v>Friend / word of mouth</v>
      </c>
      <c r="BG489" s="1">
        <v>9</v>
      </c>
      <c r="BH489" s="1" t="s">
        <v>2654</v>
      </c>
      <c r="BI489" s="1" t="s">
        <v>2655</v>
      </c>
      <c r="BJ489" s="1" t="s">
        <v>2656</v>
      </c>
      <c r="BK489" s="1">
        <v>1</v>
      </c>
      <c r="BL489" s="32" t="s">
        <v>4074</v>
      </c>
    </row>
    <row r="490" spans="1:64">
      <c r="A490" s="1">
        <v>1</v>
      </c>
      <c r="B490" s="11">
        <v>1</v>
      </c>
      <c r="C490">
        <v>0</v>
      </c>
      <c r="D490">
        <v>0</v>
      </c>
      <c r="E490" s="1">
        <v>1</v>
      </c>
      <c r="F490">
        <v>0</v>
      </c>
      <c r="G490" s="2">
        <v>30169</v>
      </c>
      <c r="H490" s="9">
        <f t="shared" ca="1" si="91"/>
        <v>36</v>
      </c>
      <c r="I490" s="1">
        <v>6</v>
      </c>
      <c r="J490" s="1">
        <v>6</v>
      </c>
      <c r="K490" s="1">
        <v>0</v>
      </c>
      <c r="L490" s="1">
        <f t="shared" si="92"/>
        <v>0</v>
      </c>
      <c r="M490" s="1">
        <v>12</v>
      </c>
      <c r="N490" s="1">
        <v>12</v>
      </c>
      <c r="O490" s="1">
        <v>12</v>
      </c>
      <c r="P490" s="1">
        <v>12</v>
      </c>
      <c r="Q490" s="1">
        <v>4000</v>
      </c>
      <c r="R490" s="1" t="s">
        <v>88</v>
      </c>
      <c r="S490" s="1">
        <v>0</v>
      </c>
      <c r="T490" s="1" t="s">
        <v>53</v>
      </c>
      <c r="V490" t="str">
        <f t="shared" si="93"/>
        <v>hoodie</v>
      </c>
      <c r="W490" s="1" t="s">
        <v>68</v>
      </c>
      <c r="Y490" t="str">
        <f t="shared" si="94"/>
        <v>”Math - all the cool kids are doing it”</v>
      </c>
      <c r="Z490" s="1">
        <v>1</v>
      </c>
      <c r="AA490" s="1">
        <v>1</v>
      </c>
      <c r="AB490" s="1">
        <f t="shared" si="95"/>
        <v>0</v>
      </c>
      <c r="AC490" s="1" t="s">
        <v>110</v>
      </c>
      <c r="AE490" t="str">
        <f t="shared" si="96"/>
        <v>Freelancing</v>
      </c>
      <c r="AF490" s="1" t="s">
        <v>80</v>
      </c>
      <c r="AH490" t="str">
        <f t="shared" si="97"/>
        <v>Individual Contributor</v>
      </c>
      <c r="AI490" s="1" t="s">
        <v>91</v>
      </c>
      <c r="AK490" t="str">
        <f t="shared" si="98"/>
        <v>Technology &amp; Internet</v>
      </c>
      <c r="AL490" s="1">
        <v>10</v>
      </c>
      <c r="AM490" s="1">
        <v>10</v>
      </c>
      <c r="AN490" s="1" t="s">
        <v>2657</v>
      </c>
      <c r="AO490" s="1" t="s">
        <v>59</v>
      </c>
      <c r="AP490" s="1">
        <f t="shared" si="99"/>
        <v>0</v>
      </c>
      <c r="AQ490" t="s">
        <v>33</v>
      </c>
      <c r="AR490" s="1" t="s">
        <v>72</v>
      </c>
      <c r="AT490" t="str">
        <f t="shared" si="100"/>
        <v>Forums</v>
      </c>
      <c r="AV490" s="1">
        <v>15</v>
      </c>
      <c r="AW490" s="1">
        <f t="shared" si="101"/>
        <v>15</v>
      </c>
      <c r="AX490" s="1">
        <v>5</v>
      </c>
      <c r="AZ490">
        <f t="shared" si="102"/>
        <v>5</v>
      </c>
      <c r="BA490" s="1">
        <v>10</v>
      </c>
      <c r="BB490" s="1">
        <v>10</v>
      </c>
      <c r="BC490" s="1" t="s">
        <v>2658</v>
      </c>
      <c r="BD490" s="1" t="s">
        <v>74</v>
      </c>
      <c r="BF490" t="str">
        <f t="shared" si="103"/>
        <v>Google</v>
      </c>
      <c r="BG490" s="1">
        <v>10</v>
      </c>
      <c r="BH490" s="1" t="s">
        <v>2659</v>
      </c>
      <c r="BI490" s="1" t="s">
        <v>2660</v>
      </c>
      <c r="BJ490" s="1" t="s">
        <v>2661</v>
      </c>
      <c r="BK490" s="1">
        <v>1</v>
      </c>
      <c r="BL490" s="32" t="s">
        <v>4074</v>
      </c>
    </row>
    <row r="491" spans="1:64">
      <c r="A491">
        <v>0</v>
      </c>
      <c r="B491" s="11">
        <v>1</v>
      </c>
      <c r="C491">
        <v>0</v>
      </c>
      <c r="D491">
        <v>0</v>
      </c>
      <c r="E491" s="1">
        <v>1</v>
      </c>
      <c r="F491">
        <v>0</v>
      </c>
      <c r="G491" s="2">
        <v>30185</v>
      </c>
      <c r="H491" s="9">
        <f t="shared" ca="1" si="91"/>
        <v>36</v>
      </c>
      <c r="I491" s="1">
        <v>7</v>
      </c>
      <c r="J491" s="1">
        <v>7</v>
      </c>
      <c r="K491" s="1">
        <v>45</v>
      </c>
      <c r="L491" s="1">
        <f t="shared" si="92"/>
        <v>0.75</v>
      </c>
      <c r="M491" s="1">
        <v>16</v>
      </c>
      <c r="N491" s="1">
        <v>16</v>
      </c>
      <c r="O491" s="1">
        <v>6</v>
      </c>
      <c r="P491" s="1">
        <v>6</v>
      </c>
      <c r="Q491" s="1">
        <v>16833</v>
      </c>
      <c r="R491" s="1" t="s">
        <v>2662</v>
      </c>
      <c r="S491" s="1">
        <v>1</v>
      </c>
      <c r="V491" t="str">
        <f t="shared" si="93"/>
        <v>NA</v>
      </c>
      <c r="Y491" t="str">
        <f t="shared" si="94"/>
        <v>NA</v>
      </c>
      <c r="Z491" s="1">
        <v>1</v>
      </c>
      <c r="AA491" s="1">
        <v>1</v>
      </c>
      <c r="AB491" s="1">
        <f t="shared" si="95"/>
        <v>0</v>
      </c>
      <c r="AC491" s="1" t="s">
        <v>225</v>
      </c>
      <c r="AE491" t="str">
        <f t="shared" si="96"/>
        <v>Software Engineer</v>
      </c>
      <c r="AF491" s="1" t="s">
        <v>80</v>
      </c>
      <c r="AH491" t="str">
        <f t="shared" si="97"/>
        <v>Individual Contributor</v>
      </c>
      <c r="AI491" s="1" t="s">
        <v>91</v>
      </c>
      <c r="AK491" t="str">
        <f t="shared" si="98"/>
        <v>Technology &amp; Internet</v>
      </c>
      <c r="AL491" s="1">
        <v>13</v>
      </c>
      <c r="AM491" s="1">
        <v>13</v>
      </c>
      <c r="AN491" s="1" t="s">
        <v>2663</v>
      </c>
      <c r="AO491" s="1" t="s">
        <v>83</v>
      </c>
      <c r="AP491" s="1">
        <f t="shared" si="99"/>
        <v>1</v>
      </c>
      <c r="AQ491" t="s">
        <v>33</v>
      </c>
      <c r="AR491" s="1" t="s">
        <v>60</v>
      </c>
      <c r="AT491" t="str">
        <f t="shared" si="100"/>
        <v>Slack Channel</v>
      </c>
      <c r="AU491" s="1">
        <v>3</v>
      </c>
      <c r="AW491">
        <f t="shared" si="101"/>
        <v>3</v>
      </c>
      <c r="AX491" s="1">
        <v>6</v>
      </c>
      <c r="AZ491">
        <f t="shared" si="102"/>
        <v>6</v>
      </c>
      <c r="BA491" s="1">
        <v>6</v>
      </c>
      <c r="BB491" s="1">
        <v>6</v>
      </c>
      <c r="BC491" s="1" t="s">
        <v>2664</v>
      </c>
      <c r="BD491" s="1" t="s">
        <v>74</v>
      </c>
      <c r="BF491" t="str">
        <f t="shared" si="103"/>
        <v>Google</v>
      </c>
      <c r="BG491" s="1">
        <v>7</v>
      </c>
      <c r="BH491" s="1" t="s">
        <v>2665</v>
      </c>
      <c r="BJ491" s="1" t="s">
        <v>2666</v>
      </c>
      <c r="BK491" s="1">
        <v>1</v>
      </c>
      <c r="BL491" s="32" t="s">
        <v>4074</v>
      </c>
    </row>
    <row r="492" spans="1:64">
      <c r="A492" s="1">
        <v>1</v>
      </c>
      <c r="B492" s="11">
        <v>1</v>
      </c>
      <c r="C492" s="1">
        <v>1</v>
      </c>
      <c r="D492" s="1">
        <v>1</v>
      </c>
      <c r="E492" s="1">
        <v>1</v>
      </c>
      <c r="F492">
        <v>0</v>
      </c>
      <c r="G492" s="2">
        <v>32976</v>
      </c>
      <c r="H492" s="9">
        <f t="shared" ca="1" si="91"/>
        <v>28</v>
      </c>
      <c r="I492" s="1">
        <v>7</v>
      </c>
      <c r="J492" s="1">
        <v>7</v>
      </c>
      <c r="K492" s="1">
        <v>80</v>
      </c>
      <c r="L492" s="1">
        <f t="shared" si="92"/>
        <v>1.3333333333333333</v>
      </c>
      <c r="M492" s="1">
        <v>8</v>
      </c>
      <c r="N492" s="1">
        <v>8</v>
      </c>
      <c r="O492" s="1">
        <v>8</v>
      </c>
      <c r="P492" s="1">
        <v>8</v>
      </c>
      <c r="Q492" s="1">
        <v>0</v>
      </c>
      <c r="R492" s="1" t="s">
        <v>2667</v>
      </c>
      <c r="S492" s="1">
        <v>1</v>
      </c>
      <c r="V492" t="str">
        <f t="shared" si="93"/>
        <v>NA</v>
      </c>
      <c r="Y492" t="str">
        <f t="shared" si="94"/>
        <v>NA</v>
      </c>
      <c r="Z492" s="1">
        <v>1</v>
      </c>
      <c r="AA492" s="1">
        <v>1</v>
      </c>
      <c r="AB492" s="1">
        <f t="shared" si="95"/>
        <v>0</v>
      </c>
      <c r="AC492" s="1" t="s">
        <v>453</v>
      </c>
      <c r="AE492" t="str">
        <f t="shared" si="96"/>
        <v>Research</v>
      </c>
      <c r="AF492" s="1" t="s">
        <v>80</v>
      </c>
      <c r="AH492" t="str">
        <f t="shared" si="97"/>
        <v>Individual Contributor</v>
      </c>
      <c r="AJ492" s="1" t="s">
        <v>2668</v>
      </c>
      <c r="AK492" s="1" t="str">
        <f t="shared" si="98"/>
        <v>Academia</v>
      </c>
      <c r="AL492" s="1">
        <v>5</v>
      </c>
      <c r="AM492" s="1">
        <v>5</v>
      </c>
      <c r="AN492" s="1" t="s">
        <v>2669</v>
      </c>
      <c r="AO492" s="1" t="s">
        <v>83</v>
      </c>
      <c r="AP492" s="1">
        <f t="shared" si="99"/>
        <v>1</v>
      </c>
      <c r="AQ492" t="s">
        <v>32</v>
      </c>
      <c r="AR492" s="1" t="s">
        <v>72</v>
      </c>
      <c r="AT492" t="str">
        <f t="shared" si="100"/>
        <v>Forums</v>
      </c>
      <c r="AU492" s="1">
        <v>4</v>
      </c>
      <c r="AW492">
        <f t="shared" si="101"/>
        <v>4</v>
      </c>
      <c r="AX492" s="1">
        <v>6</v>
      </c>
      <c r="AZ492">
        <f t="shared" si="102"/>
        <v>6</v>
      </c>
      <c r="BA492" s="1">
        <v>66</v>
      </c>
      <c r="BB492" s="1">
        <v>66</v>
      </c>
      <c r="BC492" s="1" t="s">
        <v>2670</v>
      </c>
      <c r="BD492" s="1" t="s">
        <v>74</v>
      </c>
      <c r="BF492" t="str">
        <f t="shared" si="103"/>
        <v>Google</v>
      </c>
      <c r="BG492" s="1">
        <v>9</v>
      </c>
      <c r="BH492" s="1" t="s">
        <v>2671</v>
      </c>
      <c r="BI492" s="1" t="s">
        <v>2672</v>
      </c>
      <c r="BJ492" s="1" t="s">
        <v>2673</v>
      </c>
      <c r="BK492" s="1">
        <v>1</v>
      </c>
      <c r="BL492" s="32" t="s">
        <v>4074</v>
      </c>
    </row>
    <row r="493" spans="1:64">
      <c r="A493" s="1">
        <v>1</v>
      </c>
      <c r="B493" s="11">
        <v>1</v>
      </c>
      <c r="C493">
        <v>0</v>
      </c>
      <c r="D493">
        <v>0</v>
      </c>
      <c r="E493" s="1">
        <v>1</v>
      </c>
      <c r="F493">
        <v>0</v>
      </c>
      <c r="G493" s="2" t="s">
        <v>2674</v>
      </c>
      <c r="H493" s="9">
        <f t="shared" ca="1" si="91"/>
        <v>65</v>
      </c>
      <c r="I493" s="1">
        <v>5</v>
      </c>
      <c r="J493" s="1">
        <v>5</v>
      </c>
      <c r="K493" s="1">
        <v>60</v>
      </c>
      <c r="L493" s="1">
        <f t="shared" si="92"/>
        <v>1</v>
      </c>
      <c r="M493" s="1">
        <v>8</v>
      </c>
      <c r="N493" s="1">
        <v>8</v>
      </c>
      <c r="O493" s="1">
        <v>4</v>
      </c>
      <c r="P493" s="1">
        <v>4</v>
      </c>
      <c r="Q493" s="1">
        <v>20110</v>
      </c>
      <c r="R493" s="1" t="s">
        <v>2675</v>
      </c>
      <c r="S493" s="1">
        <v>0</v>
      </c>
      <c r="T493" s="1" t="s">
        <v>78</v>
      </c>
      <c r="V493" t="str">
        <f t="shared" si="93"/>
        <v>jacket (brand is TBD... probably Patagonia)</v>
      </c>
      <c r="W493" s="1" t="s">
        <v>103</v>
      </c>
      <c r="Y493" t="str">
        <f t="shared" si="94"/>
        <v>“A quality life demands quality questions”</v>
      </c>
      <c r="Z493" s="1">
        <v>1</v>
      </c>
      <c r="AA493" s="1">
        <v>1</v>
      </c>
      <c r="AB493" s="1">
        <f t="shared" si="95"/>
        <v>0</v>
      </c>
      <c r="AC493" s="1" t="s">
        <v>31</v>
      </c>
      <c r="AE493" t="str">
        <f t="shared" si="96"/>
        <v>Machine Learning Engineer</v>
      </c>
      <c r="AF493" s="1" t="s">
        <v>80</v>
      </c>
      <c r="AH493" t="str">
        <f t="shared" si="97"/>
        <v>Individual Contributor</v>
      </c>
      <c r="AI493" s="1" t="s">
        <v>738</v>
      </c>
      <c r="AK493" t="str">
        <f t="shared" si="98"/>
        <v>Airlines &amp; Aerospace (including Defense)</v>
      </c>
      <c r="AL493" s="1">
        <v>6</v>
      </c>
      <c r="AM493" s="1">
        <v>6</v>
      </c>
      <c r="AN493" s="1" t="s">
        <v>2676</v>
      </c>
      <c r="AO493" s="1" t="s">
        <v>83</v>
      </c>
      <c r="AP493" s="1">
        <f t="shared" si="99"/>
        <v>1</v>
      </c>
      <c r="AQ493" t="s">
        <v>31</v>
      </c>
      <c r="AR493" s="1" t="s">
        <v>624</v>
      </c>
      <c r="AT493" t="str">
        <f t="shared" si="100"/>
        <v>Live Help</v>
      </c>
      <c r="AU493" s="1">
        <v>4</v>
      </c>
      <c r="AW493">
        <f t="shared" si="101"/>
        <v>4</v>
      </c>
      <c r="AY493" s="1">
        <v>30</v>
      </c>
      <c r="AZ493" s="1">
        <f t="shared" si="102"/>
        <v>30</v>
      </c>
      <c r="BA493" s="1">
        <v>60</v>
      </c>
      <c r="BB493" s="1">
        <v>60</v>
      </c>
      <c r="BC493" s="1" t="s">
        <v>2677</v>
      </c>
      <c r="BE493" s="1" t="s">
        <v>2678</v>
      </c>
      <c r="BF493" s="1" t="str">
        <f t="shared" si="103"/>
        <v>search for moocs</v>
      </c>
      <c r="BG493" s="1">
        <v>8</v>
      </c>
      <c r="BH493" s="1" t="s">
        <v>2679</v>
      </c>
      <c r="BI493" s="1" t="s">
        <v>2680</v>
      </c>
      <c r="BJ493" s="1" t="s">
        <v>141</v>
      </c>
      <c r="BK493" s="1">
        <v>1</v>
      </c>
      <c r="BL493" s="32" t="s">
        <v>4074</v>
      </c>
    </row>
    <row r="494" spans="1:64">
      <c r="A494" s="1">
        <v>1</v>
      </c>
      <c r="B494">
        <v>0</v>
      </c>
      <c r="C494">
        <v>0</v>
      </c>
      <c r="D494">
        <v>0</v>
      </c>
      <c r="E494">
        <v>0</v>
      </c>
      <c r="F494">
        <v>0</v>
      </c>
      <c r="G494" s="2">
        <v>28928</v>
      </c>
      <c r="H494" s="9">
        <f t="shared" ca="1" si="91"/>
        <v>39</v>
      </c>
      <c r="I494" s="1">
        <v>8</v>
      </c>
      <c r="J494" s="1">
        <v>8</v>
      </c>
      <c r="K494" s="1">
        <v>35</v>
      </c>
      <c r="L494" s="1">
        <f t="shared" si="92"/>
        <v>0.58333333333333337</v>
      </c>
      <c r="M494" s="1">
        <v>9</v>
      </c>
      <c r="N494" s="1">
        <v>9</v>
      </c>
      <c r="O494" s="1">
        <v>10</v>
      </c>
      <c r="P494" s="1">
        <v>10</v>
      </c>
      <c r="Q494" s="1">
        <v>12012</v>
      </c>
      <c r="R494" s="1" t="s">
        <v>2681</v>
      </c>
      <c r="S494" s="1">
        <v>1</v>
      </c>
      <c r="V494" t="str">
        <f t="shared" si="93"/>
        <v>NA</v>
      </c>
      <c r="Y494" t="str">
        <f t="shared" si="94"/>
        <v>NA</v>
      </c>
      <c r="Z494" s="1">
        <v>1</v>
      </c>
      <c r="AA494" s="1">
        <v>1</v>
      </c>
      <c r="AB494" s="1">
        <f t="shared" si="95"/>
        <v>0</v>
      </c>
      <c r="AC494" s="1" t="s">
        <v>5</v>
      </c>
      <c r="AE494" t="str">
        <f t="shared" si="96"/>
        <v>Other</v>
      </c>
      <c r="AF494" s="1" t="s">
        <v>90</v>
      </c>
      <c r="AH494" t="str">
        <f t="shared" si="97"/>
        <v>Director</v>
      </c>
      <c r="AI494" s="1" t="s">
        <v>91</v>
      </c>
      <c r="AK494" t="str">
        <f t="shared" si="98"/>
        <v>Technology &amp; Internet</v>
      </c>
      <c r="AL494" s="1">
        <v>23</v>
      </c>
      <c r="AM494" s="1">
        <v>23</v>
      </c>
      <c r="AN494" s="1" t="s">
        <v>2682</v>
      </c>
      <c r="AO494" s="1" t="s">
        <v>59</v>
      </c>
      <c r="AP494" s="1">
        <f t="shared" si="99"/>
        <v>0</v>
      </c>
      <c r="AQ494" t="s">
        <v>33</v>
      </c>
      <c r="AR494" s="1" t="s">
        <v>60</v>
      </c>
      <c r="AT494" t="str">
        <f t="shared" si="100"/>
        <v>Slack Channel</v>
      </c>
      <c r="AV494" s="1">
        <v>10</v>
      </c>
      <c r="AW494" s="1">
        <f t="shared" si="101"/>
        <v>10</v>
      </c>
      <c r="AX494" s="1">
        <v>2</v>
      </c>
      <c r="AZ494">
        <f t="shared" si="102"/>
        <v>2</v>
      </c>
      <c r="BA494" s="1">
        <v>8</v>
      </c>
      <c r="BB494" s="1">
        <v>8</v>
      </c>
      <c r="BC494" s="1" t="s">
        <v>2683</v>
      </c>
      <c r="BD494" s="1" t="s">
        <v>64</v>
      </c>
      <c r="BF494" t="str">
        <f t="shared" si="103"/>
        <v>Friend / word of mouth</v>
      </c>
      <c r="BG494" s="1">
        <v>8</v>
      </c>
      <c r="BH494" s="1" t="s">
        <v>2684</v>
      </c>
      <c r="BI494" s="1" t="s">
        <v>2685</v>
      </c>
      <c r="BJ494" s="1" t="s">
        <v>2686</v>
      </c>
      <c r="BK494" s="1">
        <v>1</v>
      </c>
      <c r="BL494" s="32" t="s">
        <v>4074</v>
      </c>
    </row>
    <row r="495" spans="1:64">
      <c r="A495">
        <v>0</v>
      </c>
      <c r="B495">
        <v>0</v>
      </c>
      <c r="C495">
        <v>0</v>
      </c>
      <c r="D495">
        <v>0</v>
      </c>
      <c r="E495" s="1">
        <v>1</v>
      </c>
      <c r="F495">
        <v>0</v>
      </c>
      <c r="G495" s="2">
        <v>25883</v>
      </c>
      <c r="H495" s="9">
        <f t="shared" ca="1" si="91"/>
        <v>48</v>
      </c>
      <c r="I495" s="1">
        <v>7</v>
      </c>
      <c r="J495" s="1">
        <v>7</v>
      </c>
      <c r="K495" s="1">
        <v>0</v>
      </c>
      <c r="L495" s="1">
        <f t="shared" si="92"/>
        <v>0</v>
      </c>
      <c r="M495" s="1">
        <v>10</v>
      </c>
      <c r="N495" s="1">
        <v>10</v>
      </c>
      <c r="O495" s="1">
        <v>30</v>
      </c>
      <c r="P495" s="1">
        <v>30</v>
      </c>
      <c r="Q495" s="1">
        <v>89138</v>
      </c>
      <c r="R495" s="1" t="s">
        <v>2687</v>
      </c>
      <c r="S495" s="1">
        <v>1</v>
      </c>
      <c r="V495" t="str">
        <f t="shared" si="93"/>
        <v>NA</v>
      </c>
      <c r="Y495" t="str">
        <f t="shared" si="94"/>
        <v>NA</v>
      </c>
      <c r="Z495" s="1">
        <v>1</v>
      </c>
      <c r="AA495" s="1">
        <v>1</v>
      </c>
      <c r="AB495" s="1">
        <f t="shared" si="95"/>
        <v>0</v>
      </c>
      <c r="AC495" s="1" t="s">
        <v>137</v>
      </c>
      <c r="AE495" t="str">
        <f t="shared" si="96"/>
        <v>Co-founder (or solo founder)</v>
      </c>
      <c r="AF495" s="1" t="s">
        <v>145</v>
      </c>
      <c r="AH495" t="str">
        <f t="shared" si="97"/>
        <v>C-Level</v>
      </c>
      <c r="AI495" s="1" t="s">
        <v>105</v>
      </c>
      <c r="AK495" t="str">
        <f t="shared" si="98"/>
        <v>Entertainment &amp; Leisure</v>
      </c>
      <c r="AL495" s="1">
        <v>20</v>
      </c>
      <c r="AM495" s="1">
        <v>20</v>
      </c>
      <c r="AN495" s="1" t="s">
        <v>2688</v>
      </c>
      <c r="AO495" s="1" t="s">
        <v>166</v>
      </c>
      <c r="AP495" s="1">
        <f t="shared" si="99"/>
        <v>0</v>
      </c>
      <c r="AQ495" t="s">
        <v>30</v>
      </c>
      <c r="AR495" s="1" t="s">
        <v>84</v>
      </c>
      <c r="AT495" t="str">
        <f t="shared" si="100"/>
        <v>Stack Overflow</v>
      </c>
      <c r="AU495" s="1">
        <v>6</v>
      </c>
      <c r="AW495">
        <f t="shared" si="101"/>
        <v>6</v>
      </c>
      <c r="AX495" s="1">
        <v>2</v>
      </c>
      <c r="AZ495">
        <f t="shared" si="102"/>
        <v>2</v>
      </c>
      <c r="BA495" s="1">
        <v>16</v>
      </c>
      <c r="BB495" s="1">
        <v>16</v>
      </c>
      <c r="BC495" s="1" t="s">
        <v>2689</v>
      </c>
      <c r="BD495" s="1" t="s">
        <v>74</v>
      </c>
      <c r="BF495" t="str">
        <f t="shared" si="103"/>
        <v>Google</v>
      </c>
      <c r="BG495" s="1">
        <v>9</v>
      </c>
      <c r="BH495" s="1" t="s">
        <v>2690</v>
      </c>
      <c r="BI495" s="1" t="s">
        <v>2691</v>
      </c>
      <c r="BJ495" s="1" t="s">
        <v>2692</v>
      </c>
      <c r="BK495" s="1">
        <v>0</v>
      </c>
      <c r="BL495" s="32" t="s">
        <v>4074</v>
      </c>
    </row>
    <row r="496" spans="1:64">
      <c r="A496" s="1">
        <v>1</v>
      </c>
      <c r="B496">
        <v>0</v>
      </c>
      <c r="C496">
        <v>0</v>
      </c>
      <c r="D496">
        <v>0</v>
      </c>
      <c r="E496">
        <v>0</v>
      </c>
      <c r="F496">
        <v>0</v>
      </c>
      <c r="G496" s="2">
        <v>32718</v>
      </c>
      <c r="H496" s="9">
        <f t="shared" ca="1" si="91"/>
        <v>29</v>
      </c>
      <c r="I496" s="1">
        <v>7</v>
      </c>
      <c r="J496" s="1">
        <v>7</v>
      </c>
      <c r="K496" s="1">
        <v>0</v>
      </c>
      <c r="L496" s="1">
        <f t="shared" si="92"/>
        <v>0</v>
      </c>
      <c r="M496" s="1">
        <v>13</v>
      </c>
      <c r="N496" s="1">
        <v>13</v>
      </c>
      <c r="O496" s="1">
        <v>6</v>
      </c>
      <c r="P496" s="1">
        <v>6</v>
      </c>
      <c r="Q496" s="1">
        <v>33068</v>
      </c>
      <c r="R496" s="1" t="s">
        <v>2693</v>
      </c>
      <c r="S496" s="1">
        <v>0</v>
      </c>
      <c r="T496" s="1" t="s">
        <v>123</v>
      </c>
      <c r="V496" t="str">
        <f t="shared" si="93"/>
        <v>hat</v>
      </c>
      <c r="W496" s="1" t="s">
        <v>68</v>
      </c>
      <c r="Y496" t="str">
        <f t="shared" si="94"/>
        <v>”Math - all the cool kids are doing it”</v>
      </c>
      <c r="Z496" s="1">
        <v>0</v>
      </c>
      <c r="AA496" s="1">
        <v>0</v>
      </c>
      <c r="AB496" s="1">
        <f t="shared" si="95"/>
        <v>1</v>
      </c>
      <c r="AE496" t="str">
        <f t="shared" si="96"/>
        <v>NA</v>
      </c>
      <c r="AH496" t="str">
        <f t="shared" si="97"/>
        <v>NA</v>
      </c>
      <c r="AK496" t="str">
        <f t="shared" si="98"/>
        <v>NA</v>
      </c>
      <c r="AO496" s="1" t="s">
        <v>59</v>
      </c>
      <c r="AP496" s="1">
        <f t="shared" si="99"/>
        <v>0</v>
      </c>
      <c r="AQ496" t="s">
        <v>31</v>
      </c>
      <c r="AR496" s="1" t="s">
        <v>84</v>
      </c>
      <c r="AT496" t="str">
        <f t="shared" si="100"/>
        <v>Stack Overflow</v>
      </c>
      <c r="AU496" s="1">
        <v>5</v>
      </c>
      <c r="AW496">
        <f t="shared" si="101"/>
        <v>5</v>
      </c>
      <c r="AX496" s="1">
        <v>2</v>
      </c>
      <c r="AZ496">
        <f t="shared" si="102"/>
        <v>2</v>
      </c>
      <c r="BA496" s="1">
        <v>6</v>
      </c>
      <c r="BB496" s="1">
        <v>6</v>
      </c>
      <c r="BC496" s="1" t="s">
        <v>2694</v>
      </c>
      <c r="BD496" s="1" t="s">
        <v>64</v>
      </c>
      <c r="BF496" t="str">
        <f t="shared" si="103"/>
        <v>Friend / word of mouth</v>
      </c>
      <c r="BG496" s="1">
        <v>6</v>
      </c>
      <c r="BH496" s="1" t="s">
        <v>2695</v>
      </c>
      <c r="BI496" s="1" t="s">
        <v>2696</v>
      </c>
      <c r="BJ496" s="1" t="s">
        <v>2697</v>
      </c>
      <c r="BK496" s="1">
        <v>1</v>
      </c>
      <c r="BL496" s="32" t="s">
        <v>4074</v>
      </c>
    </row>
    <row r="497" spans="1:64">
      <c r="A497" s="1">
        <v>1</v>
      </c>
      <c r="B497" s="11">
        <v>1</v>
      </c>
      <c r="C497">
        <v>0</v>
      </c>
      <c r="D497" s="1">
        <v>1</v>
      </c>
      <c r="E497">
        <v>0</v>
      </c>
      <c r="F497">
        <v>0</v>
      </c>
      <c r="G497" s="2">
        <v>30053</v>
      </c>
      <c r="H497" s="9">
        <f t="shared" ca="1" si="91"/>
        <v>36</v>
      </c>
      <c r="I497" s="1">
        <v>6</v>
      </c>
      <c r="J497" s="1">
        <v>6</v>
      </c>
      <c r="K497" s="1">
        <v>30</v>
      </c>
      <c r="L497" s="1">
        <f t="shared" si="92"/>
        <v>0.5</v>
      </c>
      <c r="M497" s="1">
        <v>10</v>
      </c>
      <c r="N497" s="1">
        <v>10</v>
      </c>
      <c r="O497" s="1">
        <v>20</v>
      </c>
      <c r="P497" s="1">
        <v>20</v>
      </c>
      <c r="Q497" s="1">
        <v>49534</v>
      </c>
      <c r="R497" s="1" t="s">
        <v>2698</v>
      </c>
      <c r="S497" s="1">
        <v>1</v>
      </c>
      <c r="V497" t="str">
        <f t="shared" si="93"/>
        <v>NA</v>
      </c>
      <c r="Y497" t="str">
        <f t="shared" si="94"/>
        <v>NA</v>
      </c>
      <c r="Z497" s="1">
        <v>1</v>
      </c>
      <c r="AA497" s="1">
        <v>1</v>
      </c>
      <c r="AB497" s="1">
        <f t="shared" si="95"/>
        <v>0</v>
      </c>
      <c r="AC497" s="1" t="s">
        <v>5</v>
      </c>
      <c r="AE497" t="str">
        <f t="shared" si="96"/>
        <v>Other</v>
      </c>
      <c r="AF497" s="1" t="s">
        <v>111</v>
      </c>
      <c r="AH497" t="str">
        <f t="shared" si="97"/>
        <v>Not Applicable</v>
      </c>
      <c r="AI497" s="1" t="s">
        <v>160</v>
      </c>
      <c r="AK497" t="str">
        <f t="shared" si="98"/>
        <v>Healthcare and Pharmaceuticals</v>
      </c>
      <c r="AL497" s="1">
        <v>5</v>
      </c>
      <c r="AM497" s="1">
        <v>5</v>
      </c>
      <c r="AN497" s="1" t="s">
        <v>2699</v>
      </c>
      <c r="AO497" s="1" t="s">
        <v>59</v>
      </c>
      <c r="AP497" s="1">
        <f t="shared" si="99"/>
        <v>0</v>
      </c>
      <c r="AQ497" t="s">
        <v>30</v>
      </c>
      <c r="AR497" s="1" t="s">
        <v>72</v>
      </c>
      <c r="AT497" t="str">
        <f t="shared" si="100"/>
        <v>Forums</v>
      </c>
      <c r="AV497" s="3">
        <v>43023</v>
      </c>
      <c r="AW497" s="3">
        <f t="shared" si="101"/>
        <v>43023</v>
      </c>
      <c r="AY497" s="3">
        <v>43023</v>
      </c>
      <c r="AZ497" s="3">
        <f t="shared" si="102"/>
        <v>43023</v>
      </c>
      <c r="BA497" s="1">
        <v>500</v>
      </c>
      <c r="BB497" s="1">
        <v>500</v>
      </c>
      <c r="BC497" s="1" t="s">
        <v>2700</v>
      </c>
      <c r="BD497" s="1" t="s">
        <v>64</v>
      </c>
      <c r="BF497" t="str">
        <f t="shared" si="103"/>
        <v>Friend / word of mouth</v>
      </c>
      <c r="BG497" s="1">
        <v>8</v>
      </c>
      <c r="BH497" s="1" t="s">
        <v>2701</v>
      </c>
      <c r="BI497" s="1" t="s">
        <v>2702</v>
      </c>
      <c r="BJ497" s="1" t="s">
        <v>2703</v>
      </c>
      <c r="BK497" s="1">
        <v>1</v>
      </c>
      <c r="BL497" s="32" t="s">
        <v>4074</v>
      </c>
    </row>
    <row r="498" spans="1:64">
      <c r="A498" s="1">
        <v>1</v>
      </c>
      <c r="B498">
        <v>0</v>
      </c>
      <c r="C498">
        <v>0</v>
      </c>
      <c r="D498">
        <v>0</v>
      </c>
      <c r="E498">
        <v>0</v>
      </c>
      <c r="F498">
        <v>0</v>
      </c>
      <c r="G498" s="2" t="s">
        <v>2704</v>
      </c>
      <c r="H498" s="9">
        <f t="shared" ca="1" si="91"/>
        <v>56</v>
      </c>
      <c r="I498" s="1">
        <v>8</v>
      </c>
      <c r="J498" s="1">
        <v>8</v>
      </c>
      <c r="K498" s="1">
        <v>60</v>
      </c>
      <c r="L498" s="1">
        <f t="shared" si="92"/>
        <v>1</v>
      </c>
      <c r="M498" s="1">
        <v>8</v>
      </c>
      <c r="N498" s="1">
        <v>8</v>
      </c>
      <c r="O498" s="1">
        <v>5</v>
      </c>
      <c r="P498" s="1">
        <v>5</v>
      </c>
      <c r="Q498" s="1">
        <v>93063</v>
      </c>
      <c r="R498" s="1" t="s">
        <v>2705</v>
      </c>
      <c r="S498" s="1">
        <v>1</v>
      </c>
      <c r="V498" t="str">
        <f t="shared" si="93"/>
        <v>NA</v>
      </c>
      <c r="Y498" t="str">
        <f t="shared" si="94"/>
        <v>NA</v>
      </c>
      <c r="Z498" s="1">
        <v>1</v>
      </c>
      <c r="AA498" s="1">
        <v>1</v>
      </c>
      <c r="AB498" s="1">
        <f t="shared" si="95"/>
        <v>0</v>
      </c>
      <c r="AC498" s="1" t="s">
        <v>150</v>
      </c>
      <c r="AE498" t="str">
        <f t="shared" si="96"/>
        <v>Business Intelligence / Business Analyst</v>
      </c>
      <c r="AF498" s="1" t="s">
        <v>56</v>
      </c>
      <c r="AH498" t="str">
        <f t="shared" si="97"/>
        <v>Manager</v>
      </c>
      <c r="AI498" s="1" t="s">
        <v>91</v>
      </c>
      <c r="AK498" t="str">
        <f t="shared" si="98"/>
        <v>Technology &amp; Internet</v>
      </c>
      <c r="AL498" s="1">
        <v>25</v>
      </c>
      <c r="AM498" s="1">
        <v>25</v>
      </c>
      <c r="AN498" s="1" t="s">
        <v>2706</v>
      </c>
      <c r="AO498" s="1" t="s">
        <v>83</v>
      </c>
      <c r="AP498" s="1">
        <f t="shared" si="99"/>
        <v>1</v>
      </c>
      <c r="AQ498" t="s">
        <v>31</v>
      </c>
      <c r="AR498" s="1" t="s">
        <v>72</v>
      </c>
      <c r="AT498" t="str">
        <f t="shared" si="100"/>
        <v>Forums</v>
      </c>
      <c r="AV498" s="1">
        <v>21</v>
      </c>
      <c r="AW498" s="1">
        <f t="shared" si="101"/>
        <v>21</v>
      </c>
      <c r="AZ498">
        <f t="shared" si="102"/>
        <v>0</v>
      </c>
      <c r="BA498" s="1">
        <v>8</v>
      </c>
      <c r="BB498" s="1">
        <v>8</v>
      </c>
      <c r="BC498" s="1" t="s">
        <v>2707</v>
      </c>
      <c r="BD498" s="1" t="s">
        <v>74</v>
      </c>
      <c r="BF498" t="str">
        <f t="shared" si="103"/>
        <v>Google</v>
      </c>
      <c r="BG498" s="1">
        <v>10</v>
      </c>
      <c r="BH498" s="1" t="s">
        <v>2708</v>
      </c>
      <c r="BI498" s="1" t="s">
        <v>2709</v>
      </c>
      <c r="BJ498" s="1" t="s">
        <v>2710</v>
      </c>
      <c r="BK498" s="1">
        <v>1</v>
      </c>
      <c r="BL498" s="32" t="s">
        <v>4074</v>
      </c>
    </row>
    <row r="499" spans="1:64">
      <c r="A499">
        <v>0</v>
      </c>
      <c r="B499">
        <v>0</v>
      </c>
      <c r="C499">
        <v>0</v>
      </c>
      <c r="D499">
        <v>0</v>
      </c>
      <c r="E499" s="1">
        <v>1</v>
      </c>
      <c r="F499">
        <v>0</v>
      </c>
      <c r="G499" s="2">
        <v>31540</v>
      </c>
      <c r="H499" s="9">
        <f t="shared" ca="1" si="91"/>
        <v>32</v>
      </c>
      <c r="I499" s="1">
        <v>5</v>
      </c>
      <c r="J499" s="1">
        <v>5</v>
      </c>
      <c r="K499" s="1">
        <v>20</v>
      </c>
      <c r="L499" s="1">
        <f t="shared" si="92"/>
        <v>0.33333333333333331</v>
      </c>
      <c r="M499" s="1">
        <v>12</v>
      </c>
      <c r="N499" s="1">
        <v>12</v>
      </c>
      <c r="O499" s="1">
        <v>20</v>
      </c>
      <c r="P499" s="1">
        <v>20</v>
      </c>
      <c r="Q499" s="1">
        <v>90045</v>
      </c>
      <c r="R499" s="1" t="s">
        <v>2711</v>
      </c>
      <c r="S499" s="1">
        <v>0</v>
      </c>
      <c r="U499" s="1" t="s">
        <v>2712</v>
      </c>
      <c r="V499" s="1" t="str">
        <f t="shared" si="93"/>
        <v>Poncho</v>
      </c>
      <c r="W499" s="1" t="s">
        <v>54</v>
      </c>
      <c r="Y499" t="str">
        <f t="shared" si="94"/>
        <v>“Data is the new bacon"</v>
      </c>
      <c r="Z499" s="1">
        <v>1</v>
      </c>
      <c r="AA499" s="1">
        <v>1</v>
      </c>
      <c r="AB499" s="1">
        <f t="shared" si="95"/>
        <v>0</v>
      </c>
      <c r="AC499" s="1" t="s">
        <v>225</v>
      </c>
      <c r="AE499" t="str">
        <f t="shared" si="96"/>
        <v>Software Engineer</v>
      </c>
      <c r="AG499" s="1" t="s">
        <v>2713</v>
      </c>
      <c r="AH499" s="1" t="str">
        <f t="shared" si="97"/>
        <v>Contractor</v>
      </c>
      <c r="AI499" s="1" t="s">
        <v>391</v>
      </c>
      <c r="AK499" t="str">
        <f t="shared" si="98"/>
        <v>Telecommunications</v>
      </c>
      <c r="AL499" s="1">
        <v>6</v>
      </c>
      <c r="AM499" s="1">
        <v>6</v>
      </c>
      <c r="AN499" s="1" t="s">
        <v>1147</v>
      </c>
      <c r="AO499" s="1" t="s">
        <v>83</v>
      </c>
      <c r="AP499" s="1">
        <f t="shared" si="99"/>
        <v>1</v>
      </c>
      <c r="AQ499" t="s">
        <v>3985</v>
      </c>
      <c r="AR499" s="1" t="s">
        <v>60</v>
      </c>
      <c r="AT499" t="str">
        <f t="shared" si="100"/>
        <v>Slack Channel</v>
      </c>
      <c r="AV499" s="1">
        <v>10</v>
      </c>
      <c r="AW499" s="1">
        <f t="shared" si="101"/>
        <v>10</v>
      </c>
      <c r="AX499" s="1">
        <v>2</v>
      </c>
      <c r="AZ499">
        <f t="shared" si="102"/>
        <v>2</v>
      </c>
      <c r="BA499" s="1">
        <v>10</v>
      </c>
      <c r="BB499" s="1">
        <v>10</v>
      </c>
      <c r="BC499" s="1" t="s">
        <v>2714</v>
      </c>
      <c r="BD499" s="1" t="s">
        <v>74</v>
      </c>
      <c r="BF499" t="str">
        <f t="shared" si="103"/>
        <v>Google</v>
      </c>
      <c r="BG499" s="1">
        <v>10</v>
      </c>
      <c r="BH499" s="1" t="s">
        <v>2715</v>
      </c>
      <c r="BI499" s="1" t="s">
        <v>2716</v>
      </c>
      <c r="BJ499" s="1" t="s">
        <v>2717</v>
      </c>
      <c r="BL499" s="32" t="s">
        <v>4074</v>
      </c>
    </row>
    <row r="500" spans="1:64">
      <c r="A500" s="1">
        <v>1</v>
      </c>
      <c r="B500">
        <v>0</v>
      </c>
      <c r="C500">
        <v>0</v>
      </c>
      <c r="D500">
        <v>0</v>
      </c>
      <c r="E500">
        <v>0</v>
      </c>
      <c r="F500">
        <v>0</v>
      </c>
      <c r="G500" s="2">
        <v>30081</v>
      </c>
      <c r="H500" s="9">
        <f t="shared" ca="1" si="91"/>
        <v>36</v>
      </c>
      <c r="I500" s="1">
        <v>9</v>
      </c>
      <c r="J500" s="1">
        <v>9</v>
      </c>
      <c r="K500" s="1">
        <v>15</v>
      </c>
      <c r="L500" s="1">
        <f t="shared" si="92"/>
        <v>0.25</v>
      </c>
      <c r="M500" s="1">
        <v>8</v>
      </c>
      <c r="N500" s="1">
        <v>8</v>
      </c>
      <c r="O500" s="1">
        <v>20</v>
      </c>
      <c r="P500" s="1">
        <v>20</v>
      </c>
      <c r="Q500" s="1">
        <v>94086</v>
      </c>
      <c r="R500" s="1" t="s">
        <v>2718</v>
      </c>
      <c r="S500" s="1">
        <v>1</v>
      </c>
      <c r="V500" t="str">
        <f t="shared" si="93"/>
        <v>NA</v>
      </c>
      <c r="Y500" t="str">
        <f t="shared" si="94"/>
        <v>NA</v>
      </c>
      <c r="Z500" s="1">
        <v>1</v>
      </c>
      <c r="AA500" s="1">
        <v>1</v>
      </c>
      <c r="AB500" s="1">
        <f t="shared" si="95"/>
        <v>0</v>
      </c>
      <c r="AC500" s="1" t="s">
        <v>5</v>
      </c>
      <c r="AE500" t="str">
        <f t="shared" si="96"/>
        <v>Other</v>
      </c>
      <c r="AF500" s="1" t="s">
        <v>80</v>
      </c>
      <c r="AH500" t="str">
        <f t="shared" si="97"/>
        <v>Individual Contributor</v>
      </c>
      <c r="AJ500" s="1" t="s">
        <v>319</v>
      </c>
      <c r="AK500" s="1" t="str">
        <f t="shared" si="98"/>
        <v>Semiconductor</v>
      </c>
      <c r="AL500" s="1">
        <v>7</v>
      </c>
      <c r="AM500" s="1">
        <v>7</v>
      </c>
      <c r="AN500" s="1" t="s">
        <v>2719</v>
      </c>
      <c r="AO500" s="1" t="s">
        <v>83</v>
      </c>
      <c r="AP500" s="1">
        <f t="shared" si="99"/>
        <v>1</v>
      </c>
      <c r="AQ500" t="s">
        <v>31</v>
      </c>
      <c r="AR500" s="1" t="s">
        <v>84</v>
      </c>
      <c r="AT500" t="str">
        <f t="shared" si="100"/>
        <v>Stack Overflow</v>
      </c>
      <c r="AU500" s="1">
        <v>6</v>
      </c>
      <c r="AW500">
        <f t="shared" si="101"/>
        <v>6</v>
      </c>
      <c r="AX500" s="1">
        <v>6</v>
      </c>
      <c r="AZ500">
        <f t="shared" si="102"/>
        <v>6</v>
      </c>
      <c r="BA500" s="1">
        <v>20</v>
      </c>
      <c r="BB500" s="1">
        <v>20</v>
      </c>
      <c r="BC500" s="1" t="s">
        <v>2720</v>
      </c>
      <c r="BD500" s="1" t="s">
        <v>64</v>
      </c>
      <c r="BF500" t="str">
        <f t="shared" si="103"/>
        <v>Friend / word of mouth</v>
      </c>
      <c r="BG500" s="1">
        <v>10</v>
      </c>
      <c r="BH500" s="1" t="s">
        <v>2721</v>
      </c>
      <c r="BI500" s="1" t="s">
        <v>451</v>
      </c>
      <c r="BJ500" s="1" t="s">
        <v>2722</v>
      </c>
      <c r="BK500" s="1">
        <v>0</v>
      </c>
      <c r="BL500" s="32" t="s">
        <v>4074</v>
      </c>
    </row>
    <row r="501" spans="1:64">
      <c r="A501">
        <v>0</v>
      </c>
      <c r="B501">
        <v>0</v>
      </c>
      <c r="C501">
        <v>0</v>
      </c>
      <c r="D501">
        <v>0</v>
      </c>
      <c r="E501" s="1">
        <v>1</v>
      </c>
      <c r="F501">
        <v>0</v>
      </c>
      <c r="G501" s="2">
        <v>32850</v>
      </c>
      <c r="H501" s="9">
        <f t="shared" ca="1" si="91"/>
        <v>29</v>
      </c>
      <c r="I501" s="1">
        <v>7</v>
      </c>
      <c r="J501" s="1">
        <v>7</v>
      </c>
      <c r="K501" s="1">
        <v>50</v>
      </c>
      <c r="L501" s="1">
        <f t="shared" si="92"/>
        <v>0.83333333333333337</v>
      </c>
      <c r="M501" s="1">
        <v>10</v>
      </c>
      <c r="N501" s="1">
        <v>10</v>
      </c>
      <c r="O501" s="1">
        <v>5</v>
      </c>
      <c r="P501" s="1">
        <v>5</v>
      </c>
      <c r="Q501" s="1">
        <v>5655030</v>
      </c>
      <c r="R501" s="1" t="s">
        <v>2723</v>
      </c>
      <c r="S501" s="1">
        <v>1</v>
      </c>
      <c r="V501" t="str">
        <f t="shared" si="93"/>
        <v>NA</v>
      </c>
      <c r="Y501" t="str">
        <f t="shared" si="94"/>
        <v>NA</v>
      </c>
      <c r="Z501" s="1">
        <v>1</v>
      </c>
      <c r="AA501" s="1">
        <v>1</v>
      </c>
      <c r="AB501" s="1">
        <f t="shared" si="95"/>
        <v>0</v>
      </c>
      <c r="AC501" s="1" t="s">
        <v>159</v>
      </c>
      <c r="AE501" t="str">
        <f t="shared" si="96"/>
        <v>Data Scientist</v>
      </c>
      <c r="AF501" s="1" t="s">
        <v>56</v>
      </c>
      <c r="AH501" t="str">
        <f t="shared" si="97"/>
        <v>Manager</v>
      </c>
      <c r="AI501" s="1" t="s">
        <v>91</v>
      </c>
      <c r="AK501" t="str">
        <f t="shared" si="98"/>
        <v>Technology &amp; Internet</v>
      </c>
      <c r="AL501" s="1">
        <v>5</v>
      </c>
      <c r="AM501" s="1">
        <v>5</v>
      </c>
      <c r="AN501" s="1" t="s">
        <v>2724</v>
      </c>
      <c r="AO501" s="1" t="s">
        <v>59</v>
      </c>
      <c r="AP501" s="1">
        <f t="shared" si="99"/>
        <v>0</v>
      </c>
      <c r="AQ501" t="s">
        <v>33</v>
      </c>
      <c r="AR501" s="1" t="s">
        <v>72</v>
      </c>
      <c r="AT501" t="str">
        <f t="shared" si="100"/>
        <v>Forums</v>
      </c>
      <c r="AU501" s="1">
        <v>6</v>
      </c>
      <c r="AW501">
        <f t="shared" si="101"/>
        <v>6</v>
      </c>
      <c r="AX501" s="1">
        <v>6</v>
      </c>
      <c r="AZ501">
        <f t="shared" si="102"/>
        <v>6</v>
      </c>
      <c r="BA501" s="1">
        <v>7</v>
      </c>
      <c r="BB501" s="1">
        <v>7</v>
      </c>
      <c r="BC501" s="1" t="s">
        <v>2725</v>
      </c>
      <c r="BD501" s="1" t="s">
        <v>198</v>
      </c>
      <c r="BF501" t="str">
        <f t="shared" si="103"/>
        <v>Facebook</v>
      </c>
      <c r="BG501" s="1">
        <v>10</v>
      </c>
      <c r="BH501" s="1" t="s">
        <v>2726</v>
      </c>
      <c r="BI501" s="1" t="s">
        <v>2727</v>
      </c>
      <c r="BJ501" s="1" t="s">
        <v>116</v>
      </c>
      <c r="BK501" s="1">
        <v>1</v>
      </c>
      <c r="BL501" s="32" t="s">
        <v>4074</v>
      </c>
    </row>
    <row r="502" spans="1:64">
      <c r="A502" s="1">
        <v>1</v>
      </c>
      <c r="B502" s="11">
        <v>1</v>
      </c>
      <c r="C502">
        <v>0</v>
      </c>
      <c r="D502">
        <v>0</v>
      </c>
      <c r="E502" s="1">
        <v>1</v>
      </c>
      <c r="F502">
        <v>0</v>
      </c>
      <c r="G502" s="2">
        <v>32964</v>
      </c>
      <c r="H502" s="9">
        <f t="shared" ca="1" si="91"/>
        <v>28</v>
      </c>
      <c r="I502" s="1">
        <v>6</v>
      </c>
      <c r="J502" s="1">
        <v>6</v>
      </c>
      <c r="K502" s="1">
        <v>15</v>
      </c>
      <c r="L502" s="1">
        <f t="shared" si="92"/>
        <v>0.25</v>
      </c>
      <c r="M502" s="1">
        <v>8</v>
      </c>
      <c r="N502" s="1">
        <v>8</v>
      </c>
      <c r="O502" s="1">
        <v>1</v>
      </c>
      <c r="P502" s="1">
        <v>1</v>
      </c>
      <c r="Q502" s="1">
        <v>48104</v>
      </c>
      <c r="R502" s="1" t="s">
        <v>2728</v>
      </c>
      <c r="S502" s="1">
        <v>0</v>
      </c>
      <c r="T502" s="1" t="s">
        <v>123</v>
      </c>
      <c r="V502" t="str">
        <f t="shared" si="93"/>
        <v>hat</v>
      </c>
      <c r="W502" s="1" t="s">
        <v>98</v>
      </c>
      <c r="Y502" t="str">
        <f t="shared" si="94"/>
        <v>“Machine learning for life”</v>
      </c>
      <c r="Z502" s="1">
        <v>1</v>
      </c>
      <c r="AA502" s="1">
        <v>1</v>
      </c>
      <c r="AB502" s="1">
        <f t="shared" si="95"/>
        <v>0</v>
      </c>
      <c r="AC502" s="1" t="s">
        <v>159</v>
      </c>
      <c r="AE502" t="str">
        <f t="shared" si="96"/>
        <v>Data Scientist</v>
      </c>
      <c r="AF502" s="1" t="s">
        <v>80</v>
      </c>
      <c r="AH502" t="str">
        <f t="shared" si="97"/>
        <v>Individual Contributor</v>
      </c>
      <c r="AI502" s="1" t="s">
        <v>160</v>
      </c>
      <c r="AK502" t="str">
        <f t="shared" si="98"/>
        <v>Healthcare and Pharmaceuticals</v>
      </c>
      <c r="AL502" s="1">
        <v>0</v>
      </c>
      <c r="AM502" s="1">
        <v>0</v>
      </c>
      <c r="AN502" s="1" t="s">
        <v>207</v>
      </c>
      <c r="AO502" s="1" t="s">
        <v>59</v>
      </c>
      <c r="AP502" s="1">
        <f t="shared" si="99"/>
        <v>0</v>
      </c>
      <c r="AQ502" s="1" t="s">
        <v>4025</v>
      </c>
      <c r="AR502" s="1" t="s">
        <v>72</v>
      </c>
      <c r="AT502" t="str">
        <f t="shared" si="100"/>
        <v>Forums</v>
      </c>
      <c r="AU502" s="1">
        <v>4</v>
      </c>
      <c r="AW502">
        <f t="shared" si="101"/>
        <v>4</v>
      </c>
      <c r="AX502" s="1">
        <v>6</v>
      </c>
      <c r="AZ502">
        <f t="shared" si="102"/>
        <v>6</v>
      </c>
      <c r="BA502" s="1">
        <v>60</v>
      </c>
      <c r="BB502" s="1">
        <v>60</v>
      </c>
      <c r="BC502" s="1" t="s">
        <v>2730</v>
      </c>
      <c r="BD502" s="1" t="s">
        <v>74</v>
      </c>
      <c r="BF502" t="str">
        <f t="shared" si="103"/>
        <v>Google</v>
      </c>
      <c r="BG502" s="1">
        <v>10</v>
      </c>
      <c r="BH502" s="1" t="s">
        <v>2731</v>
      </c>
      <c r="BK502" s="1">
        <v>1</v>
      </c>
      <c r="BL502" s="32" t="s">
        <v>4074</v>
      </c>
    </row>
    <row r="503" spans="1:64">
      <c r="A503">
        <v>0</v>
      </c>
      <c r="B503" s="11">
        <v>1</v>
      </c>
      <c r="C503">
        <v>0</v>
      </c>
      <c r="D503">
        <v>0</v>
      </c>
      <c r="E503" s="1">
        <v>1</v>
      </c>
      <c r="F503">
        <v>0</v>
      </c>
      <c r="G503" s="2">
        <v>25965</v>
      </c>
      <c r="H503" s="9">
        <f t="shared" ca="1" si="91"/>
        <v>48</v>
      </c>
      <c r="I503" s="1">
        <v>8</v>
      </c>
      <c r="J503" s="1">
        <v>8</v>
      </c>
      <c r="K503" s="1">
        <v>30</v>
      </c>
      <c r="L503" s="1">
        <f t="shared" si="92"/>
        <v>0.5</v>
      </c>
      <c r="M503" s="1">
        <v>9</v>
      </c>
      <c r="N503" s="1">
        <v>9</v>
      </c>
      <c r="O503" s="1">
        <v>4</v>
      </c>
      <c r="P503" s="1">
        <v>4</v>
      </c>
      <c r="Q503" s="1">
        <v>29617</v>
      </c>
      <c r="R503" s="1" t="s">
        <v>2732</v>
      </c>
      <c r="S503" s="1">
        <v>1</v>
      </c>
      <c r="V503" t="str">
        <f t="shared" si="93"/>
        <v>NA</v>
      </c>
      <c r="Y503" t="str">
        <f t="shared" si="94"/>
        <v>NA</v>
      </c>
      <c r="Z503" s="1">
        <v>1</v>
      </c>
      <c r="AA503" s="1">
        <v>1</v>
      </c>
      <c r="AB503" s="1">
        <f t="shared" si="95"/>
        <v>0</v>
      </c>
      <c r="AC503" s="1" t="s">
        <v>458</v>
      </c>
      <c r="AE503" t="str">
        <f t="shared" si="96"/>
        <v>Consulting</v>
      </c>
      <c r="AF503" s="1" t="s">
        <v>56</v>
      </c>
      <c r="AH503" t="str">
        <f t="shared" si="97"/>
        <v>Manager</v>
      </c>
      <c r="AI503" s="1" t="s">
        <v>295</v>
      </c>
      <c r="AK503" t="str">
        <f t="shared" si="98"/>
        <v>Automotive</v>
      </c>
      <c r="AL503" s="1">
        <v>23</v>
      </c>
      <c r="AM503" s="1">
        <v>23</v>
      </c>
      <c r="AN503" s="1" t="s">
        <v>2733</v>
      </c>
      <c r="AO503" s="1" t="s">
        <v>166</v>
      </c>
      <c r="AP503" s="1">
        <f t="shared" si="99"/>
        <v>0</v>
      </c>
      <c r="AQ503" t="s">
        <v>33</v>
      </c>
      <c r="AR503" s="1" t="s">
        <v>60</v>
      </c>
      <c r="AT503" t="str">
        <f t="shared" si="100"/>
        <v>Slack Channel</v>
      </c>
      <c r="AV503" s="1">
        <v>23</v>
      </c>
      <c r="AW503" s="1">
        <f t="shared" si="101"/>
        <v>23</v>
      </c>
      <c r="AX503" s="1">
        <v>2</v>
      </c>
      <c r="AZ503">
        <f t="shared" si="102"/>
        <v>2</v>
      </c>
      <c r="BA503" s="1">
        <v>15</v>
      </c>
      <c r="BB503" s="1">
        <v>15</v>
      </c>
      <c r="BC503" s="1" t="s">
        <v>2734</v>
      </c>
      <c r="BD503" s="1" t="s">
        <v>64</v>
      </c>
      <c r="BF503" t="str">
        <f t="shared" si="103"/>
        <v>Friend / word of mouth</v>
      </c>
      <c r="BG503" s="1">
        <v>8</v>
      </c>
      <c r="BH503" s="1" t="s">
        <v>2735</v>
      </c>
      <c r="BI503" s="1" t="s">
        <v>2736</v>
      </c>
      <c r="BJ503" s="1" t="s">
        <v>2737</v>
      </c>
      <c r="BK503" s="1">
        <v>0</v>
      </c>
      <c r="BL503" s="32" t="s">
        <v>4074</v>
      </c>
    </row>
    <row r="504" spans="1:64">
      <c r="A504">
        <v>0</v>
      </c>
      <c r="B504" s="11">
        <v>1</v>
      </c>
      <c r="C504">
        <v>0</v>
      </c>
      <c r="D504">
        <v>0</v>
      </c>
      <c r="E504">
        <v>0</v>
      </c>
      <c r="F504">
        <v>0</v>
      </c>
      <c r="G504" s="2">
        <v>30672</v>
      </c>
      <c r="H504" s="9">
        <f t="shared" ca="1" si="91"/>
        <v>35</v>
      </c>
      <c r="I504" s="1">
        <v>7</v>
      </c>
      <c r="J504" s="1">
        <v>7</v>
      </c>
      <c r="K504" s="1">
        <v>20</v>
      </c>
      <c r="L504" s="1">
        <f t="shared" si="92"/>
        <v>0.33333333333333331</v>
      </c>
      <c r="M504" s="1">
        <v>10</v>
      </c>
      <c r="N504" s="1">
        <v>10</v>
      </c>
      <c r="O504" s="1">
        <v>24</v>
      </c>
      <c r="P504" s="1">
        <v>24</v>
      </c>
      <c r="Q504" s="1">
        <v>94066</v>
      </c>
      <c r="R504" s="1" t="s">
        <v>2738</v>
      </c>
      <c r="S504" s="1">
        <v>1</v>
      </c>
      <c r="V504" t="str">
        <f t="shared" si="93"/>
        <v>NA</v>
      </c>
      <c r="Y504" t="str">
        <f t="shared" si="94"/>
        <v>NA</v>
      </c>
      <c r="Z504" s="1">
        <v>1</v>
      </c>
      <c r="AA504" s="1">
        <v>1</v>
      </c>
      <c r="AB504" s="1">
        <f t="shared" si="95"/>
        <v>0</v>
      </c>
      <c r="AC504" s="1" t="s">
        <v>225</v>
      </c>
      <c r="AE504" t="str">
        <f t="shared" si="96"/>
        <v>Software Engineer</v>
      </c>
      <c r="AF504" s="1" t="s">
        <v>80</v>
      </c>
      <c r="AH504" t="str">
        <f t="shared" si="97"/>
        <v>Individual Contributor</v>
      </c>
      <c r="AI504" s="1" t="s">
        <v>391</v>
      </c>
      <c r="AK504" t="str">
        <f t="shared" si="98"/>
        <v>Telecommunications</v>
      </c>
      <c r="AL504" s="1">
        <v>10</v>
      </c>
      <c r="AM504" s="1">
        <v>10</v>
      </c>
      <c r="AN504" s="1" t="s">
        <v>2739</v>
      </c>
      <c r="AO504" s="1" t="s">
        <v>83</v>
      </c>
      <c r="AP504" s="1">
        <f t="shared" si="99"/>
        <v>1</v>
      </c>
      <c r="AQ504" t="s">
        <v>31</v>
      </c>
      <c r="AR504" s="1" t="s">
        <v>72</v>
      </c>
      <c r="AT504" t="str">
        <f t="shared" si="100"/>
        <v>Forums</v>
      </c>
      <c r="AU504" s="1">
        <v>5</v>
      </c>
      <c r="AW504">
        <f t="shared" si="101"/>
        <v>5</v>
      </c>
      <c r="AX504" s="1">
        <v>1</v>
      </c>
      <c r="AZ504">
        <f t="shared" si="102"/>
        <v>1</v>
      </c>
      <c r="BA504" s="1">
        <v>6</v>
      </c>
      <c r="BB504" s="1">
        <v>6</v>
      </c>
      <c r="BC504" s="1" t="s">
        <v>2740</v>
      </c>
      <c r="BD504" s="1" t="s">
        <v>74</v>
      </c>
      <c r="BF504" t="str">
        <f t="shared" si="103"/>
        <v>Google</v>
      </c>
      <c r="BG504" s="1">
        <v>10</v>
      </c>
      <c r="BH504" s="1" t="s">
        <v>2741</v>
      </c>
      <c r="BI504" s="1" t="s">
        <v>2742</v>
      </c>
      <c r="BJ504" s="1" t="s">
        <v>141</v>
      </c>
      <c r="BK504" s="1">
        <v>1</v>
      </c>
      <c r="BL504" s="32" t="s">
        <v>4074</v>
      </c>
    </row>
    <row r="505" spans="1:64">
      <c r="A505">
        <v>0</v>
      </c>
      <c r="B505">
        <v>0</v>
      </c>
      <c r="C505">
        <v>0</v>
      </c>
      <c r="D505">
        <v>0</v>
      </c>
      <c r="E505" s="1">
        <v>1</v>
      </c>
      <c r="F505">
        <v>0</v>
      </c>
      <c r="G505" s="2">
        <v>28203</v>
      </c>
      <c r="H505" s="9">
        <f t="shared" ca="1" si="91"/>
        <v>41</v>
      </c>
      <c r="I505" s="1">
        <v>6</v>
      </c>
      <c r="J505" s="1">
        <v>6</v>
      </c>
      <c r="K505" s="1">
        <v>30</v>
      </c>
      <c r="L505" s="1">
        <f t="shared" si="92"/>
        <v>0.5</v>
      </c>
      <c r="M505" s="1">
        <v>7</v>
      </c>
      <c r="N505" s="1">
        <v>7</v>
      </c>
      <c r="O505" s="1">
        <v>6</v>
      </c>
      <c r="P505" s="1">
        <v>6</v>
      </c>
      <c r="Q505" s="1">
        <v>8390</v>
      </c>
      <c r="R505" s="1" t="s">
        <v>2743</v>
      </c>
      <c r="S505" s="1">
        <v>0</v>
      </c>
      <c r="T505" s="1" t="s">
        <v>136</v>
      </c>
      <c r="V505" t="str">
        <f t="shared" si="93"/>
        <v>shoes (brand is TBD… probably Adidas or Puma)</v>
      </c>
      <c r="W505" s="1" t="s">
        <v>103</v>
      </c>
      <c r="Y505" t="str">
        <f t="shared" si="94"/>
        <v>“A quality life demands quality questions”</v>
      </c>
      <c r="Z505" s="1">
        <v>1</v>
      </c>
      <c r="AA505" s="1">
        <v>1</v>
      </c>
      <c r="AB505" s="1">
        <f t="shared" si="95"/>
        <v>0</v>
      </c>
      <c r="AC505" s="1" t="s">
        <v>79</v>
      </c>
      <c r="AE505" t="str">
        <f t="shared" si="96"/>
        <v>Business/Strategy</v>
      </c>
      <c r="AF505" s="1" t="s">
        <v>56</v>
      </c>
      <c r="AH505" t="str">
        <f t="shared" si="97"/>
        <v>Manager</v>
      </c>
      <c r="AJ505" s="1" t="s">
        <v>2744</v>
      </c>
      <c r="AK505" s="1" t="str">
        <f t="shared" si="98"/>
        <v>financial</v>
      </c>
      <c r="AL505" s="1">
        <v>20</v>
      </c>
      <c r="AM505" s="1">
        <v>20</v>
      </c>
      <c r="AN505" s="1" t="s">
        <v>2745</v>
      </c>
      <c r="AO505" s="1" t="s">
        <v>399</v>
      </c>
      <c r="AP505" s="1">
        <f t="shared" si="99"/>
        <v>0</v>
      </c>
      <c r="AQ505" t="s">
        <v>31</v>
      </c>
      <c r="AR505" s="1" t="s">
        <v>167</v>
      </c>
      <c r="AT505" t="str">
        <f t="shared" si="100"/>
        <v>Mentor Help (classroom or 1:1 mentors)</v>
      </c>
      <c r="AU505" s="1">
        <v>6</v>
      </c>
      <c r="AW505">
        <f t="shared" si="101"/>
        <v>6</v>
      </c>
      <c r="AX505" s="1">
        <v>5</v>
      </c>
      <c r="AZ505">
        <f t="shared" si="102"/>
        <v>5</v>
      </c>
      <c r="BA505" s="1">
        <v>100</v>
      </c>
      <c r="BB505" s="1">
        <v>100</v>
      </c>
      <c r="BC505" s="1" t="s">
        <v>2746</v>
      </c>
      <c r="BD505" s="1" t="s">
        <v>74</v>
      </c>
      <c r="BF505" t="str">
        <f t="shared" si="103"/>
        <v>Google</v>
      </c>
      <c r="BG505" s="1">
        <v>9</v>
      </c>
      <c r="BH505" s="1" t="s">
        <v>2747</v>
      </c>
      <c r="BI505" s="1" t="s">
        <v>547</v>
      </c>
      <c r="BJ505" s="1" t="s">
        <v>141</v>
      </c>
      <c r="BK505" s="1">
        <v>0</v>
      </c>
      <c r="BL505" s="32" t="s">
        <v>4074</v>
      </c>
    </row>
    <row r="506" spans="1:64">
      <c r="A506" s="1">
        <v>1</v>
      </c>
      <c r="B506">
        <v>0</v>
      </c>
      <c r="C506">
        <v>0</v>
      </c>
      <c r="D506">
        <v>0</v>
      </c>
      <c r="E506" s="1">
        <v>1</v>
      </c>
      <c r="F506">
        <v>0</v>
      </c>
      <c r="G506" s="2">
        <v>31758</v>
      </c>
      <c r="H506" s="9">
        <f t="shared" ca="1" si="91"/>
        <v>32</v>
      </c>
      <c r="I506" s="1">
        <v>6</v>
      </c>
      <c r="J506" s="1">
        <v>6</v>
      </c>
      <c r="K506" s="1">
        <v>60</v>
      </c>
      <c r="L506" s="1">
        <f t="shared" si="92"/>
        <v>1</v>
      </c>
      <c r="M506" s="1">
        <v>10</v>
      </c>
      <c r="N506" s="1">
        <v>10</v>
      </c>
      <c r="O506" s="1">
        <v>6</v>
      </c>
      <c r="P506" s="1">
        <v>6</v>
      </c>
      <c r="Q506" s="1">
        <v>500018</v>
      </c>
      <c r="R506" s="1" t="s">
        <v>368</v>
      </c>
      <c r="S506" s="1">
        <v>1</v>
      </c>
      <c r="V506" t="str">
        <f t="shared" si="93"/>
        <v>NA</v>
      </c>
      <c r="Y506" t="str">
        <f t="shared" si="94"/>
        <v>NA</v>
      </c>
      <c r="Z506" s="1">
        <v>1</v>
      </c>
      <c r="AA506" s="1">
        <v>1</v>
      </c>
      <c r="AB506" s="1">
        <f t="shared" si="95"/>
        <v>0</v>
      </c>
      <c r="AC506" s="1" t="s">
        <v>225</v>
      </c>
      <c r="AE506" t="str">
        <f t="shared" si="96"/>
        <v>Software Engineer</v>
      </c>
      <c r="AF506" s="1" t="s">
        <v>80</v>
      </c>
      <c r="AH506" t="str">
        <f t="shared" si="97"/>
        <v>Individual Contributor</v>
      </c>
      <c r="AI506" s="1" t="s">
        <v>91</v>
      </c>
      <c r="AK506" t="str">
        <f t="shared" si="98"/>
        <v>Technology &amp; Internet</v>
      </c>
      <c r="AL506" s="1">
        <v>9</v>
      </c>
      <c r="AM506" s="1">
        <v>9</v>
      </c>
      <c r="AN506" s="1" t="s">
        <v>2748</v>
      </c>
      <c r="AO506" s="1" t="s">
        <v>59</v>
      </c>
      <c r="AP506" s="1">
        <f t="shared" si="99"/>
        <v>0</v>
      </c>
      <c r="AQ506" t="s">
        <v>33</v>
      </c>
      <c r="AR506" s="1" t="s">
        <v>72</v>
      </c>
      <c r="AT506" t="str">
        <f t="shared" si="100"/>
        <v>Forums</v>
      </c>
      <c r="AU506" s="1">
        <v>5</v>
      </c>
      <c r="AW506">
        <f t="shared" si="101"/>
        <v>5</v>
      </c>
      <c r="AX506" s="1">
        <v>5</v>
      </c>
      <c r="AZ506">
        <f t="shared" si="102"/>
        <v>5</v>
      </c>
      <c r="BA506" s="1">
        <v>5</v>
      </c>
      <c r="BB506" s="1">
        <v>5</v>
      </c>
      <c r="BC506" s="1" t="s">
        <v>2749</v>
      </c>
      <c r="BD506" s="1" t="s">
        <v>74</v>
      </c>
      <c r="BF506" t="str">
        <f t="shared" si="103"/>
        <v>Google</v>
      </c>
      <c r="BG506" s="1">
        <v>10</v>
      </c>
      <c r="BH506" s="1" t="s">
        <v>2750</v>
      </c>
      <c r="BI506" s="1" t="s">
        <v>2751</v>
      </c>
      <c r="BJ506" s="1" t="s">
        <v>2752</v>
      </c>
      <c r="BK506" s="1">
        <v>1</v>
      </c>
      <c r="BL506" s="32" t="s">
        <v>4074</v>
      </c>
    </row>
    <row r="507" spans="1:64">
      <c r="A507" s="1">
        <v>1</v>
      </c>
      <c r="B507">
        <v>0</v>
      </c>
      <c r="C507">
        <v>0</v>
      </c>
      <c r="D507">
        <v>0</v>
      </c>
      <c r="E507">
        <v>0</v>
      </c>
      <c r="F507">
        <v>0</v>
      </c>
      <c r="G507" s="2">
        <v>32136</v>
      </c>
      <c r="H507" s="9">
        <f t="shared" ca="1" si="91"/>
        <v>31</v>
      </c>
      <c r="I507" s="1">
        <v>6</v>
      </c>
      <c r="J507" s="1">
        <v>6</v>
      </c>
      <c r="K507" s="1">
        <v>2</v>
      </c>
      <c r="L507" s="1">
        <f t="shared" si="92"/>
        <v>3.3333333333333333E-2</v>
      </c>
      <c r="M507" s="1">
        <v>10</v>
      </c>
      <c r="N507" s="1">
        <v>10</v>
      </c>
      <c r="O507" s="1">
        <v>10</v>
      </c>
      <c r="P507" s="1">
        <v>10</v>
      </c>
      <c r="Q507" s="1">
        <v>28045</v>
      </c>
      <c r="R507" s="1" t="s">
        <v>170</v>
      </c>
      <c r="S507" s="1">
        <v>1</v>
      </c>
      <c r="V507" t="str">
        <f t="shared" si="93"/>
        <v>NA</v>
      </c>
      <c r="Y507" t="str">
        <f t="shared" si="94"/>
        <v>NA</v>
      </c>
      <c r="Z507" s="1">
        <v>1</v>
      </c>
      <c r="AA507" s="1">
        <v>1</v>
      </c>
      <c r="AB507" s="1">
        <f t="shared" si="95"/>
        <v>0</v>
      </c>
      <c r="AC507" s="1" t="s">
        <v>144</v>
      </c>
      <c r="AE507" t="str">
        <f t="shared" si="96"/>
        <v>Artificial Intelligence Engineer</v>
      </c>
      <c r="AF507" s="1" t="s">
        <v>80</v>
      </c>
      <c r="AH507" t="str">
        <f t="shared" si="97"/>
        <v>Individual Contributor</v>
      </c>
      <c r="AI507" s="1" t="s">
        <v>91</v>
      </c>
      <c r="AK507" t="str">
        <f t="shared" si="98"/>
        <v>Technology &amp; Internet</v>
      </c>
      <c r="AL507" s="1">
        <v>1</v>
      </c>
      <c r="AM507" s="1">
        <v>1</v>
      </c>
      <c r="AN507" s="1" t="s">
        <v>509</v>
      </c>
      <c r="AO507" s="1" t="s">
        <v>83</v>
      </c>
      <c r="AP507" s="1">
        <f t="shared" si="99"/>
        <v>1</v>
      </c>
      <c r="AQ507" t="s">
        <v>33</v>
      </c>
      <c r="AR507" s="1" t="s">
        <v>60</v>
      </c>
      <c r="AT507" t="str">
        <f t="shared" si="100"/>
        <v>Slack Channel</v>
      </c>
      <c r="AV507" s="1">
        <v>10</v>
      </c>
      <c r="AW507" s="1">
        <f t="shared" si="101"/>
        <v>10</v>
      </c>
      <c r="AX507" s="1">
        <v>3</v>
      </c>
      <c r="AZ507">
        <f t="shared" si="102"/>
        <v>3</v>
      </c>
      <c r="BA507" s="1">
        <v>6</v>
      </c>
      <c r="BB507" s="1">
        <v>6</v>
      </c>
      <c r="BC507" s="1" t="s">
        <v>2753</v>
      </c>
      <c r="BD507" s="1" t="s">
        <v>74</v>
      </c>
      <c r="BF507" t="str">
        <f t="shared" si="103"/>
        <v>Google</v>
      </c>
      <c r="BG507" s="1">
        <v>8</v>
      </c>
      <c r="BH507" s="1" t="s">
        <v>2754</v>
      </c>
      <c r="BI507" s="1" t="s">
        <v>2755</v>
      </c>
      <c r="BK507" s="1">
        <v>0</v>
      </c>
      <c r="BL507" s="32" t="s">
        <v>4074</v>
      </c>
    </row>
    <row r="508" spans="1:64">
      <c r="A508" s="1">
        <v>1</v>
      </c>
      <c r="B508">
        <v>0</v>
      </c>
      <c r="C508">
        <v>0</v>
      </c>
      <c r="D508">
        <v>0</v>
      </c>
      <c r="E508">
        <v>0</v>
      </c>
      <c r="F508">
        <v>0</v>
      </c>
      <c r="G508" s="2">
        <v>32478</v>
      </c>
      <c r="H508" s="9">
        <f t="shared" ca="1" si="91"/>
        <v>30</v>
      </c>
      <c r="I508" s="1">
        <v>8</v>
      </c>
      <c r="J508" s="1">
        <v>8</v>
      </c>
      <c r="K508" s="1">
        <v>0</v>
      </c>
      <c r="L508" s="1">
        <f t="shared" si="92"/>
        <v>0</v>
      </c>
      <c r="M508" s="1">
        <v>8</v>
      </c>
      <c r="N508" s="1">
        <v>8</v>
      </c>
      <c r="O508" s="1">
        <v>4</v>
      </c>
      <c r="P508" s="1">
        <v>4</v>
      </c>
      <c r="Q508" s="1">
        <v>9030400</v>
      </c>
      <c r="R508" s="1" t="s">
        <v>2756</v>
      </c>
      <c r="S508" s="1">
        <v>1</v>
      </c>
      <c r="T508" s="1" t="s">
        <v>53</v>
      </c>
      <c r="V508" t="str">
        <f t="shared" si="93"/>
        <v>hoodie</v>
      </c>
      <c r="W508" s="1" t="s">
        <v>103</v>
      </c>
      <c r="Y508" t="str">
        <f t="shared" si="94"/>
        <v>“A quality life demands quality questions”</v>
      </c>
      <c r="Z508" s="1">
        <v>0</v>
      </c>
      <c r="AA508" s="1">
        <v>0</v>
      </c>
      <c r="AB508" s="1">
        <f t="shared" si="95"/>
        <v>1</v>
      </c>
      <c r="AE508" t="str">
        <f t="shared" si="96"/>
        <v>NA</v>
      </c>
      <c r="AH508" t="str">
        <f t="shared" si="97"/>
        <v>NA</v>
      </c>
      <c r="AK508" t="str">
        <f t="shared" si="98"/>
        <v>NA</v>
      </c>
      <c r="AO508" s="1" t="s">
        <v>399</v>
      </c>
      <c r="AP508" s="1">
        <f t="shared" si="99"/>
        <v>0</v>
      </c>
      <c r="AQ508" t="s">
        <v>4000</v>
      </c>
      <c r="AR508" s="1" t="s">
        <v>84</v>
      </c>
      <c r="AT508" t="str">
        <f t="shared" si="100"/>
        <v>Stack Overflow</v>
      </c>
      <c r="AV508" s="1">
        <v>35</v>
      </c>
      <c r="AW508" s="1">
        <f t="shared" si="101"/>
        <v>35</v>
      </c>
      <c r="AY508" s="1">
        <v>56</v>
      </c>
      <c r="AZ508" s="1">
        <f t="shared" si="102"/>
        <v>56</v>
      </c>
      <c r="BA508" s="1">
        <v>112</v>
      </c>
      <c r="BB508" s="1">
        <v>112</v>
      </c>
      <c r="BC508" s="1" t="s">
        <v>2757</v>
      </c>
      <c r="BD508" s="1" t="s">
        <v>74</v>
      </c>
      <c r="BF508" t="str">
        <f t="shared" si="103"/>
        <v>Google</v>
      </c>
      <c r="BG508" s="1">
        <v>10</v>
      </c>
      <c r="BH508" s="1" t="s">
        <v>2758</v>
      </c>
      <c r="BI508" s="1" t="s">
        <v>2759</v>
      </c>
      <c r="BJ508" s="1" t="s">
        <v>2760</v>
      </c>
      <c r="BL508" s="32" t="s">
        <v>4074</v>
      </c>
    </row>
    <row r="509" spans="1:64">
      <c r="A509" s="1">
        <v>1</v>
      </c>
      <c r="B509">
        <v>0</v>
      </c>
      <c r="C509">
        <v>0</v>
      </c>
      <c r="D509">
        <v>0</v>
      </c>
      <c r="E509">
        <v>0</v>
      </c>
      <c r="F509">
        <v>0</v>
      </c>
      <c r="G509" s="2">
        <v>29313</v>
      </c>
      <c r="H509" s="9">
        <f t="shared" ca="1" si="91"/>
        <v>38</v>
      </c>
      <c r="I509" s="1">
        <v>7</v>
      </c>
      <c r="J509" s="1">
        <v>7</v>
      </c>
      <c r="K509" s="1">
        <v>0</v>
      </c>
      <c r="L509" s="1">
        <f t="shared" si="92"/>
        <v>0</v>
      </c>
      <c r="M509" s="1">
        <v>5</v>
      </c>
      <c r="N509" s="1">
        <v>5</v>
      </c>
      <c r="O509" s="1">
        <v>8</v>
      </c>
      <c r="P509" s="1">
        <v>8</v>
      </c>
      <c r="Q509" s="1">
        <v>29730</v>
      </c>
      <c r="R509" s="1" t="s">
        <v>2761</v>
      </c>
      <c r="S509" s="1">
        <v>0</v>
      </c>
      <c r="T509" s="1" t="s">
        <v>136</v>
      </c>
      <c r="V509" t="str">
        <f t="shared" si="93"/>
        <v>shoes (brand is TBD… probably Adidas or Puma)</v>
      </c>
      <c r="X509" s="1" t="s">
        <v>2762</v>
      </c>
      <c r="Y509" s="1" t="str">
        <f t="shared" si="94"/>
        <v>"Deep learner"</v>
      </c>
      <c r="Z509" s="1">
        <v>0</v>
      </c>
      <c r="AA509" s="1">
        <v>0</v>
      </c>
      <c r="AB509" s="1">
        <f t="shared" si="95"/>
        <v>1</v>
      </c>
      <c r="AE509" t="str">
        <f t="shared" si="96"/>
        <v>NA</v>
      </c>
      <c r="AH509" t="str">
        <f t="shared" si="97"/>
        <v>NA</v>
      </c>
      <c r="AK509" t="str">
        <f t="shared" si="98"/>
        <v>NA</v>
      </c>
      <c r="AO509" s="1" t="s">
        <v>83</v>
      </c>
      <c r="AP509" s="1">
        <f t="shared" si="99"/>
        <v>1</v>
      </c>
      <c r="AQ509" t="s">
        <v>3993</v>
      </c>
      <c r="AR509" s="1" t="s">
        <v>72</v>
      </c>
      <c r="AT509" t="str">
        <f t="shared" si="100"/>
        <v>Forums</v>
      </c>
      <c r="AV509" s="1">
        <v>8</v>
      </c>
      <c r="AW509" s="1">
        <f t="shared" si="101"/>
        <v>8</v>
      </c>
      <c r="AY509" s="1">
        <v>16</v>
      </c>
      <c r="AZ509" s="1">
        <f t="shared" si="102"/>
        <v>16</v>
      </c>
      <c r="BA509" s="1">
        <v>8</v>
      </c>
      <c r="BB509" s="1">
        <v>8</v>
      </c>
      <c r="BC509" s="1" t="s">
        <v>2763</v>
      </c>
      <c r="BD509" s="1" t="s">
        <v>74</v>
      </c>
      <c r="BF509" t="str">
        <f t="shared" si="103"/>
        <v>Google</v>
      </c>
      <c r="BG509" s="1">
        <v>9</v>
      </c>
      <c r="BH509" s="1" t="s">
        <v>2764</v>
      </c>
      <c r="BI509" s="1" t="s">
        <v>2765</v>
      </c>
      <c r="BJ509" s="1" t="s">
        <v>2766</v>
      </c>
      <c r="BK509" s="1">
        <v>1</v>
      </c>
      <c r="BL509" s="32" t="s">
        <v>4074</v>
      </c>
    </row>
    <row r="510" spans="1:64">
      <c r="A510" s="1">
        <v>1</v>
      </c>
      <c r="B510">
        <v>0</v>
      </c>
      <c r="C510">
        <v>0</v>
      </c>
      <c r="D510">
        <v>0</v>
      </c>
      <c r="E510">
        <v>0</v>
      </c>
      <c r="F510">
        <v>0</v>
      </c>
      <c r="G510" s="2">
        <v>33993</v>
      </c>
      <c r="H510" s="9">
        <f t="shared" ca="1" si="91"/>
        <v>26</v>
      </c>
      <c r="I510" s="1">
        <v>7</v>
      </c>
      <c r="J510" s="1">
        <v>7</v>
      </c>
      <c r="K510" s="1">
        <v>20</v>
      </c>
      <c r="L510" s="1">
        <f t="shared" si="92"/>
        <v>0.33333333333333331</v>
      </c>
      <c r="M510" s="1">
        <v>5</v>
      </c>
      <c r="N510" s="1">
        <v>5</v>
      </c>
      <c r="O510" s="1">
        <v>36</v>
      </c>
      <c r="P510" s="1">
        <v>36</v>
      </c>
      <c r="Q510" s="1">
        <v>10023</v>
      </c>
      <c r="R510" s="1" t="s">
        <v>2767</v>
      </c>
      <c r="S510" s="1">
        <v>0</v>
      </c>
      <c r="T510" s="1" t="s">
        <v>78</v>
      </c>
      <c r="V510" t="str">
        <f t="shared" si="93"/>
        <v>jacket (brand is TBD... probably Patagonia)</v>
      </c>
      <c r="W510" s="1" t="s">
        <v>54</v>
      </c>
      <c r="Y510" t="str">
        <f t="shared" si="94"/>
        <v>“Data is the new bacon"</v>
      </c>
      <c r="Z510" s="1">
        <v>1</v>
      </c>
      <c r="AA510" s="1">
        <v>1</v>
      </c>
      <c r="AB510" s="1">
        <f t="shared" si="95"/>
        <v>0</v>
      </c>
      <c r="AC510" s="1" t="s">
        <v>5</v>
      </c>
      <c r="AE510" t="str">
        <f t="shared" si="96"/>
        <v>Other</v>
      </c>
      <c r="AF510" s="1" t="s">
        <v>111</v>
      </c>
      <c r="AH510" t="str">
        <f t="shared" si="97"/>
        <v>Not Applicable</v>
      </c>
      <c r="AI510" s="1" t="s">
        <v>105</v>
      </c>
      <c r="AK510" t="str">
        <f t="shared" si="98"/>
        <v>Entertainment &amp; Leisure</v>
      </c>
      <c r="AL510" s="1">
        <v>1</v>
      </c>
      <c r="AM510" s="1">
        <v>1</v>
      </c>
      <c r="AN510" s="1" t="s">
        <v>2768</v>
      </c>
      <c r="AO510" s="1" t="s">
        <v>59</v>
      </c>
      <c r="AP510" s="1">
        <f t="shared" si="99"/>
        <v>0</v>
      </c>
      <c r="AQ510" s="1" t="s">
        <v>4026</v>
      </c>
      <c r="AR510" s="1" t="s">
        <v>72</v>
      </c>
      <c r="AT510" t="str">
        <f t="shared" si="100"/>
        <v>Forums</v>
      </c>
      <c r="AV510" s="1">
        <v>15</v>
      </c>
      <c r="AW510" s="1">
        <f t="shared" si="101"/>
        <v>15</v>
      </c>
      <c r="AY510" s="1">
        <v>15</v>
      </c>
      <c r="AZ510" s="1">
        <f t="shared" si="102"/>
        <v>15</v>
      </c>
      <c r="BA510" s="1">
        <v>160</v>
      </c>
      <c r="BB510" s="1">
        <v>160</v>
      </c>
      <c r="BC510" s="1" t="s">
        <v>2770</v>
      </c>
      <c r="BD510" s="1" t="s">
        <v>64</v>
      </c>
      <c r="BF510" t="str">
        <f t="shared" si="103"/>
        <v>Friend / word of mouth</v>
      </c>
      <c r="BG510" s="1">
        <v>9</v>
      </c>
      <c r="BH510" s="1" t="s">
        <v>1006</v>
      </c>
      <c r="BI510" s="1" t="s">
        <v>1006</v>
      </c>
      <c r="BJ510" s="1" t="s">
        <v>2771</v>
      </c>
      <c r="BK510" s="1">
        <v>1</v>
      </c>
      <c r="BL510" s="32" t="s">
        <v>4074</v>
      </c>
    </row>
    <row r="511" spans="1:64">
      <c r="A511">
        <v>0</v>
      </c>
      <c r="B511" s="11">
        <v>1</v>
      </c>
      <c r="C511">
        <v>0</v>
      </c>
      <c r="D511">
        <v>0</v>
      </c>
      <c r="E511">
        <v>0</v>
      </c>
      <c r="F511">
        <v>0</v>
      </c>
      <c r="G511" s="2">
        <v>29614</v>
      </c>
      <c r="H511" s="9">
        <f t="shared" ca="1" si="91"/>
        <v>38</v>
      </c>
      <c r="I511" s="1">
        <v>7</v>
      </c>
      <c r="J511" s="1">
        <v>7</v>
      </c>
      <c r="K511" s="1">
        <v>200</v>
      </c>
      <c r="L511" s="1">
        <f t="shared" si="92"/>
        <v>3.3333333333333335</v>
      </c>
      <c r="M511" s="1">
        <v>12</v>
      </c>
      <c r="N511" s="1">
        <v>12</v>
      </c>
      <c r="O511" s="1">
        <v>10</v>
      </c>
      <c r="P511" s="1">
        <v>10</v>
      </c>
      <c r="Q511" s="1">
        <v>88400</v>
      </c>
      <c r="R511" s="1" t="s">
        <v>2772</v>
      </c>
      <c r="S511" s="1">
        <v>1</v>
      </c>
      <c r="V511" t="str">
        <f t="shared" si="93"/>
        <v>NA</v>
      </c>
      <c r="Y511" t="str">
        <f t="shared" si="94"/>
        <v>NA</v>
      </c>
      <c r="Z511" s="1">
        <v>1</v>
      </c>
      <c r="AA511" s="1">
        <v>1</v>
      </c>
      <c r="AB511" s="1">
        <f t="shared" si="95"/>
        <v>0</v>
      </c>
      <c r="AC511" s="1" t="s">
        <v>159</v>
      </c>
      <c r="AE511" t="str">
        <f t="shared" si="96"/>
        <v>Data Scientist</v>
      </c>
      <c r="AF511" s="1" t="s">
        <v>111</v>
      </c>
      <c r="AH511" t="str">
        <f t="shared" si="97"/>
        <v>Not Applicable</v>
      </c>
      <c r="AI511" s="1" t="s">
        <v>295</v>
      </c>
      <c r="AK511" t="str">
        <f t="shared" si="98"/>
        <v>Automotive</v>
      </c>
      <c r="AL511" s="1">
        <v>5</v>
      </c>
      <c r="AM511" s="1">
        <v>5</v>
      </c>
      <c r="AN511" s="1" t="s">
        <v>2773</v>
      </c>
      <c r="AO511" s="1" t="s">
        <v>71</v>
      </c>
      <c r="AP511" s="1">
        <f t="shared" si="99"/>
        <v>1</v>
      </c>
      <c r="AQ511" t="s">
        <v>36</v>
      </c>
      <c r="AT511" t="str">
        <f t="shared" si="100"/>
        <v>NA</v>
      </c>
      <c r="AW511">
        <f t="shared" si="101"/>
        <v>0</v>
      </c>
      <c r="AZ511">
        <f t="shared" si="102"/>
        <v>0</v>
      </c>
      <c r="BD511" s="1" t="s">
        <v>74</v>
      </c>
      <c r="BF511" t="str">
        <f t="shared" si="103"/>
        <v>Google</v>
      </c>
      <c r="BG511" s="1">
        <v>10</v>
      </c>
      <c r="BH511" s="1" t="s">
        <v>2774</v>
      </c>
      <c r="BI511" s="1" t="s">
        <v>2775</v>
      </c>
      <c r="BJ511" s="1" t="s">
        <v>2776</v>
      </c>
      <c r="BK511" s="1">
        <v>1</v>
      </c>
      <c r="BL511" s="32" t="s">
        <v>4074</v>
      </c>
    </row>
    <row r="512" spans="1:64">
      <c r="A512">
        <v>0</v>
      </c>
      <c r="B512" s="11">
        <v>1</v>
      </c>
      <c r="C512">
        <v>0</v>
      </c>
      <c r="D512">
        <v>0</v>
      </c>
      <c r="E512">
        <v>0</v>
      </c>
      <c r="F512">
        <v>0</v>
      </c>
      <c r="G512" s="2" t="s">
        <v>2777</v>
      </c>
      <c r="H512" s="9">
        <f t="shared" ca="1" si="91"/>
        <v>55</v>
      </c>
      <c r="I512" s="1">
        <v>7</v>
      </c>
      <c r="J512" s="1">
        <v>7</v>
      </c>
      <c r="K512" s="1">
        <v>45</v>
      </c>
      <c r="L512" s="1">
        <f t="shared" si="92"/>
        <v>0.75</v>
      </c>
      <c r="M512" s="1">
        <v>13</v>
      </c>
      <c r="N512" s="1">
        <v>13</v>
      </c>
      <c r="O512" s="1">
        <v>1</v>
      </c>
      <c r="P512" s="1">
        <v>1</v>
      </c>
      <c r="R512" s="1" t="s">
        <v>2778</v>
      </c>
      <c r="S512" s="1">
        <v>0</v>
      </c>
      <c r="T512" s="1" t="s">
        <v>78</v>
      </c>
      <c r="V512" t="str">
        <f t="shared" si="93"/>
        <v>jacket (brand is TBD... probably Patagonia)</v>
      </c>
      <c r="W512" s="1" t="s">
        <v>103</v>
      </c>
      <c r="Y512" t="str">
        <f t="shared" si="94"/>
        <v>“A quality life demands quality questions”</v>
      </c>
      <c r="Z512" s="1">
        <v>0</v>
      </c>
      <c r="AA512" s="1">
        <v>0</v>
      </c>
      <c r="AB512" s="1">
        <f t="shared" si="95"/>
        <v>1</v>
      </c>
      <c r="AE512" t="str">
        <f t="shared" si="96"/>
        <v>NA</v>
      </c>
      <c r="AH512" t="str">
        <f t="shared" si="97"/>
        <v>NA</v>
      </c>
      <c r="AK512" t="str">
        <f t="shared" si="98"/>
        <v>NA</v>
      </c>
      <c r="AO512" s="1" t="s">
        <v>83</v>
      </c>
      <c r="AP512" s="1">
        <f t="shared" si="99"/>
        <v>1</v>
      </c>
      <c r="AQ512" t="s">
        <v>29</v>
      </c>
      <c r="AR512" s="1" t="s">
        <v>72</v>
      </c>
      <c r="AT512" t="str">
        <f t="shared" si="100"/>
        <v>Forums</v>
      </c>
      <c r="AU512" s="1">
        <v>6</v>
      </c>
      <c r="AW512">
        <f t="shared" si="101"/>
        <v>6</v>
      </c>
      <c r="AX512" s="1">
        <v>6</v>
      </c>
      <c r="AZ512">
        <f t="shared" si="102"/>
        <v>6</v>
      </c>
      <c r="BA512" s="1">
        <v>5</v>
      </c>
      <c r="BB512" s="1">
        <v>5</v>
      </c>
      <c r="BC512" s="1" t="s">
        <v>2779</v>
      </c>
      <c r="BD512" s="1" t="s">
        <v>74</v>
      </c>
      <c r="BF512" t="str">
        <f t="shared" si="103"/>
        <v>Google</v>
      </c>
      <c r="BG512" s="1">
        <v>10</v>
      </c>
      <c r="BH512" s="1" t="s">
        <v>2780</v>
      </c>
      <c r="BJ512" s="1" t="s">
        <v>2781</v>
      </c>
      <c r="BK512" s="1">
        <v>0</v>
      </c>
      <c r="BL512" s="32" t="s">
        <v>4074</v>
      </c>
    </row>
    <row r="513" spans="1:64">
      <c r="A513">
        <v>0</v>
      </c>
      <c r="B513">
        <v>0</v>
      </c>
      <c r="C513">
        <v>0</v>
      </c>
      <c r="D513">
        <v>0</v>
      </c>
      <c r="E513">
        <v>0</v>
      </c>
      <c r="F513" s="1">
        <v>1</v>
      </c>
      <c r="G513" s="2">
        <v>32916</v>
      </c>
      <c r="H513" s="9">
        <f t="shared" ca="1" si="91"/>
        <v>28</v>
      </c>
      <c r="I513" s="1">
        <v>6</v>
      </c>
      <c r="J513" s="1">
        <v>6</v>
      </c>
      <c r="K513" s="1">
        <v>25</v>
      </c>
      <c r="L513" s="1">
        <f t="shared" si="92"/>
        <v>0.41666666666666669</v>
      </c>
      <c r="M513" s="1">
        <v>15</v>
      </c>
      <c r="N513" s="1">
        <v>15</v>
      </c>
      <c r="O513" s="1">
        <v>5</v>
      </c>
      <c r="P513" s="1">
        <v>5</v>
      </c>
      <c r="Q513" s="1">
        <v>88036570</v>
      </c>
      <c r="R513" s="1" t="s">
        <v>2783</v>
      </c>
      <c r="S513" s="1">
        <v>1</v>
      </c>
      <c r="V513" t="str">
        <f t="shared" si="93"/>
        <v>NA</v>
      </c>
      <c r="Y513" t="str">
        <f t="shared" si="94"/>
        <v>NA</v>
      </c>
      <c r="Z513" s="1">
        <v>1</v>
      </c>
      <c r="AA513" s="1">
        <v>1</v>
      </c>
      <c r="AB513" s="1">
        <f t="shared" si="95"/>
        <v>0</v>
      </c>
      <c r="AC513" s="1" t="s">
        <v>159</v>
      </c>
      <c r="AE513" t="str">
        <f t="shared" si="96"/>
        <v>Data Scientist</v>
      </c>
      <c r="AF513" s="1" t="s">
        <v>80</v>
      </c>
      <c r="AH513" t="str">
        <f t="shared" si="97"/>
        <v>Individual Contributor</v>
      </c>
      <c r="AI513" s="1" t="s">
        <v>91</v>
      </c>
      <c r="AK513" t="str">
        <f t="shared" si="98"/>
        <v>Technology &amp; Internet</v>
      </c>
      <c r="AL513" s="1">
        <v>1</v>
      </c>
      <c r="AM513" s="1">
        <v>1</v>
      </c>
      <c r="AN513" s="1" t="s">
        <v>2784</v>
      </c>
      <c r="AO513" s="1" t="s">
        <v>83</v>
      </c>
      <c r="AP513" s="1">
        <f t="shared" si="99"/>
        <v>1</v>
      </c>
      <c r="AQ513" t="s">
        <v>36</v>
      </c>
      <c r="AT513" t="str">
        <f t="shared" si="100"/>
        <v>NA</v>
      </c>
      <c r="AW513">
        <f t="shared" si="101"/>
        <v>0</v>
      </c>
      <c r="AZ513">
        <f t="shared" si="102"/>
        <v>0</v>
      </c>
      <c r="BD513" s="1" t="s">
        <v>74</v>
      </c>
      <c r="BF513" t="str">
        <f t="shared" si="103"/>
        <v>Google</v>
      </c>
      <c r="BG513" s="1">
        <v>10</v>
      </c>
      <c r="BH513" s="1" t="s">
        <v>2785</v>
      </c>
      <c r="BI513" s="1" t="s">
        <v>476</v>
      </c>
      <c r="BK513" s="1">
        <v>1</v>
      </c>
      <c r="BL513" s="32" t="s">
        <v>4074</v>
      </c>
    </row>
    <row r="514" spans="1:64">
      <c r="A514" s="1">
        <v>1</v>
      </c>
      <c r="B514" s="11">
        <v>1</v>
      </c>
      <c r="C514">
        <v>0</v>
      </c>
      <c r="D514">
        <v>0</v>
      </c>
      <c r="E514">
        <v>0</v>
      </c>
      <c r="F514">
        <v>0</v>
      </c>
      <c r="G514" s="2">
        <v>34931</v>
      </c>
      <c r="H514" s="9">
        <f t="shared" ref="H514:H577" ca="1" si="104">IF(ISBLANK(G514),"", DATEDIF(G514,TODAY(),"Y"))</f>
        <v>23</v>
      </c>
      <c r="I514" s="1">
        <v>7</v>
      </c>
      <c r="J514" s="1">
        <v>7</v>
      </c>
      <c r="K514" s="1">
        <v>70</v>
      </c>
      <c r="L514" s="1">
        <f t="shared" ref="L514:L577" si="105">K514/60</f>
        <v>1.1666666666666667</v>
      </c>
      <c r="M514" s="1">
        <v>6</v>
      </c>
      <c r="N514" s="1">
        <v>6</v>
      </c>
      <c r="O514" s="1">
        <v>6</v>
      </c>
      <c r="P514" s="1">
        <v>6</v>
      </c>
      <c r="Q514" s="1">
        <v>62</v>
      </c>
      <c r="R514" s="1" t="s">
        <v>1366</v>
      </c>
      <c r="S514" s="1">
        <v>1</v>
      </c>
      <c r="V514" t="str">
        <f t="shared" ref="V514:V577" si="106">IF(ISBLANK(T514),IF(ISBLANK(U514),"NA",U514),T514)</f>
        <v>NA</v>
      </c>
      <c r="Y514" t="str">
        <f t="shared" ref="Y514:Y577" si="107">IF(ISBLANK(W514), IF(ISBLANK(X514),"NA",X514),W514)</f>
        <v>NA</v>
      </c>
      <c r="Z514" s="1">
        <v>1</v>
      </c>
      <c r="AA514" s="1">
        <v>1</v>
      </c>
      <c r="AB514" s="1">
        <f t="shared" ref="AB514:AB577" si="108">1-AA514</f>
        <v>0</v>
      </c>
      <c r="AC514" s="1" t="s">
        <v>521</v>
      </c>
      <c r="AE514" t="str">
        <f t="shared" ref="AE514:AE577" si="109">IF(ISBLANK(AC514), IF(ISBLANK(AD514), "NA", AD514),AC514)</f>
        <v>Accounting/Finance</v>
      </c>
      <c r="AF514" s="1" t="s">
        <v>384</v>
      </c>
      <c r="AH514" t="str">
        <f t="shared" ref="AH514:AH577" si="110">IF(ISBLANK(AF514),IF(ISBLANK(AG514),"NA", AG514),AF514)</f>
        <v>Intern</v>
      </c>
      <c r="AJ514" s="1" t="s">
        <v>1039</v>
      </c>
      <c r="AK514" s="1" t="str">
        <f t="shared" ref="AK514:AK577" si="111">IF(ISBLANK(AI514),IF(ISBLANK(AJ514),"NA",AJ514),AI514)</f>
        <v>Finance</v>
      </c>
      <c r="AL514" s="1">
        <v>3</v>
      </c>
      <c r="AM514" s="1">
        <v>3</v>
      </c>
      <c r="AN514" s="1" t="s">
        <v>2786</v>
      </c>
      <c r="AO514" s="1" t="s">
        <v>59</v>
      </c>
      <c r="AP514" s="1">
        <f t="shared" ref="AP514:AP577" si="112">IF(OR(AO514=$AO$3,AO514=$AO$4),1,0)</f>
        <v>0</v>
      </c>
      <c r="AQ514" t="s">
        <v>36</v>
      </c>
      <c r="AT514" t="str">
        <f t="shared" ref="AT514:AT577" si="113">IF(ISBLANK(AR514),IF(ISBLANK(AS514),"NA",AS514),AR514)</f>
        <v>NA</v>
      </c>
      <c r="AW514">
        <f t="shared" ref="AW514:AW577" si="114">IF(ISBLANK(AU514),AV514,AU514)</f>
        <v>0</v>
      </c>
      <c r="AZ514">
        <f t="shared" ref="AZ514:AZ577" si="115">IF(ISBLANK(AX514),AY514,AX514)</f>
        <v>0</v>
      </c>
      <c r="BD514" s="1" t="s">
        <v>198</v>
      </c>
      <c r="BF514" t="str">
        <f t="shared" ref="BF514:BF577" si="116">IF(ISBLANK(BD514),BE514,BD514)</f>
        <v>Facebook</v>
      </c>
      <c r="BG514" s="1">
        <v>10</v>
      </c>
      <c r="BH514" s="1" t="s">
        <v>2787</v>
      </c>
      <c r="BI514" s="1" t="s">
        <v>2788</v>
      </c>
      <c r="BJ514" s="1" t="s">
        <v>994</v>
      </c>
      <c r="BK514" s="1">
        <v>1</v>
      </c>
      <c r="BL514" s="32" t="s">
        <v>4074</v>
      </c>
    </row>
    <row r="515" spans="1:64">
      <c r="A515" s="1">
        <v>1</v>
      </c>
      <c r="B515">
        <v>0</v>
      </c>
      <c r="C515">
        <v>0</v>
      </c>
      <c r="D515">
        <v>0</v>
      </c>
      <c r="E515">
        <v>0</v>
      </c>
      <c r="F515">
        <v>0</v>
      </c>
      <c r="G515" s="2">
        <v>30351</v>
      </c>
      <c r="H515" s="9">
        <f t="shared" ca="1" si="104"/>
        <v>36</v>
      </c>
      <c r="I515" s="1">
        <v>8</v>
      </c>
      <c r="J515" s="1">
        <v>8</v>
      </c>
      <c r="K515" s="1">
        <v>0</v>
      </c>
      <c r="L515" s="1">
        <f t="shared" si="105"/>
        <v>0</v>
      </c>
      <c r="M515" s="1">
        <v>8</v>
      </c>
      <c r="N515" s="1">
        <v>8</v>
      </c>
      <c r="O515" s="1">
        <v>4</v>
      </c>
      <c r="P515" s="1">
        <v>4</v>
      </c>
      <c r="Q515" s="1">
        <v>94538</v>
      </c>
      <c r="R515" s="1" t="s">
        <v>2789</v>
      </c>
      <c r="S515" s="1">
        <v>0</v>
      </c>
      <c r="T515" s="1" t="s">
        <v>78</v>
      </c>
      <c r="V515" t="str">
        <f t="shared" si="106"/>
        <v>jacket (brand is TBD... probably Patagonia)</v>
      </c>
      <c r="W515" s="1" t="s">
        <v>98</v>
      </c>
      <c r="Y515" t="str">
        <f t="shared" si="107"/>
        <v>“Machine learning for life”</v>
      </c>
      <c r="Z515" s="1">
        <v>0</v>
      </c>
      <c r="AA515" s="1">
        <v>0</v>
      </c>
      <c r="AB515" s="1">
        <f t="shared" si="108"/>
        <v>1</v>
      </c>
      <c r="AE515" t="str">
        <f t="shared" si="109"/>
        <v>NA</v>
      </c>
      <c r="AH515" t="str">
        <f t="shared" si="110"/>
        <v>NA</v>
      </c>
      <c r="AK515" t="str">
        <f t="shared" si="111"/>
        <v>NA</v>
      </c>
      <c r="AO515" s="1" t="s">
        <v>83</v>
      </c>
      <c r="AP515" s="1">
        <f t="shared" si="112"/>
        <v>1</v>
      </c>
      <c r="AQ515" t="s">
        <v>3974</v>
      </c>
      <c r="AR515" s="1" t="s">
        <v>72</v>
      </c>
      <c r="AT515" t="str">
        <f t="shared" si="113"/>
        <v>Forums</v>
      </c>
      <c r="AV515" s="1">
        <v>30</v>
      </c>
      <c r="AW515" s="1">
        <f t="shared" si="114"/>
        <v>30</v>
      </c>
      <c r="AY515" s="1">
        <v>20</v>
      </c>
      <c r="AZ515" s="1">
        <f t="shared" si="115"/>
        <v>20</v>
      </c>
      <c r="BA515" s="1">
        <v>80</v>
      </c>
      <c r="BB515" s="1">
        <v>80</v>
      </c>
      <c r="BC515" s="1" t="s">
        <v>2790</v>
      </c>
      <c r="BE515" s="1" t="s">
        <v>2791</v>
      </c>
      <c r="BF515" s="1" t="str">
        <f t="shared" si="116"/>
        <v>Meetup</v>
      </c>
      <c r="BG515" s="1">
        <v>10</v>
      </c>
      <c r="BH515" s="1" t="s">
        <v>2792</v>
      </c>
      <c r="BK515" s="1">
        <v>0</v>
      </c>
      <c r="BL515" s="32" t="s">
        <v>4074</v>
      </c>
    </row>
    <row r="516" spans="1:64">
      <c r="A516">
        <v>0</v>
      </c>
      <c r="B516">
        <v>0</v>
      </c>
      <c r="C516">
        <v>0</v>
      </c>
      <c r="D516" s="1">
        <v>1</v>
      </c>
      <c r="E516">
        <v>0</v>
      </c>
      <c r="F516">
        <v>0</v>
      </c>
      <c r="G516" s="2">
        <v>34335</v>
      </c>
      <c r="H516" s="9">
        <f t="shared" ca="1" si="104"/>
        <v>25</v>
      </c>
      <c r="I516" s="1">
        <v>6</v>
      </c>
      <c r="J516" s="1">
        <v>6</v>
      </c>
      <c r="K516" s="1">
        <v>2</v>
      </c>
      <c r="L516" s="1">
        <f t="shared" si="105"/>
        <v>3.3333333333333333E-2</v>
      </c>
      <c r="M516" s="1">
        <v>17</v>
      </c>
      <c r="N516" s="1">
        <v>17</v>
      </c>
      <c r="O516" s="1">
        <v>50</v>
      </c>
      <c r="P516" s="1">
        <v>50</v>
      </c>
      <c r="Q516" s="1">
        <v>81377</v>
      </c>
      <c r="R516" s="1" t="s">
        <v>231</v>
      </c>
      <c r="S516" s="1">
        <v>1</v>
      </c>
      <c r="V516" t="str">
        <f t="shared" si="106"/>
        <v>NA</v>
      </c>
      <c r="Y516" t="str">
        <f t="shared" si="107"/>
        <v>NA</v>
      </c>
      <c r="Z516" s="1">
        <v>0</v>
      </c>
      <c r="AA516" s="1">
        <v>0</v>
      </c>
      <c r="AB516" s="1">
        <f t="shared" si="108"/>
        <v>1</v>
      </c>
      <c r="AE516" t="str">
        <f t="shared" si="109"/>
        <v>NA</v>
      </c>
      <c r="AH516" t="str">
        <f t="shared" si="110"/>
        <v>NA</v>
      </c>
      <c r="AK516" t="str">
        <f t="shared" si="111"/>
        <v>NA</v>
      </c>
      <c r="AO516" s="1" t="s">
        <v>83</v>
      </c>
      <c r="AP516" s="1">
        <f t="shared" si="112"/>
        <v>1</v>
      </c>
      <c r="AQ516" t="s">
        <v>30</v>
      </c>
      <c r="AR516" s="1" t="s">
        <v>60</v>
      </c>
      <c r="AT516" t="str">
        <f t="shared" si="113"/>
        <v>Slack Channel</v>
      </c>
      <c r="AU516" s="1">
        <v>5</v>
      </c>
      <c r="AW516">
        <f t="shared" si="114"/>
        <v>5</v>
      </c>
      <c r="AY516" s="1">
        <v>10</v>
      </c>
      <c r="AZ516" s="1">
        <f t="shared" si="115"/>
        <v>10</v>
      </c>
      <c r="BA516" s="1">
        <v>50</v>
      </c>
      <c r="BB516" s="1">
        <v>50</v>
      </c>
      <c r="BC516" s="1" t="s">
        <v>2793</v>
      </c>
      <c r="BD516" s="1" t="s">
        <v>64</v>
      </c>
      <c r="BF516" t="str">
        <f t="shared" si="116"/>
        <v>Friend / word of mouth</v>
      </c>
      <c r="BG516" s="1">
        <v>10</v>
      </c>
      <c r="BH516" s="1" t="s">
        <v>2794</v>
      </c>
      <c r="BI516" s="1" t="s">
        <v>2795</v>
      </c>
      <c r="BK516" s="1">
        <v>1</v>
      </c>
      <c r="BL516" s="32" t="s">
        <v>4074</v>
      </c>
    </row>
    <row r="517" spans="1:64">
      <c r="A517" s="1">
        <v>1</v>
      </c>
      <c r="B517">
        <v>0</v>
      </c>
      <c r="C517">
        <v>0</v>
      </c>
      <c r="D517">
        <v>0</v>
      </c>
      <c r="E517">
        <v>0</v>
      </c>
      <c r="F517">
        <v>0</v>
      </c>
      <c r="G517" s="2">
        <v>31403</v>
      </c>
      <c r="H517" s="9">
        <f t="shared" ca="1" si="104"/>
        <v>33</v>
      </c>
      <c r="I517" s="1">
        <v>7</v>
      </c>
      <c r="J517" s="1">
        <v>7</v>
      </c>
      <c r="K517" s="1">
        <v>60</v>
      </c>
      <c r="L517" s="1">
        <f t="shared" si="105"/>
        <v>1</v>
      </c>
      <c r="M517" s="1">
        <v>9</v>
      </c>
      <c r="N517" s="1">
        <v>9</v>
      </c>
      <c r="O517" s="1">
        <v>3</v>
      </c>
      <c r="P517" s="1">
        <v>3</v>
      </c>
      <c r="Q517" s="1">
        <v>73072</v>
      </c>
      <c r="R517" s="1" t="s">
        <v>2796</v>
      </c>
      <c r="S517" s="1">
        <v>0</v>
      </c>
      <c r="T517" s="1" t="s">
        <v>136</v>
      </c>
      <c r="V517" t="str">
        <f t="shared" si="106"/>
        <v>shoes (brand is TBD… probably Adidas or Puma)</v>
      </c>
      <c r="W517" s="1" t="s">
        <v>98</v>
      </c>
      <c r="Y517" t="str">
        <f t="shared" si="107"/>
        <v>“Machine learning for life”</v>
      </c>
      <c r="Z517" s="1">
        <v>0</v>
      </c>
      <c r="AA517" s="1">
        <v>0</v>
      </c>
      <c r="AB517" s="1">
        <f t="shared" si="108"/>
        <v>1</v>
      </c>
      <c r="AE517" t="str">
        <f t="shared" si="109"/>
        <v>NA</v>
      </c>
      <c r="AH517" t="str">
        <f t="shared" si="110"/>
        <v>NA</v>
      </c>
      <c r="AK517" t="str">
        <f t="shared" si="111"/>
        <v>NA</v>
      </c>
      <c r="AO517" s="1" t="s">
        <v>83</v>
      </c>
      <c r="AP517" s="1">
        <f t="shared" si="112"/>
        <v>1</v>
      </c>
      <c r="AQ517" t="s">
        <v>31</v>
      </c>
      <c r="AR517" s="1" t="s">
        <v>84</v>
      </c>
      <c r="AT517" t="str">
        <f t="shared" si="113"/>
        <v>Stack Overflow</v>
      </c>
      <c r="AU517" s="1">
        <v>6</v>
      </c>
      <c r="AW517">
        <f t="shared" si="114"/>
        <v>6</v>
      </c>
      <c r="AX517" s="1">
        <v>6</v>
      </c>
      <c r="AZ517">
        <f t="shared" si="115"/>
        <v>6</v>
      </c>
      <c r="BA517" s="1">
        <v>20</v>
      </c>
      <c r="BB517" s="1">
        <v>20</v>
      </c>
      <c r="BC517" s="1" t="s">
        <v>2797</v>
      </c>
      <c r="BD517" s="1" t="s">
        <v>74</v>
      </c>
      <c r="BF517" t="str">
        <f t="shared" si="116"/>
        <v>Google</v>
      </c>
      <c r="BG517" s="1">
        <v>8</v>
      </c>
      <c r="BH517" s="1" t="s">
        <v>2798</v>
      </c>
      <c r="BI517" s="1" t="s">
        <v>2799</v>
      </c>
      <c r="BJ517" s="1" t="s">
        <v>2800</v>
      </c>
      <c r="BK517" s="1">
        <v>1</v>
      </c>
      <c r="BL517" s="32" t="s">
        <v>4074</v>
      </c>
    </row>
    <row r="518" spans="1:64">
      <c r="A518">
        <v>0</v>
      </c>
      <c r="B518">
        <v>0</v>
      </c>
      <c r="C518">
        <v>0</v>
      </c>
      <c r="D518">
        <v>0</v>
      </c>
      <c r="E518" s="1">
        <v>1</v>
      </c>
      <c r="F518">
        <v>0</v>
      </c>
      <c r="G518" s="2">
        <v>31452</v>
      </c>
      <c r="H518" s="9">
        <f t="shared" ca="1" si="104"/>
        <v>32</v>
      </c>
      <c r="I518" s="1">
        <v>6</v>
      </c>
      <c r="J518" s="1">
        <v>6</v>
      </c>
      <c r="K518" s="1">
        <v>45</v>
      </c>
      <c r="L518" s="1">
        <f t="shared" si="105"/>
        <v>0.75</v>
      </c>
      <c r="M518" s="1">
        <v>12</v>
      </c>
      <c r="N518" s="1">
        <v>12</v>
      </c>
      <c r="O518" s="1">
        <v>5</v>
      </c>
      <c r="P518" s="1">
        <v>5</v>
      </c>
      <c r="Q518" s="1">
        <v>7044</v>
      </c>
      <c r="R518" s="1" t="s">
        <v>2801</v>
      </c>
      <c r="S518" s="1">
        <v>1</v>
      </c>
      <c r="V518" t="str">
        <f t="shared" si="106"/>
        <v>NA</v>
      </c>
      <c r="Y518" t="str">
        <f t="shared" si="107"/>
        <v>NA</v>
      </c>
      <c r="Z518" s="1">
        <v>1</v>
      </c>
      <c r="AA518" s="1">
        <v>1</v>
      </c>
      <c r="AB518" s="1">
        <f t="shared" si="108"/>
        <v>0</v>
      </c>
      <c r="AC518" s="1" t="s">
        <v>225</v>
      </c>
      <c r="AE518" t="str">
        <f t="shared" si="109"/>
        <v>Software Engineer</v>
      </c>
      <c r="AF518" s="1" t="s">
        <v>80</v>
      </c>
      <c r="AH518" t="str">
        <f t="shared" si="110"/>
        <v>Individual Contributor</v>
      </c>
      <c r="AJ518" s="1" t="s">
        <v>1039</v>
      </c>
      <c r="AK518" s="1" t="str">
        <f t="shared" si="111"/>
        <v>Finance</v>
      </c>
      <c r="AL518" s="1">
        <v>15</v>
      </c>
      <c r="AM518" s="1">
        <v>15</v>
      </c>
      <c r="AN518" s="1" t="s">
        <v>2802</v>
      </c>
      <c r="AO518" s="1" t="s">
        <v>166</v>
      </c>
      <c r="AP518" s="1">
        <f t="shared" si="112"/>
        <v>0</v>
      </c>
      <c r="AQ518" t="s">
        <v>36</v>
      </c>
      <c r="AT518" t="str">
        <f t="shared" si="113"/>
        <v>NA</v>
      </c>
      <c r="AW518">
        <f t="shared" si="114"/>
        <v>0</v>
      </c>
      <c r="AZ518">
        <f t="shared" si="115"/>
        <v>0</v>
      </c>
      <c r="BD518" s="1" t="s">
        <v>74</v>
      </c>
      <c r="BF518" t="str">
        <f t="shared" si="116"/>
        <v>Google</v>
      </c>
      <c r="BG518" s="1">
        <v>10</v>
      </c>
      <c r="BH518" s="1" t="s">
        <v>2803</v>
      </c>
      <c r="BI518" s="1" t="s">
        <v>1307</v>
      </c>
      <c r="BJ518" s="1" t="s">
        <v>2804</v>
      </c>
      <c r="BK518" s="1">
        <v>1</v>
      </c>
      <c r="BL518" s="32" t="s">
        <v>4074</v>
      </c>
    </row>
    <row r="519" spans="1:64">
      <c r="A519" s="1">
        <v>1</v>
      </c>
      <c r="B519" s="11">
        <v>1</v>
      </c>
      <c r="C519">
        <v>0</v>
      </c>
      <c r="D519">
        <v>0</v>
      </c>
      <c r="E519" s="1">
        <v>1</v>
      </c>
      <c r="F519">
        <v>0</v>
      </c>
      <c r="G519" s="2">
        <v>31800</v>
      </c>
      <c r="H519" s="9">
        <f t="shared" ca="1" si="104"/>
        <v>32</v>
      </c>
      <c r="I519" s="1">
        <v>6</v>
      </c>
      <c r="J519" s="1">
        <v>6</v>
      </c>
      <c r="K519" s="1">
        <v>250</v>
      </c>
      <c r="L519" s="1">
        <f t="shared" si="105"/>
        <v>4.166666666666667</v>
      </c>
      <c r="M519" s="1">
        <v>14</v>
      </c>
      <c r="N519" s="1">
        <v>14</v>
      </c>
      <c r="O519" s="1">
        <v>1</v>
      </c>
      <c r="P519" s="1">
        <v>1</v>
      </c>
      <c r="Q519" s="1">
        <v>12508</v>
      </c>
      <c r="R519" s="1" t="s">
        <v>2805</v>
      </c>
      <c r="S519" s="1">
        <v>1</v>
      </c>
      <c r="V519" t="str">
        <f t="shared" si="106"/>
        <v>NA</v>
      </c>
      <c r="Y519" t="str">
        <f t="shared" si="107"/>
        <v>NA</v>
      </c>
      <c r="Z519" s="1">
        <v>1</v>
      </c>
      <c r="AA519" s="1">
        <v>1</v>
      </c>
      <c r="AB519" s="1">
        <f t="shared" si="108"/>
        <v>0</v>
      </c>
      <c r="AC519" s="1" t="s">
        <v>225</v>
      </c>
      <c r="AE519" t="str">
        <f t="shared" si="109"/>
        <v>Software Engineer</v>
      </c>
      <c r="AF519" s="1" t="s">
        <v>80</v>
      </c>
      <c r="AH519" t="str">
        <f t="shared" si="110"/>
        <v>Individual Contributor</v>
      </c>
      <c r="AI519" s="1" t="s">
        <v>105</v>
      </c>
      <c r="AK519" t="str">
        <f t="shared" si="111"/>
        <v>Entertainment &amp; Leisure</v>
      </c>
      <c r="AL519" s="1">
        <v>10</v>
      </c>
      <c r="AM519" s="1">
        <v>10</v>
      </c>
      <c r="AN519" s="1" t="s">
        <v>2806</v>
      </c>
      <c r="AO519" s="1" t="s">
        <v>1299</v>
      </c>
      <c r="AP519" s="1">
        <f t="shared" si="112"/>
        <v>0</v>
      </c>
      <c r="AQ519" t="s">
        <v>32</v>
      </c>
      <c r="AR519" s="1" t="s">
        <v>60</v>
      </c>
      <c r="AT519" t="str">
        <f t="shared" si="113"/>
        <v>Slack Channel</v>
      </c>
      <c r="AU519" s="1">
        <v>3</v>
      </c>
      <c r="AW519">
        <f t="shared" si="114"/>
        <v>3</v>
      </c>
      <c r="AX519" s="1">
        <v>5</v>
      </c>
      <c r="AZ519">
        <f t="shared" si="115"/>
        <v>5</v>
      </c>
      <c r="BA519" s="1">
        <v>14</v>
      </c>
      <c r="BB519" s="1">
        <v>14</v>
      </c>
      <c r="BC519" s="1" t="s">
        <v>2807</v>
      </c>
      <c r="BE519" s="1" t="s">
        <v>2808</v>
      </c>
      <c r="BF519" s="1" t="str">
        <f t="shared" si="116"/>
        <v>It was a long time ago. I don't remember.</v>
      </c>
      <c r="BG519" s="1">
        <v>10</v>
      </c>
      <c r="BH519" s="1" t="s">
        <v>2809</v>
      </c>
      <c r="BK519" s="1">
        <v>1</v>
      </c>
      <c r="BL519" s="32" t="s">
        <v>4074</v>
      </c>
    </row>
    <row r="520" spans="1:64">
      <c r="A520" s="1">
        <v>1</v>
      </c>
      <c r="B520">
        <v>0</v>
      </c>
      <c r="C520">
        <v>0</v>
      </c>
      <c r="D520">
        <v>0</v>
      </c>
      <c r="E520" s="1">
        <v>1</v>
      </c>
      <c r="F520">
        <v>0</v>
      </c>
      <c r="G520" s="2">
        <v>30018</v>
      </c>
      <c r="H520" s="9">
        <f t="shared" ca="1" si="104"/>
        <v>36</v>
      </c>
      <c r="I520" s="1">
        <v>7</v>
      </c>
      <c r="J520" s="1">
        <v>7</v>
      </c>
      <c r="K520" s="1">
        <v>30</v>
      </c>
      <c r="L520" s="1">
        <f t="shared" si="105"/>
        <v>0.5</v>
      </c>
      <c r="M520" s="1">
        <v>12</v>
      </c>
      <c r="N520" s="1">
        <v>12</v>
      </c>
      <c r="O520" s="1">
        <v>5</v>
      </c>
      <c r="P520" s="1">
        <v>5</v>
      </c>
      <c r="Q520" s="1">
        <v>64289</v>
      </c>
      <c r="R520" s="1" t="s">
        <v>2810</v>
      </c>
      <c r="S520" s="1">
        <v>1</v>
      </c>
      <c r="V520" t="str">
        <f t="shared" si="106"/>
        <v>NA</v>
      </c>
      <c r="Y520" t="str">
        <f t="shared" si="107"/>
        <v>NA</v>
      </c>
      <c r="Z520" s="1">
        <v>1</v>
      </c>
      <c r="AA520" s="1">
        <v>1</v>
      </c>
      <c r="AB520" s="1">
        <f t="shared" si="108"/>
        <v>0</v>
      </c>
      <c r="AC520" s="1" t="s">
        <v>5</v>
      </c>
      <c r="AE520" t="str">
        <f t="shared" si="109"/>
        <v>Other</v>
      </c>
      <c r="AF520" s="1" t="s">
        <v>80</v>
      </c>
      <c r="AH520" t="str">
        <f t="shared" si="110"/>
        <v>Individual Contributor</v>
      </c>
      <c r="AI520" s="1" t="s">
        <v>738</v>
      </c>
      <c r="AK520" t="str">
        <f t="shared" si="111"/>
        <v>Airlines &amp; Aerospace (including Defense)</v>
      </c>
      <c r="AL520" s="1">
        <v>9</v>
      </c>
      <c r="AM520" s="1">
        <v>9</v>
      </c>
      <c r="AN520" s="1" t="s">
        <v>2811</v>
      </c>
      <c r="AO520" s="1" t="s">
        <v>83</v>
      </c>
      <c r="AP520" s="1">
        <f t="shared" si="112"/>
        <v>1</v>
      </c>
      <c r="AQ520" t="s">
        <v>32</v>
      </c>
      <c r="AR520" s="1" t="s">
        <v>72</v>
      </c>
      <c r="AT520" t="str">
        <f t="shared" si="113"/>
        <v>Forums</v>
      </c>
      <c r="AU520" s="1">
        <v>4</v>
      </c>
      <c r="AW520">
        <f t="shared" si="114"/>
        <v>4</v>
      </c>
      <c r="AX520" s="1">
        <v>1</v>
      </c>
      <c r="AZ520">
        <f t="shared" si="115"/>
        <v>1</v>
      </c>
      <c r="BA520" s="1">
        <v>6</v>
      </c>
      <c r="BB520" s="1">
        <v>6</v>
      </c>
      <c r="BC520" s="1" t="s">
        <v>2812</v>
      </c>
      <c r="BD520" s="1" t="s">
        <v>74</v>
      </c>
      <c r="BF520" t="str">
        <f t="shared" si="116"/>
        <v>Google</v>
      </c>
      <c r="BG520" s="1">
        <v>6</v>
      </c>
      <c r="BH520" s="1" t="s">
        <v>2813</v>
      </c>
      <c r="BK520" s="1">
        <v>1</v>
      </c>
      <c r="BL520" s="32" t="s">
        <v>4074</v>
      </c>
    </row>
    <row r="521" spans="1:64">
      <c r="A521">
        <v>0</v>
      </c>
      <c r="B521" s="11">
        <v>1</v>
      </c>
      <c r="C521">
        <v>0</v>
      </c>
      <c r="D521">
        <v>0</v>
      </c>
      <c r="E521" s="1">
        <v>1</v>
      </c>
      <c r="F521">
        <v>0</v>
      </c>
      <c r="G521" s="2">
        <v>31014</v>
      </c>
      <c r="H521" s="9">
        <f t="shared" ca="1" si="104"/>
        <v>34</v>
      </c>
      <c r="I521" s="1">
        <v>6</v>
      </c>
      <c r="J521" s="1">
        <v>6</v>
      </c>
      <c r="K521" s="1">
        <v>50</v>
      </c>
      <c r="L521" s="1">
        <f t="shared" si="105"/>
        <v>0.83333333333333337</v>
      </c>
      <c r="M521" s="1">
        <v>6</v>
      </c>
      <c r="N521" s="1">
        <v>6</v>
      </c>
      <c r="O521" s="1">
        <v>4</v>
      </c>
      <c r="P521" s="1">
        <v>4</v>
      </c>
      <c r="Q521" s="1">
        <v>7311</v>
      </c>
      <c r="R521" s="1" t="s">
        <v>2814</v>
      </c>
      <c r="S521" s="1">
        <v>0</v>
      </c>
      <c r="T521" s="1" t="s">
        <v>431</v>
      </c>
      <c r="V521" t="str">
        <f t="shared" si="106"/>
        <v>track suit / sweat suit</v>
      </c>
      <c r="W521" s="1" t="s">
        <v>68</v>
      </c>
      <c r="Y521" t="str">
        <f t="shared" si="107"/>
        <v>”Math - all the cool kids are doing it”</v>
      </c>
      <c r="Z521" s="1">
        <v>1</v>
      </c>
      <c r="AA521" s="1">
        <v>1</v>
      </c>
      <c r="AB521" s="1">
        <f t="shared" si="108"/>
        <v>0</v>
      </c>
      <c r="AC521" s="1" t="s">
        <v>159</v>
      </c>
      <c r="AE521" t="str">
        <f t="shared" si="109"/>
        <v>Data Scientist</v>
      </c>
      <c r="AF521" s="1" t="s">
        <v>90</v>
      </c>
      <c r="AH521" t="str">
        <f t="shared" si="110"/>
        <v>Director</v>
      </c>
      <c r="AI521" s="1" t="s">
        <v>160</v>
      </c>
      <c r="AK521" t="str">
        <f t="shared" si="111"/>
        <v>Healthcare and Pharmaceuticals</v>
      </c>
      <c r="AL521" s="1">
        <v>5</v>
      </c>
      <c r="AM521" s="1">
        <v>5</v>
      </c>
      <c r="AN521" s="1" t="s">
        <v>2815</v>
      </c>
      <c r="AO521" s="1" t="s">
        <v>71</v>
      </c>
      <c r="AP521" s="1">
        <f t="shared" si="112"/>
        <v>1</v>
      </c>
      <c r="AQ521" t="s">
        <v>33</v>
      </c>
      <c r="AR521" s="1" t="s">
        <v>60</v>
      </c>
      <c r="AT521" t="str">
        <f t="shared" si="113"/>
        <v>Slack Channel</v>
      </c>
      <c r="AU521" s="1">
        <v>2</v>
      </c>
      <c r="AW521">
        <f t="shared" si="114"/>
        <v>2</v>
      </c>
      <c r="AX521" s="1">
        <v>2</v>
      </c>
      <c r="AZ521">
        <f t="shared" si="115"/>
        <v>2</v>
      </c>
      <c r="BA521" s="1">
        <v>2</v>
      </c>
      <c r="BB521" s="1">
        <v>2</v>
      </c>
      <c r="BC521" s="1" t="s">
        <v>2816</v>
      </c>
      <c r="BD521" s="1" t="s">
        <v>74</v>
      </c>
      <c r="BF521" t="str">
        <f t="shared" si="116"/>
        <v>Google</v>
      </c>
      <c r="BG521" s="1">
        <v>8</v>
      </c>
      <c r="BH521" s="1" t="s">
        <v>2817</v>
      </c>
      <c r="BI521" s="1" t="s">
        <v>2818</v>
      </c>
      <c r="BJ521" s="1" t="s">
        <v>2819</v>
      </c>
      <c r="BK521" s="1">
        <v>0</v>
      </c>
      <c r="BL521" s="32" t="s">
        <v>4074</v>
      </c>
    </row>
    <row r="522" spans="1:64">
      <c r="A522">
        <v>0</v>
      </c>
      <c r="B522" s="11">
        <v>1</v>
      </c>
      <c r="C522">
        <v>0</v>
      </c>
      <c r="D522">
        <v>0</v>
      </c>
      <c r="E522" s="1">
        <v>1</v>
      </c>
      <c r="F522">
        <v>0</v>
      </c>
      <c r="G522" s="2">
        <v>26198</v>
      </c>
      <c r="H522" s="9">
        <f t="shared" ca="1" si="104"/>
        <v>47</v>
      </c>
      <c r="I522" s="1">
        <v>8</v>
      </c>
      <c r="J522" s="1">
        <v>8</v>
      </c>
      <c r="K522" s="1">
        <v>130</v>
      </c>
      <c r="L522" s="1">
        <f t="shared" si="105"/>
        <v>2.1666666666666665</v>
      </c>
      <c r="M522" s="1">
        <v>6</v>
      </c>
      <c r="N522" s="1">
        <v>6</v>
      </c>
      <c r="O522" s="1">
        <v>20</v>
      </c>
      <c r="P522" s="1">
        <v>20</v>
      </c>
      <c r="R522" s="1" t="s">
        <v>2820</v>
      </c>
      <c r="S522" s="1">
        <v>0</v>
      </c>
      <c r="T522" s="1" t="s">
        <v>78</v>
      </c>
      <c r="V522" t="str">
        <f t="shared" si="106"/>
        <v>jacket (brand is TBD... probably Patagonia)</v>
      </c>
      <c r="W522" s="1" t="s">
        <v>98</v>
      </c>
      <c r="Y522" t="str">
        <f t="shared" si="107"/>
        <v>“Machine learning for life”</v>
      </c>
      <c r="Z522" s="1">
        <v>1</v>
      </c>
      <c r="AA522" s="1">
        <v>1</v>
      </c>
      <c r="AB522" s="1">
        <f t="shared" si="108"/>
        <v>0</v>
      </c>
      <c r="AC522" s="1" t="s">
        <v>458</v>
      </c>
      <c r="AE522" t="str">
        <f t="shared" si="109"/>
        <v>Consulting</v>
      </c>
      <c r="AF522" s="1" t="s">
        <v>90</v>
      </c>
      <c r="AH522" t="str">
        <f t="shared" si="110"/>
        <v>Director</v>
      </c>
      <c r="AI522" s="1" t="s">
        <v>738</v>
      </c>
      <c r="AK522" t="str">
        <f t="shared" si="111"/>
        <v>Airlines &amp; Aerospace (including Defense)</v>
      </c>
      <c r="AL522" s="1">
        <v>23</v>
      </c>
      <c r="AM522" s="1">
        <v>23</v>
      </c>
      <c r="AN522" s="1" t="s">
        <v>2821</v>
      </c>
      <c r="AO522" s="1" t="s">
        <v>83</v>
      </c>
      <c r="AP522" s="1">
        <f t="shared" si="112"/>
        <v>1</v>
      </c>
      <c r="AQ522" t="s">
        <v>33</v>
      </c>
      <c r="AR522" s="1" t="s">
        <v>60</v>
      </c>
      <c r="AT522" t="str">
        <f t="shared" si="113"/>
        <v>Slack Channel</v>
      </c>
      <c r="AU522" s="1">
        <v>3</v>
      </c>
      <c r="AW522">
        <f t="shared" si="114"/>
        <v>3</v>
      </c>
      <c r="AX522" s="1">
        <v>6</v>
      </c>
      <c r="AZ522">
        <f t="shared" si="115"/>
        <v>6</v>
      </c>
      <c r="BA522" s="1">
        <v>10</v>
      </c>
      <c r="BB522" s="1">
        <v>10</v>
      </c>
      <c r="BC522" s="1" t="s">
        <v>2822</v>
      </c>
      <c r="BD522" s="1" t="s">
        <v>74</v>
      </c>
      <c r="BF522" t="str">
        <f t="shared" si="116"/>
        <v>Google</v>
      </c>
      <c r="BG522" s="1">
        <v>8</v>
      </c>
      <c r="BH522" s="1" t="s">
        <v>2823</v>
      </c>
      <c r="BK522" s="1">
        <v>0</v>
      </c>
      <c r="BL522" s="32" t="s">
        <v>4074</v>
      </c>
    </row>
    <row r="523" spans="1:64">
      <c r="A523" s="1">
        <v>1</v>
      </c>
      <c r="B523">
        <v>0</v>
      </c>
      <c r="C523">
        <v>0</v>
      </c>
      <c r="D523">
        <v>0</v>
      </c>
      <c r="E523">
        <v>0</v>
      </c>
      <c r="F523">
        <v>0</v>
      </c>
      <c r="G523" s="2">
        <v>30945</v>
      </c>
      <c r="H523" s="9">
        <f t="shared" ca="1" si="104"/>
        <v>34</v>
      </c>
      <c r="I523" s="1">
        <v>7</v>
      </c>
      <c r="J523" s="1">
        <v>7</v>
      </c>
      <c r="K523" s="1">
        <v>30</v>
      </c>
      <c r="L523" s="1">
        <f t="shared" si="105"/>
        <v>0.5</v>
      </c>
      <c r="M523" s="1">
        <v>1</v>
      </c>
      <c r="N523" s="1">
        <v>1</v>
      </c>
      <c r="O523" s="1">
        <v>15</v>
      </c>
      <c r="P523" s="1">
        <v>15</v>
      </c>
      <c r="Q523" s="1">
        <v>1300024</v>
      </c>
      <c r="R523" s="1" t="s">
        <v>2824</v>
      </c>
      <c r="S523" s="1">
        <v>1</v>
      </c>
      <c r="V523" t="str">
        <f t="shared" si="106"/>
        <v>NA</v>
      </c>
      <c r="Y523" t="str">
        <f t="shared" si="107"/>
        <v>NA</v>
      </c>
      <c r="Z523" s="1">
        <v>1</v>
      </c>
      <c r="AA523" s="1">
        <v>1</v>
      </c>
      <c r="AB523" s="1">
        <f t="shared" si="108"/>
        <v>0</v>
      </c>
      <c r="AC523" s="1" t="s">
        <v>79</v>
      </c>
      <c r="AE523" t="str">
        <f t="shared" si="109"/>
        <v>Business/Strategy</v>
      </c>
      <c r="AF523" s="1" t="s">
        <v>56</v>
      </c>
      <c r="AH523" t="str">
        <f t="shared" si="110"/>
        <v>Manager</v>
      </c>
      <c r="AI523" s="1" t="s">
        <v>91</v>
      </c>
      <c r="AK523" t="str">
        <f t="shared" si="111"/>
        <v>Technology &amp; Internet</v>
      </c>
      <c r="AL523" s="1">
        <v>7</v>
      </c>
      <c r="AM523" s="1">
        <v>7</v>
      </c>
      <c r="AN523" s="1" t="s">
        <v>2825</v>
      </c>
      <c r="AO523" s="1" t="s">
        <v>71</v>
      </c>
      <c r="AP523" s="1">
        <f t="shared" si="112"/>
        <v>1</v>
      </c>
      <c r="AQ523" s="1" t="s">
        <v>3996</v>
      </c>
      <c r="AR523" s="1" t="s">
        <v>60</v>
      </c>
      <c r="AT523" t="str">
        <f t="shared" si="113"/>
        <v>Slack Channel</v>
      </c>
      <c r="AU523" s="1">
        <v>3</v>
      </c>
      <c r="AW523">
        <f t="shared" si="114"/>
        <v>3</v>
      </c>
      <c r="AX523" s="1">
        <v>4</v>
      </c>
      <c r="AZ523">
        <f t="shared" si="115"/>
        <v>4</v>
      </c>
      <c r="BA523" s="1">
        <v>10</v>
      </c>
      <c r="BB523" s="1">
        <v>10</v>
      </c>
      <c r="BC523" s="1" t="s">
        <v>2826</v>
      </c>
      <c r="BD523" s="1" t="s">
        <v>74</v>
      </c>
      <c r="BF523" t="str">
        <f t="shared" si="116"/>
        <v>Google</v>
      </c>
      <c r="BG523" s="1">
        <v>9</v>
      </c>
      <c r="BH523" s="1" t="s">
        <v>2827</v>
      </c>
      <c r="BI523" s="1" t="s">
        <v>2828</v>
      </c>
      <c r="BJ523" s="1" t="s">
        <v>2829</v>
      </c>
      <c r="BK523" s="1">
        <v>1</v>
      </c>
      <c r="BL523" s="32" t="s">
        <v>4074</v>
      </c>
    </row>
    <row r="524" spans="1:64">
      <c r="A524" s="1">
        <v>1</v>
      </c>
      <c r="B524">
        <v>0</v>
      </c>
      <c r="C524">
        <v>0</v>
      </c>
      <c r="D524">
        <v>0</v>
      </c>
      <c r="E524">
        <v>0</v>
      </c>
      <c r="F524">
        <v>0</v>
      </c>
      <c r="G524" s="2">
        <v>32220</v>
      </c>
      <c r="H524" s="9">
        <f t="shared" ca="1" si="104"/>
        <v>30</v>
      </c>
      <c r="I524" s="1">
        <v>4</v>
      </c>
      <c r="J524" s="1">
        <v>4</v>
      </c>
      <c r="K524" s="1">
        <v>5</v>
      </c>
      <c r="L524" s="1">
        <f t="shared" si="105"/>
        <v>8.3333333333333329E-2</v>
      </c>
      <c r="M524" s="1">
        <v>12</v>
      </c>
      <c r="N524" s="1">
        <v>12</v>
      </c>
      <c r="O524" s="1">
        <v>1</v>
      </c>
      <c r="P524" s="1">
        <v>1</v>
      </c>
      <c r="Q524" s="1">
        <v>90201</v>
      </c>
      <c r="R524" s="1" t="s">
        <v>2830</v>
      </c>
      <c r="S524" s="1">
        <v>0</v>
      </c>
      <c r="T524" s="1" t="s">
        <v>67</v>
      </c>
      <c r="V524" t="str">
        <f t="shared" si="106"/>
        <v>t-shirt</v>
      </c>
      <c r="W524" s="1" t="s">
        <v>98</v>
      </c>
      <c r="Y524" t="str">
        <f t="shared" si="107"/>
        <v>“Machine learning for life”</v>
      </c>
      <c r="Z524" s="1">
        <v>0</v>
      </c>
      <c r="AA524" s="1">
        <v>0</v>
      </c>
      <c r="AB524" s="1">
        <f t="shared" si="108"/>
        <v>1</v>
      </c>
      <c r="AE524" t="str">
        <f t="shared" si="109"/>
        <v>NA</v>
      </c>
      <c r="AH524" t="str">
        <f t="shared" si="110"/>
        <v>NA</v>
      </c>
      <c r="AK524" t="str">
        <f t="shared" si="111"/>
        <v>NA</v>
      </c>
      <c r="AO524" s="1" t="s">
        <v>399</v>
      </c>
      <c r="AP524" s="1">
        <f t="shared" si="112"/>
        <v>0</v>
      </c>
      <c r="AQ524" t="s">
        <v>31</v>
      </c>
      <c r="AR524" s="1" t="s">
        <v>84</v>
      </c>
      <c r="AT524" t="str">
        <f t="shared" si="113"/>
        <v>Stack Overflow</v>
      </c>
      <c r="AV524" s="1">
        <v>10</v>
      </c>
      <c r="AW524" s="1">
        <f t="shared" si="114"/>
        <v>10</v>
      </c>
      <c r="AX524" s="1">
        <v>3</v>
      </c>
      <c r="AZ524">
        <f t="shared" si="115"/>
        <v>3</v>
      </c>
      <c r="BA524" s="1">
        <v>100</v>
      </c>
      <c r="BB524" s="1">
        <v>100</v>
      </c>
      <c r="BC524" s="1" t="s">
        <v>2831</v>
      </c>
      <c r="BE524" s="1" t="s">
        <v>2832</v>
      </c>
      <c r="BF524" s="1" t="str">
        <f t="shared" si="116"/>
        <v>Read a news article.</v>
      </c>
      <c r="BG524" s="1">
        <v>0</v>
      </c>
      <c r="BH524" s="1" t="s">
        <v>2833</v>
      </c>
      <c r="BI524" s="1" t="s">
        <v>2834</v>
      </c>
      <c r="BK524" s="1">
        <v>0</v>
      </c>
      <c r="BL524" s="32" t="s">
        <v>4074</v>
      </c>
    </row>
    <row r="525" spans="1:64">
      <c r="A525" s="1">
        <v>1</v>
      </c>
      <c r="B525">
        <v>0</v>
      </c>
      <c r="C525">
        <v>0</v>
      </c>
      <c r="D525">
        <v>0</v>
      </c>
      <c r="E525" s="1">
        <v>1</v>
      </c>
      <c r="F525">
        <v>0</v>
      </c>
      <c r="G525" s="2">
        <v>31081</v>
      </c>
      <c r="H525" s="9">
        <f t="shared" ca="1" si="104"/>
        <v>34</v>
      </c>
      <c r="I525" s="1">
        <v>6</v>
      </c>
      <c r="J525" s="1">
        <v>6</v>
      </c>
      <c r="K525" s="1">
        <v>0</v>
      </c>
      <c r="L525" s="1">
        <f t="shared" si="105"/>
        <v>0</v>
      </c>
      <c r="M525" s="1">
        <v>2</v>
      </c>
      <c r="N525" s="1">
        <v>2</v>
      </c>
      <c r="O525" s="1">
        <v>15</v>
      </c>
      <c r="P525" s="1">
        <v>15</v>
      </c>
      <c r="R525" s="1" t="s">
        <v>2835</v>
      </c>
      <c r="S525" s="1">
        <v>0</v>
      </c>
      <c r="T525" s="1" t="s">
        <v>78</v>
      </c>
      <c r="V525" t="str">
        <f t="shared" si="106"/>
        <v>jacket (brand is TBD... probably Patagonia)</v>
      </c>
      <c r="W525" s="1" t="s">
        <v>103</v>
      </c>
      <c r="Y525" t="str">
        <f t="shared" si="107"/>
        <v>“A quality life demands quality questions”</v>
      </c>
      <c r="Z525" s="1">
        <v>1</v>
      </c>
      <c r="AA525" s="1">
        <v>1</v>
      </c>
      <c r="AB525" s="1">
        <f t="shared" si="108"/>
        <v>0</v>
      </c>
      <c r="AC525" s="1" t="s">
        <v>150</v>
      </c>
      <c r="AE525" t="str">
        <f t="shared" si="109"/>
        <v>Business Intelligence / Business Analyst</v>
      </c>
      <c r="AF525" s="1" t="s">
        <v>56</v>
      </c>
      <c r="AH525" t="str">
        <f t="shared" si="110"/>
        <v>Manager</v>
      </c>
      <c r="AI525" s="1" t="s">
        <v>233</v>
      </c>
      <c r="AK525" t="str">
        <f t="shared" si="111"/>
        <v>Insurance</v>
      </c>
      <c r="AL525" s="1">
        <v>10</v>
      </c>
      <c r="AM525" s="1">
        <v>10</v>
      </c>
      <c r="AN525" s="1" t="s">
        <v>2836</v>
      </c>
      <c r="AO525" s="1" t="s">
        <v>59</v>
      </c>
      <c r="AP525" s="1">
        <f t="shared" si="112"/>
        <v>0</v>
      </c>
      <c r="AQ525" t="s">
        <v>4007</v>
      </c>
      <c r="AR525" s="1" t="s">
        <v>72</v>
      </c>
      <c r="AT525" t="str">
        <f t="shared" si="113"/>
        <v>Forums</v>
      </c>
      <c r="AU525" s="1">
        <v>5</v>
      </c>
      <c r="AW525">
        <f t="shared" si="114"/>
        <v>5</v>
      </c>
      <c r="AY525" s="1">
        <v>20</v>
      </c>
      <c r="AZ525" s="1">
        <f t="shared" si="115"/>
        <v>20</v>
      </c>
      <c r="BA525" s="1">
        <v>20</v>
      </c>
      <c r="BB525" s="1">
        <v>20</v>
      </c>
      <c r="BC525" s="1" t="s">
        <v>2837</v>
      </c>
      <c r="BD525" s="1" t="s">
        <v>64</v>
      </c>
      <c r="BF525" t="str">
        <f t="shared" si="116"/>
        <v>Friend / word of mouth</v>
      </c>
      <c r="BG525" s="1">
        <v>9</v>
      </c>
      <c r="BH525" s="1" t="s">
        <v>2838</v>
      </c>
      <c r="BJ525" s="1" t="s">
        <v>2839</v>
      </c>
      <c r="BK525" s="1">
        <v>1</v>
      </c>
      <c r="BL525" s="32" t="s">
        <v>4074</v>
      </c>
    </row>
    <row r="526" spans="1:64">
      <c r="A526">
        <v>0</v>
      </c>
      <c r="B526">
        <v>0</v>
      </c>
      <c r="C526">
        <v>0</v>
      </c>
      <c r="D526">
        <v>0</v>
      </c>
      <c r="E526" s="1">
        <v>1</v>
      </c>
      <c r="F526">
        <v>0</v>
      </c>
      <c r="G526" s="2">
        <v>29924</v>
      </c>
      <c r="H526" s="9">
        <f t="shared" ca="1" si="104"/>
        <v>37</v>
      </c>
      <c r="I526" s="1">
        <v>6</v>
      </c>
      <c r="J526" s="1">
        <v>6</v>
      </c>
      <c r="K526" s="1">
        <v>0</v>
      </c>
      <c r="L526" s="1">
        <f t="shared" si="105"/>
        <v>0</v>
      </c>
      <c r="M526" s="1">
        <v>12</v>
      </c>
      <c r="N526" s="1">
        <v>12</v>
      </c>
      <c r="O526" s="1">
        <v>10</v>
      </c>
      <c r="P526" s="1">
        <v>10</v>
      </c>
      <c r="Q526" s="1">
        <v>67061</v>
      </c>
      <c r="R526" s="1" t="s">
        <v>2840</v>
      </c>
      <c r="S526" s="1">
        <v>0</v>
      </c>
      <c r="T526" s="1" t="s">
        <v>97</v>
      </c>
      <c r="V526" t="str">
        <f t="shared" si="106"/>
        <v>backpack</v>
      </c>
      <c r="W526" s="1" t="s">
        <v>103</v>
      </c>
      <c r="Y526" t="str">
        <f t="shared" si="107"/>
        <v>“A quality life demands quality questions”</v>
      </c>
      <c r="Z526" s="1">
        <v>1</v>
      </c>
      <c r="AA526" s="1">
        <v>1</v>
      </c>
      <c r="AB526" s="1">
        <f t="shared" si="108"/>
        <v>0</v>
      </c>
      <c r="AC526" s="1" t="s">
        <v>89</v>
      </c>
      <c r="AE526" t="str">
        <f t="shared" si="109"/>
        <v>Data Engineer</v>
      </c>
      <c r="AF526" s="1" t="s">
        <v>80</v>
      </c>
      <c r="AH526" t="str">
        <f t="shared" si="110"/>
        <v>Individual Contributor</v>
      </c>
      <c r="AI526" s="1" t="s">
        <v>245</v>
      </c>
      <c r="AK526" t="str">
        <f t="shared" si="111"/>
        <v>Advertising &amp; Marketing</v>
      </c>
      <c r="AL526" s="1">
        <v>12</v>
      </c>
      <c r="AM526" s="1">
        <v>12</v>
      </c>
      <c r="AN526" s="1" t="s">
        <v>2841</v>
      </c>
      <c r="AO526" s="1" t="s">
        <v>83</v>
      </c>
      <c r="AP526" s="1">
        <f t="shared" si="112"/>
        <v>1</v>
      </c>
      <c r="AQ526" t="s">
        <v>3974</v>
      </c>
      <c r="AR526" s="1" t="s">
        <v>84</v>
      </c>
      <c r="AT526" t="str">
        <f t="shared" si="113"/>
        <v>Stack Overflow</v>
      </c>
      <c r="AU526" s="1">
        <v>2</v>
      </c>
      <c r="AW526">
        <f t="shared" si="114"/>
        <v>2</v>
      </c>
      <c r="AX526" s="1">
        <v>6</v>
      </c>
      <c r="AZ526">
        <f t="shared" si="115"/>
        <v>6</v>
      </c>
      <c r="BA526" s="1">
        <v>80</v>
      </c>
      <c r="BB526" s="1">
        <v>80</v>
      </c>
      <c r="BC526" s="1" t="s">
        <v>2842</v>
      </c>
      <c r="BD526" s="1" t="s">
        <v>74</v>
      </c>
      <c r="BF526" t="str">
        <f t="shared" si="116"/>
        <v>Google</v>
      </c>
      <c r="BG526" s="1">
        <v>10</v>
      </c>
      <c r="BH526" s="1" t="s">
        <v>2843</v>
      </c>
      <c r="BI526" s="1" t="s">
        <v>2844</v>
      </c>
      <c r="BK526" s="1">
        <v>0</v>
      </c>
      <c r="BL526" s="32" t="s">
        <v>4074</v>
      </c>
    </row>
    <row r="527" spans="1:64">
      <c r="A527" s="1">
        <v>1</v>
      </c>
      <c r="B527">
        <v>0</v>
      </c>
      <c r="C527">
        <v>0</v>
      </c>
      <c r="D527">
        <v>0</v>
      </c>
      <c r="E527" s="1">
        <v>1</v>
      </c>
      <c r="F527">
        <v>0</v>
      </c>
      <c r="G527" s="2">
        <v>29448</v>
      </c>
      <c r="H527" s="9">
        <f t="shared" ca="1" si="104"/>
        <v>38</v>
      </c>
      <c r="I527" s="1">
        <v>7</v>
      </c>
      <c r="J527" s="1">
        <v>7</v>
      </c>
      <c r="K527" s="1">
        <v>45</v>
      </c>
      <c r="L527" s="1">
        <f t="shared" si="105"/>
        <v>0.75</v>
      </c>
      <c r="M527" s="1">
        <v>5</v>
      </c>
      <c r="N527" s="1">
        <v>5</v>
      </c>
      <c r="O527" s="1">
        <v>6</v>
      </c>
      <c r="P527" s="1">
        <v>6</v>
      </c>
      <c r="Q527" s="1">
        <v>2680</v>
      </c>
      <c r="R527" s="1" t="s">
        <v>2845</v>
      </c>
      <c r="S527" s="1">
        <v>0</v>
      </c>
      <c r="T527" s="1" t="s">
        <v>53</v>
      </c>
      <c r="V527" t="str">
        <f t="shared" si="106"/>
        <v>hoodie</v>
      </c>
      <c r="W527" s="1" t="s">
        <v>103</v>
      </c>
      <c r="Y527" t="str">
        <f t="shared" si="107"/>
        <v>“A quality life demands quality questions”</v>
      </c>
      <c r="Z527" s="1">
        <v>1</v>
      </c>
      <c r="AA527" s="1">
        <v>1</v>
      </c>
      <c r="AB527" s="1">
        <f t="shared" si="108"/>
        <v>0</v>
      </c>
      <c r="AC527" s="1" t="s">
        <v>5</v>
      </c>
      <c r="AE527" t="str">
        <f t="shared" si="109"/>
        <v>Other</v>
      </c>
      <c r="AF527" s="1" t="s">
        <v>80</v>
      </c>
      <c r="AH527" t="str">
        <f t="shared" si="110"/>
        <v>Individual Contributor</v>
      </c>
      <c r="AI527" s="1" t="s">
        <v>57</v>
      </c>
      <c r="AK527" t="str">
        <f t="shared" si="111"/>
        <v>Education</v>
      </c>
      <c r="AL527" s="1">
        <v>8</v>
      </c>
      <c r="AM527" s="1">
        <v>8</v>
      </c>
      <c r="AN527" s="1" t="s">
        <v>2846</v>
      </c>
      <c r="AO527" s="1" t="s">
        <v>83</v>
      </c>
      <c r="AP527" s="1">
        <f t="shared" si="112"/>
        <v>1</v>
      </c>
      <c r="AQ527" t="s">
        <v>33</v>
      </c>
      <c r="AR527" s="1" t="s">
        <v>72</v>
      </c>
      <c r="AT527" t="str">
        <f t="shared" si="113"/>
        <v>Forums</v>
      </c>
      <c r="AU527" s="1">
        <v>6</v>
      </c>
      <c r="AW527">
        <f t="shared" si="114"/>
        <v>6</v>
      </c>
      <c r="AX527" s="1">
        <v>2</v>
      </c>
      <c r="AZ527">
        <f t="shared" si="115"/>
        <v>2</v>
      </c>
      <c r="BA527" s="1">
        <v>80</v>
      </c>
      <c r="BB527" s="1">
        <v>80</v>
      </c>
      <c r="BC527" s="1" t="s">
        <v>2847</v>
      </c>
      <c r="BD527" s="1" t="s">
        <v>415</v>
      </c>
      <c r="BF527" t="str">
        <f t="shared" si="116"/>
        <v>LinkedIn</v>
      </c>
      <c r="BG527" s="1">
        <v>10</v>
      </c>
      <c r="BH527" s="1" t="s">
        <v>2848</v>
      </c>
      <c r="BI527" s="1" t="s">
        <v>2849</v>
      </c>
      <c r="BK527" s="1">
        <v>1</v>
      </c>
      <c r="BL527" s="32" t="s">
        <v>4074</v>
      </c>
    </row>
    <row r="528" spans="1:64">
      <c r="A528" s="1">
        <v>1</v>
      </c>
      <c r="B528">
        <v>0</v>
      </c>
      <c r="C528">
        <v>0</v>
      </c>
      <c r="D528">
        <v>0</v>
      </c>
      <c r="E528">
        <v>0</v>
      </c>
      <c r="F528">
        <v>0</v>
      </c>
      <c r="H528" s="10" t="str">
        <f t="shared" ca="1" si="104"/>
        <v/>
      </c>
      <c r="I528" s="1">
        <v>7</v>
      </c>
      <c r="J528" s="1">
        <v>7</v>
      </c>
      <c r="K528" s="1">
        <v>13</v>
      </c>
      <c r="L528" s="1">
        <f t="shared" si="105"/>
        <v>0.21666666666666667</v>
      </c>
      <c r="M528" s="1">
        <v>10</v>
      </c>
      <c r="N528" s="1">
        <v>10</v>
      </c>
      <c r="O528" s="1">
        <v>2</v>
      </c>
      <c r="P528" s="1">
        <v>2</v>
      </c>
      <c r="Q528" s="1">
        <v>95134</v>
      </c>
      <c r="R528" s="1" t="s">
        <v>943</v>
      </c>
      <c r="S528" s="1">
        <v>1</v>
      </c>
      <c r="V528" t="str">
        <f t="shared" si="106"/>
        <v>NA</v>
      </c>
      <c r="Y528" t="str">
        <f t="shared" si="107"/>
        <v>NA</v>
      </c>
      <c r="Z528" s="1">
        <v>1</v>
      </c>
      <c r="AA528" s="1">
        <v>1</v>
      </c>
      <c r="AB528" s="1">
        <f t="shared" si="108"/>
        <v>0</v>
      </c>
      <c r="AC528" s="1" t="s">
        <v>31</v>
      </c>
      <c r="AE528" t="str">
        <f t="shared" si="109"/>
        <v>Machine Learning Engineer</v>
      </c>
      <c r="AF528" s="1" t="s">
        <v>80</v>
      </c>
      <c r="AH528" t="str">
        <f t="shared" si="110"/>
        <v>Individual Contributor</v>
      </c>
      <c r="AI528" s="1" t="s">
        <v>91</v>
      </c>
      <c r="AK528" t="str">
        <f t="shared" si="111"/>
        <v>Technology &amp; Internet</v>
      </c>
      <c r="AL528" s="1">
        <v>2</v>
      </c>
      <c r="AM528" s="1">
        <v>2</v>
      </c>
      <c r="AN528" s="1" t="s">
        <v>2850</v>
      </c>
      <c r="AO528" s="1" t="s">
        <v>59</v>
      </c>
      <c r="AP528" s="1">
        <f t="shared" si="112"/>
        <v>0</v>
      </c>
      <c r="AQ528" t="s">
        <v>31</v>
      </c>
      <c r="AR528" s="1" t="s">
        <v>84</v>
      </c>
      <c r="AT528" t="str">
        <f t="shared" si="113"/>
        <v>Stack Overflow</v>
      </c>
      <c r="AV528" s="1">
        <v>10</v>
      </c>
      <c r="AW528" s="1">
        <f t="shared" si="114"/>
        <v>10</v>
      </c>
      <c r="AY528" s="1">
        <v>15</v>
      </c>
      <c r="AZ528" s="1">
        <f t="shared" si="115"/>
        <v>15</v>
      </c>
      <c r="BA528" s="1">
        <v>35</v>
      </c>
      <c r="BB528" s="1">
        <v>35</v>
      </c>
      <c r="BC528" s="1" t="s">
        <v>2851</v>
      </c>
      <c r="BD528" s="1" t="s">
        <v>74</v>
      </c>
      <c r="BF528" t="str">
        <f t="shared" si="116"/>
        <v>Google</v>
      </c>
      <c r="BG528" s="1">
        <v>10</v>
      </c>
      <c r="BH528" s="1" t="s">
        <v>2852</v>
      </c>
      <c r="BK528" s="1">
        <v>0</v>
      </c>
      <c r="BL528" s="32" t="s">
        <v>4074</v>
      </c>
    </row>
    <row r="529" spans="1:64">
      <c r="A529" s="1">
        <v>1</v>
      </c>
      <c r="B529" s="11">
        <v>1</v>
      </c>
      <c r="C529">
        <v>0</v>
      </c>
      <c r="D529">
        <v>0</v>
      </c>
      <c r="E529" s="1">
        <v>1</v>
      </c>
      <c r="F529">
        <v>0</v>
      </c>
      <c r="G529" s="2">
        <v>28843</v>
      </c>
      <c r="H529" s="9">
        <f t="shared" ca="1" si="104"/>
        <v>40</v>
      </c>
      <c r="I529" s="1">
        <v>7</v>
      </c>
      <c r="J529" s="1">
        <v>7</v>
      </c>
      <c r="K529" s="1">
        <v>0</v>
      </c>
      <c r="L529" s="1">
        <f t="shared" si="105"/>
        <v>0</v>
      </c>
      <c r="M529" s="1">
        <v>8</v>
      </c>
      <c r="N529" s="1">
        <v>8</v>
      </c>
      <c r="O529" s="1">
        <v>2</v>
      </c>
      <c r="P529" s="1">
        <v>2</v>
      </c>
      <c r="Q529" s="1">
        <v>93000</v>
      </c>
      <c r="R529" s="1" t="s">
        <v>2853</v>
      </c>
      <c r="S529" s="1">
        <v>1</v>
      </c>
      <c r="V529" t="str">
        <f t="shared" si="106"/>
        <v>NA</v>
      </c>
      <c r="Y529" t="str">
        <f t="shared" si="107"/>
        <v>NA</v>
      </c>
      <c r="Z529" s="1">
        <v>1</v>
      </c>
      <c r="AA529" s="1">
        <v>1</v>
      </c>
      <c r="AB529" s="1">
        <f t="shared" si="108"/>
        <v>0</v>
      </c>
      <c r="AC529" s="1" t="s">
        <v>144</v>
      </c>
      <c r="AE529" t="str">
        <f t="shared" si="109"/>
        <v>Artificial Intelligence Engineer</v>
      </c>
      <c r="AF529" s="1" t="s">
        <v>80</v>
      </c>
      <c r="AH529" t="str">
        <f t="shared" si="110"/>
        <v>Individual Contributor</v>
      </c>
      <c r="AI529" s="1" t="s">
        <v>160</v>
      </c>
      <c r="AK529" t="str">
        <f t="shared" si="111"/>
        <v>Healthcare and Pharmaceuticals</v>
      </c>
      <c r="AL529" s="1">
        <v>15</v>
      </c>
      <c r="AM529" s="1">
        <v>15</v>
      </c>
      <c r="AN529" s="1" t="s">
        <v>2854</v>
      </c>
      <c r="AO529" s="1" t="s">
        <v>399</v>
      </c>
      <c r="AP529" s="1">
        <f t="shared" si="112"/>
        <v>0</v>
      </c>
      <c r="AQ529" t="s">
        <v>3981</v>
      </c>
      <c r="AR529" s="1" t="s">
        <v>72</v>
      </c>
      <c r="AT529" t="str">
        <f t="shared" si="113"/>
        <v>Forums</v>
      </c>
      <c r="AU529" s="1">
        <v>4</v>
      </c>
      <c r="AW529">
        <f t="shared" si="114"/>
        <v>4</v>
      </c>
      <c r="AX529" s="1">
        <v>4</v>
      </c>
      <c r="AZ529">
        <f t="shared" si="115"/>
        <v>4</v>
      </c>
      <c r="BA529" s="1">
        <v>24</v>
      </c>
      <c r="BB529" s="1">
        <v>24</v>
      </c>
      <c r="BC529" s="1" t="s">
        <v>2855</v>
      </c>
      <c r="BD529" s="1" t="s">
        <v>74</v>
      </c>
      <c r="BF529" t="str">
        <f t="shared" si="116"/>
        <v>Google</v>
      </c>
      <c r="BG529" s="1">
        <v>10</v>
      </c>
      <c r="BH529" s="1" t="s">
        <v>2856</v>
      </c>
      <c r="BI529" s="1" t="s">
        <v>2857</v>
      </c>
      <c r="BJ529" s="1" t="s">
        <v>2858</v>
      </c>
      <c r="BK529" s="1">
        <v>1</v>
      </c>
      <c r="BL529" s="32" t="s">
        <v>4074</v>
      </c>
    </row>
    <row r="530" spans="1:64">
      <c r="A530" s="1">
        <v>1</v>
      </c>
      <c r="B530">
        <v>0</v>
      </c>
      <c r="C530">
        <v>0</v>
      </c>
      <c r="D530">
        <v>0</v>
      </c>
      <c r="E530">
        <v>0</v>
      </c>
      <c r="F530">
        <v>0</v>
      </c>
      <c r="G530" s="2">
        <v>35090</v>
      </c>
      <c r="H530" s="9">
        <f t="shared" ca="1" si="104"/>
        <v>23</v>
      </c>
      <c r="I530" s="1">
        <v>7</v>
      </c>
      <c r="J530" s="1">
        <v>7</v>
      </c>
      <c r="K530" s="1">
        <v>30</v>
      </c>
      <c r="L530" s="1">
        <f t="shared" si="105"/>
        <v>0.5</v>
      </c>
      <c r="M530" s="1">
        <v>9</v>
      </c>
      <c r="N530" s="1">
        <v>9</v>
      </c>
      <c r="O530" s="1">
        <v>2</v>
      </c>
      <c r="P530" s="1">
        <v>2</v>
      </c>
      <c r="Q530" s="1">
        <v>98006</v>
      </c>
      <c r="R530" s="1" t="s">
        <v>2859</v>
      </c>
      <c r="S530" s="1">
        <v>0</v>
      </c>
      <c r="T530" s="1" t="s">
        <v>143</v>
      </c>
      <c r="V530" t="str">
        <f t="shared" si="106"/>
        <v>socks</v>
      </c>
      <c r="W530" s="1" t="s">
        <v>103</v>
      </c>
      <c r="Y530" t="str">
        <f t="shared" si="107"/>
        <v>“A quality life demands quality questions”</v>
      </c>
      <c r="Z530" s="1">
        <v>1</v>
      </c>
      <c r="AA530" s="1">
        <v>1</v>
      </c>
      <c r="AB530" s="1">
        <f t="shared" si="108"/>
        <v>0</v>
      </c>
      <c r="AC530" s="1" t="s">
        <v>225</v>
      </c>
      <c r="AE530" t="str">
        <f t="shared" si="109"/>
        <v>Software Engineer</v>
      </c>
      <c r="AF530" s="1" t="s">
        <v>384</v>
      </c>
      <c r="AH530" t="str">
        <f t="shared" si="110"/>
        <v>Intern</v>
      </c>
      <c r="AI530" s="1" t="s">
        <v>91</v>
      </c>
      <c r="AK530" t="str">
        <f t="shared" si="111"/>
        <v>Technology &amp; Internet</v>
      </c>
      <c r="AL530" s="1">
        <v>1</v>
      </c>
      <c r="AM530" s="1">
        <v>1</v>
      </c>
      <c r="AN530" s="1" t="s">
        <v>2860</v>
      </c>
      <c r="AO530" s="1" t="s">
        <v>166</v>
      </c>
      <c r="AP530" s="1">
        <f t="shared" si="112"/>
        <v>0</v>
      </c>
      <c r="AQ530" s="1" t="s">
        <v>4027</v>
      </c>
      <c r="AR530" s="1" t="s">
        <v>72</v>
      </c>
      <c r="AT530" t="str">
        <f t="shared" si="113"/>
        <v>Forums</v>
      </c>
      <c r="AV530" s="1">
        <v>15</v>
      </c>
      <c r="AW530" s="1">
        <f t="shared" si="114"/>
        <v>15</v>
      </c>
      <c r="AX530" s="1">
        <v>6</v>
      </c>
      <c r="AZ530">
        <f t="shared" si="115"/>
        <v>6</v>
      </c>
      <c r="BA530" s="1">
        <v>12</v>
      </c>
      <c r="BB530" s="1">
        <v>12</v>
      </c>
      <c r="BC530" s="1" t="s">
        <v>2862</v>
      </c>
      <c r="BD530" s="1" t="s">
        <v>74</v>
      </c>
      <c r="BF530" t="str">
        <f t="shared" si="116"/>
        <v>Google</v>
      </c>
      <c r="BG530" s="1">
        <v>5</v>
      </c>
      <c r="BH530" s="1" t="s">
        <v>2863</v>
      </c>
      <c r="BI530" s="1" t="s">
        <v>2864</v>
      </c>
      <c r="BK530" s="1">
        <v>1</v>
      </c>
      <c r="BL530" s="32" t="s">
        <v>4074</v>
      </c>
    </row>
    <row r="531" spans="1:64">
      <c r="A531" s="1">
        <v>1</v>
      </c>
      <c r="B531">
        <v>0</v>
      </c>
      <c r="C531">
        <v>0</v>
      </c>
      <c r="D531">
        <v>0</v>
      </c>
      <c r="E531" s="1">
        <v>1</v>
      </c>
      <c r="F531">
        <v>0</v>
      </c>
      <c r="G531" s="2">
        <v>31698</v>
      </c>
      <c r="H531" s="9">
        <f t="shared" ca="1" si="104"/>
        <v>32</v>
      </c>
      <c r="I531" s="1">
        <v>7</v>
      </c>
      <c r="J531" s="1">
        <v>7</v>
      </c>
      <c r="K531" s="1">
        <v>60</v>
      </c>
      <c r="L531" s="1">
        <f t="shared" si="105"/>
        <v>1</v>
      </c>
      <c r="M531" s="1">
        <v>12</v>
      </c>
      <c r="N531" s="1">
        <v>12</v>
      </c>
      <c r="O531" s="1">
        <v>5</v>
      </c>
      <c r="P531" s="1">
        <v>5</v>
      </c>
      <c r="Q531" s="1">
        <v>77006</v>
      </c>
      <c r="R531" s="1" t="s">
        <v>1091</v>
      </c>
      <c r="S531" s="1">
        <v>0</v>
      </c>
      <c r="T531" s="1" t="s">
        <v>67</v>
      </c>
      <c r="V531" t="str">
        <f t="shared" si="106"/>
        <v>t-shirt</v>
      </c>
      <c r="W531" s="1" t="s">
        <v>98</v>
      </c>
      <c r="Y531" t="str">
        <f t="shared" si="107"/>
        <v>“Machine learning for life”</v>
      </c>
      <c r="Z531" s="1">
        <v>1</v>
      </c>
      <c r="AA531" s="1">
        <v>1</v>
      </c>
      <c r="AB531" s="1">
        <f t="shared" si="108"/>
        <v>0</v>
      </c>
      <c r="AC531" s="1" t="s">
        <v>458</v>
      </c>
      <c r="AE531" t="str">
        <f t="shared" si="109"/>
        <v>Consulting</v>
      </c>
      <c r="AF531" s="1" t="s">
        <v>56</v>
      </c>
      <c r="AH531" t="str">
        <f t="shared" si="110"/>
        <v>Manager</v>
      </c>
      <c r="AI531" s="1" t="s">
        <v>125</v>
      </c>
      <c r="AK531" t="str">
        <f t="shared" si="111"/>
        <v>Manufacturing</v>
      </c>
      <c r="AL531" s="1">
        <v>7</v>
      </c>
      <c r="AM531" s="1">
        <v>7</v>
      </c>
      <c r="AN531" s="1" t="s">
        <v>2865</v>
      </c>
      <c r="AO531" s="1" t="s">
        <v>83</v>
      </c>
      <c r="AP531" s="1">
        <f t="shared" si="112"/>
        <v>1</v>
      </c>
      <c r="AQ531" t="s">
        <v>36</v>
      </c>
      <c r="AT531" t="str">
        <f t="shared" si="113"/>
        <v>NA</v>
      </c>
      <c r="AW531">
        <f t="shared" si="114"/>
        <v>0</v>
      </c>
      <c r="AZ531">
        <f t="shared" si="115"/>
        <v>0</v>
      </c>
      <c r="BD531" s="1" t="s">
        <v>74</v>
      </c>
      <c r="BF531" t="str">
        <f t="shared" si="116"/>
        <v>Google</v>
      </c>
      <c r="BG531" s="1">
        <v>10</v>
      </c>
      <c r="BH531" s="1" t="s">
        <v>2866</v>
      </c>
      <c r="BI531" s="1" t="s">
        <v>2867</v>
      </c>
      <c r="BK531" s="1">
        <v>1</v>
      </c>
      <c r="BL531" s="32" t="s">
        <v>4074</v>
      </c>
    </row>
    <row r="532" spans="1:64">
      <c r="A532">
        <v>0</v>
      </c>
      <c r="B532" s="11">
        <v>1</v>
      </c>
      <c r="C532">
        <v>0</v>
      </c>
      <c r="D532">
        <v>0</v>
      </c>
      <c r="E532" s="1">
        <v>1</v>
      </c>
      <c r="F532">
        <v>0</v>
      </c>
      <c r="G532" s="2">
        <v>35502</v>
      </c>
      <c r="H532" s="9">
        <f t="shared" ca="1" si="104"/>
        <v>21</v>
      </c>
      <c r="I532" s="1">
        <v>7</v>
      </c>
      <c r="J532" s="1">
        <v>7</v>
      </c>
      <c r="K532" s="1">
        <v>0</v>
      </c>
      <c r="L532" s="1">
        <f t="shared" si="105"/>
        <v>0</v>
      </c>
      <c r="M532" s="1">
        <v>8</v>
      </c>
      <c r="N532" s="1">
        <v>8</v>
      </c>
      <c r="O532" s="1">
        <v>25</v>
      </c>
      <c r="P532" s="1">
        <v>25</v>
      </c>
      <c r="Q532" s="1">
        <v>800016</v>
      </c>
      <c r="R532" s="1" t="s">
        <v>2868</v>
      </c>
      <c r="S532" s="1">
        <v>1</v>
      </c>
      <c r="V532" t="str">
        <f t="shared" si="106"/>
        <v>NA</v>
      </c>
      <c r="Y532" t="str">
        <f t="shared" si="107"/>
        <v>NA</v>
      </c>
      <c r="Z532" s="1">
        <v>1</v>
      </c>
      <c r="AA532" s="1">
        <v>1</v>
      </c>
      <c r="AB532" s="1">
        <f t="shared" si="108"/>
        <v>0</v>
      </c>
      <c r="AC532" s="1" t="s">
        <v>110</v>
      </c>
      <c r="AE532" t="str">
        <f t="shared" si="109"/>
        <v>Freelancing</v>
      </c>
      <c r="AF532" s="1" t="s">
        <v>80</v>
      </c>
      <c r="AH532" t="str">
        <f t="shared" si="110"/>
        <v>Individual Contributor</v>
      </c>
      <c r="AI532" s="1" t="s">
        <v>91</v>
      </c>
      <c r="AK532" t="str">
        <f t="shared" si="111"/>
        <v>Technology &amp; Internet</v>
      </c>
      <c r="AL532" s="1">
        <v>2</v>
      </c>
      <c r="AM532" s="1">
        <v>2</v>
      </c>
      <c r="AN532" s="4" t="s">
        <v>2869</v>
      </c>
      <c r="AO532" s="1" t="s">
        <v>166</v>
      </c>
      <c r="AP532" s="1">
        <f t="shared" si="112"/>
        <v>0</v>
      </c>
      <c r="AQ532" s="1" t="s">
        <v>1244</v>
      </c>
      <c r="AR532" s="1" t="s">
        <v>84</v>
      </c>
      <c r="AT532" t="str">
        <f t="shared" si="113"/>
        <v>Stack Overflow</v>
      </c>
      <c r="AU532" s="1">
        <v>6</v>
      </c>
      <c r="AW532">
        <f t="shared" si="114"/>
        <v>6</v>
      </c>
      <c r="AX532" s="1">
        <v>2</v>
      </c>
      <c r="AZ532">
        <f t="shared" si="115"/>
        <v>2</v>
      </c>
      <c r="BA532" s="1">
        <v>20</v>
      </c>
      <c r="BB532" s="1">
        <v>20</v>
      </c>
      <c r="BC532" s="1" t="s">
        <v>2870</v>
      </c>
      <c r="BD532" s="1" t="s">
        <v>64</v>
      </c>
      <c r="BF532" t="str">
        <f t="shared" si="116"/>
        <v>Friend / word of mouth</v>
      </c>
      <c r="BG532" s="1">
        <v>9</v>
      </c>
      <c r="BH532" s="1" t="s">
        <v>2871</v>
      </c>
      <c r="BI532" s="1" t="s">
        <v>2872</v>
      </c>
      <c r="BJ532" s="1" t="s">
        <v>2873</v>
      </c>
      <c r="BK532" s="1">
        <v>1</v>
      </c>
      <c r="BL532" s="32" t="s">
        <v>4074</v>
      </c>
    </row>
    <row r="533" spans="1:64">
      <c r="A533" s="1">
        <v>1</v>
      </c>
      <c r="B533" s="11">
        <v>1</v>
      </c>
      <c r="C533">
        <v>0</v>
      </c>
      <c r="D533">
        <v>0</v>
      </c>
      <c r="E533" s="1">
        <v>1</v>
      </c>
      <c r="F533">
        <v>0</v>
      </c>
      <c r="G533" s="2">
        <v>31751</v>
      </c>
      <c r="H533" s="9">
        <f t="shared" ca="1" si="104"/>
        <v>32</v>
      </c>
      <c r="I533" s="1">
        <v>7</v>
      </c>
      <c r="J533" s="1">
        <v>7</v>
      </c>
      <c r="K533" s="1">
        <v>60</v>
      </c>
      <c r="L533" s="1">
        <f t="shared" si="105"/>
        <v>1</v>
      </c>
      <c r="M533" s="1">
        <v>6</v>
      </c>
      <c r="N533" s="1">
        <v>6</v>
      </c>
      <c r="O533" s="1">
        <v>4</v>
      </c>
      <c r="P533" s="1">
        <v>4</v>
      </c>
      <c r="Q533" s="1">
        <v>4120</v>
      </c>
      <c r="R533" s="1" t="s">
        <v>390</v>
      </c>
      <c r="S533" s="1">
        <v>0</v>
      </c>
      <c r="T533" s="1" t="s">
        <v>97</v>
      </c>
      <c r="V533" t="str">
        <f t="shared" si="106"/>
        <v>backpack</v>
      </c>
      <c r="W533" s="1" t="s">
        <v>103</v>
      </c>
      <c r="Y533" t="str">
        <f t="shared" si="107"/>
        <v>“A quality life demands quality questions”</v>
      </c>
      <c r="Z533" s="1">
        <v>1</v>
      </c>
      <c r="AA533" s="1">
        <v>1</v>
      </c>
      <c r="AB533" s="1">
        <f t="shared" si="108"/>
        <v>0</v>
      </c>
      <c r="AC533" s="1" t="s">
        <v>521</v>
      </c>
      <c r="AE533" t="str">
        <f t="shared" si="109"/>
        <v>Accounting/Finance</v>
      </c>
      <c r="AF533" s="1" t="s">
        <v>56</v>
      </c>
      <c r="AH533" t="str">
        <f t="shared" si="110"/>
        <v>Manager</v>
      </c>
      <c r="AI533" s="1" t="s">
        <v>81</v>
      </c>
      <c r="AK533" t="str">
        <f t="shared" si="111"/>
        <v>Business Support &amp; Logistics</v>
      </c>
      <c r="AL533" s="1">
        <v>5</v>
      </c>
      <c r="AM533" s="1">
        <v>5</v>
      </c>
      <c r="AN533" s="1" t="s">
        <v>2874</v>
      </c>
      <c r="AO533" s="1" t="s">
        <v>83</v>
      </c>
      <c r="AP533" s="1">
        <f t="shared" si="112"/>
        <v>1</v>
      </c>
      <c r="AQ533" t="s">
        <v>30</v>
      </c>
      <c r="AR533" s="1" t="s">
        <v>72</v>
      </c>
      <c r="AT533" t="str">
        <f t="shared" si="113"/>
        <v>Forums</v>
      </c>
      <c r="AV533" s="1">
        <v>14</v>
      </c>
      <c r="AW533" s="1">
        <f t="shared" si="114"/>
        <v>14</v>
      </c>
      <c r="AX533" s="1">
        <v>2</v>
      </c>
      <c r="AZ533">
        <f t="shared" si="115"/>
        <v>2</v>
      </c>
      <c r="BA533" s="1">
        <v>32</v>
      </c>
      <c r="BB533" s="1">
        <v>32</v>
      </c>
      <c r="BC533" s="1" t="s">
        <v>2875</v>
      </c>
      <c r="BD533" s="1" t="s">
        <v>74</v>
      </c>
      <c r="BF533" t="str">
        <f t="shared" si="116"/>
        <v>Google</v>
      </c>
      <c r="BG533" s="1">
        <v>8</v>
      </c>
      <c r="BH533" s="1" t="s">
        <v>2876</v>
      </c>
      <c r="BI533" s="1" t="s">
        <v>2877</v>
      </c>
      <c r="BJ533" s="1" t="s">
        <v>2878</v>
      </c>
      <c r="BK533" s="1">
        <v>1</v>
      </c>
      <c r="BL533" s="32" t="s">
        <v>4074</v>
      </c>
    </row>
    <row r="534" spans="1:64">
      <c r="A534">
        <v>0</v>
      </c>
      <c r="B534" s="11">
        <v>1</v>
      </c>
      <c r="C534">
        <v>0</v>
      </c>
      <c r="D534">
        <v>0</v>
      </c>
      <c r="E534" s="1">
        <v>1</v>
      </c>
      <c r="F534">
        <v>0</v>
      </c>
      <c r="G534" s="2">
        <v>28108</v>
      </c>
      <c r="H534" s="9">
        <f t="shared" ca="1" si="104"/>
        <v>42</v>
      </c>
      <c r="I534" s="1">
        <v>7</v>
      </c>
      <c r="J534" s="1">
        <v>7</v>
      </c>
      <c r="K534" s="1">
        <v>10</v>
      </c>
      <c r="L534" s="1">
        <f t="shared" si="105"/>
        <v>0.16666666666666666</v>
      </c>
      <c r="M534" s="1">
        <v>6</v>
      </c>
      <c r="N534" s="1">
        <v>6</v>
      </c>
      <c r="O534" s="1">
        <v>15</v>
      </c>
      <c r="P534" s="1">
        <v>15</v>
      </c>
      <c r="Q534" s="1">
        <v>11529</v>
      </c>
      <c r="R534" s="1" t="s">
        <v>2879</v>
      </c>
      <c r="S534" s="1">
        <v>0</v>
      </c>
      <c r="T534" s="1" t="s">
        <v>97</v>
      </c>
      <c r="V534" t="str">
        <f t="shared" si="106"/>
        <v>backpack</v>
      </c>
      <c r="W534" s="1" t="s">
        <v>98</v>
      </c>
      <c r="Y534" t="str">
        <f t="shared" si="107"/>
        <v>“Machine learning for life”</v>
      </c>
      <c r="Z534" s="1">
        <v>1</v>
      </c>
      <c r="AA534" s="1">
        <v>1</v>
      </c>
      <c r="AB534" s="1">
        <f t="shared" si="108"/>
        <v>0</v>
      </c>
      <c r="AC534" s="1" t="s">
        <v>458</v>
      </c>
      <c r="AE534" t="str">
        <f t="shared" si="109"/>
        <v>Consulting</v>
      </c>
      <c r="AF534" s="1" t="s">
        <v>424</v>
      </c>
      <c r="AH534" t="str">
        <f t="shared" si="110"/>
        <v>Vice President</v>
      </c>
      <c r="AI534" s="1" t="s">
        <v>91</v>
      </c>
      <c r="AK534" t="str">
        <f t="shared" si="111"/>
        <v>Technology &amp; Internet</v>
      </c>
      <c r="AL534" s="1">
        <v>17</v>
      </c>
      <c r="AM534" s="1">
        <v>17</v>
      </c>
      <c r="AN534" s="1" t="s">
        <v>2880</v>
      </c>
      <c r="AO534" s="1" t="s">
        <v>83</v>
      </c>
      <c r="AP534" s="1">
        <f t="shared" si="112"/>
        <v>1</v>
      </c>
      <c r="AQ534" t="s">
        <v>32</v>
      </c>
      <c r="AR534" s="1" t="s">
        <v>72</v>
      </c>
      <c r="AT534" t="str">
        <f t="shared" si="113"/>
        <v>Forums</v>
      </c>
      <c r="AU534" s="1">
        <v>5</v>
      </c>
      <c r="AW534">
        <f t="shared" si="114"/>
        <v>5</v>
      </c>
      <c r="AX534" s="1">
        <v>5</v>
      </c>
      <c r="AZ534">
        <f t="shared" si="115"/>
        <v>5</v>
      </c>
      <c r="BA534" s="1">
        <v>15</v>
      </c>
      <c r="BB534" s="1">
        <v>15</v>
      </c>
      <c r="BC534" s="1" t="s">
        <v>2881</v>
      </c>
      <c r="BE534" s="1" t="s">
        <v>2882</v>
      </c>
      <c r="BF534" s="1" t="str">
        <f t="shared" si="116"/>
        <v>Following Dr. Thurn</v>
      </c>
      <c r="BG534" s="1">
        <v>7</v>
      </c>
      <c r="BH534" s="1" t="s">
        <v>2883</v>
      </c>
      <c r="BI534" s="1" t="s">
        <v>2884</v>
      </c>
      <c r="BJ534" s="1" t="s">
        <v>2885</v>
      </c>
      <c r="BK534" s="1">
        <v>1</v>
      </c>
      <c r="BL534" s="32" t="s">
        <v>4074</v>
      </c>
    </row>
    <row r="535" spans="1:64">
      <c r="A535">
        <v>0</v>
      </c>
      <c r="B535" s="11">
        <v>1</v>
      </c>
      <c r="C535">
        <v>0</v>
      </c>
      <c r="D535">
        <v>0</v>
      </c>
      <c r="E535" s="1">
        <v>1</v>
      </c>
      <c r="F535">
        <v>0</v>
      </c>
      <c r="G535" s="2">
        <v>25840</v>
      </c>
      <c r="H535" s="9">
        <f t="shared" ca="1" si="104"/>
        <v>48</v>
      </c>
      <c r="I535" s="1">
        <v>8</v>
      </c>
      <c r="J535" s="1">
        <v>8</v>
      </c>
      <c r="K535" s="1">
        <v>120</v>
      </c>
      <c r="L535" s="1">
        <f t="shared" si="105"/>
        <v>2</v>
      </c>
      <c r="M535" s="1">
        <v>10</v>
      </c>
      <c r="N535" s="1">
        <v>10</v>
      </c>
      <c r="O535" s="1">
        <v>0</v>
      </c>
      <c r="P535" s="1">
        <v>0</v>
      </c>
      <c r="Q535" s="1">
        <v>23227</v>
      </c>
      <c r="R535" s="1" t="s">
        <v>2886</v>
      </c>
      <c r="S535" s="1">
        <v>0</v>
      </c>
      <c r="T535" s="1" t="s">
        <v>67</v>
      </c>
      <c r="V535" t="str">
        <f t="shared" si="106"/>
        <v>t-shirt</v>
      </c>
      <c r="W535" s="1" t="s">
        <v>98</v>
      </c>
      <c r="Y535" t="str">
        <f t="shared" si="107"/>
        <v>“Machine learning for life”</v>
      </c>
      <c r="Z535" s="1">
        <v>1</v>
      </c>
      <c r="AA535" s="1">
        <v>1</v>
      </c>
      <c r="AB535" s="1">
        <f t="shared" si="108"/>
        <v>0</v>
      </c>
      <c r="AC535" s="1" t="s">
        <v>5</v>
      </c>
      <c r="AE535" t="str">
        <f t="shared" si="109"/>
        <v>Other</v>
      </c>
      <c r="AF535" s="1" t="s">
        <v>56</v>
      </c>
      <c r="AH535" t="str">
        <f t="shared" si="110"/>
        <v>Manager</v>
      </c>
      <c r="AI535" s="1" t="s">
        <v>57</v>
      </c>
      <c r="AK535" t="str">
        <f t="shared" si="111"/>
        <v>Education</v>
      </c>
      <c r="AL535" s="1">
        <v>8</v>
      </c>
      <c r="AM535" s="1">
        <v>8</v>
      </c>
      <c r="AN535" s="1" t="s">
        <v>2887</v>
      </c>
      <c r="AO535" s="1" t="s">
        <v>71</v>
      </c>
      <c r="AP535" s="1">
        <f t="shared" si="112"/>
        <v>1</v>
      </c>
      <c r="AQ535" t="s">
        <v>30</v>
      </c>
      <c r="AR535" s="1" t="s">
        <v>84</v>
      </c>
      <c r="AT535" t="str">
        <f t="shared" si="113"/>
        <v>Stack Overflow</v>
      </c>
      <c r="AU535" s="1">
        <v>5</v>
      </c>
      <c r="AW535">
        <f t="shared" si="114"/>
        <v>5</v>
      </c>
      <c r="AX535" s="1">
        <v>5</v>
      </c>
      <c r="AZ535">
        <f t="shared" si="115"/>
        <v>5</v>
      </c>
      <c r="BA535" s="1">
        <v>40</v>
      </c>
      <c r="BB535" s="1">
        <v>40</v>
      </c>
      <c r="BC535" s="1" t="s">
        <v>2888</v>
      </c>
      <c r="BD535" s="1" t="s">
        <v>74</v>
      </c>
      <c r="BF535" t="str">
        <f t="shared" si="116"/>
        <v>Google</v>
      </c>
      <c r="BG535" s="1">
        <v>10</v>
      </c>
      <c r="BH535" s="1" t="s">
        <v>2889</v>
      </c>
      <c r="BI535" s="1" t="s">
        <v>2890</v>
      </c>
      <c r="BK535" s="1">
        <v>1</v>
      </c>
      <c r="BL535" s="32" t="s">
        <v>4074</v>
      </c>
    </row>
    <row r="536" spans="1:64">
      <c r="A536" s="1">
        <v>1</v>
      </c>
      <c r="B536">
        <v>0</v>
      </c>
      <c r="C536" s="1">
        <v>1</v>
      </c>
      <c r="D536">
        <v>0</v>
      </c>
      <c r="E536" s="1">
        <v>1</v>
      </c>
      <c r="F536">
        <v>0</v>
      </c>
      <c r="G536" s="2">
        <v>29476</v>
      </c>
      <c r="H536" s="9">
        <f t="shared" ca="1" si="104"/>
        <v>38</v>
      </c>
      <c r="I536" s="1">
        <v>7</v>
      </c>
      <c r="J536" s="1">
        <v>7</v>
      </c>
      <c r="K536" s="1">
        <v>40</v>
      </c>
      <c r="L536" s="1">
        <f t="shared" si="105"/>
        <v>0.66666666666666663</v>
      </c>
      <c r="M536" s="1">
        <v>12</v>
      </c>
      <c r="N536" s="1">
        <v>12</v>
      </c>
      <c r="O536" s="1">
        <v>10</v>
      </c>
      <c r="P536" s="1">
        <v>10</v>
      </c>
      <c r="Q536" s="1">
        <v>60637</v>
      </c>
      <c r="R536" s="1" t="s">
        <v>2891</v>
      </c>
      <c r="S536" s="1">
        <v>0</v>
      </c>
      <c r="T536" s="1" t="s">
        <v>53</v>
      </c>
      <c r="V536" t="str">
        <f t="shared" si="106"/>
        <v>hoodie</v>
      </c>
      <c r="W536" s="1" t="s">
        <v>98</v>
      </c>
      <c r="Y536" t="str">
        <f t="shared" si="107"/>
        <v>“Machine learning for life”</v>
      </c>
      <c r="Z536" s="1">
        <v>1</v>
      </c>
      <c r="AA536" s="1">
        <v>1</v>
      </c>
      <c r="AB536" s="1">
        <f t="shared" si="108"/>
        <v>0</v>
      </c>
      <c r="AC536" s="1" t="s">
        <v>453</v>
      </c>
      <c r="AE536" t="str">
        <f t="shared" si="109"/>
        <v>Research</v>
      </c>
      <c r="AF536" s="1" t="s">
        <v>111</v>
      </c>
      <c r="AH536" t="str">
        <f t="shared" si="110"/>
        <v>Not Applicable</v>
      </c>
      <c r="AI536" s="1" t="s">
        <v>57</v>
      </c>
      <c r="AK536" t="str">
        <f t="shared" si="111"/>
        <v>Education</v>
      </c>
      <c r="AL536" s="1">
        <v>8</v>
      </c>
      <c r="AM536" s="1">
        <v>8</v>
      </c>
      <c r="AN536" s="1" t="s">
        <v>2892</v>
      </c>
      <c r="AO536" s="1" t="s">
        <v>71</v>
      </c>
      <c r="AP536" s="1">
        <f t="shared" si="112"/>
        <v>1</v>
      </c>
      <c r="AQ536" t="s">
        <v>31</v>
      </c>
      <c r="AR536" s="1" t="s">
        <v>72</v>
      </c>
      <c r="AT536" t="str">
        <f t="shared" si="113"/>
        <v>Forums</v>
      </c>
      <c r="AU536" s="1">
        <v>6</v>
      </c>
      <c r="AW536">
        <f t="shared" si="114"/>
        <v>6</v>
      </c>
      <c r="AX536" s="1">
        <v>5</v>
      </c>
      <c r="AZ536">
        <f t="shared" si="115"/>
        <v>5</v>
      </c>
      <c r="BA536" s="1">
        <v>10</v>
      </c>
      <c r="BB536" s="1">
        <v>10</v>
      </c>
      <c r="BC536" s="1" t="s">
        <v>2893</v>
      </c>
      <c r="BD536" s="1" t="s">
        <v>74</v>
      </c>
      <c r="BF536" t="str">
        <f t="shared" si="116"/>
        <v>Google</v>
      </c>
      <c r="BG536" s="1">
        <v>4</v>
      </c>
      <c r="BH536" s="1" t="s">
        <v>2894</v>
      </c>
      <c r="BI536" s="1" t="s">
        <v>2895</v>
      </c>
      <c r="BJ536" s="1" t="s">
        <v>2896</v>
      </c>
      <c r="BK536" s="1">
        <v>0</v>
      </c>
      <c r="BL536" s="32" t="s">
        <v>4074</v>
      </c>
    </row>
    <row r="537" spans="1:64">
      <c r="A537" s="1">
        <v>1</v>
      </c>
      <c r="B537">
        <v>0</v>
      </c>
      <c r="C537">
        <v>0</v>
      </c>
      <c r="D537">
        <v>0</v>
      </c>
      <c r="E537">
        <v>0</v>
      </c>
      <c r="F537">
        <v>0</v>
      </c>
      <c r="G537" s="2">
        <v>31956</v>
      </c>
      <c r="H537" s="9">
        <f t="shared" ca="1" si="104"/>
        <v>31</v>
      </c>
      <c r="I537" s="1">
        <v>7</v>
      </c>
      <c r="J537" s="1">
        <v>7</v>
      </c>
      <c r="K537" s="1">
        <v>90</v>
      </c>
      <c r="L537" s="1">
        <f t="shared" si="105"/>
        <v>1.5</v>
      </c>
      <c r="M537" s="1">
        <v>9</v>
      </c>
      <c r="N537" s="1">
        <v>9</v>
      </c>
      <c r="O537" s="1">
        <v>5</v>
      </c>
      <c r="P537" s="1">
        <v>5</v>
      </c>
      <c r="Q537" s="1">
        <v>90027</v>
      </c>
      <c r="R537" s="1" t="s">
        <v>2897</v>
      </c>
      <c r="S537" s="1">
        <v>0</v>
      </c>
      <c r="T537" s="1" t="s">
        <v>53</v>
      </c>
      <c r="V537" t="str">
        <f t="shared" si="106"/>
        <v>hoodie</v>
      </c>
      <c r="W537" s="1" t="s">
        <v>54</v>
      </c>
      <c r="Y537" t="str">
        <f t="shared" si="107"/>
        <v>“Data is the new bacon"</v>
      </c>
      <c r="Z537" s="1">
        <v>1</v>
      </c>
      <c r="AA537" s="1">
        <v>1</v>
      </c>
      <c r="AB537" s="1">
        <f t="shared" si="108"/>
        <v>0</v>
      </c>
      <c r="AC537" s="1" t="s">
        <v>159</v>
      </c>
      <c r="AE537" t="str">
        <f t="shared" si="109"/>
        <v>Data Scientist</v>
      </c>
      <c r="AF537" s="1" t="s">
        <v>384</v>
      </c>
      <c r="AH537" t="str">
        <f t="shared" si="110"/>
        <v>Intern</v>
      </c>
      <c r="AI537" s="1" t="s">
        <v>233</v>
      </c>
      <c r="AK537" t="str">
        <f t="shared" si="111"/>
        <v>Insurance</v>
      </c>
      <c r="AL537" s="1">
        <v>10</v>
      </c>
      <c r="AM537" s="1">
        <v>10</v>
      </c>
      <c r="AN537" s="1" t="s">
        <v>2898</v>
      </c>
      <c r="AO537" s="1" t="s">
        <v>83</v>
      </c>
      <c r="AP537" s="1">
        <f t="shared" si="112"/>
        <v>1</v>
      </c>
      <c r="AQ537" t="s">
        <v>36</v>
      </c>
      <c r="AT537" t="str">
        <f t="shared" si="113"/>
        <v>NA</v>
      </c>
      <c r="AW537">
        <f t="shared" si="114"/>
        <v>0</v>
      </c>
      <c r="AZ537">
        <f t="shared" si="115"/>
        <v>0</v>
      </c>
      <c r="BD537" s="1" t="s">
        <v>74</v>
      </c>
      <c r="BF537" t="str">
        <f t="shared" si="116"/>
        <v>Google</v>
      </c>
      <c r="BG537" s="1">
        <v>10</v>
      </c>
      <c r="BH537" s="1" t="s">
        <v>2899</v>
      </c>
      <c r="BI537" s="1" t="s">
        <v>2900</v>
      </c>
      <c r="BK537" s="1">
        <v>0</v>
      </c>
      <c r="BL537" s="32" t="s">
        <v>4074</v>
      </c>
    </row>
    <row r="538" spans="1:64">
      <c r="A538" s="1">
        <v>1</v>
      </c>
      <c r="B538" s="11">
        <v>1</v>
      </c>
      <c r="C538">
        <v>0</v>
      </c>
      <c r="D538">
        <v>0</v>
      </c>
      <c r="E538" s="1">
        <v>1</v>
      </c>
      <c r="F538">
        <v>0</v>
      </c>
      <c r="G538" s="2">
        <v>28333</v>
      </c>
      <c r="H538" s="9">
        <f t="shared" ca="1" si="104"/>
        <v>41</v>
      </c>
      <c r="I538" s="1">
        <v>6</v>
      </c>
      <c r="J538" s="1">
        <v>6</v>
      </c>
      <c r="K538" s="1">
        <v>120</v>
      </c>
      <c r="L538" s="1">
        <f t="shared" si="105"/>
        <v>2</v>
      </c>
      <c r="M538" s="1">
        <v>9</v>
      </c>
      <c r="N538" s="1">
        <v>9</v>
      </c>
      <c r="O538" s="1">
        <v>7</v>
      </c>
      <c r="P538" s="1">
        <v>7</v>
      </c>
      <c r="R538" s="1" t="s">
        <v>219</v>
      </c>
      <c r="S538" s="1">
        <v>1</v>
      </c>
      <c r="V538" t="str">
        <f t="shared" si="106"/>
        <v>NA</v>
      </c>
      <c r="Y538" t="str">
        <f t="shared" si="107"/>
        <v>NA</v>
      </c>
      <c r="Z538" s="1">
        <v>1</v>
      </c>
      <c r="AA538" s="1">
        <v>1</v>
      </c>
      <c r="AB538" s="1">
        <f t="shared" si="108"/>
        <v>0</v>
      </c>
      <c r="AC538" s="1" t="s">
        <v>521</v>
      </c>
      <c r="AE538" t="str">
        <f t="shared" si="109"/>
        <v>Accounting/Finance</v>
      </c>
      <c r="AF538" s="1" t="s">
        <v>145</v>
      </c>
      <c r="AH538" t="str">
        <f t="shared" si="110"/>
        <v>C-Level</v>
      </c>
      <c r="AJ538" s="1" t="s">
        <v>2616</v>
      </c>
      <c r="AK538" s="1" t="str">
        <f t="shared" si="111"/>
        <v>Banking</v>
      </c>
      <c r="AL538" s="1">
        <v>10</v>
      </c>
      <c r="AM538" s="1">
        <v>10</v>
      </c>
      <c r="AO538" s="1" t="s">
        <v>83</v>
      </c>
      <c r="AP538" s="1">
        <f t="shared" si="112"/>
        <v>1</v>
      </c>
      <c r="AQ538" t="s">
        <v>31</v>
      </c>
      <c r="AR538" s="1" t="s">
        <v>72</v>
      </c>
      <c r="AT538" t="str">
        <f t="shared" si="113"/>
        <v>Forums</v>
      </c>
      <c r="AU538" s="1">
        <v>6</v>
      </c>
      <c r="AW538">
        <f t="shared" si="114"/>
        <v>6</v>
      </c>
      <c r="AX538" s="1">
        <v>5</v>
      </c>
      <c r="AZ538">
        <f t="shared" si="115"/>
        <v>5</v>
      </c>
      <c r="BA538" s="1">
        <v>15</v>
      </c>
      <c r="BB538" s="1">
        <v>15</v>
      </c>
      <c r="BC538" s="1" t="s">
        <v>2901</v>
      </c>
      <c r="BD538" s="1" t="s">
        <v>74</v>
      </c>
      <c r="BF538" t="str">
        <f t="shared" si="116"/>
        <v>Google</v>
      </c>
      <c r="BG538" s="1">
        <v>9</v>
      </c>
      <c r="BH538" s="1" t="s">
        <v>2902</v>
      </c>
      <c r="BI538" s="1" t="s">
        <v>2903</v>
      </c>
      <c r="BJ538" s="1" t="s">
        <v>2904</v>
      </c>
      <c r="BK538" s="1">
        <v>1</v>
      </c>
      <c r="BL538" s="32" t="s">
        <v>4074</v>
      </c>
    </row>
    <row r="539" spans="1:64">
      <c r="A539" s="1">
        <v>1</v>
      </c>
      <c r="B539">
        <v>0</v>
      </c>
      <c r="C539">
        <v>0</v>
      </c>
      <c r="D539">
        <v>0</v>
      </c>
      <c r="E539">
        <v>0</v>
      </c>
      <c r="F539">
        <v>0</v>
      </c>
      <c r="G539" s="2">
        <v>29407</v>
      </c>
      <c r="H539" s="9">
        <f t="shared" ca="1" si="104"/>
        <v>38</v>
      </c>
      <c r="I539" s="1">
        <v>7</v>
      </c>
      <c r="J539" s="1">
        <v>7</v>
      </c>
      <c r="K539" s="1">
        <v>60</v>
      </c>
      <c r="L539" s="1">
        <f t="shared" si="105"/>
        <v>1</v>
      </c>
      <c r="M539" s="1">
        <v>7</v>
      </c>
      <c r="N539" s="1">
        <v>7</v>
      </c>
      <c r="O539" s="1">
        <v>0</v>
      </c>
      <c r="P539" s="1">
        <v>0</v>
      </c>
      <c r="Q539" s="1">
        <v>92120</v>
      </c>
      <c r="R539" s="1" t="s">
        <v>2905</v>
      </c>
      <c r="S539" s="1">
        <v>1</v>
      </c>
      <c r="V539" t="str">
        <f t="shared" si="106"/>
        <v>NA</v>
      </c>
      <c r="Y539" t="str">
        <f t="shared" si="107"/>
        <v>NA</v>
      </c>
      <c r="Z539" s="1">
        <v>1</v>
      </c>
      <c r="AA539" s="1">
        <v>1</v>
      </c>
      <c r="AB539" s="1">
        <f t="shared" si="108"/>
        <v>0</v>
      </c>
      <c r="AC539" s="1" t="s">
        <v>150</v>
      </c>
      <c r="AE539" t="str">
        <f t="shared" si="109"/>
        <v>Business Intelligence / Business Analyst</v>
      </c>
      <c r="AF539" s="1" t="s">
        <v>80</v>
      </c>
      <c r="AH539" t="str">
        <f t="shared" si="110"/>
        <v>Individual Contributor</v>
      </c>
      <c r="AI539" s="1" t="s">
        <v>233</v>
      </c>
      <c r="AK539" t="str">
        <f t="shared" si="111"/>
        <v>Insurance</v>
      </c>
      <c r="AL539" s="1">
        <v>1</v>
      </c>
      <c r="AM539" s="1">
        <v>1</v>
      </c>
      <c r="AN539" s="1" t="s">
        <v>2906</v>
      </c>
      <c r="AO539" s="1" t="s">
        <v>71</v>
      </c>
      <c r="AP539" s="1">
        <f t="shared" si="112"/>
        <v>1</v>
      </c>
      <c r="AQ539" t="s">
        <v>30</v>
      </c>
      <c r="AR539" s="1" t="s">
        <v>167</v>
      </c>
      <c r="AT539" t="str">
        <f t="shared" si="113"/>
        <v>Mentor Help (classroom or 1:1 mentors)</v>
      </c>
      <c r="AU539" s="1">
        <v>3</v>
      </c>
      <c r="AW539">
        <f t="shared" si="114"/>
        <v>3</v>
      </c>
      <c r="AX539" s="1">
        <v>5</v>
      </c>
      <c r="AZ539">
        <f t="shared" si="115"/>
        <v>5</v>
      </c>
      <c r="BA539" s="1">
        <v>15</v>
      </c>
      <c r="BB539" s="1">
        <v>15</v>
      </c>
      <c r="BC539" s="1" t="s">
        <v>2592</v>
      </c>
      <c r="BD539" s="1" t="s">
        <v>64</v>
      </c>
      <c r="BF539" t="str">
        <f t="shared" si="116"/>
        <v>Friend / word of mouth</v>
      </c>
      <c r="BG539" s="1">
        <v>9</v>
      </c>
      <c r="BH539" s="1" t="s">
        <v>2907</v>
      </c>
      <c r="BI539" s="1" t="s">
        <v>2908</v>
      </c>
      <c r="BJ539" s="1" t="s">
        <v>2909</v>
      </c>
      <c r="BK539" s="1">
        <v>1</v>
      </c>
      <c r="BL539" s="32" t="s">
        <v>4074</v>
      </c>
    </row>
    <row r="540" spans="1:64">
      <c r="A540">
        <v>0</v>
      </c>
      <c r="B540" s="11">
        <v>1</v>
      </c>
      <c r="C540">
        <v>0</v>
      </c>
      <c r="D540" s="1">
        <v>1</v>
      </c>
      <c r="E540" s="1">
        <v>1</v>
      </c>
      <c r="F540">
        <v>0</v>
      </c>
      <c r="G540" s="2">
        <v>29622</v>
      </c>
      <c r="H540" s="9">
        <f t="shared" ca="1" si="104"/>
        <v>38</v>
      </c>
      <c r="I540" s="1">
        <v>7</v>
      </c>
      <c r="J540" s="1">
        <v>7</v>
      </c>
      <c r="K540" s="1">
        <v>0</v>
      </c>
      <c r="L540" s="1">
        <f t="shared" si="105"/>
        <v>0</v>
      </c>
      <c r="M540" s="1">
        <v>10</v>
      </c>
      <c r="N540" s="1">
        <v>10</v>
      </c>
      <c r="O540" s="1">
        <v>5</v>
      </c>
      <c r="P540" s="1">
        <v>5</v>
      </c>
      <c r="Q540" s="1">
        <v>94041</v>
      </c>
      <c r="R540" s="1" t="s">
        <v>2910</v>
      </c>
      <c r="S540" s="1">
        <v>0</v>
      </c>
      <c r="T540" s="1" t="s">
        <v>67</v>
      </c>
      <c r="V540" t="str">
        <f t="shared" si="106"/>
        <v>t-shirt</v>
      </c>
      <c r="W540" s="1" t="s">
        <v>54</v>
      </c>
      <c r="Y540" t="str">
        <f t="shared" si="107"/>
        <v>“Data is the new bacon"</v>
      </c>
      <c r="Z540" s="1">
        <v>0</v>
      </c>
      <c r="AA540" s="1">
        <v>0</v>
      </c>
      <c r="AB540" s="1">
        <f t="shared" si="108"/>
        <v>1</v>
      </c>
      <c r="AE540" t="str">
        <f t="shared" si="109"/>
        <v>NA</v>
      </c>
      <c r="AH540" t="str">
        <f t="shared" si="110"/>
        <v>NA</v>
      </c>
      <c r="AK540" t="str">
        <f t="shared" si="111"/>
        <v>NA</v>
      </c>
      <c r="AO540" s="1" t="s">
        <v>83</v>
      </c>
      <c r="AP540" s="1">
        <f t="shared" si="112"/>
        <v>1</v>
      </c>
      <c r="AQ540" t="s">
        <v>33</v>
      </c>
      <c r="AR540" s="1" t="s">
        <v>72</v>
      </c>
      <c r="AT540" t="str">
        <f t="shared" si="113"/>
        <v>Forums</v>
      </c>
      <c r="AU540" s="1">
        <v>6</v>
      </c>
      <c r="AW540">
        <f t="shared" si="114"/>
        <v>6</v>
      </c>
      <c r="AX540" s="1">
        <v>6</v>
      </c>
      <c r="AZ540">
        <f t="shared" si="115"/>
        <v>6</v>
      </c>
      <c r="BA540" s="1">
        <v>15</v>
      </c>
      <c r="BB540" s="1">
        <v>15</v>
      </c>
      <c r="BC540" s="1" t="s">
        <v>2911</v>
      </c>
      <c r="BD540" s="1" t="s">
        <v>2912</v>
      </c>
      <c r="BF540" t="str">
        <f t="shared" si="116"/>
        <v>Billboard</v>
      </c>
      <c r="BG540" s="1">
        <v>10</v>
      </c>
      <c r="BH540" s="1" t="s">
        <v>2913</v>
      </c>
      <c r="BI540" s="1" t="s">
        <v>1840</v>
      </c>
      <c r="BK540" s="1">
        <v>0</v>
      </c>
      <c r="BL540" s="32" t="s">
        <v>4074</v>
      </c>
    </row>
    <row r="541" spans="1:64">
      <c r="A541" s="1">
        <v>1</v>
      </c>
      <c r="B541">
        <v>0</v>
      </c>
      <c r="C541">
        <v>0</v>
      </c>
      <c r="D541">
        <v>0</v>
      </c>
      <c r="E541">
        <v>0</v>
      </c>
      <c r="F541">
        <v>0</v>
      </c>
      <c r="G541" s="2">
        <v>34278</v>
      </c>
      <c r="H541" s="9">
        <f t="shared" ca="1" si="104"/>
        <v>25</v>
      </c>
      <c r="I541" s="1">
        <v>8</v>
      </c>
      <c r="J541" s="1">
        <v>8</v>
      </c>
      <c r="K541" s="1">
        <v>0</v>
      </c>
      <c r="L541" s="1">
        <f t="shared" si="105"/>
        <v>0</v>
      </c>
      <c r="M541" s="1">
        <v>15</v>
      </c>
      <c r="N541" s="1">
        <v>15</v>
      </c>
      <c r="O541" s="1">
        <v>100</v>
      </c>
      <c r="P541" s="1">
        <v>100</v>
      </c>
      <c r="Q541" s="1">
        <v>94560</v>
      </c>
      <c r="R541" s="1" t="s">
        <v>2914</v>
      </c>
      <c r="S541" s="1">
        <v>1</v>
      </c>
      <c r="V541" t="str">
        <f t="shared" si="106"/>
        <v>NA</v>
      </c>
      <c r="Y541" t="str">
        <f t="shared" si="107"/>
        <v>NA</v>
      </c>
      <c r="Z541" s="1">
        <v>1</v>
      </c>
      <c r="AA541" s="1">
        <v>1</v>
      </c>
      <c r="AB541" s="1">
        <f t="shared" si="108"/>
        <v>0</v>
      </c>
      <c r="AC541" s="1" t="s">
        <v>582</v>
      </c>
      <c r="AE541" t="str">
        <f t="shared" si="109"/>
        <v>Self employed</v>
      </c>
      <c r="AF541" s="1" t="s">
        <v>80</v>
      </c>
      <c r="AH541" t="str">
        <f t="shared" si="110"/>
        <v>Individual Contributor</v>
      </c>
      <c r="AI541" s="1" t="s">
        <v>57</v>
      </c>
      <c r="AK541" t="str">
        <f t="shared" si="111"/>
        <v>Education</v>
      </c>
      <c r="AL541" s="1">
        <v>1</v>
      </c>
      <c r="AM541" s="1">
        <v>1</v>
      </c>
      <c r="AN541" s="1" t="s">
        <v>58</v>
      </c>
      <c r="AO541" s="1" t="s">
        <v>59</v>
      </c>
      <c r="AP541" s="1">
        <f t="shared" si="112"/>
        <v>0</v>
      </c>
      <c r="AQ541" t="s">
        <v>4028</v>
      </c>
      <c r="AR541" s="1" t="s">
        <v>60</v>
      </c>
      <c r="AT541" t="str">
        <f t="shared" si="113"/>
        <v>Slack Channel</v>
      </c>
      <c r="AV541" s="1">
        <v>25</v>
      </c>
      <c r="AW541" s="1">
        <f t="shared" si="114"/>
        <v>25</v>
      </c>
      <c r="AY541" s="1">
        <v>10</v>
      </c>
      <c r="AZ541" s="1">
        <f t="shared" si="115"/>
        <v>10</v>
      </c>
      <c r="BA541" s="1">
        <v>4</v>
      </c>
      <c r="BB541" s="1">
        <v>4</v>
      </c>
      <c r="BC541" s="1" t="s">
        <v>161</v>
      </c>
      <c r="BD541" s="1" t="s">
        <v>74</v>
      </c>
      <c r="BF541" t="str">
        <f t="shared" si="116"/>
        <v>Google</v>
      </c>
      <c r="BG541" s="1">
        <v>10</v>
      </c>
      <c r="BH541" s="1" t="s">
        <v>2915</v>
      </c>
      <c r="BI541" s="1" t="s">
        <v>2916</v>
      </c>
      <c r="BJ541" s="1" t="s">
        <v>2917</v>
      </c>
      <c r="BK541" s="1">
        <v>1</v>
      </c>
      <c r="BL541" s="32" t="s">
        <v>4074</v>
      </c>
    </row>
    <row r="542" spans="1:64">
      <c r="A542" s="1">
        <v>1</v>
      </c>
      <c r="B542">
        <v>0</v>
      </c>
      <c r="C542">
        <v>0</v>
      </c>
      <c r="D542">
        <v>0</v>
      </c>
      <c r="E542">
        <v>0</v>
      </c>
      <c r="F542">
        <v>0</v>
      </c>
      <c r="G542" s="2">
        <v>30548</v>
      </c>
      <c r="H542" s="9">
        <f t="shared" ca="1" si="104"/>
        <v>35</v>
      </c>
      <c r="I542" s="1">
        <v>7</v>
      </c>
      <c r="J542" s="1">
        <v>7</v>
      </c>
      <c r="K542" s="1">
        <v>0</v>
      </c>
      <c r="L542" s="1">
        <f t="shared" si="105"/>
        <v>0</v>
      </c>
      <c r="M542" s="1">
        <v>10</v>
      </c>
      <c r="N542" s="1">
        <v>10</v>
      </c>
      <c r="O542" s="1">
        <v>1</v>
      </c>
      <c r="P542" s="1">
        <v>1</v>
      </c>
      <c r="Q542" s="1">
        <v>92300</v>
      </c>
      <c r="R542" s="1" t="s">
        <v>2918</v>
      </c>
      <c r="S542" s="1">
        <v>1</v>
      </c>
      <c r="V542" t="str">
        <f t="shared" si="106"/>
        <v>NA</v>
      </c>
      <c r="Y542" t="str">
        <f t="shared" si="107"/>
        <v>NA</v>
      </c>
      <c r="Z542" s="1">
        <v>1</v>
      </c>
      <c r="AA542" s="1">
        <v>1</v>
      </c>
      <c r="AB542" s="1">
        <f t="shared" si="108"/>
        <v>0</v>
      </c>
      <c r="AC542" s="1" t="s">
        <v>79</v>
      </c>
      <c r="AE542" t="str">
        <f t="shared" si="109"/>
        <v>Business/Strategy</v>
      </c>
      <c r="AG542" s="1" t="s">
        <v>2919</v>
      </c>
      <c r="AH542" s="1" t="str">
        <f t="shared" si="110"/>
        <v>Senior economist</v>
      </c>
      <c r="AI542" s="1" t="s">
        <v>81</v>
      </c>
      <c r="AK542" t="str">
        <f t="shared" si="111"/>
        <v>Business Support &amp; Logistics</v>
      </c>
      <c r="AL542" s="1">
        <v>5</v>
      </c>
      <c r="AM542" s="1">
        <v>5</v>
      </c>
      <c r="AN542" s="1" t="s">
        <v>582</v>
      </c>
      <c r="AO542" s="1" t="s">
        <v>83</v>
      </c>
      <c r="AP542" s="1">
        <f t="shared" si="112"/>
        <v>1</v>
      </c>
      <c r="AQ542" t="s">
        <v>32</v>
      </c>
      <c r="AR542" s="1" t="s">
        <v>84</v>
      </c>
      <c r="AT542" t="str">
        <f t="shared" si="113"/>
        <v>Stack Overflow</v>
      </c>
      <c r="AU542" s="1">
        <v>4</v>
      </c>
      <c r="AW542">
        <f t="shared" si="114"/>
        <v>4</v>
      </c>
      <c r="AY542" s="1">
        <v>10</v>
      </c>
      <c r="AZ542" s="1">
        <f t="shared" si="115"/>
        <v>10</v>
      </c>
      <c r="BA542" s="1">
        <v>18</v>
      </c>
      <c r="BB542" s="1">
        <v>18</v>
      </c>
      <c r="BC542" s="1" t="s">
        <v>2920</v>
      </c>
      <c r="BD542" s="1" t="s">
        <v>198</v>
      </c>
      <c r="BF542" t="str">
        <f t="shared" si="116"/>
        <v>Facebook</v>
      </c>
      <c r="BG542" s="1">
        <v>10</v>
      </c>
      <c r="BH542" s="1" t="s">
        <v>2921</v>
      </c>
      <c r="BI542" s="1" t="s">
        <v>2922</v>
      </c>
      <c r="BJ542" s="1" t="s">
        <v>2923</v>
      </c>
      <c r="BK542" s="1">
        <v>1</v>
      </c>
      <c r="BL542" s="32" t="s">
        <v>4074</v>
      </c>
    </row>
    <row r="543" spans="1:64">
      <c r="A543" s="1">
        <v>1</v>
      </c>
      <c r="B543">
        <v>0</v>
      </c>
      <c r="C543">
        <v>0</v>
      </c>
      <c r="D543">
        <v>0</v>
      </c>
      <c r="E543">
        <v>0</v>
      </c>
      <c r="F543">
        <v>0</v>
      </c>
      <c r="G543" s="2">
        <v>33569</v>
      </c>
      <c r="H543" s="9">
        <f t="shared" ca="1" si="104"/>
        <v>27</v>
      </c>
      <c r="I543" s="1">
        <v>8</v>
      </c>
      <c r="J543" s="1">
        <v>8</v>
      </c>
      <c r="K543" s="1">
        <v>15</v>
      </c>
      <c r="L543" s="1">
        <f t="shared" si="105"/>
        <v>0.25</v>
      </c>
      <c r="M543" s="1">
        <v>6</v>
      </c>
      <c r="N543" s="1">
        <v>6</v>
      </c>
      <c r="O543" s="1">
        <v>10</v>
      </c>
      <c r="P543" s="1">
        <v>10</v>
      </c>
      <c r="Q543" s="1">
        <v>12345</v>
      </c>
      <c r="R543" s="1" t="s">
        <v>1352</v>
      </c>
      <c r="S543" s="1">
        <v>0</v>
      </c>
      <c r="T543" s="1" t="s">
        <v>78</v>
      </c>
      <c r="V543" t="str">
        <f t="shared" si="106"/>
        <v>jacket (brand is TBD... probably Patagonia)</v>
      </c>
      <c r="W543" s="1" t="s">
        <v>103</v>
      </c>
      <c r="Y543" t="str">
        <f t="shared" si="107"/>
        <v>“A quality life demands quality questions”</v>
      </c>
      <c r="Z543" s="1">
        <v>1</v>
      </c>
      <c r="AA543" s="1">
        <v>1</v>
      </c>
      <c r="AB543" s="1">
        <f t="shared" si="108"/>
        <v>0</v>
      </c>
      <c r="AC543" s="1" t="s">
        <v>159</v>
      </c>
      <c r="AE543" t="str">
        <f t="shared" si="109"/>
        <v>Data Scientist</v>
      </c>
      <c r="AF543" s="1" t="s">
        <v>80</v>
      </c>
      <c r="AH543" t="str">
        <f t="shared" si="110"/>
        <v>Individual Contributor</v>
      </c>
      <c r="AI543" s="1" t="s">
        <v>245</v>
      </c>
      <c r="AK543" t="str">
        <f t="shared" si="111"/>
        <v>Advertising &amp; Marketing</v>
      </c>
      <c r="AL543" s="1">
        <v>1</v>
      </c>
      <c r="AM543" s="1">
        <v>1</v>
      </c>
      <c r="AN543" s="1" t="s">
        <v>2924</v>
      </c>
      <c r="AO543" s="1" t="s">
        <v>59</v>
      </c>
      <c r="AP543" s="1">
        <f t="shared" si="112"/>
        <v>0</v>
      </c>
      <c r="AQ543" t="s">
        <v>4029</v>
      </c>
      <c r="AR543" s="1" t="s">
        <v>60</v>
      </c>
      <c r="AT543" t="str">
        <f t="shared" si="113"/>
        <v>Slack Channel</v>
      </c>
      <c r="AU543" s="1">
        <v>6</v>
      </c>
      <c r="AW543">
        <f t="shared" si="114"/>
        <v>6</v>
      </c>
      <c r="AY543" s="1">
        <v>20</v>
      </c>
      <c r="AZ543" s="1">
        <f t="shared" si="115"/>
        <v>20</v>
      </c>
      <c r="BA543" s="1">
        <v>15</v>
      </c>
      <c r="BB543" s="1">
        <v>15</v>
      </c>
      <c r="BC543" s="1" t="s">
        <v>2925</v>
      </c>
      <c r="BD543" s="1" t="s">
        <v>64</v>
      </c>
      <c r="BF543" t="str">
        <f t="shared" si="116"/>
        <v>Friend / word of mouth</v>
      </c>
      <c r="BG543" s="1">
        <v>10</v>
      </c>
      <c r="BH543" s="1" t="s">
        <v>2926</v>
      </c>
      <c r="BI543" s="1" t="s">
        <v>2927</v>
      </c>
      <c r="BJ543" s="1" t="s">
        <v>595</v>
      </c>
      <c r="BK543" s="1">
        <v>1</v>
      </c>
      <c r="BL543" s="32" t="s">
        <v>4074</v>
      </c>
    </row>
    <row r="544" spans="1:64">
      <c r="A544">
        <v>0</v>
      </c>
      <c r="B544" s="11">
        <v>1</v>
      </c>
      <c r="C544">
        <v>0</v>
      </c>
      <c r="D544">
        <v>0</v>
      </c>
      <c r="E544">
        <v>0</v>
      </c>
      <c r="F544">
        <v>0</v>
      </c>
      <c r="G544" s="2">
        <v>32046</v>
      </c>
      <c r="H544" s="9">
        <f t="shared" ca="1" si="104"/>
        <v>31</v>
      </c>
      <c r="I544" s="1">
        <v>7</v>
      </c>
      <c r="J544" s="1">
        <v>7</v>
      </c>
      <c r="K544" s="1">
        <v>10</v>
      </c>
      <c r="L544" s="1">
        <f t="shared" si="105"/>
        <v>0.16666666666666666</v>
      </c>
      <c r="M544" s="1">
        <v>8</v>
      </c>
      <c r="N544" s="1">
        <v>8</v>
      </c>
      <c r="O544" s="1">
        <v>24</v>
      </c>
      <c r="P544" s="1">
        <v>24</v>
      </c>
      <c r="Q544" s="1">
        <v>1080023</v>
      </c>
      <c r="R544" s="1" t="s">
        <v>2928</v>
      </c>
      <c r="S544" s="1">
        <v>1</v>
      </c>
      <c r="V544" t="str">
        <f t="shared" si="106"/>
        <v>NA</v>
      </c>
      <c r="Y544" t="str">
        <f t="shared" si="107"/>
        <v>NA</v>
      </c>
      <c r="Z544" s="1">
        <v>1</v>
      </c>
      <c r="AA544" s="1">
        <v>1</v>
      </c>
      <c r="AB544" s="1">
        <f t="shared" si="108"/>
        <v>0</v>
      </c>
      <c r="AC544" s="1" t="s">
        <v>5</v>
      </c>
      <c r="AE544" t="str">
        <f t="shared" si="109"/>
        <v>Other</v>
      </c>
      <c r="AF544" s="1" t="s">
        <v>80</v>
      </c>
      <c r="AH544" t="str">
        <f t="shared" si="110"/>
        <v>Individual Contributor</v>
      </c>
      <c r="AJ544" s="1" t="s">
        <v>2929</v>
      </c>
      <c r="AK544" s="1" t="str">
        <f t="shared" si="111"/>
        <v>Building Automation</v>
      </c>
      <c r="AL544" s="1">
        <v>5</v>
      </c>
      <c r="AM544" s="1">
        <v>5</v>
      </c>
      <c r="AN544" s="1" t="s">
        <v>2930</v>
      </c>
      <c r="AO544" s="1" t="s">
        <v>59</v>
      </c>
      <c r="AP544" s="1">
        <f t="shared" si="112"/>
        <v>0</v>
      </c>
      <c r="AQ544" t="s">
        <v>33</v>
      </c>
      <c r="AR544" s="1" t="s">
        <v>72</v>
      </c>
      <c r="AT544" t="str">
        <f t="shared" si="113"/>
        <v>Forums</v>
      </c>
      <c r="AU544" s="1">
        <v>1</v>
      </c>
      <c r="AW544">
        <f t="shared" si="114"/>
        <v>1</v>
      </c>
      <c r="AX544" s="1">
        <v>1</v>
      </c>
      <c r="AZ544">
        <f t="shared" si="115"/>
        <v>1</v>
      </c>
      <c r="BA544" s="1">
        <v>10</v>
      </c>
      <c r="BB544" s="1">
        <v>10</v>
      </c>
      <c r="BC544" s="1" t="s">
        <v>2931</v>
      </c>
      <c r="BD544" s="1" t="s">
        <v>74</v>
      </c>
      <c r="BF544" t="str">
        <f t="shared" si="116"/>
        <v>Google</v>
      </c>
      <c r="BG544" s="1">
        <v>8</v>
      </c>
      <c r="BH544" s="1" t="s">
        <v>2932</v>
      </c>
      <c r="BI544" s="1" t="s">
        <v>2933</v>
      </c>
      <c r="BJ544" s="1" t="s">
        <v>2934</v>
      </c>
      <c r="BK544" s="1">
        <v>1</v>
      </c>
      <c r="BL544" s="32" t="s">
        <v>4074</v>
      </c>
    </row>
    <row r="545" spans="1:64">
      <c r="A545" s="1">
        <v>1</v>
      </c>
      <c r="B545">
        <v>0</v>
      </c>
      <c r="C545">
        <v>0</v>
      </c>
      <c r="D545">
        <v>0</v>
      </c>
      <c r="E545" s="1">
        <v>1</v>
      </c>
      <c r="F545">
        <v>0</v>
      </c>
      <c r="G545" s="2">
        <v>31463</v>
      </c>
      <c r="H545" s="9">
        <f t="shared" ca="1" si="104"/>
        <v>32</v>
      </c>
      <c r="I545" s="1">
        <v>7</v>
      </c>
      <c r="J545" s="1">
        <v>7</v>
      </c>
      <c r="K545" s="1">
        <v>0</v>
      </c>
      <c r="L545" s="1">
        <f t="shared" si="105"/>
        <v>0</v>
      </c>
      <c r="M545" s="1">
        <v>8</v>
      </c>
      <c r="N545" s="1">
        <v>8</v>
      </c>
      <c r="O545" s="1">
        <v>1</v>
      </c>
      <c r="P545" s="1">
        <v>1</v>
      </c>
      <c r="R545" s="1" t="s">
        <v>2935</v>
      </c>
      <c r="S545" s="1">
        <v>1</v>
      </c>
      <c r="V545" t="str">
        <f t="shared" si="106"/>
        <v>NA</v>
      </c>
      <c r="Y545" t="str">
        <f t="shared" si="107"/>
        <v>NA</v>
      </c>
      <c r="Z545" s="1">
        <v>1</v>
      </c>
      <c r="AA545" s="1">
        <v>1</v>
      </c>
      <c r="AB545" s="1">
        <f t="shared" si="108"/>
        <v>0</v>
      </c>
      <c r="AC545" s="1" t="s">
        <v>453</v>
      </c>
      <c r="AE545" t="str">
        <f t="shared" si="109"/>
        <v>Research</v>
      </c>
      <c r="AF545" s="1" t="s">
        <v>111</v>
      </c>
      <c r="AH545" t="str">
        <f t="shared" si="110"/>
        <v>Not Applicable</v>
      </c>
      <c r="AJ545" s="1" t="s">
        <v>1039</v>
      </c>
      <c r="AK545" s="1" t="str">
        <f t="shared" si="111"/>
        <v>Finance</v>
      </c>
      <c r="AL545" s="1">
        <v>5</v>
      </c>
      <c r="AM545" s="1">
        <v>5</v>
      </c>
      <c r="AO545" s="1" t="s">
        <v>83</v>
      </c>
      <c r="AP545" s="1">
        <f t="shared" si="112"/>
        <v>1</v>
      </c>
      <c r="AQ545" t="s">
        <v>3981</v>
      </c>
      <c r="AR545" s="1" t="s">
        <v>72</v>
      </c>
      <c r="AT545" t="str">
        <f t="shared" si="113"/>
        <v>Forums</v>
      </c>
      <c r="AU545" s="1">
        <v>2</v>
      </c>
      <c r="AW545">
        <f t="shared" si="114"/>
        <v>2</v>
      </c>
      <c r="AX545" s="1">
        <v>3</v>
      </c>
      <c r="AZ545">
        <f t="shared" si="115"/>
        <v>3</v>
      </c>
      <c r="BA545" s="1">
        <v>10</v>
      </c>
      <c r="BB545" s="1">
        <v>10</v>
      </c>
      <c r="BC545" s="1" t="s">
        <v>2936</v>
      </c>
      <c r="BD545" s="1" t="s">
        <v>74</v>
      </c>
      <c r="BF545" t="str">
        <f t="shared" si="116"/>
        <v>Google</v>
      </c>
      <c r="BG545" s="1">
        <v>9</v>
      </c>
      <c r="BH545" s="1" t="s">
        <v>2937</v>
      </c>
      <c r="BI545" s="1" t="s">
        <v>2938</v>
      </c>
      <c r="BJ545" s="1" t="s">
        <v>2939</v>
      </c>
      <c r="BK545" s="1">
        <v>0</v>
      </c>
      <c r="BL545" s="32" t="s">
        <v>4074</v>
      </c>
    </row>
    <row r="546" spans="1:64">
      <c r="A546">
        <v>0</v>
      </c>
      <c r="B546" s="11">
        <v>1</v>
      </c>
      <c r="C546">
        <v>0</v>
      </c>
      <c r="D546" s="1">
        <v>1</v>
      </c>
      <c r="E546" s="1">
        <v>1</v>
      </c>
      <c r="F546">
        <v>0</v>
      </c>
      <c r="G546" s="2">
        <v>32088</v>
      </c>
      <c r="H546" s="9">
        <f t="shared" ca="1" si="104"/>
        <v>31</v>
      </c>
      <c r="I546" s="1">
        <v>7</v>
      </c>
      <c r="J546" s="1">
        <v>7</v>
      </c>
      <c r="K546" s="1">
        <v>45</v>
      </c>
      <c r="L546" s="1">
        <f t="shared" si="105"/>
        <v>0.75</v>
      </c>
      <c r="M546" s="1">
        <v>7</v>
      </c>
      <c r="N546" s="1">
        <v>7</v>
      </c>
      <c r="O546" s="1">
        <v>6</v>
      </c>
      <c r="P546" s="1">
        <v>6</v>
      </c>
      <c r="Q546" s="1">
        <v>60486</v>
      </c>
      <c r="R546" s="1" t="s">
        <v>2940</v>
      </c>
      <c r="S546" s="1">
        <v>0</v>
      </c>
      <c r="T546" s="1" t="s">
        <v>97</v>
      </c>
      <c r="V546" t="str">
        <f t="shared" si="106"/>
        <v>backpack</v>
      </c>
      <c r="W546" s="1" t="s">
        <v>98</v>
      </c>
      <c r="Y546" t="str">
        <f t="shared" si="107"/>
        <v>“Machine learning for life”</v>
      </c>
      <c r="Z546" s="1">
        <v>1</v>
      </c>
      <c r="AA546" s="1">
        <v>1</v>
      </c>
      <c r="AB546" s="1">
        <f t="shared" si="108"/>
        <v>0</v>
      </c>
      <c r="AC546" s="1" t="s">
        <v>225</v>
      </c>
      <c r="AE546" t="str">
        <f t="shared" si="109"/>
        <v>Software Engineer</v>
      </c>
      <c r="AF546" s="1" t="s">
        <v>56</v>
      </c>
      <c r="AH546" t="str">
        <f t="shared" si="110"/>
        <v>Manager</v>
      </c>
      <c r="AJ546" s="1" t="s">
        <v>2941</v>
      </c>
      <c r="AK546" s="1" t="str">
        <f t="shared" si="111"/>
        <v>Finance, Social trading</v>
      </c>
      <c r="AL546" s="1">
        <v>8</v>
      </c>
      <c r="AM546" s="1">
        <v>8</v>
      </c>
      <c r="AN546" s="1" t="s">
        <v>2942</v>
      </c>
      <c r="AO546" s="1" t="s">
        <v>83</v>
      </c>
      <c r="AP546" s="1">
        <f t="shared" si="112"/>
        <v>1</v>
      </c>
      <c r="AQ546" t="s">
        <v>31</v>
      </c>
      <c r="AR546" s="1" t="s">
        <v>72</v>
      </c>
      <c r="AT546" t="str">
        <f t="shared" si="113"/>
        <v>Forums</v>
      </c>
      <c r="AU546" s="1">
        <v>3</v>
      </c>
      <c r="AW546">
        <f t="shared" si="114"/>
        <v>3</v>
      </c>
      <c r="AX546" s="1">
        <v>2</v>
      </c>
      <c r="AZ546">
        <f t="shared" si="115"/>
        <v>2</v>
      </c>
      <c r="BA546" s="1">
        <v>40</v>
      </c>
      <c r="BB546" s="1">
        <v>40</v>
      </c>
      <c r="BC546" s="1" t="s">
        <v>2943</v>
      </c>
      <c r="BD546" s="1" t="s">
        <v>74</v>
      </c>
      <c r="BF546" t="str">
        <f t="shared" si="116"/>
        <v>Google</v>
      </c>
      <c r="BG546" s="1">
        <v>10</v>
      </c>
      <c r="BH546" s="1" t="s">
        <v>2944</v>
      </c>
      <c r="BK546" s="1">
        <v>0</v>
      </c>
      <c r="BL546" s="32" t="s">
        <v>4074</v>
      </c>
    </row>
    <row r="547" spans="1:64">
      <c r="A547" s="1">
        <v>1</v>
      </c>
      <c r="B547">
        <v>0</v>
      </c>
      <c r="C547">
        <v>0</v>
      </c>
      <c r="D547">
        <v>0</v>
      </c>
      <c r="E547">
        <v>0</v>
      </c>
      <c r="F547">
        <v>0</v>
      </c>
      <c r="G547" s="2" t="s">
        <v>2945</v>
      </c>
      <c r="H547" s="9">
        <f t="shared" ca="1" si="104"/>
        <v>57</v>
      </c>
      <c r="I547" s="1">
        <v>8</v>
      </c>
      <c r="J547" s="1">
        <v>8</v>
      </c>
      <c r="K547" s="1">
        <v>120</v>
      </c>
      <c r="L547" s="1">
        <f t="shared" si="105"/>
        <v>2</v>
      </c>
      <c r="M547" s="1">
        <v>2</v>
      </c>
      <c r="N547" s="1">
        <v>2</v>
      </c>
      <c r="O547" s="1">
        <v>25</v>
      </c>
      <c r="P547" s="1">
        <v>25</v>
      </c>
      <c r="Q547" s="1">
        <v>90210</v>
      </c>
      <c r="R547" s="1" t="s">
        <v>2946</v>
      </c>
      <c r="S547" s="1">
        <v>1</v>
      </c>
      <c r="V547" t="str">
        <f t="shared" si="106"/>
        <v>NA</v>
      </c>
      <c r="Y547" t="str">
        <f t="shared" si="107"/>
        <v>NA</v>
      </c>
      <c r="Z547" s="1">
        <v>1</v>
      </c>
      <c r="AA547" s="1">
        <v>1</v>
      </c>
      <c r="AB547" s="1">
        <f t="shared" si="108"/>
        <v>0</v>
      </c>
      <c r="AC547" s="1" t="s">
        <v>225</v>
      </c>
      <c r="AE547" t="str">
        <f t="shared" si="109"/>
        <v>Software Engineer</v>
      </c>
      <c r="AF547" s="1" t="s">
        <v>56</v>
      </c>
      <c r="AH547" t="str">
        <f t="shared" si="110"/>
        <v>Manager</v>
      </c>
      <c r="AI547" s="1" t="s">
        <v>391</v>
      </c>
      <c r="AK547" t="str">
        <f t="shared" si="111"/>
        <v>Telecommunications</v>
      </c>
      <c r="AL547" s="1">
        <v>25</v>
      </c>
      <c r="AM547" s="1">
        <v>25</v>
      </c>
      <c r="AN547" s="1" t="s">
        <v>309</v>
      </c>
      <c r="AO547" s="1" t="s">
        <v>83</v>
      </c>
      <c r="AP547" s="1">
        <f t="shared" si="112"/>
        <v>1</v>
      </c>
      <c r="AQ547" t="s">
        <v>4030</v>
      </c>
      <c r="AR547" s="1" t="s">
        <v>84</v>
      </c>
      <c r="AT547" t="str">
        <f t="shared" si="113"/>
        <v>Stack Overflow</v>
      </c>
      <c r="AV547" s="1">
        <v>20</v>
      </c>
      <c r="AW547" s="1">
        <f t="shared" si="114"/>
        <v>20</v>
      </c>
      <c r="AX547" s="1">
        <v>5</v>
      </c>
      <c r="AZ547">
        <f t="shared" si="115"/>
        <v>5</v>
      </c>
      <c r="BA547" s="1">
        <v>15</v>
      </c>
      <c r="BB547" s="1">
        <v>15</v>
      </c>
      <c r="BC547" s="1" t="s">
        <v>2947</v>
      </c>
      <c r="BE547" s="1" t="s">
        <v>2948</v>
      </c>
      <c r="BF547" s="1" t="str">
        <f t="shared" si="116"/>
        <v>TV Sebastian on. Loomberg</v>
      </c>
      <c r="BG547" s="1">
        <v>10</v>
      </c>
      <c r="BH547" s="1" t="s">
        <v>75</v>
      </c>
      <c r="BI547" s="1" t="s">
        <v>2949</v>
      </c>
      <c r="BJ547" s="1" t="s">
        <v>116</v>
      </c>
      <c r="BK547" s="1">
        <v>1</v>
      </c>
      <c r="BL547" s="32" t="s">
        <v>4074</v>
      </c>
    </row>
    <row r="548" spans="1:64">
      <c r="A548" s="1">
        <v>1</v>
      </c>
      <c r="B548">
        <v>0</v>
      </c>
      <c r="C548">
        <v>0</v>
      </c>
      <c r="D548">
        <v>0</v>
      </c>
      <c r="E548" s="1">
        <v>1</v>
      </c>
      <c r="F548">
        <v>0</v>
      </c>
      <c r="G548" s="2">
        <v>29693</v>
      </c>
      <c r="H548" s="9">
        <f t="shared" ca="1" si="104"/>
        <v>37</v>
      </c>
      <c r="I548" s="1">
        <v>6</v>
      </c>
      <c r="J548" s="1">
        <v>6</v>
      </c>
      <c r="K548" s="1">
        <v>15</v>
      </c>
      <c r="L548" s="1">
        <f t="shared" si="105"/>
        <v>0.25</v>
      </c>
      <c r="M548" s="1">
        <v>10</v>
      </c>
      <c r="N548" s="1">
        <v>10</v>
      </c>
      <c r="O548" s="1">
        <v>3</v>
      </c>
      <c r="P548" s="1">
        <v>3</v>
      </c>
      <c r="Q548" s="1">
        <v>1220</v>
      </c>
      <c r="R548" s="1" t="s">
        <v>149</v>
      </c>
      <c r="S548" s="1">
        <v>1</v>
      </c>
      <c r="V548" t="str">
        <f t="shared" si="106"/>
        <v>NA</v>
      </c>
      <c r="Y548" t="str">
        <f t="shared" si="107"/>
        <v>NA</v>
      </c>
      <c r="Z548" s="1">
        <v>1</v>
      </c>
      <c r="AA548" s="1">
        <v>1</v>
      </c>
      <c r="AB548" s="1">
        <f t="shared" si="108"/>
        <v>0</v>
      </c>
      <c r="AC548" s="1" t="s">
        <v>225</v>
      </c>
      <c r="AE548" t="str">
        <f t="shared" si="109"/>
        <v>Software Engineer</v>
      </c>
      <c r="AF548" s="1" t="s">
        <v>80</v>
      </c>
      <c r="AH548" t="str">
        <f t="shared" si="110"/>
        <v>Individual Contributor</v>
      </c>
      <c r="AJ548" s="1" t="s">
        <v>2950</v>
      </c>
      <c r="AK548" s="1" t="str">
        <f t="shared" si="111"/>
        <v>International Organization</v>
      </c>
      <c r="AL548" s="1">
        <v>10</v>
      </c>
      <c r="AM548" s="1">
        <v>10</v>
      </c>
      <c r="AN548" s="1" t="s">
        <v>2951</v>
      </c>
      <c r="AO548" s="1" t="s">
        <v>166</v>
      </c>
      <c r="AP548" s="1">
        <f t="shared" si="112"/>
        <v>0</v>
      </c>
      <c r="AQ548" t="s">
        <v>36</v>
      </c>
      <c r="AT548" t="str">
        <f t="shared" si="113"/>
        <v>NA</v>
      </c>
      <c r="AW548">
        <f t="shared" si="114"/>
        <v>0</v>
      </c>
      <c r="AZ548">
        <f t="shared" si="115"/>
        <v>0</v>
      </c>
      <c r="BD548" s="1" t="s">
        <v>198</v>
      </c>
      <c r="BF548" t="str">
        <f t="shared" si="116"/>
        <v>Facebook</v>
      </c>
      <c r="BG548" s="1">
        <v>9</v>
      </c>
      <c r="BH548" s="1" t="s">
        <v>2952</v>
      </c>
      <c r="BI548" s="1" t="s">
        <v>2953</v>
      </c>
      <c r="BJ548" s="1" t="s">
        <v>1875</v>
      </c>
      <c r="BK548" s="1">
        <v>0</v>
      </c>
      <c r="BL548" s="32" t="s">
        <v>4074</v>
      </c>
    </row>
    <row r="549" spans="1:64">
      <c r="A549" s="1">
        <v>1</v>
      </c>
      <c r="B549">
        <v>0</v>
      </c>
      <c r="C549" s="1">
        <v>1</v>
      </c>
      <c r="D549">
        <v>0</v>
      </c>
      <c r="E549">
        <v>0</v>
      </c>
      <c r="F549" s="1">
        <v>1</v>
      </c>
      <c r="G549" s="2">
        <v>33012</v>
      </c>
      <c r="H549" s="9">
        <f t="shared" ca="1" si="104"/>
        <v>28</v>
      </c>
      <c r="I549" s="1">
        <v>6</v>
      </c>
      <c r="J549" s="1">
        <v>6</v>
      </c>
      <c r="K549" s="1">
        <v>0</v>
      </c>
      <c r="L549" s="1">
        <f t="shared" si="105"/>
        <v>0</v>
      </c>
      <c r="M549" s="1">
        <v>10</v>
      </c>
      <c r="N549" s="1">
        <v>10</v>
      </c>
      <c r="O549" s="1">
        <v>300</v>
      </c>
      <c r="P549" s="1">
        <v>300</v>
      </c>
      <c r="Q549" s="1">
        <v>6408453</v>
      </c>
      <c r="R549" s="1" t="s">
        <v>2955</v>
      </c>
      <c r="S549" s="1">
        <v>1</v>
      </c>
      <c r="V549" t="str">
        <f t="shared" si="106"/>
        <v>NA</v>
      </c>
      <c r="Y549" t="str">
        <f t="shared" si="107"/>
        <v>NA</v>
      </c>
      <c r="Z549" s="1">
        <v>1</v>
      </c>
      <c r="AA549" s="1">
        <v>1</v>
      </c>
      <c r="AB549" s="1">
        <f t="shared" si="108"/>
        <v>0</v>
      </c>
      <c r="AC549" s="1" t="s">
        <v>225</v>
      </c>
      <c r="AE549" t="str">
        <f t="shared" si="109"/>
        <v>Software Engineer</v>
      </c>
      <c r="AG549" s="1" t="s">
        <v>1640</v>
      </c>
      <c r="AH549" s="1" t="str">
        <f t="shared" si="110"/>
        <v>Entry level</v>
      </c>
      <c r="AI549" s="1" t="s">
        <v>295</v>
      </c>
      <c r="AK549" t="str">
        <f t="shared" si="111"/>
        <v>Automotive</v>
      </c>
      <c r="AL549" s="1">
        <v>1</v>
      </c>
      <c r="AM549" s="1">
        <v>1</v>
      </c>
      <c r="AN549" s="1" t="s">
        <v>2956</v>
      </c>
      <c r="AO549" s="1" t="s">
        <v>83</v>
      </c>
      <c r="AP549" s="1">
        <f t="shared" si="112"/>
        <v>1</v>
      </c>
      <c r="AQ549" t="s">
        <v>3974</v>
      </c>
      <c r="AR549" s="1" t="s">
        <v>72</v>
      </c>
      <c r="AT549" t="str">
        <f t="shared" si="113"/>
        <v>Forums</v>
      </c>
      <c r="AV549" s="1">
        <v>12</v>
      </c>
      <c r="AW549" s="1">
        <f t="shared" si="114"/>
        <v>12</v>
      </c>
      <c r="AY549" s="1">
        <v>10</v>
      </c>
      <c r="AZ549" s="1">
        <f t="shared" si="115"/>
        <v>10</v>
      </c>
      <c r="BA549" s="1">
        <v>3</v>
      </c>
      <c r="BB549" s="1">
        <v>3</v>
      </c>
      <c r="BC549" s="1" t="s">
        <v>2957</v>
      </c>
      <c r="BD549" s="1" t="s">
        <v>74</v>
      </c>
      <c r="BF549" t="str">
        <f t="shared" si="116"/>
        <v>Google</v>
      </c>
      <c r="BG549" s="1">
        <v>10</v>
      </c>
      <c r="BH549" s="1" t="s">
        <v>2958</v>
      </c>
      <c r="BI549" s="1" t="s">
        <v>2959</v>
      </c>
      <c r="BJ549" s="1" t="s">
        <v>2960</v>
      </c>
      <c r="BK549" s="1">
        <v>1</v>
      </c>
      <c r="BL549" s="32" t="s">
        <v>4074</v>
      </c>
    </row>
    <row r="550" spans="1:64">
      <c r="A550" s="1">
        <v>1</v>
      </c>
      <c r="B550" s="11">
        <v>1</v>
      </c>
      <c r="C550">
        <v>0</v>
      </c>
      <c r="D550" s="1">
        <v>1</v>
      </c>
      <c r="E550">
        <v>0</v>
      </c>
      <c r="F550">
        <v>0</v>
      </c>
      <c r="G550" s="2">
        <v>32295</v>
      </c>
      <c r="H550" s="9">
        <f t="shared" ca="1" si="104"/>
        <v>30</v>
      </c>
      <c r="I550" s="1">
        <v>7</v>
      </c>
      <c r="J550" s="1">
        <v>7</v>
      </c>
      <c r="K550" s="1">
        <v>20</v>
      </c>
      <c r="L550" s="1">
        <f t="shared" si="105"/>
        <v>0.33333333333333331</v>
      </c>
      <c r="M550" s="1">
        <v>10</v>
      </c>
      <c r="N550" s="1">
        <v>10</v>
      </c>
      <c r="O550" s="1">
        <v>30</v>
      </c>
      <c r="P550" s="1">
        <v>30</v>
      </c>
      <c r="Q550" s="1">
        <v>2120026</v>
      </c>
      <c r="R550" s="1" t="s">
        <v>2961</v>
      </c>
      <c r="S550" s="1">
        <v>1</v>
      </c>
      <c r="V550" t="str">
        <f t="shared" si="106"/>
        <v>NA</v>
      </c>
      <c r="Y550" t="str">
        <f t="shared" si="107"/>
        <v>NA</v>
      </c>
      <c r="Z550" s="1">
        <v>1</v>
      </c>
      <c r="AA550" s="1">
        <v>1</v>
      </c>
      <c r="AB550" s="1">
        <f t="shared" si="108"/>
        <v>0</v>
      </c>
      <c r="AC550" s="1" t="s">
        <v>225</v>
      </c>
      <c r="AE550" t="str">
        <f t="shared" si="109"/>
        <v>Software Engineer</v>
      </c>
      <c r="AF550" s="1" t="s">
        <v>80</v>
      </c>
      <c r="AH550" t="str">
        <f t="shared" si="110"/>
        <v>Individual Contributor</v>
      </c>
      <c r="AI550" s="1" t="s">
        <v>91</v>
      </c>
      <c r="AK550" t="str">
        <f t="shared" si="111"/>
        <v>Technology &amp; Internet</v>
      </c>
      <c r="AL550" s="1">
        <v>2</v>
      </c>
      <c r="AM550" s="1">
        <v>2</v>
      </c>
      <c r="AN550" s="1" t="s">
        <v>2962</v>
      </c>
      <c r="AO550" s="1" t="s">
        <v>59</v>
      </c>
      <c r="AP550" s="1">
        <f t="shared" si="112"/>
        <v>0</v>
      </c>
      <c r="AQ550" t="s">
        <v>36</v>
      </c>
      <c r="AT550" t="str">
        <f t="shared" si="113"/>
        <v>NA</v>
      </c>
      <c r="AW550">
        <f t="shared" si="114"/>
        <v>0</v>
      </c>
      <c r="AZ550">
        <f t="shared" si="115"/>
        <v>0</v>
      </c>
      <c r="BD550" s="1" t="s">
        <v>74</v>
      </c>
      <c r="BF550" t="str">
        <f t="shared" si="116"/>
        <v>Google</v>
      </c>
      <c r="BG550" s="1">
        <v>5</v>
      </c>
      <c r="BH550" s="1" t="s">
        <v>2963</v>
      </c>
      <c r="BI550" s="1" t="s">
        <v>2964</v>
      </c>
      <c r="BJ550" s="1" t="s">
        <v>2965</v>
      </c>
      <c r="BK550" s="1">
        <v>0</v>
      </c>
      <c r="BL550" s="32" t="s">
        <v>4074</v>
      </c>
    </row>
    <row r="551" spans="1:64">
      <c r="A551">
        <v>0</v>
      </c>
      <c r="B551" s="11">
        <v>1</v>
      </c>
      <c r="C551">
        <v>0</v>
      </c>
      <c r="D551">
        <v>0</v>
      </c>
      <c r="E551">
        <v>0</v>
      </c>
      <c r="F551">
        <v>0</v>
      </c>
      <c r="G551" s="2">
        <v>33183</v>
      </c>
      <c r="H551" s="9">
        <f t="shared" ca="1" si="104"/>
        <v>28</v>
      </c>
      <c r="I551" s="1">
        <v>6</v>
      </c>
      <c r="J551" s="1">
        <v>6</v>
      </c>
      <c r="K551" s="1">
        <v>10</v>
      </c>
      <c r="L551" s="1">
        <f t="shared" si="105"/>
        <v>0.16666666666666666</v>
      </c>
      <c r="M551" s="1">
        <v>6</v>
      </c>
      <c r="N551" s="1">
        <v>6</v>
      </c>
      <c r="O551" s="1">
        <v>4</v>
      </c>
      <c r="P551" s="1">
        <v>4</v>
      </c>
      <c r="Q551" s="1">
        <v>10405</v>
      </c>
      <c r="R551" s="1" t="s">
        <v>142</v>
      </c>
      <c r="S551" s="1">
        <v>1</v>
      </c>
      <c r="V551" t="str">
        <f t="shared" si="106"/>
        <v>NA</v>
      </c>
      <c r="Y551" t="str">
        <f t="shared" si="107"/>
        <v>NA</v>
      </c>
      <c r="Z551" s="1">
        <v>1</v>
      </c>
      <c r="AA551" s="1">
        <v>1</v>
      </c>
      <c r="AB551" s="1">
        <f t="shared" si="108"/>
        <v>0</v>
      </c>
      <c r="AC551" s="1" t="s">
        <v>225</v>
      </c>
      <c r="AE551" t="str">
        <f t="shared" si="109"/>
        <v>Software Engineer</v>
      </c>
      <c r="AF551" s="1" t="s">
        <v>90</v>
      </c>
      <c r="AH551" t="str">
        <f t="shared" si="110"/>
        <v>Director</v>
      </c>
      <c r="AI551" s="1" t="s">
        <v>91</v>
      </c>
      <c r="AK551" t="str">
        <f t="shared" si="111"/>
        <v>Technology &amp; Internet</v>
      </c>
      <c r="AL551" s="1">
        <v>10</v>
      </c>
      <c r="AM551" s="1">
        <v>10</v>
      </c>
      <c r="AN551" s="1" t="s">
        <v>2966</v>
      </c>
      <c r="AO551" s="1" t="s">
        <v>59</v>
      </c>
      <c r="AP551" s="1">
        <f t="shared" si="112"/>
        <v>0</v>
      </c>
      <c r="AQ551" t="s">
        <v>33</v>
      </c>
      <c r="AR551" s="1" t="s">
        <v>84</v>
      </c>
      <c r="AT551" t="str">
        <f t="shared" si="113"/>
        <v>Stack Overflow</v>
      </c>
      <c r="AU551" s="1">
        <v>2</v>
      </c>
      <c r="AW551">
        <f t="shared" si="114"/>
        <v>2</v>
      </c>
      <c r="AX551" s="1">
        <v>3</v>
      </c>
      <c r="AZ551">
        <f t="shared" si="115"/>
        <v>3</v>
      </c>
      <c r="BA551" s="1">
        <v>4</v>
      </c>
      <c r="BB551" s="1">
        <v>4</v>
      </c>
      <c r="BC551" s="1" t="s">
        <v>2967</v>
      </c>
      <c r="BD551" s="1" t="s">
        <v>74</v>
      </c>
      <c r="BF551" t="str">
        <f t="shared" si="116"/>
        <v>Google</v>
      </c>
      <c r="BG551" s="1">
        <v>9</v>
      </c>
      <c r="BH551" s="1" t="s">
        <v>2968</v>
      </c>
      <c r="BI551" s="1" t="s">
        <v>2969</v>
      </c>
      <c r="BJ551" s="1" t="s">
        <v>116</v>
      </c>
      <c r="BK551" s="1">
        <v>1</v>
      </c>
      <c r="BL551" s="32" t="s">
        <v>4074</v>
      </c>
    </row>
    <row r="552" spans="1:64">
      <c r="A552">
        <v>0</v>
      </c>
      <c r="B552" s="11">
        <v>1</v>
      </c>
      <c r="C552">
        <v>0</v>
      </c>
      <c r="D552" s="1">
        <v>1</v>
      </c>
      <c r="E552">
        <v>0</v>
      </c>
      <c r="F552">
        <v>0</v>
      </c>
      <c r="G552" s="2">
        <v>30539</v>
      </c>
      <c r="H552" s="9">
        <f t="shared" ca="1" si="104"/>
        <v>35</v>
      </c>
      <c r="I552" s="1">
        <v>7</v>
      </c>
      <c r="J552" s="1">
        <v>7</v>
      </c>
      <c r="K552" s="1">
        <v>30</v>
      </c>
      <c r="L552" s="1">
        <f t="shared" si="105"/>
        <v>0.5</v>
      </c>
      <c r="M552" s="1">
        <v>8</v>
      </c>
      <c r="N552" s="1">
        <v>8</v>
      </c>
      <c r="O552" s="1">
        <v>4</v>
      </c>
      <c r="P552" s="1">
        <v>4</v>
      </c>
      <c r="Q552" s="1">
        <v>4037</v>
      </c>
      <c r="R552" s="1" t="s">
        <v>2970</v>
      </c>
      <c r="S552" s="1">
        <v>0</v>
      </c>
      <c r="T552" s="1" t="s">
        <v>67</v>
      </c>
      <c r="V552" t="str">
        <f t="shared" si="106"/>
        <v>t-shirt</v>
      </c>
      <c r="W552" s="1" t="s">
        <v>68</v>
      </c>
      <c r="Y552" t="str">
        <f t="shared" si="107"/>
        <v>”Math - all the cool kids are doing it”</v>
      </c>
      <c r="Z552" s="1">
        <v>1</v>
      </c>
      <c r="AA552" s="1">
        <v>1</v>
      </c>
      <c r="AB552" s="1">
        <f t="shared" si="108"/>
        <v>0</v>
      </c>
      <c r="AC552" s="1" t="s">
        <v>225</v>
      </c>
      <c r="AE552" t="str">
        <f t="shared" si="109"/>
        <v>Software Engineer</v>
      </c>
      <c r="AF552" s="1" t="s">
        <v>80</v>
      </c>
      <c r="AH552" t="str">
        <f t="shared" si="110"/>
        <v>Individual Contributor</v>
      </c>
      <c r="AI552" s="1" t="s">
        <v>91</v>
      </c>
      <c r="AK552" t="str">
        <f t="shared" si="111"/>
        <v>Technology &amp; Internet</v>
      </c>
      <c r="AL552" s="1">
        <v>7</v>
      </c>
      <c r="AM552" s="1">
        <v>7</v>
      </c>
      <c r="AN552" s="1" t="s">
        <v>207</v>
      </c>
      <c r="AO552" s="1" t="s">
        <v>83</v>
      </c>
      <c r="AP552" s="1">
        <f t="shared" si="112"/>
        <v>1</v>
      </c>
      <c r="AQ552" t="s">
        <v>3981</v>
      </c>
      <c r="AR552" s="1" t="s">
        <v>60</v>
      </c>
      <c r="AT552" t="str">
        <f t="shared" si="113"/>
        <v>Slack Channel</v>
      </c>
      <c r="AU552" s="1">
        <v>3</v>
      </c>
      <c r="AW552">
        <f t="shared" si="114"/>
        <v>3</v>
      </c>
      <c r="AX552" s="1">
        <v>2</v>
      </c>
      <c r="AZ552">
        <f t="shared" si="115"/>
        <v>2</v>
      </c>
      <c r="BA552" s="1">
        <v>8</v>
      </c>
      <c r="BB552" s="1">
        <v>8</v>
      </c>
      <c r="BC552" s="1" t="s">
        <v>2971</v>
      </c>
      <c r="BE552" s="1" t="s">
        <v>2972</v>
      </c>
      <c r="BF552" s="1" t="str">
        <f t="shared" si="116"/>
        <v>The original ai class. :-)</v>
      </c>
      <c r="BG552" s="1">
        <v>9</v>
      </c>
      <c r="BH552" s="1" t="s">
        <v>2973</v>
      </c>
      <c r="BI552" s="1" t="s">
        <v>2974</v>
      </c>
      <c r="BK552" s="1">
        <v>0</v>
      </c>
      <c r="BL552" s="32" t="s">
        <v>4074</v>
      </c>
    </row>
    <row r="553" spans="1:64">
      <c r="A553">
        <v>0</v>
      </c>
      <c r="B553" s="11">
        <v>1</v>
      </c>
      <c r="C553">
        <v>0</v>
      </c>
      <c r="D553">
        <v>0</v>
      </c>
      <c r="E553" s="1">
        <v>1</v>
      </c>
      <c r="F553">
        <v>0</v>
      </c>
      <c r="G553" s="2">
        <v>32693</v>
      </c>
      <c r="H553" s="9">
        <f t="shared" ca="1" si="104"/>
        <v>29</v>
      </c>
      <c r="I553" s="1">
        <v>6</v>
      </c>
      <c r="J553" s="1">
        <v>6</v>
      </c>
      <c r="K553" s="1">
        <v>60</v>
      </c>
      <c r="L553" s="1">
        <f t="shared" si="105"/>
        <v>1</v>
      </c>
      <c r="M553" s="1">
        <v>5</v>
      </c>
      <c r="N553" s="1">
        <v>5</v>
      </c>
      <c r="O553" s="1">
        <v>30</v>
      </c>
      <c r="P553" s="1">
        <v>30</v>
      </c>
      <c r="Q553" s="1">
        <v>30716</v>
      </c>
      <c r="R553" s="1" t="s">
        <v>2975</v>
      </c>
      <c r="S553" s="1">
        <v>1</v>
      </c>
      <c r="V553" t="str">
        <f t="shared" si="106"/>
        <v>NA</v>
      </c>
      <c r="Y553" t="str">
        <f t="shared" si="107"/>
        <v>NA</v>
      </c>
      <c r="Z553" s="1">
        <v>1</v>
      </c>
      <c r="AA553" s="1">
        <v>1</v>
      </c>
      <c r="AB553" s="1">
        <f t="shared" si="108"/>
        <v>0</v>
      </c>
      <c r="AC553" s="1" t="s">
        <v>225</v>
      </c>
      <c r="AE553" t="str">
        <f t="shared" si="109"/>
        <v>Software Engineer</v>
      </c>
      <c r="AF553" s="1" t="s">
        <v>56</v>
      </c>
      <c r="AH553" t="str">
        <f t="shared" si="110"/>
        <v>Manager</v>
      </c>
      <c r="AI553" s="1" t="s">
        <v>91</v>
      </c>
      <c r="AK553" t="str">
        <f t="shared" si="111"/>
        <v>Technology &amp; Internet</v>
      </c>
      <c r="AL553" s="1">
        <v>8</v>
      </c>
      <c r="AM553" s="1">
        <v>8</v>
      </c>
      <c r="AN553" s="4" t="s">
        <v>2976</v>
      </c>
      <c r="AO553" s="1" t="s">
        <v>59</v>
      </c>
      <c r="AP553" s="1">
        <f t="shared" si="112"/>
        <v>0</v>
      </c>
      <c r="AQ553" t="s">
        <v>36</v>
      </c>
      <c r="AT553" t="str">
        <f t="shared" si="113"/>
        <v>NA</v>
      </c>
      <c r="AW553">
        <f t="shared" si="114"/>
        <v>0</v>
      </c>
      <c r="AZ553">
        <f t="shared" si="115"/>
        <v>0</v>
      </c>
      <c r="BD553" s="1" t="s">
        <v>74</v>
      </c>
      <c r="BF553" t="str">
        <f t="shared" si="116"/>
        <v>Google</v>
      </c>
      <c r="BG553" s="1">
        <v>8</v>
      </c>
      <c r="BH553" s="1" t="s">
        <v>2977</v>
      </c>
      <c r="BI553" s="1" t="s">
        <v>2978</v>
      </c>
      <c r="BJ553" s="1" t="s">
        <v>2979</v>
      </c>
      <c r="BK553" s="1">
        <v>1</v>
      </c>
      <c r="BL553" s="32" t="s">
        <v>4074</v>
      </c>
    </row>
    <row r="554" spans="1:64">
      <c r="A554" s="1">
        <v>1</v>
      </c>
      <c r="B554">
        <v>0</v>
      </c>
      <c r="C554">
        <v>0</v>
      </c>
      <c r="D554">
        <v>0</v>
      </c>
      <c r="E554" s="1">
        <v>1</v>
      </c>
      <c r="F554">
        <v>0</v>
      </c>
      <c r="G554" s="2">
        <v>28956</v>
      </c>
      <c r="H554" s="9">
        <f t="shared" ca="1" si="104"/>
        <v>39</v>
      </c>
      <c r="I554" s="1">
        <v>6</v>
      </c>
      <c r="J554" s="1">
        <v>6</v>
      </c>
      <c r="K554" s="1">
        <v>40</v>
      </c>
      <c r="L554" s="1">
        <f t="shared" si="105"/>
        <v>0.66666666666666663</v>
      </c>
      <c r="M554" s="1">
        <v>12</v>
      </c>
      <c r="N554" s="1">
        <v>12</v>
      </c>
      <c r="O554" s="1">
        <v>2</v>
      </c>
      <c r="P554" s="1">
        <v>2</v>
      </c>
      <c r="R554" s="1" t="s">
        <v>2980</v>
      </c>
      <c r="S554" s="1">
        <v>0</v>
      </c>
      <c r="T554" s="1" t="s">
        <v>97</v>
      </c>
      <c r="V554" t="str">
        <f t="shared" si="106"/>
        <v>backpack</v>
      </c>
      <c r="W554" s="1" t="s">
        <v>98</v>
      </c>
      <c r="Y554" t="str">
        <f t="shared" si="107"/>
        <v>“Machine learning for life”</v>
      </c>
      <c r="Z554" s="1">
        <v>1</v>
      </c>
      <c r="AA554" s="1">
        <v>1</v>
      </c>
      <c r="AB554" s="1">
        <f t="shared" si="108"/>
        <v>0</v>
      </c>
      <c r="AC554" s="1" t="s">
        <v>225</v>
      </c>
      <c r="AE554" t="str">
        <f t="shared" si="109"/>
        <v>Software Engineer</v>
      </c>
      <c r="AF554" s="1" t="s">
        <v>56</v>
      </c>
      <c r="AH554" t="str">
        <f t="shared" si="110"/>
        <v>Manager</v>
      </c>
      <c r="AI554" s="1" t="s">
        <v>91</v>
      </c>
      <c r="AK554" t="str">
        <f t="shared" si="111"/>
        <v>Technology &amp; Internet</v>
      </c>
      <c r="AL554" s="1">
        <v>15</v>
      </c>
      <c r="AM554" s="1">
        <v>15</v>
      </c>
      <c r="AN554" s="1" t="s">
        <v>2981</v>
      </c>
      <c r="AO554" s="1" t="s">
        <v>71</v>
      </c>
      <c r="AP554" s="1">
        <f t="shared" si="112"/>
        <v>1</v>
      </c>
      <c r="AQ554" t="s">
        <v>30</v>
      </c>
      <c r="AR554" s="1" t="s">
        <v>72</v>
      </c>
      <c r="AT554" t="str">
        <f t="shared" si="113"/>
        <v>Forums</v>
      </c>
      <c r="AU554" s="1">
        <v>4</v>
      </c>
      <c r="AW554">
        <f t="shared" si="114"/>
        <v>4</v>
      </c>
      <c r="AX554" s="1">
        <v>4</v>
      </c>
      <c r="AZ554">
        <f t="shared" si="115"/>
        <v>4</v>
      </c>
      <c r="BA554" s="1">
        <v>5</v>
      </c>
      <c r="BB554" s="1">
        <v>5</v>
      </c>
      <c r="BC554" s="1" t="s">
        <v>2982</v>
      </c>
      <c r="BD554" s="1" t="s">
        <v>74</v>
      </c>
      <c r="BF554" t="str">
        <f t="shared" si="116"/>
        <v>Google</v>
      </c>
      <c r="BG554" s="1">
        <v>10</v>
      </c>
      <c r="BH554" s="1" t="s">
        <v>2983</v>
      </c>
      <c r="BI554" s="1" t="s">
        <v>2984</v>
      </c>
      <c r="BJ554" s="1" t="s">
        <v>2985</v>
      </c>
      <c r="BK554" s="1">
        <v>0</v>
      </c>
      <c r="BL554" s="32" t="s">
        <v>4074</v>
      </c>
    </row>
    <row r="555" spans="1:64">
      <c r="A555">
        <v>0</v>
      </c>
      <c r="B555" s="11">
        <v>1</v>
      </c>
      <c r="C555">
        <v>0</v>
      </c>
      <c r="D555" s="1">
        <v>1</v>
      </c>
      <c r="E555" s="1">
        <v>1</v>
      </c>
      <c r="F555">
        <v>0</v>
      </c>
      <c r="G555" s="2">
        <v>30258</v>
      </c>
      <c r="H555" s="9">
        <f t="shared" ca="1" si="104"/>
        <v>36</v>
      </c>
      <c r="I555" s="1">
        <v>6</v>
      </c>
      <c r="J555" s="1">
        <v>6</v>
      </c>
      <c r="K555" s="1">
        <v>70</v>
      </c>
      <c r="L555" s="1">
        <f t="shared" si="105"/>
        <v>1.1666666666666667</v>
      </c>
      <c r="M555" s="1">
        <v>10</v>
      </c>
      <c r="N555" s="1">
        <v>10</v>
      </c>
      <c r="O555" s="1">
        <v>12</v>
      </c>
      <c r="P555" s="1">
        <v>12</v>
      </c>
      <c r="Q555" s="1">
        <v>13825</v>
      </c>
      <c r="R555" s="1" t="s">
        <v>2986</v>
      </c>
      <c r="S555" s="1">
        <v>0</v>
      </c>
      <c r="T555" s="1" t="s">
        <v>97</v>
      </c>
      <c r="V555" t="str">
        <f t="shared" si="106"/>
        <v>backpack</v>
      </c>
      <c r="W555" s="1" t="s">
        <v>103</v>
      </c>
      <c r="Y555" t="str">
        <f t="shared" si="107"/>
        <v>“A quality life demands quality questions”</v>
      </c>
      <c r="Z555" s="1">
        <v>1</v>
      </c>
      <c r="AA555" s="1">
        <v>1</v>
      </c>
      <c r="AB555" s="1">
        <f t="shared" si="108"/>
        <v>0</v>
      </c>
      <c r="AC555" s="1" t="s">
        <v>225</v>
      </c>
      <c r="AE555" t="str">
        <f t="shared" si="109"/>
        <v>Software Engineer</v>
      </c>
      <c r="AF555" s="1" t="s">
        <v>80</v>
      </c>
      <c r="AH555" t="str">
        <f t="shared" si="110"/>
        <v>Individual Contributor</v>
      </c>
      <c r="AI555" s="1" t="s">
        <v>91</v>
      </c>
      <c r="AK555" t="str">
        <f t="shared" si="111"/>
        <v>Technology &amp; Internet</v>
      </c>
      <c r="AL555" s="1">
        <v>10</v>
      </c>
      <c r="AM555" s="1">
        <v>10</v>
      </c>
      <c r="AN555" s="1" t="s">
        <v>2987</v>
      </c>
      <c r="AO555" s="1" t="s">
        <v>59</v>
      </c>
      <c r="AP555" s="1">
        <f t="shared" si="112"/>
        <v>0</v>
      </c>
      <c r="AQ555" s="1" t="s">
        <v>4019</v>
      </c>
      <c r="AR555" s="1" t="s">
        <v>72</v>
      </c>
      <c r="AT555" t="str">
        <f t="shared" si="113"/>
        <v>Forums</v>
      </c>
      <c r="AU555" s="1">
        <v>6</v>
      </c>
      <c r="AW555">
        <f t="shared" si="114"/>
        <v>6</v>
      </c>
      <c r="AX555" s="1">
        <v>4</v>
      </c>
      <c r="AZ555">
        <f t="shared" si="115"/>
        <v>4</v>
      </c>
      <c r="BA555" s="1">
        <v>20</v>
      </c>
      <c r="BB555" s="1">
        <v>20</v>
      </c>
      <c r="BC555" s="1" t="s">
        <v>2988</v>
      </c>
      <c r="BE555" s="1" t="s">
        <v>2989</v>
      </c>
      <c r="BF555" s="1" t="str">
        <f t="shared" si="116"/>
        <v>Google I/O</v>
      </c>
      <c r="BG555" s="1">
        <v>10</v>
      </c>
      <c r="BH555" s="1" t="s">
        <v>2990</v>
      </c>
      <c r="BI555" s="1" t="s">
        <v>2991</v>
      </c>
      <c r="BJ555" s="1" t="s">
        <v>2992</v>
      </c>
      <c r="BK555" s="1">
        <v>1</v>
      </c>
      <c r="BL555" s="32" t="s">
        <v>4074</v>
      </c>
    </row>
    <row r="556" spans="1:64">
      <c r="A556">
        <v>0</v>
      </c>
      <c r="B556" s="11">
        <v>1</v>
      </c>
      <c r="C556">
        <v>0</v>
      </c>
      <c r="D556">
        <v>0</v>
      </c>
      <c r="E556">
        <v>0</v>
      </c>
      <c r="F556">
        <v>0</v>
      </c>
      <c r="G556" s="2">
        <v>33056</v>
      </c>
      <c r="H556" s="9">
        <f t="shared" ca="1" si="104"/>
        <v>28</v>
      </c>
      <c r="I556" s="1">
        <v>8</v>
      </c>
      <c r="J556" s="1">
        <v>8</v>
      </c>
      <c r="K556" s="1">
        <v>0</v>
      </c>
      <c r="L556" s="1">
        <f t="shared" si="105"/>
        <v>0</v>
      </c>
      <c r="M556" s="1">
        <v>12</v>
      </c>
      <c r="N556" s="1">
        <v>12</v>
      </c>
      <c r="O556" s="1">
        <v>15</v>
      </c>
      <c r="P556" s="1">
        <v>15</v>
      </c>
      <c r="Q556" s="1">
        <v>80424</v>
      </c>
      <c r="R556" s="1" t="s">
        <v>2993</v>
      </c>
      <c r="S556" s="1">
        <v>0</v>
      </c>
      <c r="T556" s="1" t="s">
        <v>67</v>
      </c>
      <c r="V556" t="str">
        <f t="shared" si="106"/>
        <v>t-shirt</v>
      </c>
      <c r="W556" s="1" t="s">
        <v>98</v>
      </c>
      <c r="Y556" t="str">
        <f t="shared" si="107"/>
        <v>“Machine learning for life”</v>
      </c>
      <c r="Z556" s="1">
        <v>1</v>
      </c>
      <c r="AA556" s="1">
        <v>1</v>
      </c>
      <c r="AB556" s="1">
        <f t="shared" si="108"/>
        <v>0</v>
      </c>
      <c r="AC556" s="1" t="s">
        <v>159</v>
      </c>
      <c r="AE556" t="str">
        <f t="shared" si="109"/>
        <v>Data Scientist</v>
      </c>
      <c r="AF556" s="1" t="s">
        <v>90</v>
      </c>
      <c r="AH556" t="str">
        <f t="shared" si="110"/>
        <v>Director</v>
      </c>
      <c r="AI556" s="1" t="s">
        <v>332</v>
      </c>
      <c r="AK556" t="str">
        <f t="shared" si="111"/>
        <v>Real Estate</v>
      </c>
      <c r="AL556" s="1">
        <v>5</v>
      </c>
      <c r="AM556" s="1">
        <v>5</v>
      </c>
      <c r="AN556" s="1" t="s">
        <v>2994</v>
      </c>
      <c r="AO556" s="1" t="s">
        <v>83</v>
      </c>
      <c r="AP556" s="1">
        <f t="shared" si="112"/>
        <v>1</v>
      </c>
      <c r="AQ556" t="s">
        <v>32</v>
      </c>
      <c r="AR556" s="1" t="s">
        <v>167</v>
      </c>
      <c r="AT556" t="str">
        <f t="shared" si="113"/>
        <v>Mentor Help (classroom or 1:1 mentors)</v>
      </c>
      <c r="AU556" s="1">
        <v>4</v>
      </c>
      <c r="AW556">
        <f t="shared" si="114"/>
        <v>4</v>
      </c>
      <c r="AX556" s="1">
        <v>2</v>
      </c>
      <c r="AZ556">
        <f t="shared" si="115"/>
        <v>2</v>
      </c>
      <c r="BA556" s="1">
        <v>5</v>
      </c>
      <c r="BB556" s="1">
        <v>5</v>
      </c>
      <c r="BC556" s="1" t="s">
        <v>2995</v>
      </c>
      <c r="BD556" s="1" t="s">
        <v>74</v>
      </c>
      <c r="BF556" t="str">
        <f t="shared" si="116"/>
        <v>Google</v>
      </c>
      <c r="BG556" s="1">
        <v>10</v>
      </c>
      <c r="BH556" s="1" t="s">
        <v>2996</v>
      </c>
      <c r="BI556" s="1" t="s">
        <v>2997</v>
      </c>
      <c r="BJ556" s="1" t="s">
        <v>2998</v>
      </c>
      <c r="BK556" s="1">
        <v>0</v>
      </c>
      <c r="BL556" s="32" t="s">
        <v>4074</v>
      </c>
    </row>
    <row r="557" spans="1:64">
      <c r="A557" s="1">
        <v>1</v>
      </c>
      <c r="B557">
        <v>0</v>
      </c>
      <c r="C557">
        <v>0</v>
      </c>
      <c r="D557">
        <v>0</v>
      </c>
      <c r="E557">
        <v>0</v>
      </c>
      <c r="F557">
        <v>0</v>
      </c>
      <c r="G557" s="2" t="s">
        <v>2999</v>
      </c>
      <c r="H557" s="9">
        <f t="shared" ca="1" si="104"/>
        <v>54</v>
      </c>
      <c r="I557" s="1">
        <v>6</v>
      </c>
      <c r="J557" s="1">
        <v>6</v>
      </c>
      <c r="K557" s="1">
        <v>95</v>
      </c>
      <c r="L557" s="1">
        <f t="shared" si="105"/>
        <v>1.5833333333333333</v>
      </c>
      <c r="M557" s="1">
        <v>8</v>
      </c>
      <c r="N557" s="1">
        <v>8</v>
      </c>
      <c r="O557" s="1">
        <v>25</v>
      </c>
      <c r="P557" s="1">
        <v>25</v>
      </c>
      <c r="Q557" s="1">
        <v>30040</v>
      </c>
      <c r="R557" s="1" t="s">
        <v>1263</v>
      </c>
      <c r="S557" s="1">
        <v>1</v>
      </c>
      <c r="V557" t="str">
        <f t="shared" si="106"/>
        <v>NA</v>
      </c>
      <c r="Y557" t="str">
        <f t="shared" si="107"/>
        <v>NA</v>
      </c>
      <c r="Z557" s="1">
        <v>1</v>
      </c>
      <c r="AA557" s="1">
        <v>1</v>
      </c>
      <c r="AB557" s="1">
        <f t="shared" si="108"/>
        <v>0</v>
      </c>
      <c r="AC557" s="1" t="s">
        <v>159</v>
      </c>
      <c r="AE557" t="str">
        <f t="shared" si="109"/>
        <v>Data Scientist</v>
      </c>
      <c r="AF557" s="1" t="s">
        <v>80</v>
      </c>
      <c r="AH557" t="str">
        <f t="shared" si="110"/>
        <v>Individual Contributor</v>
      </c>
      <c r="AI557" s="1" t="s">
        <v>160</v>
      </c>
      <c r="AK557" t="str">
        <f t="shared" si="111"/>
        <v>Healthcare and Pharmaceuticals</v>
      </c>
      <c r="AL557" s="1">
        <v>10</v>
      </c>
      <c r="AM557" s="1">
        <v>10</v>
      </c>
      <c r="AN557" s="1" t="s">
        <v>3000</v>
      </c>
      <c r="AO557" s="1" t="s">
        <v>83</v>
      </c>
      <c r="AP557" s="1">
        <f t="shared" si="112"/>
        <v>1</v>
      </c>
      <c r="AQ557" t="s">
        <v>30</v>
      </c>
      <c r="AR557" s="1" t="s">
        <v>167</v>
      </c>
      <c r="AT557" t="str">
        <f t="shared" si="113"/>
        <v>Mentor Help (classroom or 1:1 mentors)</v>
      </c>
      <c r="AU557" s="1">
        <v>3</v>
      </c>
      <c r="AW557">
        <f t="shared" si="114"/>
        <v>3</v>
      </c>
      <c r="AX557" s="1">
        <v>6</v>
      </c>
      <c r="AZ557">
        <f t="shared" si="115"/>
        <v>6</v>
      </c>
      <c r="BA557" s="1">
        <v>25</v>
      </c>
      <c r="BB557" s="1">
        <v>25</v>
      </c>
      <c r="BC557" s="1" t="s">
        <v>3001</v>
      </c>
      <c r="BD557" s="1" t="s">
        <v>64</v>
      </c>
      <c r="BF557" t="str">
        <f t="shared" si="116"/>
        <v>Friend / word of mouth</v>
      </c>
      <c r="BG557" s="1">
        <v>9</v>
      </c>
      <c r="BH557" s="1" t="s">
        <v>3002</v>
      </c>
      <c r="BI557" s="1" t="s">
        <v>770</v>
      </c>
      <c r="BJ557" s="1" t="s">
        <v>3003</v>
      </c>
      <c r="BK557" s="1">
        <v>0</v>
      </c>
      <c r="BL557" s="32" t="s">
        <v>4074</v>
      </c>
    </row>
    <row r="558" spans="1:64">
      <c r="A558" s="1">
        <v>1</v>
      </c>
      <c r="B558">
        <v>0</v>
      </c>
      <c r="C558" s="1">
        <v>1</v>
      </c>
      <c r="D558">
        <v>0</v>
      </c>
      <c r="E558" s="1">
        <v>1</v>
      </c>
      <c r="F558">
        <v>0</v>
      </c>
      <c r="G558" s="2">
        <v>29547</v>
      </c>
      <c r="H558" s="9">
        <f t="shared" ca="1" si="104"/>
        <v>38</v>
      </c>
      <c r="I558" s="1">
        <v>6</v>
      </c>
      <c r="J558" s="1">
        <v>6</v>
      </c>
      <c r="K558" s="1">
        <v>30</v>
      </c>
      <c r="L558" s="1">
        <f t="shared" si="105"/>
        <v>0.5</v>
      </c>
      <c r="M558" s="1">
        <v>10</v>
      </c>
      <c r="N558" s="1">
        <v>10</v>
      </c>
      <c r="O558" s="1">
        <v>10</v>
      </c>
      <c r="P558" s="1">
        <v>10</v>
      </c>
      <c r="Q558" s="1">
        <v>2143</v>
      </c>
      <c r="R558" s="1" t="s">
        <v>3004</v>
      </c>
      <c r="S558" s="1">
        <v>0</v>
      </c>
      <c r="T558" s="1" t="s">
        <v>78</v>
      </c>
      <c r="V558" t="str">
        <f t="shared" si="106"/>
        <v>jacket (brand is TBD... probably Patagonia)</v>
      </c>
      <c r="W558" s="1" t="s">
        <v>103</v>
      </c>
      <c r="Y558" t="str">
        <f t="shared" si="107"/>
        <v>“A quality life demands quality questions”</v>
      </c>
      <c r="Z558" s="1">
        <v>1</v>
      </c>
      <c r="AA558" s="1">
        <v>1</v>
      </c>
      <c r="AB558" s="1">
        <f t="shared" si="108"/>
        <v>0</v>
      </c>
      <c r="AC558" s="1" t="s">
        <v>137</v>
      </c>
      <c r="AE558" t="str">
        <f t="shared" si="109"/>
        <v>Co-founder (or solo founder)</v>
      </c>
      <c r="AF558" s="1" t="s">
        <v>145</v>
      </c>
      <c r="AH558" t="str">
        <f t="shared" si="110"/>
        <v>C-Level</v>
      </c>
      <c r="AI558" s="1" t="s">
        <v>160</v>
      </c>
      <c r="AK558" t="str">
        <f t="shared" si="111"/>
        <v>Healthcare and Pharmaceuticals</v>
      </c>
      <c r="AL558" s="1">
        <v>12</v>
      </c>
      <c r="AM558" s="1">
        <v>12</v>
      </c>
      <c r="AN558" s="1" t="s">
        <v>3005</v>
      </c>
      <c r="AO558" s="1" t="s">
        <v>71</v>
      </c>
      <c r="AP558" s="1">
        <f t="shared" si="112"/>
        <v>1</v>
      </c>
      <c r="AQ558" t="s">
        <v>31</v>
      </c>
      <c r="AR558" s="1" t="s">
        <v>72</v>
      </c>
      <c r="AT558" t="str">
        <f t="shared" si="113"/>
        <v>Forums</v>
      </c>
      <c r="AU558" s="1">
        <v>6</v>
      </c>
      <c r="AW558">
        <f t="shared" si="114"/>
        <v>6</v>
      </c>
      <c r="AX558" s="1">
        <v>6</v>
      </c>
      <c r="AZ558">
        <f t="shared" si="115"/>
        <v>6</v>
      </c>
      <c r="BA558" s="1">
        <v>3</v>
      </c>
      <c r="BB558" s="1">
        <v>3</v>
      </c>
      <c r="BC558" s="1" t="s">
        <v>3006</v>
      </c>
      <c r="BD558" s="1" t="s">
        <v>74</v>
      </c>
      <c r="BF558" t="str">
        <f t="shared" si="116"/>
        <v>Google</v>
      </c>
      <c r="BG558" s="1">
        <v>10</v>
      </c>
      <c r="BH558" s="1" t="s">
        <v>3007</v>
      </c>
      <c r="BI558" s="1" t="s">
        <v>476</v>
      </c>
      <c r="BJ558" s="1" t="s">
        <v>3008</v>
      </c>
      <c r="BK558" s="1">
        <v>1</v>
      </c>
      <c r="BL558" s="32" t="s">
        <v>4074</v>
      </c>
    </row>
    <row r="559" spans="1:64">
      <c r="A559" s="1">
        <v>1</v>
      </c>
      <c r="B559">
        <v>0</v>
      </c>
      <c r="C559">
        <v>0</v>
      </c>
      <c r="D559" s="1">
        <v>1</v>
      </c>
      <c r="E559" s="1">
        <v>1</v>
      </c>
      <c r="F559">
        <v>0</v>
      </c>
      <c r="G559" s="2">
        <v>30965</v>
      </c>
      <c r="H559" s="9">
        <f t="shared" ca="1" si="104"/>
        <v>34</v>
      </c>
      <c r="I559" s="1">
        <v>8</v>
      </c>
      <c r="J559" s="1">
        <v>8</v>
      </c>
      <c r="K559" s="1">
        <v>0</v>
      </c>
      <c r="L559" s="1">
        <f t="shared" si="105"/>
        <v>0</v>
      </c>
      <c r="M559" s="1">
        <v>14</v>
      </c>
      <c r="N559" s="1">
        <v>14</v>
      </c>
      <c r="O559" s="1">
        <v>20</v>
      </c>
      <c r="P559" s="1">
        <v>20</v>
      </c>
      <c r="R559" s="1" t="s">
        <v>771</v>
      </c>
      <c r="S559" s="1">
        <v>1</v>
      </c>
      <c r="V559" t="str">
        <f t="shared" si="106"/>
        <v>NA</v>
      </c>
      <c r="Y559" t="str">
        <f t="shared" si="107"/>
        <v>NA</v>
      </c>
      <c r="Z559" s="1">
        <v>0</v>
      </c>
      <c r="AA559" s="1">
        <v>0</v>
      </c>
      <c r="AB559" s="1">
        <f t="shared" si="108"/>
        <v>1</v>
      </c>
      <c r="AE559" t="str">
        <f t="shared" si="109"/>
        <v>NA</v>
      </c>
      <c r="AH559" t="str">
        <f t="shared" si="110"/>
        <v>NA</v>
      </c>
      <c r="AK559" t="str">
        <f t="shared" si="111"/>
        <v>NA</v>
      </c>
      <c r="AO559" s="1" t="s">
        <v>166</v>
      </c>
      <c r="AP559" s="1">
        <f t="shared" si="112"/>
        <v>0</v>
      </c>
      <c r="AQ559" t="s">
        <v>31</v>
      </c>
      <c r="AR559" s="1" t="s">
        <v>72</v>
      </c>
      <c r="AT559" t="str">
        <f t="shared" si="113"/>
        <v>Forums</v>
      </c>
      <c r="AU559" s="1">
        <v>6</v>
      </c>
      <c r="AW559">
        <f t="shared" si="114"/>
        <v>6</v>
      </c>
      <c r="AY559" s="1">
        <v>10</v>
      </c>
      <c r="AZ559" s="1">
        <f t="shared" si="115"/>
        <v>10</v>
      </c>
      <c r="BA559" s="1">
        <v>12</v>
      </c>
      <c r="BB559" s="1">
        <v>12</v>
      </c>
      <c r="BC559" s="1" t="s">
        <v>3009</v>
      </c>
      <c r="BD559" s="1" t="s">
        <v>64</v>
      </c>
      <c r="BF559" t="str">
        <f t="shared" si="116"/>
        <v>Friend / word of mouth</v>
      </c>
      <c r="BG559" s="1">
        <v>9</v>
      </c>
      <c r="BH559" s="1" t="s">
        <v>3010</v>
      </c>
      <c r="BI559" s="1" t="s">
        <v>3011</v>
      </c>
      <c r="BJ559" s="1" t="s">
        <v>3012</v>
      </c>
      <c r="BK559" s="1">
        <v>1</v>
      </c>
      <c r="BL559" s="32" t="s">
        <v>4074</v>
      </c>
    </row>
    <row r="560" spans="1:64">
      <c r="A560">
        <v>0</v>
      </c>
      <c r="B560" s="11">
        <v>1</v>
      </c>
      <c r="C560">
        <v>0</v>
      </c>
      <c r="D560">
        <v>0</v>
      </c>
      <c r="E560">
        <v>0</v>
      </c>
      <c r="F560">
        <v>0</v>
      </c>
      <c r="G560" s="2">
        <v>29954</v>
      </c>
      <c r="H560" s="9">
        <f t="shared" ca="1" si="104"/>
        <v>37</v>
      </c>
      <c r="I560" s="1">
        <v>8</v>
      </c>
      <c r="J560" s="1">
        <v>8</v>
      </c>
      <c r="K560" s="1">
        <v>8</v>
      </c>
      <c r="L560" s="1">
        <f t="shared" si="105"/>
        <v>0.13333333333333333</v>
      </c>
      <c r="M560" s="1">
        <v>1</v>
      </c>
      <c r="N560" s="1">
        <v>1</v>
      </c>
      <c r="O560" s="1">
        <v>5</v>
      </c>
      <c r="P560" s="1">
        <v>5</v>
      </c>
      <c r="Q560" s="1">
        <v>1055</v>
      </c>
      <c r="R560" s="1" t="s">
        <v>1119</v>
      </c>
      <c r="S560" s="1">
        <v>1</v>
      </c>
      <c r="V560" t="str">
        <f t="shared" si="106"/>
        <v>NA</v>
      </c>
      <c r="Y560" t="str">
        <f t="shared" si="107"/>
        <v>NA</v>
      </c>
      <c r="Z560" s="1">
        <v>1</v>
      </c>
      <c r="AA560" s="1">
        <v>1</v>
      </c>
      <c r="AB560" s="1">
        <f t="shared" si="108"/>
        <v>0</v>
      </c>
      <c r="AC560" s="1" t="s">
        <v>31</v>
      </c>
      <c r="AE560" t="str">
        <f t="shared" si="109"/>
        <v>Machine Learning Engineer</v>
      </c>
      <c r="AF560" s="1" t="s">
        <v>111</v>
      </c>
      <c r="AH560" t="str">
        <f t="shared" si="110"/>
        <v>Not Applicable</v>
      </c>
      <c r="AI560" s="1" t="s">
        <v>91</v>
      </c>
      <c r="AK560" t="str">
        <f t="shared" si="111"/>
        <v>Technology &amp; Internet</v>
      </c>
      <c r="AL560" s="1">
        <v>15</v>
      </c>
      <c r="AM560" s="1">
        <v>15</v>
      </c>
      <c r="AN560" s="1" t="s">
        <v>3013</v>
      </c>
      <c r="AO560" s="1" t="s">
        <v>71</v>
      </c>
      <c r="AP560" s="1">
        <f t="shared" si="112"/>
        <v>1</v>
      </c>
      <c r="AQ560" t="s">
        <v>31</v>
      </c>
      <c r="AR560" s="1" t="s">
        <v>72</v>
      </c>
      <c r="AT560" t="str">
        <f t="shared" si="113"/>
        <v>Forums</v>
      </c>
      <c r="AU560" s="1">
        <v>6</v>
      </c>
      <c r="AW560">
        <f t="shared" si="114"/>
        <v>6</v>
      </c>
      <c r="AX560" s="1">
        <v>3</v>
      </c>
      <c r="AZ560">
        <f t="shared" si="115"/>
        <v>3</v>
      </c>
      <c r="BA560" s="1">
        <v>40</v>
      </c>
      <c r="BB560" s="1">
        <v>40</v>
      </c>
      <c r="BC560" s="1" t="s">
        <v>3014</v>
      </c>
      <c r="BD560" s="1" t="s">
        <v>74</v>
      </c>
      <c r="BF560" t="str">
        <f t="shared" si="116"/>
        <v>Google</v>
      </c>
      <c r="BG560" s="1">
        <v>10</v>
      </c>
      <c r="BH560" s="1" t="s">
        <v>3015</v>
      </c>
      <c r="BI560" s="1" t="s">
        <v>3016</v>
      </c>
      <c r="BJ560" s="1" t="s">
        <v>347</v>
      </c>
      <c r="BK560" s="1">
        <v>1</v>
      </c>
      <c r="BL560" s="32" t="s">
        <v>4074</v>
      </c>
    </row>
    <row r="561" spans="1:64">
      <c r="A561" s="1">
        <v>1</v>
      </c>
      <c r="B561" s="11">
        <v>1</v>
      </c>
      <c r="C561">
        <v>0</v>
      </c>
      <c r="D561">
        <v>0</v>
      </c>
      <c r="E561" s="1">
        <v>1</v>
      </c>
      <c r="F561">
        <v>0</v>
      </c>
      <c r="G561" s="2">
        <v>34041</v>
      </c>
      <c r="H561" s="9">
        <f t="shared" ca="1" si="104"/>
        <v>25</v>
      </c>
      <c r="I561" s="1">
        <v>7</v>
      </c>
      <c r="J561" s="1">
        <v>7</v>
      </c>
      <c r="K561" s="1">
        <v>20</v>
      </c>
      <c r="L561" s="1">
        <f t="shared" si="105"/>
        <v>0.33333333333333331</v>
      </c>
      <c r="M561" s="1">
        <v>14</v>
      </c>
      <c r="N561" s="1">
        <v>14</v>
      </c>
      <c r="O561" s="1">
        <v>10</v>
      </c>
      <c r="P561" s="1">
        <v>10</v>
      </c>
      <c r="Q561" s="1">
        <v>600096</v>
      </c>
      <c r="R561" s="1" t="s">
        <v>412</v>
      </c>
      <c r="S561" s="1">
        <v>1</v>
      </c>
      <c r="V561" t="str">
        <f t="shared" si="106"/>
        <v>NA</v>
      </c>
      <c r="Y561" t="str">
        <f t="shared" si="107"/>
        <v>NA</v>
      </c>
      <c r="Z561" s="1">
        <v>1</v>
      </c>
      <c r="AA561" s="1">
        <v>1</v>
      </c>
      <c r="AB561" s="1">
        <f t="shared" si="108"/>
        <v>0</v>
      </c>
      <c r="AC561" s="1" t="s">
        <v>225</v>
      </c>
      <c r="AE561" t="str">
        <f t="shared" si="109"/>
        <v>Software Engineer</v>
      </c>
      <c r="AF561" s="1" t="s">
        <v>80</v>
      </c>
      <c r="AH561" t="str">
        <f t="shared" si="110"/>
        <v>Individual Contributor</v>
      </c>
      <c r="AI561" s="1" t="s">
        <v>295</v>
      </c>
      <c r="AK561" t="str">
        <f t="shared" si="111"/>
        <v>Automotive</v>
      </c>
      <c r="AL561" s="1">
        <v>2</v>
      </c>
      <c r="AM561" s="1">
        <v>2</v>
      </c>
      <c r="AN561" s="1" t="s">
        <v>734</v>
      </c>
      <c r="AO561" s="1" t="s">
        <v>59</v>
      </c>
      <c r="AP561" s="1">
        <f t="shared" si="112"/>
        <v>0</v>
      </c>
      <c r="AQ561" t="s">
        <v>31</v>
      </c>
      <c r="AR561" s="1" t="s">
        <v>72</v>
      </c>
      <c r="AT561" t="str">
        <f t="shared" si="113"/>
        <v>Forums</v>
      </c>
      <c r="AV561" s="1">
        <v>30</v>
      </c>
      <c r="AW561" s="1">
        <f t="shared" si="114"/>
        <v>30</v>
      </c>
      <c r="AY561" s="1">
        <v>10</v>
      </c>
      <c r="AZ561" s="1">
        <f t="shared" si="115"/>
        <v>10</v>
      </c>
      <c r="BA561" s="1">
        <v>20</v>
      </c>
      <c r="BB561" s="1">
        <v>20</v>
      </c>
      <c r="BC561" s="1" t="s">
        <v>3017</v>
      </c>
      <c r="BD561" s="1" t="s">
        <v>74</v>
      </c>
      <c r="BF561" t="str">
        <f t="shared" si="116"/>
        <v>Google</v>
      </c>
      <c r="BG561" s="1">
        <v>5</v>
      </c>
      <c r="BH561" s="1" t="s">
        <v>3018</v>
      </c>
      <c r="BJ561" s="1" t="s">
        <v>3019</v>
      </c>
      <c r="BK561" s="1">
        <v>1</v>
      </c>
      <c r="BL561" s="32" t="s">
        <v>4074</v>
      </c>
    </row>
    <row r="562" spans="1:64">
      <c r="A562" s="1">
        <v>1</v>
      </c>
      <c r="B562">
        <v>0</v>
      </c>
      <c r="C562">
        <v>0</v>
      </c>
      <c r="D562">
        <v>0</v>
      </c>
      <c r="E562">
        <v>0</v>
      </c>
      <c r="F562">
        <v>0</v>
      </c>
      <c r="G562" s="2">
        <v>34098</v>
      </c>
      <c r="H562" s="9">
        <f t="shared" ca="1" si="104"/>
        <v>25</v>
      </c>
      <c r="I562" s="1">
        <v>8</v>
      </c>
      <c r="J562" s="1">
        <v>8</v>
      </c>
      <c r="K562" s="1">
        <v>60</v>
      </c>
      <c r="L562" s="1">
        <f t="shared" si="105"/>
        <v>1</v>
      </c>
      <c r="M562" s="1">
        <v>12</v>
      </c>
      <c r="N562" s="1">
        <v>12</v>
      </c>
      <c r="O562" s="1">
        <v>3</v>
      </c>
      <c r="P562" s="1">
        <v>3</v>
      </c>
      <c r="R562" s="1" t="s">
        <v>3020</v>
      </c>
      <c r="S562" s="1">
        <v>1</v>
      </c>
      <c r="V562" t="str">
        <f t="shared" si="106"/>
        <v>NA</v>
      </c>
      <c r="Y562" t="str">
        <f t="shared" si="107"/>
        <v>NA</v>
      </c>
      <c r="Z562" s="1">
        <v>1</v>
      </c>
      <c r="AA562" s="1">
        <v>1</v>
      </c>
      <c r="AB562" s="1">
        <f t="shared" si="108"/>
        <v>0</v>
      </c>
      <c r="AC562" s="1" t="s">
        <v>144</v>
      </c>
      <c r="AE562" t="str">
        <f t="shared" si="109"/>
        <v>Artificial Intelligence Engineer</v>
      </c>
      <c r="AF562" s="1" t="s">
        <v>80</v>
      </c>
      <c r="AH562" t="str">
        <f t="shared" si="110"/>
        <v>Individual Contributor</v>
      </c>
      <c r="AI562" s="1" t="s">
        <v>245</v>
      </c>
      <c r="AK562" t="str">
        <f t="shared" si="111"/>
        <v>Advertising &amp; Marketing</v>
      </c>
      <c r="AL562" s="1">
        <v>1</v>
      </c>
      <c r="AM562" s="1">
        <v>1</v>
      </c>
      <c r="AN562" s="1" t="s">
        <v>3021</v>
      </c>
      <c r="AO562" s="1" t="s">
        <v>59</v>
      </c>
      <c r="AP562" s="1">
        <f t="shared" si="112"/>
        <v>0</v>
      </c>
      <c r="AQ562" t="s">
        <v>31</v>
      </c>
      <c r="AR562" s="1" t="s">
        <v>60</v>
      </c>
      <c r="AT562" t="str">
        <f t="shared" si="113"/>
        <v>Slack Channel</v>
      </c>
      <c r="AU562" s="1">
        <v>6</v>
      </c>
      <c r="AW562">
        <f t="shared" si="114"/>
        <v>6</v>
      </c>
      <c r="AX562" s="1">
        <v>6</v>
      </c>
      <c r="AZ562">
        <f t="shared" si="115"/>
        <v>6</v>
      </c>
      <c r="BA562" s="1">
        <v>15</v>
      </c>
      <c r="BB562" s="1">
        <v>15</v>
      </c>
      <c r="BC562" s="1" t="s">
        <v>3022</v>
      </c>
      <c r="BD562" s="1" t="s">
        <v>74</v>
      </c>
      <c r="BF562" t="str">
        <f t="shared" si="116"/>
        <v>Google</v>
      </c>
      <c r="BG562" s="1">
        <v>10</v>
      </c>
      <c r="BH562" s="1" t="s">
        <v>3023</v>
      </c>
      <c r="BI562" s="1" t="s">
        <v>3024</v>
      </c>
      <c r="BJ562" s="1" t="s">
        <v>3025</v>
      </c>
      <c r="BK562" s="1">
        <v>0</v>
      </c>
      <c r="BL562" s="32" t="s">
        <v>4074</v>
      </c>
    </row>
    <row r="563" spans="1:64">
      <c r="A563">
        <v>0</v>
      </c>
      <c r="B563">
        <v>0</v>
      </c>
      <c r="C563">
        <v>0</v>
      </c>
      <c r="D563">
        <v>0</v>
      </c>
      <c r="E563" s="1">
        <v>1</v>
      </c>
      <c r="F563">
        <v>0</v>
      </c>
      <c r="G563" s="2">
        <v>33946</v>
      </c>
      <c r="H563" s="9">
        <f t="shared" ca="1" si="104"/>
        <v>26</v>
      </c>
      <c r="I563" s="1">
        <v>8</v>
      </c>
      <c r="J563" s="1">
        <v>8</v>
      </c>
      <c r="K563" s="1">
        <v>20</v>
      </c>
      <c r="L563" s="1">
        <f t="shared" si="105"/>
        <v>0.33333333333333331</v>
      </c>
      <c r="M563" s="1">
        <v>8</v>
      </c>
      <c r="N563" s="1">
        <v>8</v>
      </c>
      <c r="O563" s="1">
        <v>24</v>
      </c>
      <c r="P563" s="1">
        <v>24</v>
      </c>
      <c r="Q563" s="1">
        <v>65401</v>
      </c>
      <c r="R563" s="1" t="s">
        <v>3026</v>
      </c>
      <c r="S563" s="1">
        <v>0</v>
      </c>
      <c r="T563" s="1" t="s">
        <v>67</v>
      </c>
      <c r="V563" t="str">
        <f t="shared" si="106"/>
        <v>t-shirt</v>
      </c>
      <c r="W563" s="1" t="s">
        <v>54</v>
      </c>
      <c r="Y563" t="str">
        <f t="shared" si="107"/>
        <v>“Data is the new bacon"</v>
      </c>
      <c r="Z563" s="1">
        <v>0</v>
      </c>
      <c r="AA563" s="1">
        <v>0</v>
      </c>
      <c r="AB563" s="1">
        <f t="shared" si="108"/>
        <v>1</v>
      </c>
      <c r="AE563" t="str">
        <f t="shared" si="109"/>
        <v>NA</v>
      </c>
      <c r="AH563" t="str">
        <f t="shared" si="110"/>
        <v>NA</v>
      </c>
      <c r="AK563" t="str">
        <f t="shared" si="111"/>
        <v>NA</v>
      </c>
      <c r="AO563" s="1" t="s">
        <v>83</v>
      </c>
      <c r="AP563" s="1">
        <f t="shared" si="112"/>
        <v>1</v>
      </c>
      <c r="AQ563" t="s">
        <v>31</v>
      </c>
      <c r="AR563" s="1" t="s">
        <v>72</v>
      </c>
      <c r="AT563" t="str">
        <f t="shared" si="113"/>
        <v>Forums</v>
      </c>
      <c r="AU563" s="1">
        <v>4</v>
      </c>
      <c r="AW563">
        <f t="shared" si="114"/>
        <v>4</v>
      </c>
      <c r="AX563" s="1">
        <v>4</v>
      </c>
      <c r="AZ563">
        <f t="shared" si="115"/>
        <v>4</v>
      </c>
      <c r="BA563" s="1">
        <v>120</v>
      </c>
      <c r="BB563" s="1">
        <v>120</v>
      </c>
      <c r="BC563" s="1" t="s">
        <v>3027</v>
      </c>
      <c r="BD563" s="1" t="s">
        <v>74</v>
      </c>
      <c r="BF563" t="str">
        <f t="shared" si="116"/>
        <v>Google</v>
      </c>
      <c r="BG563" s="1">
        <v>5</v>
      </c>
      <c r="BH563" s="1" t="s">
        <v>3028</v>
      </c>
      <c r="BI563" s="1" t="s">
        <v>3029</v>
      </c>
      <c r="BK563" s="1">
        <v>0</v>
      </c>
      <c r="BL563" s="32" t="s">
        <v>4074</v>
      </c>
    </row>
    <row r="564" spans="1:64">
      <c r="A564" s="1">
        <v>1</v>
      </c>
      <c r="B564">
        <v>0</v>
      </c>
      <c r="C564">
        <v>0</v>
      </c>
      <c r="D564" s="1">
        <v>1</v>
      </c>
      <c r="E564" s="1">
        <v>1</v>
      </c>
      <c r="F564">
        <v>0</v>
      </c>
      <c r="G564" s="2">
        <v>35356</v>
      </c>
      <c r="H564" s="9">
        <f t="shared" ca="1" si="104"/>
        <v>22</v>
      </c>
      <c r="I564" s="1">
        <v>8</v>
      </c>
      <c r="J564" s="1">
        <v>8</v>
      </c>
      <c r="K564" s="1">
        <v>40</v>
      </c>
      <c r="L564" s="1">
        <f t="shared" si="105"/>
        <v>0.66666666666666663</v>
      </c>
      <c r="M564" s="1">
        <v>12</v>
      </c>
      <c r="N564" s="1">
        <v>12</v>
      </c>
      <c r="O564" s="1">
        <v>0</v>
      </c>
      <c r="P564" s="1">
        <v>0</v>
      </c>
      <c r="Q564" s="1">
        <v>2620</v>
      </c>
      <c r="R564" s="1" t="s">
        <v>3030</v>
      </c>
      <c r="S564" s="1">
        <v>1</v>
      </c>
      <c r="V564" t="str">
        <f t="shared" si="106"/>
        <v>NA</v>
      </c>
      <c r="Y564" t="str">
        <f t="shared" si="107"/>
        <v>NA</v>
      </c>
      <c r="Z564" s="1">
        <v>0</v>
      </c>
      <c r="AA564" s="1">
        <v>0</v>
      </c>
      <c r="AB564" s="1">
        <f t="shared" si="108"/>
        <v>1</v>
      </c>
      <c r="AE564" t="str">
        <f t="shared" si="109"/>
        <v>NA</v>
      </c>
      <c r="AH564" t="str">
        <f t="shared" si="110"/>
        <v>NA</v>
      </c>
      <c r="AK564" t="str">
        <f t="shared" si="111"/>
        <v>NA</v>
      </c>
      <c r="AO564" s="1" t="s">
        <v>1299</v>
      </c>
      <c r="AP564" s="1">
        <f t="shared" si="112"/>
        <v>0</v>
      </c>
      <c r="AQ564" t="s">
        <v>33</v>
      </c>
      <c r="AR564" s="1" t="s">
        <v>60</v>
      </c>
      <c r="AT564" t="str">
        <f t="shared" si="113"/>
        <v>Slack Channel</v>
      </c>
      <c r="AU564" s="1">
        <v>3</v>
      </c>
      <c r="AW564">
        <f t="shared" si="114"/>
        <v>3</v>
      </c>
      <c r="AX564" s="1">
        <v>3</v>
      </c>
      <c r="AZ564">
        <f t="shared" si="115"/>
        <v>3</v>
      </c>
      <c r="BA564" s="1">
        <v>5</v>
      </c>
      <c r="BB564" s="1">
        <v>5</v>
      </c>
      <c r="BC564" s="1" t="s">
        <v>3031</v>
      </c>
      <c r="BE564" s="1" t="s">
        <v>1654</v>
      </c>
      <c r="BF564" s="1" t="str">
        <f t="shared" si="116"/>
        <v>Don't remember</v>
      </c>
      <c r="BG564" s="1">
        <v>9</v>
      </c>
      <c r="BH564" s="1" t="s">
        <v>3032</v>
      </c>
      <c r="BI564" s="1" t="s">
        <v>3033</v>
      </c>
      <c r="BJ564" s="1" t="s">
        <v>3034</v>
      </c>
      <c r="BK564" s="1">
        <v>0</v>
      </c>
      <c r="BL564" s="32" t="s">
        <v>4074</v>
      </c>
    </row>
    <row r="565" spans="1:64">
      <c r="A565" s="1">
        <v>1</v>
      </c>
      <c r="B565" s="11">
        <v>1</v>
      </c>
      <c r="C565">
        <v>0</v>
      </c>
      <c r="D565">
        <v>0</v>
      </c>
      <c r="E565">
        <v>0</v>
      </c>
      <c r="F565">
        <v>0</v>
      </c>
      <c r="G565" s="2">
        <v>42950</v>
      </c>
      <c r="H565" s="9">
        <f t="shared" ca="1" si="104"/>
        <v>1</v>
      </c>
      <c r="I565" s="1">
        <v>7</v>
      </c>
      <c r="J565" s="1">
        <v>7</v>
      </c>
      <c r="K565" s="1">
        <v>90</v>
      </c>
      <c r="L565" s="1">
        <f t="shared" si="105"/>
        <v>1.5</v>
      </c>
      <c r="M565" s="1">
        <v>11</v>
      </c>
      <c r="N565" s="1">
        <v>11</v>
      </c>
      <c r="O565" s="1">
        <v>12</v>
      </c>
      <c r="P565" s="1">
        <v>12</v>
      </c>
      <c r="Q565" s="1">
        <v>60435</v>
      </c>
      <c r="R565" s="1" t="s">
        <v>3035</v>
      </c>
      <c r="S565" s="1">
        <v>0</v>
      </c>
      <c r="T565" s="1" t="s">
        <v>78</v>
      </c>
      <c r="V565" t="str">
        <f t="shared" si="106"/>
        <v>jacket (brand is TBD... probably Patagonia)</v>
      </c>
      <c r="W565" s="1" t="s">
        <v>98</v>
      </c>
      <c r="Y565" t="str">
        <f t="shared" si="107"/>
        <v>“Machine learning for life”</v>
      </c>
      <c r="Z565" s="1">
        <v>1</v>
      </c>
      <c r="AA565" s="1">
        <v>1</v>
      </c>
      <c r="AB565" s="1">
        <f t="shared" si="108"/>
        <v>0</v>
      </c>
      <c r="AC565" s="1" t="s">
        <v>150</v>
      </c>
      <c r="AE565" t="str">
        <f t="shared" si="109"/>
        <v>Business Intelligence / Business Analyst</v>
      </c>
      <c r="AF565" s="1" t="s">
        <v>80</v>
      </c>
      <c r="AH565" t="str">
        <f t="shared" si="110"/>
        <v>Individual Contributor</v>
      </c>
      <c r="AJ565" s="1" t="s">
        <v>3036</v>
      </c>
      <c r="AK565" s="1" t="str">
        <f t="shared" si="111"/>
        <v>Big Data Services</v>
      </c>
      <c r="AL565" s="1">
        <v>3</v>
      </c>
      <c r="AM565" s="1">
        <v>3</v>
      </c>
      <c r="AN565" s="1" t="s">
        <v>3037</v>
      </c>
      <c r="AO565" s="1" t="s">
        <v>71</v>
      </c>
      <c r="AP565" s="1">
        <f t="shared" si="112"/>
        <v>1</v>
      </c>
      <c r="AQ565" t="s">
        <v>31</v>
      </c>
      <c r="AR565" s="1" t="s">
        <v>72</v>
      </c>
      <c r="AT565" t="str">
        <f t="shared" si="113"/>
        <v>Forums</v>
      </c>
      <c r="AV565" s="1">
        <v>16</v>
      </c>
      <c r="AW565" s="1">
        <f t="shared" si="114"/>
        <v>16</v>
      </c>
      <c r="AX565" s="1">
        <v>6</v>
      </c>
      <c r="AZ565">
        <f t="shared" si="115"/>
        <v>6</v>
      </c>
      <c r="BA565" s="1">
        <v>50</v>
      </c>
      <c r="BB565" s="1">
        <v>50</v>
      </c>
      <c r="BC565" s="1" t="s">
        <v>3038</v>
      </c>
      <c r="BD565" s="1" t="s">
        <v>74</v>
      </c>
      <c r="BF565" t="str">
        <f t="shared" si="116"/>
        <v>Google</v>
      </c>
      <c r="BG565" s="1">
        <v>7</v>
      </c>
      <c r="BH565" s="1" t="s">
        <v>3039</v>
      </c>
      <c r="BI565" s="1" t="s">
        <v>3040</v>
      </c>
      <c r="BK565" s="1">
        <v>1</v>
      </c>
      <c r="BL565" s="32" t="s">
        <v>4074</v>
      </c>
    </row>
    <row r="566" spans="1:64">
      <c r="A566" s="1">
        <v>1</v>
      </c>
      <c r="B566">
        <v>0</v>
      </c>
      <c r="C566">
        <v>0</v>
      </c>
      <c r="D566">
        <v>0</v>
      </c>
      <c r="E566" s="1">
        <v>1</v>
      </c>
      <c r="F566">
        <v>0</v>
      </c>
      <c r="G566" s="2">
        <v>28831</v>
      </c>
      <c r="H566" s="9">
        <f t="shared" ca="1" si="104"/>
        <v>40</v>
      </c>
      <c r="I566" s="1">
        <v>7</v>
      </c>
      <c r="J566" s="1">
        <v>7</v>
      </c>
      <c r="K566" s="1">
        <v>0</v>
      </c>
      <c r="L566" s="1">
        <f t="shared" si="105"/>
        <v>0</v>
      </c>
      <c r="M566" s="1">
        <v>10</v>
      </c>
      <c r="N566" s="1">
        <v>10</v>
      </c>
      <c r="O566" s="1">
        <v>5</v>
      </c>
      <c r="P566" s="1">
        <v>5</v>
      </c>
      <c r="Q566" s="1">
        <v>33328</v>
      </c>
      <c r="R566" s="1" t="s">
        <v>3041</v>
      </c>
      <c r="S566" s="1">
        <v>0</v>
      </c>
      <c r="T566" s="1" t="s">
        <v>67</v>
      </c>
      <c r="V566" t="str">
        <f t="shared" si="106"/>
        <v>t-shirt</v>
      </c>
      <c r="W566" s="1" t="s">
        <v>98</v>
      </c>
      <c r="Y566" t="str">
        <f t="shared" si="107"/>
        <v>“Machine learning for life”</v>
      </c>
      <c r="Z566" s="1">
        <v>0</v>
      </c>
      <c r="AA566" s="1">
        <v>0</v>
      </c>
      <c r="AB566" s="1">
        <f t="shared" si="108"/>
        <v>1</v>
      </c>
      <c r="AE566" t="str">
        <f t="shared" si="109"/>
        <v>NA</v>
      </c>
      <c r="AH566" t="str">
        <f t="shared" si="110"/>
        <v>NA</v>
      </c>
      <c r="AK566" t="str">
        <f t="shared" si="111"/>
        <v>NA</v>
      </c>
      <c r="AO566" s="1" t="s">
        <v>399</v>
      </c>
      <c r="AP566" s="1">
        <f t="shared" si="112"/>
        <v>0</v>
      </c>
      <c r="AQ566" t="s">
        <v>31</v>
      </c>
      <c r="AR566" s="1" t="s">
        <v>60</v>
      </c>
      <c r="AT566" t="str">
        <f t="shared" si="113"/>
        <v>Slack Channel</v>
      </c>
      <c r="AU566" s="1">
        <v>6</v>
      </c>
      <c r="AW566">
        <f t="shared" si="114"/>
        <v>6</v>
      </c>
      <c r="AX566" s="1">
        <v>6</v>
      </c>
      <c r="AZ566">
        <f t="shared" si="115"/>
        <v>6</v>
      </c>
      <c r="BA566" s="1">
        <v>7</v>
      </c>
      <c r="BB566" s="1">
        <v>7</v>
      </c>
      <c r="BC566" s="1" t="s">
        <v>3042</v>
      </c>
      <c r="BD566" s="1" t="s">
        <v>74</v>
      </c>
      <c r="BF566" t="str">
        <f t="shared" si="116"/>
        <v>Google</v>
      </c>
      <c r="BG566" s="1">
        <v>10</v>
      </c>
      <c r="BH566" s="1" t="s">
        <v>3043</v>
      </c>
      <c r="BI566" s="1" t="s">
        <v>3044</v>
      </c>
      <c r="BK566" s="1">
        <v>1</v>
      </c>
      <c r="BL566" s="32" t="s">
        <v>4074</v>
      </c>
    </row>
    <row r="567" spans="1:64">
      <c r="A567">
        <v>0</v>
      </c>
      <c r="B567" s="11">
        <v>1</v>
      </c>
      <c r="C567">
        <v>0</v>
      </c>
      <c r="D567" s="1">
        <v>1</v>
      </c>
      <c r="E567">
        <v>0</v>
      </c>
      <c r="F567">
        <v>0</v>
      </c>
      <c r="G567" s="2">
        <v>32599</v>
      </c>
      <c r="H567" s="9">
        <f t="shared" ca="1" si="104"/>
        <v>29</v>
      </c>
      <c r="I567" s="1">
        <v>7</v>
      </c>
      <c r="J567" s="1">
        <v>7</v>
      </c>
      <c r="K567" s="1">
        <v>10</v>
      </c>
      <c r="L567" s="1">
        <f t="shared" si="105"/>
        <v>0.16666666666666666</v>
      </c>
      <c r="M567" s="1">
        <v>8</v>
      </c>
      <c r="N567" s="1">
        <v>8</v>
      </c>
      <c r="O567" s="1">
        <v>5</v>
      </c>
      <c r="P567" s="1">
        <v>5</v>
      </c>
      <c r="Q567" s="1">
        <v>0</v>
      </c>
      <c r="R567" s="1" t="s">
        <v>3045</v>
      </c>
      <c r="S567" s="1">
        <v>1</v>
      </c>
      <c r="V567" t="str">
        <f t="shared" si="106"/>
        <v>NA</v>
      </c>
      <c r="Y567" t="str">
        <f t="shared" si="107"/>
        <v>NA</v>
      </c>
      <c r="Z567" s="1">
        <v>1</v>
      </c>
      <c r="AA567" s="1">
        <v>1</v>
      </c>
      <c r="AB567" s="1">
        <f t="shared" si="108"/>
        <v>0</v>
      </c>
      <c r="AC567" s="1" t="s">
        <v>89</v>
      </c>
      <c r="AE567" t="str">
        <f t="shared" si="109"/>
        <v>Data Engineer</v>
      </c>
      <c r="AF567" s="1" t="s">
        <v>80</v>
      </c>
      <c r="AH567" t="str">
        <f t="shared" si="110"/>
        <v>Individual Contributor</v>
      </c>
      <c r="AI567" s="1" t="s">
        <v>91</v>
      </c>
      <c r="AK567" t="str">
        <f t="shared" si="111"/>
        <v>Technology &amp; Internet</v>
      </c>
      <c r="AL567" s="1">
        <v>3</v>
      </c>
      <c r="AM567" s="1">
        <v>3</v>
      </c>
      <c r="AN567" s="1" t="s">
        <v>1000</v>
      </c>
      <c r="AO567" s="1" t="s">
        <v>83</v>
      </c>
      <c r="AP567" s="1">
        <f t="shared" si="112"/>
        <v>1</v>
      </c>
      <c r="AQ567" t="s">
        <v>33</v>
      </c>
      <c r="AR567" s="1" t="s">
        <v>84</v>
      </c>
      <c r="AT567" t="str">
        <f t="shared" si="113"/>
        <v>Stack Overflow</v>
      </c>
      <c r="AU567" s="1">
        <v>5</v>
      </c>
      <c r="AW567">
        <f t="shared" si="114"/>
        <v>5</v>
      </c>
      <c r="AX567" s="1">
        <v>3</v>
      </c>
      <c r="AZ567">
        <f t="shared" si="115"/>
        <v>3</v>
      </c>
      <c r="BA567" s="1">
        <v>150</v>
      </c>
      <c r="BB567" s="1">
        <v>150</v>
      </c>
      <c r="BC567" s="1" t="s">
        <v>3046</v>
      </c>
      <c r="BD567" s="1" t="s">
        <v>74</v>
      </c>
      <c r="BF567" t="str">
        <f t="shared" si="116"/>
        <v>Google</v>
      </c>
      <c r="BG567" s="1">
        <v>8</v>
      </c>
      <c r="BH567" s="1" t="s">
        <v>3047</v>
      </c>
      <c r="BI567" s="1" t="s">
        <v>3048</v>
      </c>
      <c r="BJ567" s="1" t="s">
        <v>3049</v>
      </c>
      <c r="BK567" s="1">
        <v>1</v>
      </c>
      <c r="BL567" s="32" t="s">
        <v>4074</v>
      </c>
    </row>
    <row r="568" spans="1:64">
      <c r="A568" s="1">
        <v>1</v>
      </c>
      <c r="B568">
        <v>0</v>
      </c>
      <c r="C568">
        <v>0</v>
      </c>
      <c r="D568">
        <v>0</v>
      </c>
      <c r="E568" s="1">
        <v>1</v>
      </c>
      <c r="F568">
        <v>0</v>
      </c>
      <c r="G568" s="2">
        <v>33518</v>
      </c>
      <c r="H568" s="9">
        <f t="shared" ca="1" si="104"/>
        <v>27</v>
      </c>
      <c r="I568" s="1">
        <v>8</v>
      </c>
      <c r="J568" s="1">
        <v>8</v>
      </c>
      <c r="K568" s="1">
        <v>30</v>
      </c>
      <c r="L568" s="1">
        <f t="shared" si="105"/>
        <v>0.5</v>
      </c>
      <c r="M568" s="1">
        <v>10</v>
      </c>
      <c r="N568" s="1">
        <v>10</v>
      </c>
      <c r="O568" s="1">
        <v>10</v>
      </c>
      <c r="P568" s="1">
        <v>10</v>
      </c>
      <c r="Q568" s="1">
        <v>90027</v>
      </c>
      <c r="R568" s="1" t="s">
        <v>2830</v>
      </c>
      <c r="S568" s="1">
        <v>1</v>
      </c>
      <c r="V568" t="str">
        <f t="shared" si="106"/>
        <v>NA</v>
      </c>
      <c r="Y568" t="str">
        <f t="shared" si="107"/>
        <v>NA</v>
      </c>
      <c r="Z568" s="1">
        <v>1</v>
      </c>
      <c r="AA568" s="1">
        <v>1</v>
      </c>
      <c r="AB568" s="1">
        <f t="shared" si="108"/>
        <v>0</v>
      </c>
      <c r="AC568" s="1" t="s">
        <v>150</v>
      </c>
      <c r="AE568" t="str">
        <f t="shared" si="109"/>
        <v>Business Intelligence / Business Analyst</v>
      </c>
      <c r="AF568" s="1" t="s">
        <v>80</v>
      </c>
      <c r="AH568" t="str">
        <f t="shared" si="110"/>
        <v>Individual Contributor</v>
      </c>
      <c r="AI568" s="1" t="s">
        <v>105</v>
      </c>
      <c r="AK568" t="str">
        <f t="shared" si="111"/>
        <v>Entertainment &amp; Leisure</v>
      </c>
      <c r="AL568" s="1">
        <v>1</v>
      </c>
      <c r="AM568" s="1">
        <v>1</v>
      </c>
      <c r="AN568" s="1" t="s">
        <v>3050</v>
      </c>
      <c r="AO568" s="1" t="s">
        <v>59</v>
      </c>
      <c r="AP568" s="1">
        <f t="shared" si="112"/>
        <v>0</v>
      </c>
      <c r="AQ568" s="1" t="s">
        <v>4031</v>
      </c>
      <c r="AR568" s="1" t="s">
        <v>84</v>
      </c>
      <c r="AT568" t="str">
        <f t="shared" si="113"/>
        <v>Stack Overflow</v>
      </c>
      <c r="AV568" s="1" t="s">
        <v>3052</v>
      </c>
      <c r="AW568" s="1" t="str">
        <f t="shared" si="114"/>
        <v>40+</v>
      </c>
      <c r="AY568" s="1" t="s">
        <v>699</v>
      </c>
      <c r="AZ568" s="1" t="str">
        <f t="shared" si="115"/>
        <v>10+</v>
      </c>
      <c r="BA568" s="1">
        <v>20</v>
      </c>
      <c r="BB568" s="1">
        <v>20</v>
      </c>
      <c r="BC568" s="1" t="s">
        <v>3053</v>
      </c>
      <c r="BD568" s="1" t="s">
        <v>74</v>
      </c>
      <c r="BF568" t="str">
        <f t="shared" si="116"/>
        <v>Google</v>
      </c>
      <c r="BG568" s="1">
        <v>10</v>
      </c>
      <c r="BH568" s="1" t="s">
        <v>3054</v>
      </c>
      <c r="BI568" s="1" t="s">
        <v>3055</v>
      </c>
      <c r="BK568" s="1">
        <v>1</v>
      </c>
      <c r="BL568" s="32" t="s">
        <v>4074</v>
      </c>
    </row>
    <row r="569" spans="1:64">
      <c r="A569" s="1">
        <v>1</v>
      </c>
      <c r="B569">
        <v>0</v>
      </c>
      <c r="C569">
        <v>0</v>
      </c>
      <c r="D569">
        <v>0</v>
      </c>
      <c r="E569">
        <v>0</v>
      </c>
      <c r="F569">
        <v>0</v>
      </c>
      <c r="G569" s="2">
        <v>28195</v>
      </c>
      <c r="H569" s="9">
        <f t="shared" ca="1" si="104"/>
        <v>41</v>
      </c>
      <c r="I569" s="1">
        <v>7</v>
      </c>
      <c r="J569" s="1">
        <v>7</v>
      </c>
      <c r="K569" s="1">
        <v>40</v>
      </c>
      <c r="L569" s="1">
        <f t="shared" si="105"/>
        <v>0.66666666666666663</v>
      </c>
      <c r="M569" s="1">
        <v>10</v>
      </c>
      <c r="N569" s="1">
        <v>10</v>
      </c>
      <c r="O569" s="1">
        <v>1</v>
      </c>
      <c r="P569" s="1">
        <v>1</v>
      </c>
      <c r="Q569" s="1">
        <v>94043</v>
      </c>
      <c r="R569" s="1" t="s">
        <v>3056</v>
      </c>
      <c r="S569" s="1">
        <v>0</v>
      </c>
      <c r="T569" s="1" t="s">
        <v>78</v>
      </c>
      <c r="V569" t="str">
        <f t="shared" si="106"/>
        <v>jacket (brand is TBD... probably Patagonia)</v>
      </c>
      <c r="W569" s="1" t="s">
        <v>103</v>
      </c>
      <c r="Y569" t="str">
        <f t="shared" si="107"/>
        <v>“A quality life demands quality questions”</v>
      </c>
      <c r="Z569" s="1">
        <v>1</v>
      </c>
      <c r="AA569" s="1">
        <v>1</v>
      </c>
      <c r="AB569" s="1">
        <f t="shared" si="108"/>
        <v>0</v>
      </c>
      <c r="AC569" s="1" t="s">
        <v>89</v>
      </c>
      <c r="AE569" t="str">
        <f t="shared" si="109"/>
        <v>Data Engineer</v>
      </c>
      <c r="AF569" s="1" t="s">
        <v>80</v>
      </c>
      <c r="AH569" t="str">
        <f t="shared" si="110"/>
        <v>Individual Contributor</v>
      </c>
      <c r="AI569" s="1" t="s">
        <v>648</v>
      </c>
      <c r="AK569" t="str">
        <f t="shared" si="111"/>
        <v>Electronics</v>
      </c>
      <c r="AL569" s="1">
        <v>1</v>
      </c>
      <c r="AM569" s="1">
        <v>1</v>
      </c>
      <c r="AN569" s="1" t="s">
        <v>3057</v>
      </c>
      <c r="AO569" s="1" t="s">
        <v>83</v>
      </c>
      <c r="AP569" s="1">
        <f t="shared" si="112"/>
        <v>1</v>
      </c>
      <c r="AQ569" t="s">
        <v>31</v>
      </c>
      <c r="AR569" s="1" t="s">
        <v>72</v>
      </c>
      <c r="AT569" t="str">
        <f t="shared" si="113"/>
        <v>Forums</v>
      </c>
      <c r="AV569" s="1">
        <v>20</v>
      </c>
      <c r="AW569" s="1">
        <f t="shared" si="114"/>
        <v>20</v>
      </c>
      <c r="AY569" s="1">
        <v>20</v>
      </c>
      <c r="AZ569" s="1">
        <f t="shared" si="115"/>
        <v>20</v>
      </c>
      <c r="BA569" s="1">
        <v>20</v>
      </c>
      <c r="BB569" s="1">
        <v>20</v>
      </c>
      <c r="BC569" s="1" t="s">
        <v>3058</v>
      </c>
      <c r="BD569" s="1" t="s">
        <v>64</v>
      </c>
      <c r="BF569" t="str">
        <f t="shared" si="116"/>
        <v>Friend / word of mouth</v>
      </c>
      <c r="BG569" s="1">
        <v>8</v>
      </c>
      <c r="BH569" s="1" t="s">
        <v>3059</v>
      </c>
      <c r="BK569" s="1">
        <v>1</v>
      </c>
      <c r="BL569" s="32" t="s">
        <v>4074</v>
      </c>
    </row>
    <row r="570" spans="1:64">
      <c r="A570" s="1">
        <v>1</v>
      </c>
      <c r="B570" s="11">
        <v>1</v>
      </c>
      <c r="C570">
        <v>0</v>
      </c>
      <c r="D570">
        <v>0</v>
      </c>
      <c r="E570" s="1">
        <v>1</v>
      </c>
      <c r="F570">
        <v>0</v>
      </c>
      <c r="G570" s="2">
        <v>29192</v>
      </c>
      <c r="H570" s="9">
        <f t="shared" ca="1" si="104"/>
        <v>39</v>
      </c>
      <c r="I570" s="1">
        <v>7</v>
      </c>
      <c r="J570" s="1">
        <v>7</v>
      </c>
      <c r="K570" s="1">
        <v>30</v>
      </c>
      <c r="L570" s="1">
        <f t="shared" si="105"/>
        <v>0.5</v>
      </c>
      <c r="M570" s="1">
        <v>4</v>
      </c>
      <c r="N570" s="1">
        <v>4</v>
      </c>
      <c r="O570" s="1">
        <v>12</v>
      </c>
      <c r="P570" s="1">
        <v>12</v>
      </c>
      <c r="R570" s="1" t="s">
        <v>3060</v>
      </c>
      <c r="S570" s="1">
        <v>0</v>
      </c>
      <c r="T570" s="1" t="s">
        <v>97</v>
      </c>
      <c r="V570" t="str">
        <f t="shared" si="106"/>
        <v>backpack</v>
      </c>
      <c r="W570" s="1" t="s">
        <v>68</v>
      </c>
      <c r="Y570" t="str">
        <f t="shared" si="107"/>
        <v>”Math - all the cool kids are doing it”</v>
      </c>
      <c r="Z570" s="1">
        <v>1</v>
      </c>
      <c r="AA570" s="1">
        <v>1</v>
      </c>
      <c r="AB570" s="1">
        <f t="shared" si="108"/>
        <v>0</v>
      </c>
      <c r="AC570" s="1" t="s">
        <v>521</v>
      </c>
      <c r="AE570" t="str">
        <f t="shared" si="109"/>
        <v>Accounting/Finance</v>
      </c>
      <c r="AF570" s="1" t="s">
        <v>145</v>
      </c>
      <c r="AH570" t="str">
        <f t="shared" si="110"/>
        <v>C-Level</v>
      </c>
      <c r="AJ570" s="1" t="s">
        <v>3061</v>
      </c>
      <c r="AK570" s="1" t="str">
        <f t="shared" si="111"/>
        <v>Financial services</v>
      </c>
      <c r="AL570" s="1">
        <v>14</v>
      </c>
      <c r="AM570" s="1">
        <v>14</v>
      </c>
      <c r="AN570" s="1" t="s">
        <v>3062</v>
      </c>
      <c r="AO570" s="1" t="s">
        <v>59</v>
      </c>
      <c r="AP570" s="1">
        <f t="shared" si="112"/>
        <v>0</v>
      </c>
      <c r="AQ570" s="1" t="s">
        <v>3063</v>
      </c>
      <c r="AR570" s="1" t="s">
        <v>624</v>
      </c>
      <c r="AT570" t="str">
        <f t="shared" si="113"/>
        <v>Live Help</v>
      </c>
      <c r="AU570" s="1">
        <v>4</v>
      </c>
      <c r="AW570">
        <f t="shared" si="114"/>
        <v>4</v>
      </c>
      <c r="AY570" s="1" t="s">
        <v>3064</v>
      </c>
      <c r="AZ570" s="1" t="str">
        <f t="shared" si="115"/>
        <v>15+</v>
      </c>
      <c r="BA570" s="1">
        <v>10</v>
      </c>
      <c r="BB570" s="1">
        <v>10</v>
      </c>
      <c r="BC570" s="1" t="s">
        <v>3065</v>
      </c>
      <c r="BE570" s="1" t="s">
        <v>3066</v>
      </c>
      <c r="BF570" s="1" t="str">
        <f t="shared" si="116"/>
        <v>I took the db-class.com online course before MOOCs were a thing. This lead me to Andrew Ng's ml-class course, and to the original AI course by Thrun and Norvig.</v>
      </c>
      <c r="BG570" s="1">
        <v>10</v>
      </c>
      <c r="BH570" s="1" t="s">
        <v>3067</v>
      </c>
      <c r="BI570" s="1" t="s">
        <v>3068</v>
      </c>
      <c r="BJ570" s="1" t="s">
        <v>3069</v>
      </c>
      <c r="BK570" s="1">
        <v>1</v>
      </c>
      <c r="BL570" s="32" t="s">
        <v>4074</v>
      </c>
    </row>
    <row r="571" spans="1:64">
      <c r="A571" s="1">
        <v>1</v>
      </c>
      <c r="B571">
        <v>0</v>
      </c>
      <c r="C571">
        <v>0</v>
      </c>
      <c r="D571">
        <v>0</v>
      </c>
      <c r="E571" s="1">
        <v>1</v>
      </c>
      <c r="F571">
        <v>0</v>
      </c>
      <c r="G571" s="2">
        <v>29683</v>
      </c>
      <c r="H571" s="9">
        <f t="shared" ca="1" si="104"/>
        <v>37</v>
      </c>
      <c r="I571" s="1">
        <v>6</v>
      </c>
      <c r="J571" s="1">
        <v>6</v>
      </c>
      <c r="K571" s="1">
        <v>180</v>
      </c>
      <c r="L571" s="1">
        <f t="shared" si="105"/>
        <v>3</v>
      </c>
      <c r="M571" s="1">
        <v>12</v>
      </c>
      <c r="N571" s="1">
        <v>12</v>
      </c>
      <c r="O571" s="1">
        <v>14</v>
      </c>
      <c r="P571" s="1">
        <v>14</v>
      </c>
      <c r="Q571" s="1">
        <v>6711155</v>
      </c>
      <c r="R571" s="1" t="s">
        <v>3070</v>
      </c>
      <c r="S571" s="1">
        <v>1</v>
      </c>
      <c r="V571" t="str">
        <f t="shared" si="106"/>
        <v>NA</v>
      </c>
      <c r="Y571" t="str">
        <f t="shared" si="107"/>
        <v>NA</v>
      </c>
      <c r="Z571" s="1">
        <v>1</v>
      </c>
      <c r="AA571" s="1">
        <v>1</v>
      </c>
      <c r="AB571" s="1">
        <f t="shared" si="108"/>
        <v>0</v>
      </c>
      <c r="AC571" s="1" t="s">
        <v>225</v>
      </c>
      <c r="AE571" t="str">
        <f t="shared" si="109"/>
        <v>Software Engineer</v>
      </c>
      <c r="AF571" s="1" t="s">
        <v>56</v>
      </c>
      <c r="AH571" t="str">
        <f t="shared" si="110"/>
        <v>Manager</v>
      </c>
      <c r="AJ571" s="1" t="s">
        <v>842</v>
      </c>
      <c r="AK571" s="1" t="str">
        <f t="shared" si="111"/>
        <v>Financial Services</v>
      </c>
      <c r="AL571" s="1">
        <v>12</v>
      </c>
      <c r="AM571" s="1">
        <v>12</v>
      </c>
      <c r="AN571" s="1" t="s">
        <v>3071</v>
      </c>
      <c r="AO571" s="1" t="s">
        <v>83</v>
      </c>
      <c r="AP571" s="1">
        <f t="shared" si="112"/>
        <v>1</v>
      </c>
      <c r="AQ571" t="s">
        <v>31</v>
      </c>
      <c r="AR571" s="1" t="s">
        <v>72</v>
      </c>
      <c r="AT571" t="str">
        <f t="shared" si="113"/>
        <v>Forums</v>
      </c>
      <c r="AU571" s="1">
        <v>6</v>
      </c>
      <c r="AW571">
        <f t="shared" si="114"/>
        <v>6</v>
      </c>
      <c r="AY571" s="1">
        <v>12</v>
      </c>
      <c r="AZ571" s="1">
        <f t="shared" si="115"/>
        <v>12</v>
      </c>
      <c r="BA571" s="1">
        <v>24</v>
      </c>
      <c r="BB571" s="1">
        <v>24</v>
      </c>
      <c r="BC571" s="1" t="s">
        <v>3072</v>
      </c>
      <c r="BD571" s="1" t="s">
        <v>74</v>
      </c>
      <c r="BF571" t="str">
        <f t="shared" si="116"/>
        <v>Google</v>
      </c>
      <c r="BG571" s="1">
        <v>7</v>
      </c>
      <c r="BH571" s="1" t="s">
        <v>3073</v>
      </c>
      <c r="BI571" s="1" t="s">
        <v>3074</v>
      </c>
      <c r="BK571" s="1">
        <v>0</v>
      </c>
      <c r="BL571" s="32" t="s">
        <v>4074</v>
      </c>
    </row>
    <row r="572" spans="1:64">
      <c r="A572">
        <v>0</v>
      </c>
      <c r="B572" s="11">
        <v>1</v>
      </c>
      <c r="C572">
        <v>0</v>
      </c>
      <c r="D572">
        <v>0</v>
      </c>
      <c r="E572">
        <v>0</v>
      </c>
      <c r="F572">
        <v>0</v>
      </c>
      <c r="G572" s="2">
        <v>31735</v>
      </c>
      <c r="H572" s="9">
        <f t="shared" ca="1" si="104"/>
        <v>32</v>
      </c>
      <c r="I572" s="1">
        <v>8</v>
      </c>
      <c r="J572" s="1">
        <v>8</v>
      </c>
      <c r="K572" s="1">
        <v>60</v>
      </c>
      <c r="L572" s="1">
        <f t="shared" si="105"/>
        <v>1</v>
      </c>
      <c r="M572" s="1">
        <v>6</v>
      </c>
      <c r="N572" s="1">
        <v>6</v>
      </c>
      <c r="O572" s="1">
        <v>10</v>
      </c>
      <c r="P572" s="1">
        <v>10</v>
      </c>
      <c r="R572" s="1" t="s">
        <v>2447</v>
      </c>
      <c r="S572" s="1">
        <v>0</v>
      </c>
      <c r="T572" s="1" t="s">
        <v>67</v>
      </c>
      <c r="V572" t="str">
        <f t="shared" si="106"/>
        <v>t-shirt</v>
      </c>
      <c r="W572" s="1" t="s">
        <v>68</v>
      </c>
      <c r="Y572" t="str">
        <f t="shared" si="107"/>
        <v>”Math - all the cool kids are doing it”</v>
      </c>
      <c r="Z572" s="1">
        <v>1</v>
      </c>
      <c r="AA572" s="1">
        <v>1</v>
      </c>
      <c r="AB572" s="1">
        <f t="shared" si="108"/>
        <v>0</v>
      </c>
      <c r="AC572" s="1" t="s">
        <v>144</v>
      </c>
      <c r="AE572" t="str">
        <f t="shared" si="109"/>
        <v>Artificial Intelligence Engineer</v>
      </c>
      <c r="AF572" s="1" t="s">
        <v>80</v>
      </c>
      <c r="AH572" t="str">
        <f t="shared" si="110"/>
        <v>Individual Contributor</v>
      </c>
      <c r="AI572" s="1" t="s">
        <v>91</v>
      </c>
      <c r="AK572" t="str">
        <f t="shared" si="111"/>
        <v>Technology &amp; Internet</v>
      </c>
      <c r="AL572" s="1">
        <v>5</v>
      </c>
      <c r="AM572" s="1">
        <v>5</v>
      </c>
      <c r="AN572" s="1" t="s">
        <v>3075</v>
      </c>
      <c r="AO572" s="1" t="s">
        <v>59</v>
      </c>
      <c r="AP572" s="1">
        <f t="shared" si="112"/>
        <v>0</v>
      </c>
      <c r="AQ572" t="s">
        <v>33</v>
      </c>
      <c r="AR572" s="1" t="s">
        <v>60</v>
      </c>
      <c r="AT572" t="str">
        <f t="shared" si="113"/>
        <v>Slack Channel</v>
      </c>
      <c r="AU572" s="1">
        <v>4</v>
      </c>
      <c r="AW572">
        <f t="shared" si="114"/>
        <v>4</v>
      </c>
      <c r="AX572" s="1">
        <v>5</v>
      </c>
      <c r="AZ572">
        <f t="shared" si="115"/>
        <v>5</v>
      </c>
      <c r="BA572" s="1">
        <v>8</v>
      </c>
      <c r="BB572" s="1">
        <v>8</v>
      </c>
      <c r="BC572" s="1" t="s">
        <v>3076</v>
      </c>
      <c r="BD572" s="1" t="s">
        <v>74</v>
      </c>
      <c r="BF572" t="str">
        <f t="shared" si="116"/>
        <v>Google</v>
      </c>
      <c r="BG572" s="1">
        <v>7</v>
      </c>
      <c r="BH572" s="1" t="s">
        <v>3077</v>
      </c>
      <c r="BK572" s="1">
        <v>1</v>
      </c>
      <c r="BL572" s="32" t="s">
        <v>4074</v>
      </c>
    </row>
    <row r="573" spans="1:64">
      <c r="A573" s="1">
        <v>1</v>
      </c>
      <c r="B573" s="11">
        <v>1</v>
      </c>
      <c r="C573">
        <v>0</v>
      </c>
      <c r="D573">
        <v>0</v>
      </c>
      <c r="E573">
        <v>0</v>
      </c>
      <c r="F573">
        <v>0</v>
      </c>
      <c r="G573" s="2">
        <v>30653</v>
      </c>
      <c r="H573" s="9">
        <f t="shared" ca="1" si="104"/>
        <v>35</v>
      </c>
      <c r="I573" s="1">
        <v>7</v>
      </c>
      <c r="J573" s="1">
        <v>7</v>
      </c>
      <c r="K573" s="1">
        <v>60</v>
      </c>
      <c r="L573" s="1">
        <f t="shared" si="105"/>
        <v>1</v>
      </c>
      <c r="M573" s="1">
        <v>7</v>
      </c>
      <c r="N573" s="1">
        <v>7</v>
      </c>
      <c r="O573" s="1">
        <v>15</v>
      </c>
      <c r="P573" s="1">
        <v>15</v>
      </c>
      <c r="Q573" s="1">
        <v>2450</v>
      </c>
      <c r="R573" s="1" t="s">
        <v>3078</v>
      </c>
      <c r="S573" s="1">
        <v>0</v>
      </c>
      <c r="T573" s="1" t="s">
        <v>53</v>
      </c>
      <c r="V573" t="str">
        <f t="shared" si="106"/>
        <v>hoodie</v>
      </c>
      <c r="W573" s="1" t="s">
        <v>103</v>
      </c>
      <c r="Y573" t="str">
        <f t="shared" si="107"/>
        <v>“A quality life demands quality questions”</v>
      </c>
      <c r="Z573" s="1">
        <v>1</v>
      </c>
      <c r="AA573" s="1">
        <v>1</v>
      </c>
      <c r="AB573" s="1">
        <f t="shared" si="108"/>
        <v>0</v>
      </c>
      <c r="AC573" s="1" t="s">
        <v>159</v>
      </c>
      <c r="AE573" t="str">
        <f t="shared" si="109"/>
        <v>Data Scientist</v>
      </c>
      <c r="AF573" s="1" t="s">
        <v>80</v>
      </c>
      <c r="AH573" t="str">
        <f t="shared" si="110"/>
        <v>Individual Contributor</v>
      </c>
      <c r="AI573" s="1" t="s">
        <v>91</v>
      </c>
      <c r="AK573" t="str">
        <f t="shared" si="111"/>
        <v>Technology &amp; Internet</v>
      </c>
      <c r="AL573" s="1">
        <v>8</v>
      </c>
      <c r="AM573" s="1">
        <v>8</v>
      </c>
      <c r="AN573" s="1" t="s">
        <v>1975</v>
      </c>
      <c r="AO573" s="1" t="s">
        <v>59</v>
      </c>
      <c r="AP573" s="1">
        <f t="shared" si="112"/>
        <v>0</v>
      </c>
      <c r="AQ573" t="s">
        <v>30</v>
      </c>
      <c r="AR573" s="1" t="s">
        <v>72</v>
      </c>
      <c r="AT573" t="str">
        <f t="shared" si="113"/>
        <v>Forums</v>
      </c>
      <c r="AU573" s="1">
        <v>5</v>
      </c>
      <c r="AW573">
        <f t="shared" si="114"/>
        <v>5</v>
      </c>
      <c r="AX573" s="1">
        <v>5</v>
      </c>
      <c r="AZ573">
        <f t="shared" si="115"/>
        <v>5</v>
      </c>
      <c r="BA573" s="1">
        <v>20</v>
      </c>
      <c r="BB573" s="1">
        <v>20</v>
      </c>
      <c r="BC573" s="1" t="s">
        <v>3079</v>
      </c>
      <c r="BD573" s="1" t="s">
        <v>64</v>
      </c>
      <c r="BF573" t="str">
        <f t="shared" si="116"/>
        <v>Friend / word of mouth</v>
      </c>
      <c r="BG573" s="1">
        <v>9</v>
      </c>
      <c r="BH573" s="1" t="s">
        <v>3080</v>
      </c>
      <c r="BI573" s="1" t="s">
        <v>3081</v>
      </c>
      <c r="BK573" s="1">
        <v>0</v>
      </c>
      <c r="BL573" s="32" t="s">
        <v>4074</v>
      </c>
    </row>
    <row r="574" spans="1:64">
      <c r="A574" s="1">
        <v>1</v>
      </c>
      <c r="B574">
        <v>0</v>
      </c>
      <c r="C574">
        <v>0</v>
      </c>
      <c r="D574">
        <v>0</v>
      </c>
      <c r="E574">
        <v>0</v>
      </c>
      <c r="F574">
        <v>0</v>
      </c>
      <c r="G574" s="2">
        <v>43004</v>
      </c>
      <c r="H574" s="9">
        <f t="shared" ca="1" si="104"/>
        <v>1</v>
      </c>
      <c r="I574" s="1">
        <v>6</v>
      </c>
      <c r="J574" s="1">
        <v>6</v>
      </c>
      <c r="K574" s="1">
        <v>20</v>
      </c>
      <c r="L574" s="1">
        <f t="shared" si="105"/>
        <v>0.33333333333333331</v>
      </c>
      <c r="M574" s="1">
        <v>6</v>
      </c>
      <c r="N574" s="1">
        <v>6</v>
      </c>
      <c r="O574" s="1">
        <v>4</v>
      </c>
      <c r="P574" s="1">
        <v>4</v>
      </c>
      <c r="Q574" s="1">
        <v>31028</v>
      </c>
      <c r="R574" s="1" t="s">
        <v>3082</v>
      </c>
      <c r="S574" s="1">
        <v>0</v>
      </c>
      <c r="T574" s="1" t="s">
        <v>136</v>
      </c>
      <c r="V574" t="str">
        <f t="shared" si="106"/>
        <v>shoes (brand is TBD… probably Adidas or Puma)</v>
      </c>
      <c r="W574" s="1" t="s">
        <v>98</v>
      </c>
      <c r="Y574" t="str">
        <f t="shared" si="107"/>
        <v>“Machine learning for life”</v>
      </c>
      <c r="Z574" s="1">
        <v>1</v>
      </c>
      <c r="AA574" s="1">
        <v>1</v>
      </c>
      <c r="AB574" s="1">
        <f t="shared" si="108"/>
        <v>0</v>
      </c>
      <c r="AD574" s="1" t="s">
        <v>1060</v>
      </c>
      <c r="AE574" s="1" t="str">
        <f t="shared" si="109"/>
        <v>engineer</v>
      </c>
      <c r="AF574" s="1" t="s">
        <v>80</v>
      </c>
      <c r="AH574" t="str">
        <f t="shared" si="110"/>
        <v>Individual Contributor</v>
      </c>
      <c r="AI574" s="1" t="s">
        <v>738</v>
      </c>
      <c r="AK574" t="str">
        <f t="shared" si="111"/>
        <v>Airlines &amp; Aerospace (including Defense)</v>
      </c>
      <c r="AL574" s="1">
        <v>6</v>
      </c>
      <c r="AM574" s="1">
        <v>6</v>
      </c>
      <c r="AN574" s="1" t="s">
        <v>3083</v>
      </c>
      <c r="AO574" s="1" t="s">
        <v>83</v>
      </c>
      <c r="AP574" s="1">
        <f t="shared" si="112"/>
        <v>1</v>
      </c>
      <c r="AQ574" t="s">
        <v>31</v>
      </c>
      <c r="AR574" s="1" t="s">
        <v>72</v>
      </c>
      <c r="AT574" t="str">
        <f t="shared" si="113"/>
        <v>Forums</v>
      </c>
      <c r="AU574" s="1">
        <v>5</v>
      </c>
      <c r="AW574">
        <f t="shared" si="114"/>
        <v>5</v>
      </c>
      <c r="AX574" s="1">
        <v>1</v>
      </c>
      <c r="AZ574">
        <f t="shared" si="115"/>
        <v>1</v>
      </c>
      <c r="BA574" s="1">
        <v>489</v>
      </c>
      <c r="BB574" s="1">
        <v>489</v>
      </c>
      <c r="BC574" s="1" t="s">
        <v>3084</v>
      </c>
      <c r="BD574" s="1" t="s">
        <v>74</v>
      </c>
      <c r="BF574" t="str">
        <f t="shared" si="116"/>
        <v>Google</v>
      </c>
      <c r="BG574" s="1">
        <v>8</v>
      </c>
      <c r="BH574" s="1" t="s">
        <v>3085</v>
      </c>
      <c r="BI574" s="1" t="s">
        <v>3086</v>
      </c>
      <c r="BJ574" s="1" t="s">
        <v>3087</v>
      </c>
      <c r="BK574" s="1">
        <v>0</v>
      </c>
      <c r="BL574" s="32" t="s">
        <v>4074</v>
      </c>
    </row>
    <row r="575" spans="1:64">
      <c r="A575" s="1">
        <v>1</v>
      </c>
      <c r="B575" s="11">
        <v>1</v>
      </c>
      <c r="C575">
        <v>0</v>
      </c>
      <c r="D575" s="1">
        <v>1</v>
      </c>
      <c r="E575" s="1">
        <v>1</v>
      </c>
      <c r="F575">
        <v>0</v>
      </c>
      <c r="G575" s="2">
        <v>33186</v>
      </c>
      <c r="H575" s="9">
        <f t="shared" ca="1" si="104"/>
        <v>28</v>
      </c>
      <c r="I575" s="1">
        <v>7</v>
      </c>
      <c r="J575" s="1">
        <v>7</v>
      </c>
      <c r="K575" s="1">
        <v>80</v>
      </c>
      <c r="L575" s="1">
        <f t="shared" si="105"/>
        <v>1.3333333333333333</v>
      </c>
      <c r="M575" s="1">
        <v>14</v>
      </c>
      <c r="N575" s="1">
        <v>14</v>
      </c>
      <c r="O575" s="1">
        <v>6</v>
      </c>
      <c r="P575" s="1">
        <v>6</v>
      </c>
      <c r="Q575" s="1">
        <v>55100</v>
      </c>
      <c r="R575" s="1" t="s">
        <v>3088</v>
      </c>
      <c r="S575" s="1">
        <v>1</v>
      </c>
      <c r="V575" t="str">
        <f t="shared" si="106"/>
        <v>NA</v>
      </c>
      <c r="Y575" t="str">
        <f t="shared" si="107"/>
        <v>NA</v>
      </c>
      <c r="Z575" s="1">
        <v>1</v>
      </c>
      <c r="AA575" s="1">
        <v>1</v>
      </c>
      <c r="AB575" s="1">
        <f t="shared" si="108"/>
        <v>0</v>
      </c>
      <c r="AC575" s="1" t="s">
        <v>225</v>
      </c>
      <c r="AE575" t="str">
        <f t="shared" si="109"/>
        <v>Software Engineer</v>
      </c>
      <c r="AF575" s="1" t="s">
        <v>80</v>
      </c>
      <c r="AH575" t="str">
        <f t="shared" si="110"/>
        <v>Individual Contributor</v>
      </c>
      <c r="AI575" s="1" t="s">
        <v>91</v>
      </c>
      <c r="AK575" t="str">
        <f t="shared" si="111"/>
        <v>Technology &amp; Internet</v>
      </c>
      <c r="AL575" s="1">
        <v>1</v>
      </c>
      <c r="AM575" s="1">
        <v>1</v>
      </c>
      <c r="AN575" s="1" t="s">
        <v>3089</v>
      </c>
      <c r="AO575" s="1" t="s">
        <v>83</v>
      </c>
      <c r="AP575" s="1">
        <f t="shared" si="112"/>
        <v>1</v>
      </c>
      <c r="AQ575" t="s">
        <v>33</v>
      </c>
      <c r="AR575" s="1" t="s">
        <v>72</v>
      </c>
      <c r="AT575" t="str">
        <f t="shared" si="113"/>
        <v>Forums</v>
      </c>
      <c r="AU575" s="1">
        <v>4</v>
      </c>
      <c r="AW575">
        <f t="shared" si="114"/>
        <v>4</v>
      </c>
      <c r="AX575" s="1">
        <v>3</v>
      </c>
      <c r="AZ575">
        <f t="shared" si="115"/>
        <v>3</v>
      </c>
      <c r="BA575" s="1">
        <v>30</v>
      </c>
      <c r="BB575" s="1">
        <v>30</v>
      </c>
      <c r="BC575" s="1" t="s">
        <v>3090</v>
      </c>
      <c r="BD575" s="1" t="s">
        <v>74</v>
      </c>
      <c r="BF575" t="str">
        <f t="shared" si="116"/>
        <v>Google</v>
      </c>
      <c r="BG575" s="1">
        <v>9</v>
      </c>
      <c r="BH575" s="1" t="s">
        <v>3091</v>
      </c>
      <c r="BI575" s="1" t="s">
        <v>3092</v>
      </c>
      <c r="BJ575" s="1" t="s">
        <v>3093</v>
      </c>
      <c r="BK575" s="1">
        <v>1</v>
      </c>
      <c r="BL575" s="32" t="s">
        <v>4074</v>
      </c>
    </row>
    <row r="576" spans="1:64">
      <c r="A576" s="1">
        <v>1</v>
      </c>
      <c r="B576">
        <v>0</v>
      </c>
      <c r="C576">
        <v>0</v>
      </c>
      <c r="D576">
        <v>0</v>
      </c>
      <c r="E576" s="1">
        <v>1</v>
      </c>
      <c r="F576">
        <v>0</v>
      </c>
      <c r="G576" s="2">
        <v>28465</v>
      </c>
      <c r="H576" s="9">
        <f t="shared" ca="1" si="104"/>
        <v>41</v>
      </c>
      <c r="I576" s="1">
        <v>4</v>
      </c>
      <c r="J576" s="1">
        <v>4</v>
      </c>
      <c r="K576" s="1">
        <v>120</v>
      </c>
      <c r="L576" s="1">
        <f t="shared" si="105"/>
        <v>2</v>
      </c>
      <c r="M576" s="1">
        <v>12</v>
      </c>
      <c r="N576" s="1">
        <v>12</v>
      </c>
      <c r="O576" s="1">
        <v>25</v>
      </c>
      <c r="P576" s="1">
        <v>25</v>
      </c>
      <c r="Q576" s="1">
        <v>94590</v>
      </c>
      <c r="R576" s="1" t="s">
        <v>3094</v>
      </c>
      <c r="S576" s="1">
        <v>1</v>
      </c>
      <c r="V576" t="str">
        <f t="shared" si="106"/>
        <v>NA</v>
      </c>
      <c r="Y576" t="str">
        <f t="shared" si="107"/>
        <v>NA</v>
      </c>
      <c r="Z576" s="1">
        <v>1</v>
      </c>
      <c r="AA576" s="1">
        <v>1</v>
      </c>
      <c r="AB576" s="1">
        <f t="shared" si="108"/>
        <v>0</v>
      </c>
      <c r="AD576" s="1" t="s">
        <v>3095</v>
      </c>
      <c r="AE576" s="1" t="str">
        <f t="shared" si="109"/>
        <v>Paramedic</v>
      </c>
      <c r="AF576" s="1" t="s">
        <v>111</v>
      </c>
      <c r="AH576" t="str">
        <f t="shared" si="110"/>
        <v>Not Applicable</v>
      </c>
      <c r="AI576" s="1" t="s">
        <v>160</v>
      </c>
      <c r="AK576" t="str">
        <f t="shared" si="111"/>
        <v>Healthcare and Pharmaceuticals</v>
      </c>
      <c r="AL576" s="1">
        <v>30</v>
      </c>
      <c r="AM576" s="1">
        <v>30</v>
      </c>
      <c r="AN576" s="1" t="s">
        <v>3096</v>
      </c>
      <c r="AO576" s="1" t="s">
        <v>399</v>
      </c>
      <c r="AP576" s="1">
        <f t="shared" si="112"/>
        <v>0</v>
      </c>
      <c r="AQ576" t="s">
        <v>3993</v>
      </c>
      <c r="AR576" s="1" t="s">
        <v>60</v>
      </c>
      <c r="AT576" t="str">
        <f t="shared" si="113"/>
        <v>Slack Channel</v>
      </c>
      <c r="AU576" s="1">
        <v>4</v>
      </c>
      <c r="AW576">
        <f t="shared" si="114"/>
        <v>4</v>
      </c>
      <c r="AX576" s="1">
        <v>4</v>
      </c>
      <c r="AZ576">
        <f t="shared" si="115"/>
        <v>4</v>
      </c>
      <c r="BA576" s="1">
        <v>6</v>
      </c>
      <c r="BB576" s="1">
        <v>6</v>
      </c>
      <c r="BC576" s="1" t="s">
        <v>3097</v>
      </c>
      <c r="BE576" s="1" t="s">
        <v>3098</v>
      </c>
      <c r="BF576" s="1" t="str">
        <f t="shared" si="116"/>
        <v>The Netflix movie 'Lo and Behold'.</v>
      </c>
      <c r="BG576" s="1">
        <v>10</v>
      </c>
      <c r="BH576" s="1" t="s">
        <v>3099</v>
      </c>
      <c r="BK576" s="1">
        <v>1</v>
      </c>
      <c r="BL576" s="32" t="s">
        <v>4074</v>
      </c>
    </row>
    <row r="577" spans="1:64">
      <c r="A577">
        <v>0</v>
      </c>
      <c r="B577" s="11">
        <v>1</v>
      </c>
      <c r="C577">
        <v>0</v>
      </c>
      <c r="D577">
        <v>0</v>
      </c>
      <c r="E577">
        <v>0</v>
      </c>
      <c r="F577">
        <v>0</v>
      </c>
      <c r="G577" s="2">
        <v>29603</v>
      </c>
      <c r="H577" s="9">
        <f t="shared" ca="1" si="104"/>
        <v>38</v>
      </c>
      <c r="I577" s="1">
        <v>8</v>
      </c>
      <c r="J577" s="1">
        <v>8</v>
      </c>
      <c r="K577" s="1">
        <v>80</v>
      </c>
      <c r="L577" s="1">
        <f t="shared" si="105"/>
        <v>1.3333333333333333</v>
      </c>
      <c r="M577" s="1">
        <v>12</v>
      </c>
      <c r="N577" s="1">
        <v>12</v>
      </c>
      <c r="O577" s="1">
        <v>20</v>
      </c>
      <c r="P577" s="1">
        <v>20</v>
      </c>
      <c r="Q577" s="1">
        <v>3186</v>
      </c>
      <c r="R577" s="1" t="s">
        <v>3100</v>
      </c>
      <c r="S577" s="1">
        <v>1</v>
      </c>
      <c r="V577" t="str">
        <f t="shared" si="106"/>
        <v>NA</v>
      </c>
      <c r="Y577" t="str">
        <f t="shared" si="107"/>
        <v>NA</v>
      </c>
      <c r="Z577" s="1">
        <v>1</v>
      </c>
      <c r="AA577" s="1">
        <v>1</v>
      </c>
      <c r="AB577" s="1">
        <f t="shared" si="108"/>
        <v>0</v>
      </c>
      <c r="AC577" s="1" t="s">
        <v>159</v>
      </c>
      <c r="AE577" t="str">
        <f t="shared" si="109"/>
        <v>Data Scientist</v>
      </c>
      <c r="AF577" s="1" t="s">
        <v>56</v>
      </c>
      <c r="AH577" t="str">
        <f t="shared" si="110"/>
        <v>Manager</v>
      </c>
      <c r="AI577" s="1" t="s">
        <v>233</v>
      </c>
      <c r="AK577" t="str">
        <f t="shared" si="111"/>
        <v>Insurance</v>
      </c>
      <c r="AL577" s="1">
        <v>14</v>
      </c>
      <c r="AM577" s="1">
        <v>14</v>
      </c>
      <c r="AN577" s="1" t="s">
        <v>3101</v>
      </c>
      <c r="AO577" s="1" t="s">
        <v>71</v>
      </c>
      <c r="AP577" s="1">
        <f t="shared" si="112"/>
        <v>1</v>
      </c>
      <c r="AQ577" t="s">
        <v>30</v>
      </c>
      <c r="AR577" s="1" t="s">
        <v>84</v>
      </c>
      <c r="AT577" t="str">
        <f t="shared" si="113"/>
        <v>Stack Overflow</v>
      </c>
      <c r="AV577" s="1">
        <v>12</v>
      </c>
      <c r="AW577" s="1">
        <f t="shared" si="114"/>
        <v>12</v>
      </c>
      <c r="AY577" s="1">
        <v>12</v>
      </c>
      <c r="AZ577" s="1">
        <f t="shared" si="115"/>
        <v>12</v>
      </c>
      <c r="BA577" s="1">
        <v>300</v>
      </c>
      <c r="BB577" s="1">
        <v>300</v>
      </c>
      <c r="BC577" s="1" t="s">
        <v>3102</v>
      </c>
      <c r="BD577" s="1" t="s">
        <v>74</v>
      </c>
      <c r="BF577" t="str">
        <f t="shared" si="116"/>
        <v>Google</v>
      </c>
      <c r="BG577" s="1">
        <v>9</v>
      </c>
      <c r="BH577" s="1" t="s">
        <v>3103</v>
      </c>
      <c r="BI577" s="1" t="s">
        <v>3104</v>
      </c>
      <c r="BJ577" s="1" t="s">
        <v>3105</v>
      </c>
      <c r="BK577" s="1">
        <v>1</v>
      </c>
      <c r="BL577" s="32" t="s">
        <v>4074</v>
      </c>
    </row>
    <row r="578" spans="1:64">
      <c r="A578">
        <v>0</v>
      </c>
      <c r="B578" s="11">
        <v>1</v>
      </c>
      <c r="C578">
        <v>0</v>
      </c>
      <c r="D578">
        <v>0</v>
      </c>
      <c r="E578">
        <v>0</v>
      </c>
      <c r="F578">
        <v>0</v>
      </c>
      <c r="G578" s="2">
        <v>32539</v>
      </c>
      <c r="H578" s="9">
        <f t="shared" ref="H578:H641" ca="1" si="117">IF(ISBLANK(G578),"", DATEDIF(G578,TODAY(),"Y"))</f>
        <v>30</v>
      </c>
      <c r="I578" s="1">
        <v>7</v>
      </c>
      <c r="J578" s="1">
        <v>7</v>
      </c>
      <c r="K578" s="1">
        <v>80</v>
      </c>
      <c r="L578" s="1">
        <f t="shared" ref="L578:L641" si="118">K578/60</f>
        <v>1.3333333333333333</v>
      </c>
      <c r="M578" s="1">
        <v>7</v>
      </c>
      <c r="N578" s="1">
        <v>7</v>
      </c>
      <c r="O578" s="1">
        <v>20</v>
      </c>
      <c r="P578" s="1">
        <v>20</v>
      </c>
      <c r="Q578" s="1">
        <v>2000</v>
      </c>
      <c r="R578" s="1" t="s">
        <v>263</v>
      </c>
      <c r="S578" s="1">
        <v>1</v>
      </c>
      <c r="V578" t="str">
        <f t="shared" ref="V578:V641" si="119">IF(ISBLANK(T578),IF(ISBLANK(U578),"NA",U578),T578)</f>
        <v>NA</v>
      </c>
      <c r="Y578" t="str">
        <f t="shared" ref="Y578:Y641" si="120">IF(ISBLANK(W578), IF(ISBLANK(X578),"NA",X578),W578)</f>
        <v>NA</v>
      </c>
      <c r="Z578" s="1">
        <v>1</v>
      </c>
      <c r="AA578" s="1">
        <v>1</v>
      </c>
      <c r="AB578" s="1">
        <f t="shared" ref="AB578:AB641" si="121">1-AA578</f>
        <v>0</v>
      </c>
      <c r="AC578" s="1" t="s">
        <v>453</v>
      </c>
      <c r="AE578" t="str">
        <f t="shared" ref="AE578:AE641" si="122">IF(ISBLANK(AC578), IF(ISBLANK(AD578), "NA", AD578),AC578)</f>
        <v>Research</v>
      </c>
      <c r="AF578" s="1" t="s">
        <v>80</v>
      </c>
      <c r="AH578" t="str">
        <f t="shared" ref="AH578:AH641" si="123">IF(ISBLANK(AF578),IF(ISBLANK(AG578),"NA", AG578),AF578)</f>
        <v>Individual Contributor</v>
      </c>
      <c r="AI578" s="1" t="s">
        <v>466</v>
      </c>
      <c r="AK578" t="str">
        <f t="shared" ref="AK578:AK641" si="124">IF(ISBLANK(AI578),IF(ISBLANK(AJ578),"NA",AJ578),AI578)</f>
        <v>Government</v>
      </c>
      <c r="AL578" s="1">
        <v>5</v>
      </c>
      <c r="AM578" s="1">
        <v>5</v>
      </c>
      <c r="AN578" s="1" t="s">
        <v>3106</v>
      </c>
      <c r="AO578" s="1" t="s">
        <v>59</v>
      </c>
      <c r="AP578" s="1">
        <f t="shared" ref="AP578:AP641" si="125">IF(OR(AO578=$AO$3,AO578=$AO$4),1,0)</f>
        <v>0</v>
      </c>
      <c r="AQ578" t="s">
        <v>33</v>
      </c>
      <c r="AR578" s="1" t="s">
        <v>60</v>
      </c>
      <c r="AT578" t="str">
        <f t="shared" ref="AT578:AT641" si="126">IF(ISBLANK(AR578),IF(ISBLANK(AS578),"NA",AS578),AR578)</f>
        <v>Slack Channel</v>
      </c>
      <c r="AU578" s="1">
        <v>6</v>
      </c>
      <c r="AW578">
        <f t="shared" ref="AW578:AW641" si="127">IF(ISBLANK(AU578),AV578,AU578)</f>
        <v>6</v>
      </c>
      <c r="AX578" s="1">
        <v>6</v>
      </c>
      <c r="AZ578">
        <f t="shared" ref="AZ578:AZ641" si="128">IF(ISBLANK(AX578),AY578,AX578)</f>
        <v>6</v>
      </c>
      <c r="BA578" s="1">
        <v>20</v>
      </c>
      <c r="BB578" s="1">
        <v>20</v>
      </c>
      <c r="BC578" s="1" t="s">
        <v>3107</v>
      </c>
      <c r="BD578" s="1" t="s">
        <v>74</v>
      </c>
      <c r="BF578" t="str">
        <f t="shared" ref="BF578:BF641" si="129">IF(ISBLANK(BD578),BE578,BD578)</f>
        <v>Google</v>
      </c>
      <c r="BG578" s="1">
        <v>10</v>
      </c>
      <c r="BH578" s="1" t="s">
        <v>75</v>
      </c>
      <c r="BI578" s="1" t="s">
        <v>3108</v>
      </c>
      <c r="BK578" s="1">
        <v>0</v>
      </c>
      <c r="BL578" s="32" t="s">
        <v>4074</v>
      </c>
    </row>
    <row r="579" spans="1:64">
      <c r="A579">
        <v>0</v>
      </c>
      <c r="B579" s="11">
        <v>1</v>
      </c>
      <c r="C579" s="1">
        <v>1</v>
      </c>
      <c r="D579">
        <v>0</v>
      </c>
      <c r="E579">
        <v>0</v>
      </c>
      <c r="F579">
        <v>0</v>
      </c>
      <c r="G579" s="2">
        <v>34776</v>
      </c>
      <c r="H579" s="9">
        <f t="shared" ca="1" si="117"/>
        <v>23</v>
      </c>
      <c r="I579" s="1">
        <v>6</v>
      </c>
      <c r="J579" s="1">
        <v>6</v>
      </c>
      <c r="K579" s="1">
        <v>30</v>
      </c>
      <c r="L579" s="1">
        <f t="shared" si="118"/>
        <v>0.5</v>
      </c>
      <c r="M579" s="1">
        <v>12</v>
      </c>
      <c r="N579" s="1">
        <v>12</v>
      </c>
      <c r="O579" s="1">
        <v>3</v>
      </c>
      <c r="P579" s="1">
        <v>3</v>
      </c>
      <c r="R579" s="1" t="s">
        <v>3109</v>
      </c>
      <c r="S579" s="1">
        <v>0</v>
      </c>
      <c r="T579" s="1" t="s">
        <v>67</v>
      </c>
      <c r="V579" t="str">
        <f t="shared" si="119"/>
        <v>t-shirt</v>
      </c>
      <c r="W579" s="1" t="s">
        <v>98</v>
      </c>
      <c r="Y579" t="str">
        <f t="shared" si="120"/>
        <v>“Machine learning for life”</v>
      </c>
      <c r="Z579" s="1">
        <v>0</v>
      </c>
      <c r="AA579" s="1">
        <v>0</v>
      </c>
      <c r="AB579" s="1">
        <f t="shared" si="121"/>
        <v>1</v>
      </c>
      <c r="AE579" t="str">
        <f t="shared" si="122"/>
        <v>NA</v>
      </c>
      <c r="AH579" t="str">
        <f t="shared" si="123"/>
        <v>NA</v>
      </c>
      <c r="AK579" t="str">
        <f t="shared" si="124"/>
        <v>NA</v>
      </c>
      <c r="AO579" s="1" t="s">
        <v>83</v>
      </c>
      <c r="AP579" s="1">
        <f t="shared" si="125"/>
        <v>1</v>
      </c>
      <c r="AQ579" t="s">
        <v>33</v>
      </c>
      <c r="AR579" s="1" t="s">
        <v>84</v>
      </c>
      <c r="AT579" t="str">
        <f t="shared" si="126"/>
        <v>Stack Overflow</v>
      </c>
      <c r="AU579" s="1">
        <v>6</v>
      </c>
      <c r="AW579">
        <f t="shared" si="127"/>
        <v>6</v>
      </c>
      <c r="AX579" s="1">
        <v>4</v>
      </c>
      <c r="AZ579">
        <f t="shared" si="128"/>
        <v>4</v>
      </c>
      <c r="BA579" s="1">
        <v>20</v>
      </c>
      <c r="BB579" s="1">
        <v>20</v>
      </c>
      <c r="BC579" s="1" t="s">
        <v>795</v>
      </c>
      <c r="BD579" s="1" t="s">
        <v>74</v>
      </c>
      <c r="BF579" t="str">
        <f t="shared" si="129"/>
        <v>Google</v>
      </c>
      <c r="BG579" s="1">
        <v>10</v>
      </c>
      <c r="BH579" s="1" t="s">
        <v>36</v>
      </c>
      <c r="BI579" s="1" t="s">
        <v>3110</v>
      </c>
      <c r="BJ579" s="1" t="s">
        <v>36</v>
      </c>
      <c r="BK579" s="1">
        <v>1</v>
      </c>
      <c r="BL579" s="32" t="s">
        <v>4074</v>
      </c>
    </row>
    <row r="580" spans="1:64">
      <c r="A580" s="1">
        <v>1</v>
      </c>
      <c r="B580">
        <v>0</v>
      </c>
      <c r="C580">
        <v>0</v>
      </c>
      <c r="D580">
        <v>0</v>
      </c>
      <c r="E580">
        <v>0</v>
      </c>
      <c r="F580">
        <v>0</v>
      </c>
      <c r="G580" s="2">
        <v>29840</v>
      </c>
      <c r="H580" s="9">
        <f t="shared" ca="1" si="117"/>
        <v>37</v>
      </c>
      <c r="I580" s="1">
        <v>7</v>
      </c>
      <c r="J580" s="1">
        <v>7</v>
      </c>
      <c r="K580" s="1">
        <v>60</v>
      </c>
      <c r="L580" s="1">
        <f t="shared" si="118"/>
        <v>1</v>
      </c>
      <c r="M580" s="1">
        <v>8</v>
      </c>
      <c r="N580" s="1">
        <v>8</v>
      </c>
      <c r="O580" s="1">
        <v>12</v>
      </c>
      <c r="P580" s="1">
        <v>12</v>
      </c>
      <c r="Q580" s="1">
        <v>98072</v>
      </c>
      <c r="R580" s="1" t="s">
        <v>3111</v>
      </c>
      <c r="S580" s="1">
        <v>0</v>
      </c>
      <c r="T580" s="1" t="s">
        <v>97</v>
      </c>
      <c r="V580" t="str">
        <f t="shared" si="119"/>
        <v>backpack</v>
      </c>
      <c r="W580" s="1" t="s">
        <v>54</v>
      </c>
      <c r="Y580" t="str">
        <f t="shared" si="120"/>
        <v>“Data is the new bacon"</v>
      </c>
      <c r="Z580" s="1">
        <v>0</v>
      </c>
      <c r="AA580" s="1">
        <v>0</v>
      </c>
      <c r="AB580" s="1">
        <f t="shared" si="121"/>
        <v>1</v>
      </c>
      <c r="AE580" t="str">
        <f t="shared" si="122"/>
        <v>NA</v>
      </c>
      <c r="AH580" t="str">
        <f t="shared" si="123"/>
        <v>NA</v>
      </c>
      <c r="AK580" t="str">
        <f t="shared" si="124"/>
        <v>NA</v>
      </c>
      <c r="AO580" s="1" t="s">
        <v>59</v>
      </c>
      <c r="AP580" s="1">
        <f t="shared" si="125"/>
        <v>0</v>
      </c>
      <c r="AQ580" t="s">
        <v>31</v>
      </c>
      <c r="AR580" s="1" t="s">
        <v>72</v>
      </c>
      <c r="AT580" t="str">
        <f t="shared" si="126"/>
        <v>Forums</v>
      </c>
      <c r="AU580" s="1">
        <v>6</v>
      </c>
      <c r="AW580">
        <f t="shared" si="127"/>
        <v>6</v>
      </c>
      <c r="AX580" s="1">
        <v>6</v>
      </c>
      <c r="AZ580">
        <f t="shared" si="128"/>
        <v>6</v>
      </c>
      <c r="BA580" s="1">
        <v>18</v>
      </c>
      <c r="BB580" s="1">
        <v>18</v>
      </c>
      <c r="BC580" s="1" t="s">
        <v>3112</v>
      </c>
      <c r="BD580" s="1" t="s">
        <v>74</v>
      </c>
      <c r="BF580" t="str">
        <f t="shared" si="129"/>
        <v>Google</v>
      </c>
      <c r="BG580" s="1">
        <v>9</v>
      </c>
      <c r="BH580" s="1" t="s">
        <v>1307</v>
      </c>
      <c r="BI580" s="1" t="s">
        <v>3113</v>
      </c>
      <c r="BJ580" s="1" t="s">
        <v>141</v>
      </c>
      <c r="BK580" s="1">
        <v>0</v>
      </c>
      <c r="BL580" s="32" t="s">
        <v>4074</v>
      </c>
    </row>
    <row r="581" spans="1:64">
      <c r="A581" s="1">
        <v>1</v>
      </c>
      <c r="B581">
        <v>0</v>
      </c>
      <c r="C581">
        <v>0</v>
      </c>
      <c r="D581">
        <v>0</v>
      </c>
      <c r="E581">
        <v>0</v>
      </c>
      <c r="F581">
        <v>0</v>
      </c>
      <c r="G581" s="2">
        <v>33589</v>
      </c>
      <c r="H581" s="9">
        <f t="shared" ca="1" si="117"/>
        <v>27</v>
      </c>
      <c r="I581" s="1">
        <v>6</v>
      </c>
      <c r="J581" s="1">
        <v>6</v>
      </c>
      <c r="K581" s="1">
        <v>5</v>
      </c>
      <c r="L581" s="1">
        <f t="shared" si="118"/>
        <v>8.3333333333333329E-2</v>
      </c>
      <c r="M581" s="1">
        <v>4</v>
      </c>
      <c r="N581" s="1">
        <v>4</v>
      </c>
      <c r="O581" s="1">
        <v>50</v>
      </c>
      <c r="P581" s="1">
        <v>50</v>
      </c>
      <c r="Q581" s="1">
        <v>1510051</v>
      </c>
      <c r="R581" s="1" t="s">
        <v>3114</v>
      </c>
      <c r="S581" s="1">
        <v>1</v>
      </c>
      <c r="V581" t="str">
        <f t="shared" si="119"/>
        <v>NA</v>
      </c>
      <c r="Y581" t="str">
        <f t="shared" si="120"/>
        <v>NA</v>
      </c>
      <c r="Z581" s="1">
        <v>1</v>
      </c>
      <c r="AA581" s="1">
        <v>1</v>
      </c>
      <c r="AB581" s="1">
        <f t="shared" si="121"/>
        <v>0</v>
      </c>
      <c r="AC581" s="1" t="s">
        <v>79</v>
      </c>
      <c r="AE581" t="str">
        <f t="shared" si="122"/>
        <v>Business/Strategy</v>
      </c>
      <c r="AF581" s="1" t="s">
        <v>90</v>
      </c>
      <c r="AH581" t="str">
        <f t="shared" si="123"/>
        <v>Director</v>
      </c>
      <c r="AI581" s="1" t="s">
        <v>91</v>
      </c>
      <c r="AK581" t="str">
        <f t="shared" si="124"/>
        <v>Technology &amp; Internet</v>
      </c>
      <c r="AL581" s="1">
        <v>3</v>
      </c>
      <c r="AM581" s="1">
        <v>3</v>
      </c>
      <c r="AN581" s="1" t="s">
        <v>3115</v>
      </c>
      <c r="AO581" s="1" t="s">
        <v>59</v>
      </c>
      <c r="AP581" s="1">
        <f t="shared" si="125"/>
        <v>0</v>
      </c>
      <c r="AQ581" t="s">
        <v>30</v>
      </c>
      <c r="AR581" s="1" t="s">
        <v>60</v>
      </c>
      <c r="AT581" t="str">
        <f t="shared" si="126"/>
        <v>Slack Channel</v>
      </c>
      <c r="AU581" s="1">
        <v>6</v>
      </c>
      <c r="AW581">
        <f t="shared" si="127"/>
        <v>6</v>
      </c>
      <c r="AX581" s="1">
        <v>6</v>
      </c>
      <c r="AZ581">
        <f t="shared" si="128"/>
        <v>6</v>
      </c>
      <c r="BA581" s="1">
        <v>10</v>
      </c>
      <c r="BB581" s="1">
        <v>10</v>
      </c>
      <c r="BC581" s="1" t="s">
        <v>3116</v>
      </c>
      <c r="BD581" s="1" t="s">
        <v>74</v>
      </c>
      <c r="BF581" t="str">
        <f t="shared" si="129"/>
        <v>Google</v>
      </c>
      <c r="BG581" s="1">
        <v>8</v>
      </c>
      <c r="BH581" s="1" t="s">
        <v>3117</v>
      </c>
      <c r="BI581" s="1" t="s">
        <v>3118</v>
      </c>
      <c r="BJ581" s="1" t="s">
        <v>3119</v>
      </c>
      <c r="BK581" s="1">
        <v>0</v>
      </c>
      <c r="BL581" s="32" t="s">
        <v>4074</v>
      </c>
    </row>
    <row r="582" spans="1:64">
      <c r="A582" s="1">
        <v>1</v>
      </c>
      <c r="B582">
        <v>0</v>
      </c>
      <c r="C582">
        <v>0</v>
      </c>
      <c r="D582">
        <v>0</v>
      </c>
      <c r="E582">
        <v>0</v>
      </c>
      <c r="F582">
        <v>0</v>
      </c>
      <c r="G582" s="2">
        <v>32743</v>
      </c>
      <c r="H582" s="9">
        <f t="shared" ca="1" si="117"/>
        <v>29</v>
      </c>
      <c r="I582" s="1">
        <v>7</v>
      </c>
      <c r="J582" s="1">
        <v>7</v>
      </c>
      <c r="K582" s="1">
        <v>20</v>
      </c>
      <c r="L582" s="1">
        <f t="shared" si="118"/>
        <v>0.33333333333333331</v>
      </c>
      <c r="M582" s="1">
        <v>12</v>
      </c>
      <c r="N582" s="1">
        <v>12</v>
      </c>
      <c r="O582" s="1">
        <v>4</v>
      </c>
      <c r="P582" s="1">
        <v>4</v>
      </c>
      <c r="Q582" s="1">
        <v>7936</v>
      </c>
      <c r="R582" s="1" t="s">
        <v>3120</v>
      </c>
      <c r="S582" s="1">
        <v>1</v>
      </c>
      <c r="V582" t="str">
        <f t="shared" si="119"/>
        <v>NA</v>
      </c>
      <c r="Y582" t="str">
        <f t="shared" si="120"/>
        <v>NA</v>
      </c>
      <c r="Z582" s="1">
        <v>1</v>
      </c>
      <c r="AA582" s="1">
        <v>1</v>
      </c>
      <c r="AB582" s="1">
        <f t="shared" si="121"/>
        <v>0</v>
      </c>
      <c r="AC582" s="1" t="s">
        <v>225</v>
      </c>
      <c r="AE582" t="str">
        <f t="shared" si="122"/>
        <v>Software Engineer</v>
      </c>
      <c r="AF582" s="1" t="s">
        <v>80</v>
      </c>
      <c r="AH582" t="str">
        <f t="shared" si="123"/>
        <v>Individual Contributor</v>
      </c>
      <c r="AI582" s="1" t="s">
        <v>125</v>
      </c>
      <c r="AK582" t="str">
        <f t="shared" si="124"/>
        <v>Manufacturing</v>
      </c>
      <c r="AL582" s="1">
        <v>3</v>
      </c>
      <c r="AM582" s="1">
        <v>3</v>
      </c>
      <c r="AN582" s="1" t="s">
        <v>3121</v>
      </c>
      <c r="AO582" s="1" t="s">
        <v>83</v>
      </c>
      <c r="AP582" s="1">
        <f t="shared" si="125"/>
        <v>1</v>
      </c>
      <c r="AQ582" t="s">
        <v>30</v>
      </c>
      <c r="AR582" s="1" t="s">
        <v>72</v>
      </c>
      <c r="AT582" t="str">
        <f t="shared" si="126"/>
        <v>Forums</v>
      </c>
      <c r="AU582" s="1">
        <v>5</v>
      </c>
      <c r="AW582">
        <f t="shared" si="127"/>
        <v>5</v>
      </c>
      <c r="AY582" s="1">
        <v>7</v>
      </c>
      <c r="AZ582" s="1">
        <f t="shared" si="128"/>
        <v>7</v>
      </c>
      <c r="BA582" s="1">
        <v>12</v>
      </c>
      <c r="BB582" s="1">
        <v>12</v>
      </c>
      <c r="BC582" s="1" t="s">
        <v>3122</v>
      </c>
      <c r="BD582" s="1" t="s">
        <v>74</v>
      </c>
      <c r="BF582" t="str">
        <f t="shared" si="129"/>
        <v>Google</v>
      </c>
      <c r="BG582" s="1">
        <v>8</v>
      </c>
      <c r="BH582" s="1" t="s">
        <v>3123</v>
      </c>
      <c r="BI582" s="1" t="s">
        <v>3124</v>
      </c>
      <c r="BJ582" s="1" t="s">
        <v>3125</v>
      </c>
      <c r="BK582" s="1">
        <v>1</v>
      </c>
      <c r="BL582" s="32" t="s">
        <v>4074</v>
      </c>
    </row>
    <row r="583" spans="1:64">
      <c r="A583" s="1">
        <v>1</v>
      </c>
      <c r="B583">
        <v>0</v>
      </c>
      <c r="C583">
        <v>0</v>
      </c>
      <c r="D583">
        <v>0</v>
      </c>
      <c r="E583" s="1">
        <v>1</v>
      </c>
      <c r="F583">
        <v>0</v>
      </c>
      <c r="G583" s="2">
        <v>31651</v>
      </c>
      <c r="H583" s="9">
        <f t="shared" ca="1" si="117"/>
        <v>32</v>
      </c>
      <c r="I583" s="1">
        <v>7</v>
      </c>
      <c r="J583" s="1">
        <v>7</v>
      </c>
      <c r="K583" s="1">
        <v>60</v>
      </c>
      <c r="L583" s="1">
        <f t="shared" si="118"/>
        <v>1</v>
      </c>
      <c r="M583" s="1">
        <v>7</v>
      </c>
      <c r="N583" s="1">
        <v>7</v>
      </c>
      <c r="O583" s="1">
        <v>24</v>
      </c>
      <c r="P583" s="1">
        <v>24</v>
      </c>
      <c r="Q583" s="1">
        <v>1790083</v>
      </c>
      <c r="R583" s="1" t="s">
        <v>3126</v>
      </c>
      <c r="S583" s="1">
        <v>1</v>
      </c>
      <c r="V583" t="str">
        <f t="shared" si="119"/>
        <v>NA</v>
      </c>
      <c r="Y583" t="str">
        <f t="shared" si="120"/>
        <v>NA</v>
      </c>
      <c r="Z583" s="1">
        <v>0</v>
      </c>
      <c r="AA583" s="1">
        <v>0</v>
      </c>
      <c r="AB583" s="1">
        <f t="shared" si="121"/>
        <v>1</v>
      </c>
      <c r="AE583" t="str">
        <f t="shared" si="122"/>
        <v>NA</v>
      </c>
      <c r="AH583" t="str">
        <f t="shared" si="123"/>
        <v>NA</v>
      </c>
      <c r="AK583" t="str">
        <f t="shared" si="124"/>
        <v>NA</v>
      </c>
      <c r="AO583" s="1" t="s">
        <v>59</v>
      </c>
      <c r="AP583" s="1">
        <f t="shared" si="125"/>
        <v>0</v>
      </c>
      <c r="AQ583" t="s">
        <v>3976</v>
      </c>
      <c r="AR583" s="1" t="s">
        <v>72</v>
      </c>
      <c r="AT583" t="str">
        <f t="shared" si="126"/>
        <v>Forums</v>
      </c>
      <c r="AU583" s="1">
        <v>6</v>
      </c>
      <c r="AW583">
        <f t="shared" si="127"/>
        <v>6</v>
      </c>
      <c r="AX583" s="1">
        <v>3</v>
      </c>
      <c r="AZ583">
        <f t="shared" si="128"/>
        <v>3</v>
      </c>
      <c r="BA583" s="1">
        <v>5</v>
      </c>
      <c r="BB583" s="1">
        <v>5</v>
      </c>
      <c r="BC583" s="1" t="s">
        <v>3127</v>
      </c>
      <c r="BD583" s="1" t="s">
        <v>74</v>
      </c>
      <c r="BF583" t="str">
        <f t="shared" si="129"/>
        <v>Google</v>
      </c>
      <c r="BG583" s="1">
        <v>7</v>
      </c>
      <c r="BH583" s="1" t="s">
        <v>3128</v>
      </c>
      <c r="BI583" s="1" t="s">
        <v>3129</v>
      </c>
      <c r="BJ583" s="1" t="s">
        <v>3130</v>
      </c>
      <c r="BK583" s="1">
        <v>1</v>
      </c>
      <c r="BL583" s="32" t="s">
        <v>4074</v>
      </c>
    </row>
    <row r="584" spans="1:64">
      <c r="A584">
        <v>0</v>
      </c>
      <c r="B584">
        <v>0</v>
      </c>
      <c r="C584">
        <v>0</v>
      </c>
      <c r="D584">
        <v>0</v>
      </c>
      <c r="E584" s="1">
        <v>1</v>
      </c>
      <c r="F584">
        <v>0</v>
      </c>
      <c r="G584" s="2">
        <v>29704</v>
      </c>
      <c r="H584" s="9">
        <f t="shared" ca="1" si="117"/>
        <v>37</v>
      </c>
      <c r="I584" s="1">
        <v>6</v>
      </c>
      <c r="J584" s="1">
        <v>6</v>
      </c>
      <c r="K584" s="1">
        <v>0</v>
      </c>
      <c r="L584" s="1">
        <f t="shared" si="118"/>
        <v>0</v>
      </c>
      <c r="M584" s="1">
        <v>17</v>
      </c>
      <c r="N584" s="1">
        <v>17</v>
      </c>
      <c r="O584" s="1">
        <v>100</v>
      </c>
      <c r="P584" s="1">
        <v>100</v>
      </c>
      <c r="Q584" s="1">
        <v>2026</v>
      </c>
      <c r="R584" s="1" t="s">
        <v>3131</v>
      </c>
      <c r="S584" s="1">
        <v>0</v>
      </c>
      <c r="T584" s="1" t="s">
        <v>53</v>
      </c>
      <c r="V584" t="str">
        <f t="shared" si="119"/>
        <v>hoodie</v>
      </c>
      <c r="W584" s="1" t="s">
        <v>103</v>
      </c>
      <c r="Y584" t="str">
        <f t="shared" si="120"/>
        <v>“A quality life demands quality questions”</v>
      </c>
      <c r="Z584" s="1">
        <v>1</v>
      </c>
      <c r="AA584" s="1">
        <v>1</v>
      </c>
      <c r="AB584" s="1">
        <f t="shared" si="121"/>
        <v>0</v>
      </c>
      <c r="AD584" s="1" t="s">
        <v>3132</v>
      </c>
      <c r="AE584" s="1" t="str">
        <f t="shared" si="122"/>
        <v>Full-Stack Developer, Teaching Assistant, Student</v>
      </c>
      <c r="AF584" s="1" t="s">
        <v>80</v>
      </c>
      <c r="AH584" t="str">
        <f t="shared" si="123"/>
        <v>Individual Contributor</v>
      </c>
      <c r="AJ584" s="1" t="s">
        <v>3133</v>
      </c>
      <c r="AK584" s="1" t="str">
        <f t="shared" si="124"/>
        <v>Recruitment, Education, IT</v>
      </c>
      <c r="AL584" s="1">
        <v>10</v>
      </c>
      <c r="AM584" s="1">
        <v>10</v>
      </c>
      <c r="AN584" s="1" t="s">
        <v>3134</v>
      </c>
      <c r="AO584" s="1" t="s">
        <v>59</v>
      </c>
      <c r="AP584" s="1">
        <f t="shared" si="125"/>
        <v>0</v>
      </c>
      <c r="AQ584" t="s">
        <v>32</v>
      </c>
      <c r="AR584" s="1" t="s">
        <v>72</v>
      </c>
      <c r="AT584" t="str">
        <f t="shared" si="126"/>
        <v>Forums</v>
      </c>
      <c r="AV584" s="1">
        <v>32</v>
      </c>
      <c r="AW584" s="1">
        <f t="shared" si="127"/>
        <v>32</v>
      </c>
      <c r="AY584" s="1">
        <v>8</v>
      </c>
      <c r="AZ584" s="1">
        <f t="shared" si="128"/>
        <v>8</v>
      </c>
      <c r="BA584" s="1">
        <v>480</v>
      </c>
      <c r="BB584" s="1">
        <v>480</v>
      </c>
      <c r="BC584" s="1" t="s">
        <v>3135</v>
      </c>
      <c r="BD584" s="1" t="s">
        <v>64</v>
      </c>
      <c r="BF584" t="str">
        <f t="shared" si="129"/>
        <v>Friend / word of mouth</v>
      </c>
      <c r="BG584" s="1">
        <v>10</v>
      </c>
      <c r="BH584" s="1" t="s">
        <v>3136</v>
      </c>
      <c r="BI584" s="1" t="s">
        <v>3137</v>
      </c>
      <c r="BK584" s="1">
        <v>1</v>
      </c>
      <c r="BL584" s="32" t="s">
        <v>4074</v>
      </c>
    </row>
    <row r="585" spans="1:64">
      <c r="A585" s="1">
        <v>1</v>
      </c>
      <c r="B585">
        <v>0</v>
      </c>
      <c r="C585">
        <v>0</v>
      </c>
      <c r="D585">
        <v>0</v>
      </c>
      <c r="E585" s="1">
        <v>1</v>
      </c>
      <c r="F585">
        <v>0</v>
      </c>
      <c r="G585" s="2">
        <v>30039</v>
      </c>
      <c r="H585" s="9">
        <f t="shared" ca="1" si="117"/>
        <v>36</v>
      </c>
      <c r="I585" s="1">
        <v>6</v>
      </c>
      <c r="J585" s="1">
        <v>6</v>
      </c>
      <c r="K585" s="1">
        <v>40</v>
      </c>
      <c r="L585" s="1">
        <f t="shared" si="118"/>
        <v>0.66666666666666663</v>
      </c>
      <c r="M585" s="1">
        <v>14</v>
      </c>
      <c r="N585" s="1">
        <v>14</v>
      </c>
      <c r="O585" s="1">
        <v>1</v>
      </c>
      <c r="P585" s="1">
        <v>1</v>
      </c>
      <c r="Q585" s="1">
        <v>6183</v>
      </c>
      <c r="R585" s="1" t="s">
        <v>1112</v>
      </c>
      <c r="S585" s="1">
        <v>1</v>
      </c>
      <c r="V585" t="str">
        <f t="shared" si="119"/>
        <v>NA</v>
      </c>
      <c r="Y585" t="str">
        <f t="shared" si="120"/>
        <v>NA</v>
      </c>
      <c r="Z585" s="1">
        <v>0</v>
      </c>
      <c r="AA585" s="1">
        <v>0</v>
      </c>
      <c r="AB585" s="1">
        <f t="shared" si="121"/>
        <v>1</v>
      </c>
      <c r="AE585" t="str">
        <f t="shared" si="122"/>
        <v>NA</v>
      </c>
      <c r="AH585" t="str">
        <f t="shared" si="123"/>
        <v>NA</v>
      </c>
      <c r="AK585" t="str">
        <f t="shared" si="124"/>
        <v>NA</v>
      </c>
      <c r="AO585" s="1" t="s">
        <v>83</v>
      </c>
      <c r="AP585" s="1">
        <f t="shared" si="125"/>
        <v>1</v>
      </c>
      <c r="AQ585" t="s">
        <v>30</v>
      </c>
      <c r="AR585" s="1" t="s">
        <v>84</v>
      </c>
      <c r="AT585" t="str">
        <f t="shared" si="126"/>
        <v>Stack Overflow</v>
      </c>
      <c r="AU585" s="1">
        <v>5</v>
      </c>
      <c r="AW585">
        <f t="shared" si="127"/>
        <v>5</v>
      </c>
      <c r="AX585" s="1">
        <v>4</v>
      </c>
      <c r="AZ585">
        <f t="shared" si="128"/>
        <v>4</v>
      </c>
      <c r="BA585" s="1">
        <v>4</v>
      </c>
      <c r="BB585" s="1">
        <v>4</v>
      </c>
      <c r="BC585" s="1" t="s">
        <v>3138</v>
      </c>
      <c r="BE585" s="1" t="s">
        <v>3139</v>
      </c>
      <c r="BF585" s="1" t="str">
        <f t="shared" si="129"/>
        <v>Links from somewhere</v>
      </c>
      <c r="BG585" s="1">
        <v>10</v>
      </c>
      <c r="BH585" s="1" t="s">
        <v>3140</v>
      </c>
      <c r="BI585" s="1" t="s">
        <v>3141</v>
      </c>
      <c r="BK585" s="1">
        <v>0</v>
      </c>
      <c r="BL585" s="32" t="s">
        <v>4074</v>
      </c>
    </row>
    <row r="586" spans="1:64">
      <c r="A586">
        <v>0</v>
      </c>
      <c r="B586">
        <v>0</v>
      </c>
      <c r="C586">
        <v>0</v>
      </c>
      <c r="D586">
        <v>0</v>
      </c>
      <c r="E586" s="1">
        <v>1</v>
      </c>
      <c r="F586">
        <v>0</v>
      </c>
      <c r="G586" s="2">
        <v>33955</v>
      </c>
      <c r="H586" s="9">
        <f t="shared" ca="1" si="117"/>
        <v>26</v>
      </c>
      <c r="I586" s="1">
        <v>8</v>
      </c>
      <c r="J586" s="1">
        <v>8</v>
      </c>
      <c r="K586" s="1">
        <v>120</v>
      </c>
      <c r="L586" s="1">
        <f t="shared" si="118"/>
        <v>2</v>
      </c>
      <c r="M586" s="1">
        <v>8</v>
      </c>
      <c r="N586" s="1">
        <v>8</v>
      </c>
      <c r="O586" s="1">
        <v>10</v>
      </c>
      <c r="P586" s="1">
        <v>10</v>
      </c>
      <c r="R586" s="1" t="s">
        <v>3142</v>
      </c>
      <c r="S586" s="1">
        <v>0</v>
      </c>
      <c r="T586" s="1" t="s">
        <v>53</v>
      </c>
      <c r="V586" t="str">
        <f t="shared" si="119"/>
        <v>hoodie</v>
      </c>
      <c r="W586" s="1" t="s">
        <v>68</v>
      </c>
      <c r="Y586" t="str">
        <f t="shared" si="120"/>
        <v>”Math - all the cool kids are doing it”</v>
      </c>
      <c r="Z586" s="1">
        <v>1</v>
      </c>
      <c r="AA586" s="1">
        <v>1</v>
      </c>
      <c r="AB586" s="1">
        <f t="shared" si="121"/>
        <v>0</v>
      </c>
      <c r="AC586" s="1" t="s">
        <v>225</v>
      </c>
      <c r="AE586" t="str">
        <f t="shared" si="122"/>
        <v>Software Engineer</v>
      </c>
      <c r="AF586" s="1" t="s">
        <v>80</v>
      </c>
      <c r="AH586" t="str">
        <f t="shared" si="123"/>
        <v>Individual Contributor</v>
      </c>
      <c r="AI586" s="1" t="s">
        <v>81</v>
      </c>
      <c r="AK586" t="str">
        <f t="shared" si="124"/>
        <v>Business Support &amp; Logistics</v>
      </c>
      <c r="AL586" s="1">
        <v>1</v>
      </c>
      <c r="AM586" s="1">
        <v>1</v>
      </c>
      <c r="AO586" s="1" t="s">
        <v>59</v>
      </c>
      <c r="AP586" s="1">
        <f t="shared" si="125"/>
        <v>0</v>
      </c>
      <c r="AQ586" t="s">
        <v>36</v>
      </c>
      <c r="AT586" t="str">
        <f t="shared" si="126"/>
        <v>NA</v>
      </c>
      <c r="AW586">
        <f t="shared" si="127"/>
        <v>0</v>
      </c>
      <c r="AZ586">
        <f t="shared" si="128"/>
        <v>0</v>
      </c>
      <c r="BD586" s="1" t="s">
        <v>64</v>
      </c>
      <c r="BF586" t="str">
        <f t="shared" si="129"/>
        <v>Friend / word of mouth</v>
      </c>
      <c r="BG586" s="1">
        <v>9</v>
      </c>
      <c r="BH586" s="1" t="s">
        <v>3143</v>
      </c>
      <c r="BK586" s="1">
        <v>0</v>
      </c>
      <c r="BL586" s="32" t="s">
        <v>4074</v>
      </c>
    </row>
    <row r="587" spans="1:64">
      <c r="A587" s="1">
        <v>1</v>
      </c>
      <c r="B587">
        <v>0</v>
      </c>
      <c r="C587">
        <v>0</v>
      </c>
      <c r="D587">
        <v>0</v>
      </c>
      <c r="E587">
        <v>0</v>
      </c>
      <c r="F587">
        <v>0</v>
      </c>
      <c r="G587" s="2">
        <v>33254</v>
      </c>
      <c r="H587" s="9">
        <f t="shared" ca="1" si="117"/>
        <v>28</v>
      </c>
      <c r="I587" s="1">
        <v>8</v>
      </c>
      <c r="J587" s="1">
        <v>8</v>
      </c>
      <c r="K587" s="1">
        <v>15</v>
      </c>
      <c r="L587" s="1">
        <f t="shared" si="118"/>
        <v>0.25</v>
      </c>
      <c r="M587" s="1">
        <v>10</v>
      </c>
      <c r="N587" s="1">
        <v>10</v>
      </c>
      <c r="O587" s="1">
        <v>12</v>
      </c>
      <c r="P587" s="1">
        <v>12</v>
      </c>
      <c r="Q587" s="1">
        <v>63368</v>
      </c>
      <c r="R587" s="1" t="s">
        <v>3144</v>
      </c>
      <c r="S587" s="1">
        <v>1</v>
      </c>
      <c r="V587" t="str">
        <f t="shared" si="119"/>
        <v>NA</v>
      </c>
      <c r="Y587" t="str">
        <f t="shared" si="120"/>
        <v>NA</v>
      </c>
      <c r="Z587" s="1">
        <v>1</v>
      </c>
      <c r="AA587" s="1">
        <v>1</v>
      </c>
      <c r="AB587" s="1">
        <f t="shared" si="121"/>
        <v>0</v>
      </c>
      <c r="AC587" s="1" t="s">
        <v>30</v>
      </c>
      <c r="AE587" t="str">
        <f t="shared" si="122"/>
        <v>Data Analyst</v>
      </c>
      <c r="AF587" s="1" t="s">
        <v>384</v>
      </c>
      <c r="AH587" t="str">
        <f t="shared" si="123"/>
        <v>Intern</v>
      </c>
      <c r="AI587" s="1" t="s">
        <v>233</v>
      </c>
      <c r="AK587" t="str">
        <f t="shared" si="124"/>
        <v>Insurance</v>
      </c>
      <c r="AL587" s="1">
        <v>1</v>
      </c>
      <c r="AM587" s="1">
        <v>1</v>
      </c>
      <c r="AN587" s="1" t="s">
        <v>3145</v>
      </c>
      <c r="AO587" s="1" t="s">
        <v>83</v>
      </c>
      <c r="AP587" s="1">
        <f t="shared" si="125"/>
        <v>1</v>
      </c>
      <c r="AQ587" t="s">
        <v>31</v>
      </c>
      <c r="AR587" s="1" t="s">
        <v>84</v>
      </c>
      <c r="AT587" t="str">
        <f t="shared" si="126"/>
        <v>Stack Overflow</v>
      </c>
      <c r="AU587" s="1">
        <v>6</v>
      </c>
      <c r="AW587">
        <f t="shared" si="127"/>
        <v>6</v>
      </c>
      <c r="AX587" s="1">
        <v>6</v>
      </c>
      <c r="AZ587">
        <f t="shared" si="128"/>
        <v>6</v>
      </c>
      <c r="BA587" s="1">
        <v>6</v>
      </c>
      <c r="BB587" s="1">
        <v>6</v>
      </c>
      <c r="BC587" s="1" t="s">
        <v>3146</v>
      </c>
      <c r="BD587" s="1" t="s">
        <v>74</v>
      </c>
      <c r="BF587" t="str">
        <f t="shared" si="129"/>
        <v>Google</v>
      </c>
      <c r="BG587" s="1">
        <v>10</v>
      </c>
      <c r="BH587" s="1" t="s">
        <v>3147</v>
      </c>
      <c r="BI587" s="1" t="s">
        <v>243</v>
      </c>
      <c r="BJ587" s="1" t="s">
        <v>3148</v>
      </c>
      <c r="BK587" s="1">
        <v>1</v>
      </c>
      <c r="BL587" s="32" t="s">
        <v>4074</v>
      </c>
    </row>
    <row r="588" spans="1:64">
      <c r="A588" s="1">
        <v>1</v>
      </c>
      <c r="B588" s="11">
        <v>1</v>
      </c>
      <c r="C588">
        <v>0</v>
      </c>
      <c r="D588" s="1">
        <v>1</v>
      </c>
      <c r="E588" s="1">
        <v>1</v>
      </c>
      <c r="F588">
        <v>0</v>
      </c>
      <c r="H588" s="10" t="str">
        <f t="shared" ca="1" si="117"/>
        <v/>
      </c>
      <c r="I588" s="1">
        <v>8</v>
      </c>
      <c r="J588" s="1">
        <v>8</v>
      </c>
      <c r="K588" s="1">
        <v>0</v>
      </c>
      <c r="L588" s="1">
        <f t="shared" si="118"/>
        <v>0</v>
      </c>
      <c r="M588" s="1">
        <v>10</v>
      </c>
      <c r="N588" s="1">
        <v>10</v>
      </c>
      <c r="O588" s="1">
        <v>15</v>
      </c>
      <c r="P588" s="1">
        <v>15</v>
      </c>
      <c r="R588" s="1" t="s">
        <v>3149</v>
      </c>
      <c r="S588" s="1">
        <v>0</v>
      </c>
      <c r="T588" s="1" t="s">
        <v>78</v>
      </c>
      <c r="V588" t="str">
        <f t="shared" si="119"/>
        <v>jacket (brand is TBD... probably Patagonia)</v>
      </c>
      <c r="X588" s="1" t="s">
        <v>3150</v>
      </c>
      <c r="Y588" s="1" t="str">
        <f t="shared" si="120"/>
        <v>"U live and U learn"</v>
      </c>
      <c r="Z588" s="1">
        <v>1</v>
      </c>
      <c r="AA588" s="1">
        <v>1</v>
      </c>
      <c r="AB588" s="1">
        <f t="shared" si="121"/>
        <v>0</v>
      </c>
      <c r="AC588" s="1" t="s">
        <v>582</v>
      </c>
      <c r="AE588" t="str">
        <f t="shared" si="122"/>
        <v>Self employed</v>
      </c>
      <c r="AF588" s="1" t="s">
        <v>80</v>
      </c>
      <c r="AH588" t="str">
        <f t="shared" si="123"/>
        <v>Individual Contributor</v>
      </c>
      <c r="AI588" s="1" t="s">
        <v>91</v>
      </c>
      <c r="AK588" t="str">
        <f t="shared" si="124"/>
        <v>Technology &amp; Internet</v>
      </c>
      <c r="AL588" s="1">
        <v>2</v>
      </c>
      <c r="AM588" s="1">
        <v>2</v>
      </c>
      <c r="AO588" s="1" t="s">
        <v>59</v>
      </c>
      <c r="AP588" s="1">
        <f t="shared" si="125"/>
        <v>0</v>
      </c>
      <c r="AQ588" t="s">
        <v>31</v>
      </c>
      <c r="AR588" s="1" t="s">
        <v>72</v>
      </c>
      <c r="AT588" t="str">
        <f t="shared" si="126"/>
        <v>Forums</v>
      </c>
      <c r="AU588" s="1">
        <v>5</v>
      </c>
      <c r="AW588">
        <f t="shared" si="127"/>
        <v>5</v>
      </c>
      <c r="AX588" s="1">
        <v>5</v>
      </c>
      <c r="AZ588">
        <f t="shared" si="128"/>
        <v>5</v>
      </c>
      <c r="BA588" s="1">
        <v>20</v>
      </c>
      <c r="BB588" s="1">
        <v>20</v>
      </c>
      <c r="BC588" s="1" t="s">
        <v>3151</v>
      </c>
      <c r="BD588" s="1" t="s">
        <v>74</v>
      </c>
      <c r="BF588" t="str">
        <f t="shared" si="129"/>
        <v>Google</v>
      </c>
      <c r="BG588" s="1">
        <v>10</v>
      </c>
      <c r="BH588" s="1" t="s">
        <v>3152</v>
      </c>
      <c r="BI588" s="1" t="s">
        <v>3153</v>
      </c>
      <c r="BK588" s="1">
        <v>0</v>
      </c>
      <c r="BL588" s="32" t="s">
        <v>4074</v>
      </c>
    </row>
    <row r="589" spans="1:64">
      <c r="A589" s="1">
        <v>1</v>
      </c>
      <c r="B589">
        <v>0</v>
      </c>
      <c r="C589">
        <v>0</v>
      </c>
      <c r="D589">
        <v>0</v>
      </c>
      <c r="E589">
        <v>0</v>
      </c>
      <c r="F589">
        <v>0</v>
      </c>
      <c r="G589" s="2" t="s">
        <v>3154</v>
      </c>
      <c r="H589" s="9">
        <f t="shared" ca="1" si="117"/>
        <v>54</v>
      </c>
      <c r="I589" s="1">
        <v>7</v>
      </c>
      <c r="J589" s="1">
        <v>7</v>
      </c>
      <c r="K589" s="1">
        <v>90</v>
      </c>
      <c r="L589" s="1">
        <f t="shared" si="118"/>
        <v>1.5</v>
      </c>
      <c r="M589" s="1">
        <v>9</v>
      </c>
      <c r="N589" s="1">
        <v>9</v>
      </c>
      <c r="O589" s="1">
        <v>4</v>
      </c>
      <c r="P589" s="1">
        <v>4</v>
      </c>
      <c r="Q589" s="1">
        <v>94606</v>
      </c>
      <c r="R589" s="1" t="s">
        <v>3155</v>
      </c>
      <c r="S589" s="1">
        <v>1</v>
      </c>
      <c r="V589" t="str">
        <f t="shared" si="119"/>
        <v>NA</v>
      </c>
      <c r="Y589" t="str">
        <f t="shared" si="120"/>
        <v>NA</v>
      </c>
      <c r="Z589" s="1">
        <v>1</v>
      </c>
      <c r="AA589" s="1">
        <v>1</v>
      </c>
      <c r="AB589" s="1">
        <f t="shared" si="121"/>
        <v>0</v>
      </c>
      <c r="AC589" s="1" t="s">
        <v>1304</v>
      </c>
      <c r="AE589" t="str">
        <f t="shared" si="122"/>
        <v>Customer Service</v>
      </c>
      <c r="AF589" s="1" t="s">
        <v>80</v>
      </c>
      <c r="AH589" t="str">
        <f t="shared" si="123"/>
        <v>Individual Contributor</v>
      </c>
      <c r="AI589" s="1" t="s">
        <v>1511</v>
      </c>
      <c r="AK589" t="str">
        <f t="shared" si="124"/>
        <v>Food &amp; Beverages</v>
      </c>
      <c r="AL589" s="1">
        <v>2</v>
      </c>
      <c r="AM589" s="1">
        <v>2</v>
      </c>
      <c r="AN589" s="1" t="s">
        <v>3156</v>
      </c>
      <c r="AO589" s="1" t="s">
        <v>59</v>
      </c>
      <c r="AP589" s="1">
        <f t="shared" si="125"/>
        <v>0</v>
      </c>
      <c r="AQ589" t="s">
        <v>32</v>
      </c>
      <c r="AR589" s="1" t="s">
        <v>60</v>
      </c>
      <c r="AT589" t="str">
        <f t="shared" si="126"/>
        <v>Slack Channel</v>
      </c>
      <c r="AV589" s="1">
        <v>14</v>
      </c>
      <c r="AW589" s="1">
        <f t="shared" si="127"/>
        <v>14</v>
      </c>
      <c r="AY589" s="1">
        <v>14</v>
      </c>
      <c r="AZ589" s="1">
        <f t="shared" si="128"/>
        <v>14</v>
      </c>
      <c r="BA589" s="1">
        <v>10</v>
      </c>
      <c r="BB589" s="1">
        <v>10</v>
      </c>
      <c r="BC589" s="1" t="s">
        <v>3157</v>
      </c>
      <c r="BD589" s="1" t="s">
        <v>74</v>
      </c>
      <c r="BF589" t="str">
        <f t="shared" si="129"/>
        <v>Google</v>
      </c>
      <c r="BG589" s="1">
        <v>10</v>
      </c>
      <c r="BH589" s="1" t="s">
        <v>3158</v>
      </c>
      <c r="BI589" s="1" t="s">
        <v>3159</v>
      </c>
      <c r="BJ589" s="1" t="s">
        <v>3160</v>
      </c>
      <c r="BK589" s="1">
        <v>1</v>
      </c>
      <c r="BL589" s="32" t="s">
        <v>4074</v>
      </c>
    </row>
    <row r="590" spans="1:64">
      <c r="A590" s="1">
        <v>1</v>
      </c>
      <c r="B590">
        <v>0</v>
      </c>
      <c r="C590">
        <v>0</v>
      </c>
      <c r="D590">
        <v>0</v>
      </c>
      <c r="E590">
        <v>0</v>
      </c>
      <c r="F590">
        <v>0</v>
      </c>
      <c r="G590" s="2" t="s">
        <v>3161</v>
      </c>
      <c r="H590" s="9">
        <f t="shared" ca="1" si="117"/>
        <v>51</v>
      </c>
      <c r="I590" s="1">
        <v>4</v>
      </c>
      <c r="J590" s="1">
        <v>4</v>
      </c>
      <c r="K590" s="1">
        <v>60</v>
      </c>
      <c r="L590" s="1">
        <f t="shared" si="118"/>
        <v>1</v>
      </c>
      <c r="M590" s="1">
        <v>10</v>
      </c>
      <c r="N590" s="1">
        <v>10</v>
      </c>
      <c r="O590" s="1">
        <v>15</v>
      </c>
      <c r="P590" s="1">
        <v>15</v>
      </c>
      <c r="Q590" s="1">
        <v>94555</v>
      </c>
      <c r="R590" s="1" t="s">
        <v>3162</v>
      </c>
      <c r="S590" s="1">
        <v>0</v>
      </c>
      <c r="T590" s="1" t="s">
        <v>97</v>
      </c>
      <c r="V590" t="str">
        <f t="shared" si="119"/>
        <v>backpack</v>
      </c>
      <c r="W590" s="1" t="s">
        <v>68</v>
      </c>
      <c r="Y590" t="str">
        <f t="shared" si="120"/>
        <v>”Math - all the cool kids are doing it”</v>
      </c>
      <c r="Z590" s="1">
        <v>1</v>
      </c>
      <c r="AA590" s="1">
        <v>1</v>
      </c>
      <c r="AB590" s="1">
        <f t="shared" si="121"/>
        <v>0</v>
      </c>
      <c r="AC590" s="1" t="s">
        <v>225</v>
      </c>
      <c r="AE590" t="str">
        <f t="shared" si="122"/>
        <v>Software Engineer</v>
      </c>
      <c r="AF590" s="1" t="s">
        <v>56</v>
      </c>
      <c r="AH590" t="str">
        <f t="shared" si="123"/>
        <v>Manager</v>
      </c>
      <c r="AI590" s="1" t="s">
        <v>338</v>
      </c>
      <c r="AK590" t="str">
        <f t="shared" si="124"/>
        <v>Transportation &amp; Delivery</v>
      </c>
      <c r="AL590" s="1">
        <v>27</v>
      </c>
      <c r="AM590" s="1">
        <v>27</v>
      </c>
      <c r="AN590" s="1" t="s">
        <v>3163</v>
      </c>
      <c r="AO590" s="1" t="s">
        <v>59</v>
      </c>
      <c r="AP590" s="1">
        <f t="shared" si="125"/>
        <v>0</v>
      </c>
      <c r="AQ590" t="s">
        <v>31</v>
      </c>
      <c r="AR590" s="1" t="s">
        <v>72</v>
      </c>
      <c r="AT590" t="str">
        <f t="shared" si="126"/>
        <v>Forums</v>
      </c>
      <c r="AV590" s="1">
        <v>20</v>
      </c>
      <c r="AW590" s="1">
        <f t="shared" si="127"/>
        <v>20</v>
      </c>
      <c r="AY590" s="1">
        <v>10</v>
      </c>
      <c r="AZ590" s="1">
        <f t="shared" si="128"/>
        <v>10</v>
      </c>
      <c r="BA590" s="1">
        <v>1000</v>
      </c>
      <c r="BB590" s="1">
        <v>1000</v>
      </c>
      <c r="BC590" s="1" t="s">
        <v>3164</v>
      </c>
      <c r="BE590" s="1" t="s">
        <v>3165</v>
      </c>
      <c r="BF590" s="1" t="str">
        <f t="shared" si="129"/>
        <v>Hacker News</v>
      </c>
      <c r="BG590" s="1">
        <v>8</v>
      </c>
      <c r="BH590" s="1" t="s">
        <v>3166</v>
      </c>
      <c r="BI590" s="1" t="s">
        <v>3167</v>
      </c>
      <c r="BJ590" s="1" t="s">
        <v>3168</v>
      </c>
      <c r="BK590" s="1">
        <v>1</v>
      </c>
      <c r="BL590" s="32" t="s">
        <v>4074</v>
      </c>
    </row>
    <row r="591" spans="1:64">
      <c r="A591" s="1">
        <v>1</v>
      </c>
      <c r="B591">
        <v>0</v>
      </c>
      <c r="C591">
        <v>0</v>
      </c>
      <c r="D591" s="1">
        <v>1</v>
      </c>
      <c r="E591" s="1">
        <v>1</v>
      </c>
      <c r="F591">
        <v>0</v>
      </c>
      <c r="G591" s="2">
        <v>32979</v>
      </c>
      <c r="H591" s="9">
        <f t="shared" ca="1" si="117"/>
        <v>28</v>
      </c>
      <c r="I591" s="1">
        <v>8</v>
      </c>
      <c r="J591" s="1">
        <v>8</v>
      </c>
      <c r="K591" s="1">
        <v>90</v>
      </c>
      <c r="L591" s="1">
        <f t="shared" si="118"/>
        <v>1.5</v>
      </c>
      <c r="M591" s="1">
        <v>11</v>
      </c>
      <c r="N591" s="1">
        <v>11</v>
      </c>
      <c r="O591" s="1">
        <v>20</v>
      </c>
      <c r="P591" s="1">
        <v>20</v>
      </c>
      <c r="Q591" s="1">
        <v>164</v>
      </c>
      <c r="R591" s="1" t="s">
        <v>3169</v>
      </c>
      <c r="S591" s="1">
        <v>1</v>
      </c>
      <c r="V591" t="str">
        <f t="shared" si="119"/>
        <v>NA</v>
      </c>
      <c r="Y591" t="str">
        <f t="shared" si="120"/>
        <v>NA</v>
      </c>
      <c r="Z591" s="1">
        <v>1</v>
      </c>
      <c r="AA591" s="1">
        <v>1</v>
      </c>
      <c r="AB591" s="1">
        <f t="shared" si="121"/>
        <v>0</v>
      </c>
      <c r="AC591" s="1" t="s">
        <v>225</v>
      </c>
      <c r="AE591" t="str">
        <f t="shared" si="122"/>
        <v>Software Engineer</v>
      </c>
      <c r="AF591" s="1" t="s">
        <v>80</v>
      </c>
      <c r="AH591" t="str">
        <f t="shared" si="123"/>
        <v>Individual Contributor</v>
      </c>
      <c r="AI591" s="1" t="s">
        <v>91</v>
      </c>
      <c r="AK591" t="str">
        <f t="shared" si="124"/>
        <v>Technology &amp; Internet</v>
      </c>
      <c r="AL591" s="1">
        <v>2</v>
      </c>
      <c r="AM591" s="1">
        <v>2</v>
      </c>
      <c r="AN591" s="1" t="s">
        <v>3170</v>
      </c>
      <c r="AO591" s="1" t="s">
        <v>83</v>
      </c>
      <c r="AP591" s="1">
        <f t="shared" si="125"/>
        <v>1</v>
      </c>
      <c r="AQ591" t="s">
        <v>36</v>
      </c>
      <c r="AT591" t="str">
        <f t="shared" si="126"/>
        <v>NA</v>
      </c>
      <c r="AW591">
        <f t="shared" si="127"/>
        <v>0</v>
      </c>
      <c r="AZ591">
        <f t="shared" si="128"/>
        <v>0</v>
      </c>
      <c r="BD591" s="1" t="s">
        <v>198</v>
      </c>
      <c r="BF591" t="str">
        <f t="shared" si="129"/>
        <v>Facebook</v>
      </c>
      <c r="BG591" s="1">
        <v>10</v>
      </c>
      <c r="BH591" s="1" t="s">
        <v>3171</v>
      </c>
      <c r="BI591" s="1" t="s">
        <v>3172</v>
      </c>
      <c r="BJ591" s="1" t="s">
        <v>3173</v>
      </c>
      <c r="BK591" s="1">
        <v>1</v>
      </c>
      <c r="BL591" s="32" t="s">
        <v>4074</v>
      </c>
    </row>
    <row r="592" spans="1:64">
      <c r="A592">
        <v>0</v>
      </c>
      <c r="B592" s="11">
        <v>1</v>
      </c>
      <c r="C592">
        <v>0</v>
      </c>
      <c r="D592">
        <v>0</v>
      </c>
      <c r="E592">
        <v>0</v>
      </c>
      <c r="F592">
        <v>0</v>
      </c>
      <c r="G592" s="2">
        <v>25775</v>
      </c>
      <c r="H592" s="9">
        <f t="shared" ca="1" si="117"/>
        <v>48</v>
      </c>
      <c r="I592" s="1">
        <v>6</v>
      </c>
      <c r="J592" s="1">
        <v>6</v>
      </c>
      <c r="K592" s="1">
        <v>21</v>
      </c>
      <c r="L592" s="1">
        <f t="shared" si="118"/>
        <v>0.35</v>
      </c>
      <c r="M592" s="1">
        <v>12</v>
      </c>
      <c r="N592" s="1">
        <v>12</v>
      </c>
      <c r="O592" s="1">
        <v>20</v>
      </c>
      <c r="P592" s="1">
        <v>20</v>
      </c>
      <c r="Q592" s="1">
        <v>35830</v>
      </c>
      <c r="R592" s="1" t="s">
        <v>3174</v>
      </c>
      <c r="S592" s="1">
        <v>0</v>
      </c>
      <c r="T592" s="1" t="s">
        <v>53</v>
      </c>
      <c r="V592" t="str">
        <f t="shared" si="119"/>
        <v>hoodie</v>
      </c>
      <c r="W592" s="1" t="s">
        <v>98</v>
      </c>
      <c r="Y592" t="str">
        <f t="shared" si="120"/>
        <v>“Machine learning for life”</v>
      </c>
      <c r="Z592" s="1">
        <v>1</v>
      </c>
      <c r="AA592" s="1">
        <v>1</v>
      </c>
      <c r="AB592" s="1">
        <f t="shared" si="121"/>
        <v>0</v>
      </c>
      <c r="AC592" s="1" t="s">
        <v>89</v>
      </c>
      <c r="AE592" t="str">
        <f t="shared" si="122"/>
        <v>Data Engineer</v>
      </c>
      <c r="AF592" s="1" t="s">
        <v>80</v>
      </c>
      <c r="AH592" t="str">
        <f t="shared" si="123"/>
        <v>Individual Contributor</v>
      </c>
      <c r="AI592" s="1" t="s">
        <v>738</v>
      </c>
      <c r="AK592" t="str">
        <f t="shared" si="124"/>
        <v>Airlines &amp; Aerospace (including Defense)</v>
      </c>
      <c r="AL592" s="1">
        <v>15</v>
      </c>
      <c r="AM592" s="1">
        <v>15</v>
      </c>
      <c r="AN592" s="1" t="s">
        <v>3175</v>
      </c>
      <c r="AO592" s="1" t="s">
        <v>59</v>
      </c>
      <c r="AP592" s="1">
        <f t="shared" si="125"/>
        <v>0</v>
      </c>
      <c r="AQ592" t="s">
        <v>31</v>
      </c>
      <c r="AR592" s="1" t="s">
        <v>72</v>
      </c>
      <c r="AT592" t="str">
        <f t="shared" si="126"/>
        <v>Forums</v>
      </c>
      <c r="AU592" s="1">
        <v>3</v>
      </c>
      <c r="AW592">
        <f t="shared" si="127"/>
        <v>3</v>
      </c>
      <c r="AY592" s="1">
        <v>10</v>
      </c>
      <c r="AZ592" s="1">
        <f t="shared" si="128"/>
        <v>10</v>
      </c>
      <c r="BA592" s="1">
        <v>10</v>
      </c>
      <c r="BB592" s="1">
        <v>10</v>
      </c>
      <c r="BC592" s="1" t="s">
        <v>3176</v>
      </c>
      <c r="BD592" s="1" t="s">
        <v>74</v>
      </c>
      <c r="BF592" t="str">
        <f t="shared" si="129"/>
        <v>Google</v>
      </c>
      <c r="BG592" s="1">
        <v>9</v>
      </c>
      <c r="BH592" s="1" t="s">
        <v>3177</v>
      </c>
      <c r="BI592" s="1" t="s">
        <v>3178</v>
      </c>
      <c r="BJ592" s="1" t="s">
        <v>3179</v>
      </c>
      <c r="BK592" s="1">
        <v>0</v>
      </c>
      <c r="BL592" s="32" t="s">
        <v>4074</v>
      </c>
    </row>
    <row r="593" spans="1:64">
      <c r="A593" s="1">
        <v>1</v>
      </c>
      <c r="B593">
        <v>0</v>
      </c>
      <c r="C593">
        <v>0</v>
      </c>
      <c r="D593">
        <v>0</v>
      </c>
      <c r="E593" s="1">
        <v>1</v>
      </c>
      <c r="F593">
        <v>0</v>
      </c>
      <c r="G593" s="2">
        <v>26909</v>
      </c>
      <c r="H593" s="9">
        <f t="shared" ca="1" si="117"/>
        <v>45</v>
      </c>
      <c r="I593" s="1">
        <v>8</v>
      </c>
      <c r="J593" s="1">
        <v>8</v>
      </c>
      <c r="K593" s="1">
        <v>20</v>
      </c>
      <c r="L593" s="1">
        <f t="shared" si="118"/>
        <v>0.33333333333333331</v>
      </c>
      <c r="M593" s="1">
        <v>14</v>
      </c>
      <c r="N593" s="1">
        <v>14</v>
      </c>
      <c r="O593" s="1">
        <v>1</v>
      </c>
      <c r="P593" s="1">
        <v>1</v>
      </c>
      <c r="Q593" s="1">
        <v>20148</v>
      </c>
      <c r="R593" s="1" t="s">
        <v>3180</v>
      </c>
      <c r="S593" s="1">
        <v>1</v>
      </c>
      <c r="V593" t="str">
        <f t="shared" si="119"/>
        <v>NA</v>
      </c>
      <c r="Y593" t="str">
        <f t="shared" si="120"/>
        <v>NA</v>
      </c>
      <c r="Z593" s="1">
        <v>1</v>
      </c>
      <c r="AA593" s="1">
        <v>1</v>
      </c>
      <c r="AB593" s="1">
        <f t="shared" si="121"/>
        <v>0</v>
      </c>
      <c r="AC593" s="1" t="s">
        <v>225</v>
      </c>
      <c r="AE593" t="str">
        <f t="shared" si="122"/>
        <v>Software Engineer</v>
      </c>
      <c r="AF593" s="1" t="s">
        <v>80</v>
      </c>
      <c r="AH593" t="str">
        <f t="shared" si="123"/>
        <v>Individual Contributor</v>
      </c>
      <c r="AI593" s="1" t="s">
        <v>738</v>
      </c>
      <c r="AK593" t="str">
        <f t="shared" si="124"/>
        <v>Airlines &amp; Aerospace (including Defense)</v>
      </c>
      <c r="AL593" s="1">
        <v>20</v>
      </c>
      <c r="AM593" s="1">
        <v>20</v>
      </c>
      <c r="AN593" s="1" t="s">
        <v>3181</v>
      </c>
      <c r="AO593" s="1" t="s">
        <v>83</v>
      </c>
      <c r="AP593" s="1">
        <f t="shared" si="125"/>
        <v>1</v>
      </c>
      <c r="AQ593" t="s">
        <v>33</v>
      </c>
      <c r="AR593" s="1" t="s">
        <v>60</v>
      </c>
      <c r="AT593" t="str">
        <f t="shared" si="126"/>
        <v>Slack Channel</v>
      </c>
      <c r="AU593" s="1">
        <v>2</v>
      </c>
      <c r="AW593">
        <f t="shared" si="127"/>
        <v>2</v>
      </c>
      <c r="AX593" s="1">
        <v>6</v>
      </c>
      <c r="AZ593">
        <f t="shared" si="128"/>
        <v>6</v>
      </c>
      <c r="BA593" s="1">
        <v>40</v>
      </c>
      <c r="BB593" s="1">
        <v>40</v>
      </c>
      <c r="BC593" s="1" t="s">
        <v>3182</v>
      </c>
      <c r="BD593" s="1" t="s">
        <v>74</v>
      </c>
      <c r="BF593" t="str">
        <f t="shared" si="129"/>
        <v>Google</v>
      </c>
      <c r="BG593" s="1">
        <v>8</v>
      </c>
      <c r="BH593" s="1" t="s">
        <v>3183</v>
      </c>
      <c r="BI593" s="1" t="s">
        <v>3184</v>
      </c>
      <c r="BK593" s="1">
        <v>1</v>
      </c>
      <c r="BL593" s="32" t="s">
        <v>4074</v>
      </c>
    </row>
    <row r="594" spans="1:64">
      <c r="A594" s="1">
        <v>1</v>
      </c>
      <c r="B594" s="11">
        <v>1</v>
      </c>
      <c r="C594">
        <v>0</v>
      </c>
      <c r="D594">
        <v>0</v>
      </c>
      <c r="E594">
        <v>0</v>
      </c>
      <c r="F594">
        <v>0</v>
      </c>
      <c r="G594" s="2">
        <v>31594</v>
      </c>
      <c r="H594" s="9">
        <f t="shared" ca="1" si="117"/>
        <v>32</v>
      </c>
      <c r="I594" s="1">
        <v>7</v>
      </c>
      <c r="J594" s="1">
        <v>7</v>
      </c>
      <c r="K594" s="1">
        <v>60</v>
      </c>
      <c r="L594" s="1">
        <f t="shared" si="118"/>
        <v>1</v>
      </c>
      <c r="M594" s="1">
        <v>10</v>
      </c>
      <c r="N594" s="1">
        <v>10</v>
      </c>
      <c r="O594" s="1">
        <v>40</v>
      </c>
      <c r="P594" s="1">
        <v>40</v>
      </c>
      <c r="R594" s="1" t="s">
        <v>3185</v>
      </c>
      <c r="S594" s="1">
        <v>1</v>
      </c>
      <c r="V594" t="str">
        <f t="shared" si="119"/>
        <v>NA</v>
      </c>
      <c r="Y594" t="str">
        <f t="shared" si="120"/>
        <v>NA</v>
      </c>
      <c r="Z594" s="1">
        <v>1</v>
      </c>
      <c r="AA594" s="1">
        <v>1</v>
      </c>
      <c r="AB594" s="1">
        <f t="shared" si="121"/>
        <v>0</v>
      </c>
      <c r="AC594" s="1" t="s">
        <v>225</v>
      </c>
      <c r="AE594" t="str">
        <f t="shared" si="122"/>
        <v>Software Engineer</v>
      </c>
      <c r="AF594" s="1" t="s">
        <v>56</v>
      </c>
      <c r="AH594" t="str">
        <f t="shared" si="123"/>
        <v>Manager</v>
      </c>
      <c r="AI594" s="1" t="s">
        <v>91</v>
      </c>
      <c r="AK594" t="str">
        <f t="shared" si="124"/>
        <v>Technology &amp; Internet</v>
      </c>
      <c r="AL594" s="1">
        <v>6</v>
      </c>
      <c r="AM594" s="1">
        <v>6</v>
      </c>
      <c r="AN594" s="1" t="s">
        <v>3186</v>
      </c>
      <c r="AO594" s="1" t="s">
        <v>83</v>
      </c>
      <c r="AP594" s="1">
        <f t="shared" si="125"/>
        <v>1</v>
      </c>
      <c r="AQ594" t="s">
        <v>33</v>
      </c>
      <c r="AR594" s="1" t="s">
        <v>72</v>
      </c>
      <c r="AT594" t="str">
        <f t="shared" si="126"/>
        <v>Forums</v>
      </c>
      <c r="AU594" s="1">
        <v>6</v>
      </c>
      <c r="AW594">
        <f t="shared" si="127"/>
        <v>6</v>
      </c>
      <c r="AX594" s="1">
        <v>6</v>
      </c>
      <c r="AZ594">
        <f t="shared" si="128"/>
        <v>6</v>
      </c>
      <c r="BA594" s="1">
        <v>6</v>
      </c>
      <c r="BB594" s="1">
        <v>6</v>
      </c>
      <c r="BC594" s="1" t="s">
        <v>3187</v>
      </c>
      <c r="BD594" s="1" t="s">
        <v>74</v>
      </c>
      <c r="BF594" t="str">
        <f t="shared" si="129"/>
        <v>Google</v>
      </c>
      <c r="BG594" s="1">
        <v>10</v>
      </c>
      <c r="BH594" s="1" t="s">
        <v>3188</v>
      </c>
      <c r="BI594" s="1" t="s">
        <v>3189</v>
      </c>
      <c r="BJ594" s="1" t="s">
        <v>3190</v>
      </c>
      <c r="BK594" s="1">
        <v>1</v>
      </c>
      <c r="BL594" s="32" t="s">
        <v>4074</v>
      </c>
    </row>
    <row r="595" spans="1:64">
      <c r="A595">
        <v>0</v>
      </c>
      <c r="B595" s="11">
        <v>1</v>
      </c>
      <c r="C595">
        <v>0</v>
      </c>
      <c r="D595">
        <v>0</v>
      </c>
      <c r="E595">
        <v>0</v>
      </c>
      <c r="F595">
        <v>0</v>
      </c>
      <c r="G595" s="2" t="s">
        <v>3191</v>
      </c>
      <c r="H595" s="9">
        <f t="shared" ca="1" si="117"/>
        <v>50</v>
      </c>
      <c r="I595" s="1">
        <v>6</v>
      </c>
      <c r="J595" s="1">
        <v>6</v>
      </c>
      <c r="K595" s="1">
        <v>240</v>
      </c>
      <c r="L595" s="1">
        <f t="shared" si="118"/>
        <v>4</v>
      </c>
      <c r="M595" s="1">
        <v>8</v>
      </c>
      <c r="N595" s="1">
        <v>8</v>
      </c>
      <c r="O595" s="1">
        <v>12</v>
      </c>
      <c r="P595" s="1">
        <v>12</v>
      </c>
      <c r="Q595" s="1">
        <v>2780055</v>
      </c>
      <c r="R595" s="1" t="s">
        <v>1661</v>
      </c>
      <c r="S595" s="1">
        <v>1</v>
      </c>
      <c r="V595" t="str">
        <f t="shared" si="119"/>
        <v>NA</v>
      </c>
      <c r="Y595" t="str">
        <f t="shared" si="120"/>
        <v>NA</v>
      </c>
      <c r="Z595" s="1">
        <v>1</v>
      </c>
      <c r="AA595" s="1">
        <v>1</v>
      </c>
      <c r="AB595" s="1">
        <f t="shared" si="121"/>
        <v>0</v>
      </c>
      <c r="AC595" s="1" t="s">
        <v>225</v>
      </c>
      <c r="AE595" t="str">
        <f t="shared" si="122"/>
        <v>Software Engineer</v>
      </c>
      <c r="AF595" s="1" t="s">
        <v>56</v>
      </c>
      <c r="AH595" t="str">
        <f t="shared" si="123"/>
        <v>Manager</v>
      </c>
      <c r="AJ595" s="1" t="s">
        <v>3192</v>
      </c>
      <c r="AK595" s="1" t="str">
        <f t="shared" si="124"/>
        <v>Security service</v>
      </c>
      <c r="AL595" s="1">
        <v>20</v>
      </c>
      <c r="AM595" s="1">
        <v>20</v>
      </c>
      <c r="AN595" s="1" t="s">
        <v>3193</v>
      </c>
      <c r="AO595" s="1" t="s">
        <v>399</v>
      </c>
      <c r="AP595" s="1">
        <f t="shared" si="125"/>
        <v>0</v>
      </c>
      <c r="AQ595" s="1" t="s">
        <v>4032</v>
      </c>
      <c r="AR595" s="1" t="s">
        <v>60</v>
      </c>
      <c r="AT595" t="str">
        <f t="shared" si="126"/>
        <v>Slack Channel</v>
      </c>
      <c r="AV595" s="1">
        <v>10</v>
      </c>
      <c r="AW595" s="1">
        <f t="shared" si="127"/>
        <v>10</v>
      </c>
      <c r="AY595" s="1">
        <v>30</v>
      </c>
      <c r="AZ595" s="1">
        <f t="shared" si="128"/>
        <v>30</v>
      </c>
      <c r="BA595" s="1">
        <v>20</v>
      </c>
      <c r="BB595" s="1">
        <v>20</v>
      </c>
      <c r="BC595" s="1" t="s">
        <v>3195</v>
      </c>
      <c r="BD595" s="1" t="s">
        <v>74</v>
      </c>
      <c r="BF595" t="str">
        <f t="shared" si="129"/>
        <v>Google</v>
      </c>
      <c r="BG595" s="1">
        <v>10</v>
      </c>
      <c r="BH595" s="1" t="s">
        <v>3196</v>
      </c>
      <c r="BI595" s="1" t="s">
        <v>3197</v>
      </c>
      <c r="BJ595" s="1" t="s">
        <v>3198</v>
      </c>
      <c r="BK595" s="1">
        <v>1</v>
      </c>
      <c r="BL595" s="32" t="s">
        <v>4074</v>
      </c>
    </row>
    <row r="596" spans="1:64">
      <c r="A596">
        <v>0</v>
      </c>
      <c r="B596">
        <v>0</v>
      </c>
      <c r="C596">
        <v>0</v>
      </c>
      <c r="D596">
        <v>0</v>
      </c>
      <c r="E596" s="1">
        <v>1</v>
      </c>
      <c r="F596">
        <v>0</v>
      </c>
      <c r="G596" s="2">
        <v>30504</v>
      </c>
      <c r="H596" s="9">
        <f t="shared" ca="1" si="117"/>
        <v>35</v>
      </c>
      <c r="I596" s="1">
        <v>8</v>
      </c>
      <c r="J596" s="1">
        <v>8</v>
      </c>
      <c r="K596" s="1">
        <v>30</v>
      </c>
      <c r="L596" s="1">
        <f t="shared" si="118"/>
        <v>0.5</v>
      </c>
      <c r="M596" s="1">
        <v>10</v>
      </c>
      <c r="N596" s="1">
        <v>10</v>
      </c>
      <c r="O596" s="1">
        <v>30</v>
      </c>
      <c r="P596" s="1">
        <v>30</v>
      </c>
      <c r="Q596" s="1">
        <v>2011</v>
      </c>
      <c r="R596" s="1" t="s">
        <v>263</v>
      </c>
      <c r="S596" s="1">
        <v>1</v>
      </c>
      <c r="V596" t="str">
        <f t="shared" si="119"/>
        <v>NA</v>
      </c>
      <c r="Y596" t="str">
        <f t="shared" si="120"/>
        <v>NA</v>
      </c>
      <c r="Z596" s="1">
        <v>1</v>
      </c>
      <c r="AA596" s="1">
        <v>1</v>
      </c>
      <c r="AB596" s="1">
        <f t="shared" si="121"/>
        <v>0</v>
      </c>
      <c r="AC596" s="1" t="s">
        <v>225</v>
      </c>
      <c r="AE596" t="str">
        <f t="shared" si="122"/>
        <v>Software Engineer</v>
      </c>
      <c r="AF596" s="1" t="s">
        <v>111</v>
      </c>
      <c r="AH596" t="str">
        <f t="shared" si="123"/>
        <v>Not Applicable</v>
      </c>
      <c r="AI596" s="1" t="s">
        <v>91</v>
      </c>
      <c r="AK596" t="str">
        <f t="shared" si="124"/>
        <v>Technology &amp; Internet</v>
      </c>
      <c r="AL596" s="1">
        <v>12</v>
      </c>
      <c r="AM596" s="1">
        <v>12</v>
      </c>
      <c r="AN596" s="1" t="s">
        <v>3199</v>
      </c>
      <c r="AO596" s="1" t="s">
        <v>83</v>
      </c>
      <c r="AP596" s="1">
        <f t="shared" si="125"/>
        <v>1</v>
      </c>
      <c r="AQ596" t="s">
        <v>33</v>
      </c>
      <c r="AS596" s="1" t="s">
        <v>3200</v>
      </c>
      <c r="AT596" s="1" t="str">
        <f t="shared" si="126"/>
        <v>Just googling for answers</v>
      </c>
      <c r="AU596" s="1">
        <v>3</v>
      </c>
      <c r="AW596">
        <f t="shared" si="127"/>
        <v>3</v>
      </c>
      <c r="AX596" s="1">
        <v>3</v>
      </c>
      <c r="AZ596">
        <f t="shared" si="128"/>
        <v>3</v>
      </c>
      <c r="BA596" s="1">
        <v>6</v>
      </c>
      <c r="BB596" s="1">
        <v>6</v>
      </c>
      <c r="BC596" s="1" t="s">
        <v>3201</v>
      </c>
      <c r="BD596" s="1" t="s">
        <v>74</v>
      </c>
      <c r="BF596" t="str">
        <f t="shared" si="129"/>
        <v>Google</v>
      </c>
      <c r="BG596" s="1">
        <v>8</v>
      </c>
      <c r="BH596" s="1" t="s">
        <v>3202</v>
      </c>
      <c r="BI596" s="1" t="s">
        <v>3203</v>
      </c>
      <c r="BJ596" s="1" t="s">
        <v>689</v>
      </c>
      <c r="BK596" s="1">
        <v>1</v>
      </c>
      <c r="BL596" s="32" t="s">
        <v>4074</v>
      </c>
    </row>
    <row r="597" spans="1:64">
      <c r="A597" s="1">
        <v>1</v>
      </c>
      <c r="B597">
        <v>0</v>
      </c>
      <c r="C597" s="1">
        <v>1</v>
      </c>
      <c r="D597">
        <v>0</v>
      </c>
      <c r="E597">
        <v>0</v>
      </c>
      <c r="F597">
        <v>0</v>
      </c>
      <c r="G597" s="2">
        <v>34781</v>
      </c>
      <c r="H597" s="9">
        <f t="shared" ca="1" si="117"/>
        <v>23</v>
      </c>
      <c r="I597" s="1">
        <v>6</v>
      </c>
      <c r="J597" s="1">
        <v>6</v>
      </c>
      <c r="K597" s="1">
        <v>40</v>
      </c>
      <c r="L597" s="1">
        <f t="shared" si="118"/>
        <v>0.66666666666666663</v>
      </c>
      <c r="M597" s="1">
        <v>8</v>
      </c>
      <c r="N597" s="1">
        <v>8</v>
      </c>
      <c r="O597" s="1">
        <v>2</v>
      </c>
      <c r="P597" s="1">
        <v>2</v>
      </c>
      <c r="Q597" s="1">
        <v>110075</v>
      </c>
      <c r="R597" s="1" t="s">
        <v>1903</v>
      </c>
      <c r="S597" s="1">
        <v>0</v>
      </c>
      <c r="T597" s="1" t="s">
        <v>53</v>
      </c>
      <c r="V597" t="str">
        <f t="shared" si="119"/>
        <v>hoodie</v>
      </c>
      <c r="W597" s="1" t="s">
        <v>98</v>
      </c>
      <c r="Y597" t="str">
        <f t="shared" si="120"/>
        <v>“Machine learning for life”</v>
      </c>
      <c r="Z597" s="1">
        <v>1</v>
      </c>
      <c r="AA597" s="1">
        <v>1</v>
      </c>
      <c r="AB597" s="1">
        <f t="shared" si="121"/>
        <v>0</v>
      </c>
      <c r="AC597" s="1" t="s">
        <v>30</v>
      </c>
      <c r="AE597" t="str">
        <f t="shared" si="122"/>
        <v>Data Analyst</v>
      </c>
      <c r="AF597" s="1" t="s">
        <v>111</v>
      </c>
      <c r="AH597" t="str">
        <f t="shared" si="123"/>
        <v>Not Applicable</v>
      </c>
      <c r="AI597" s="1" t="s">
        <v>91</v>
      </c>
      <c r="AK597" t="str">
        <f t="shared" si="124"/>
        <v>Technology &amp; Internet</v>
      </c>
      <c r="AL597" s="1">
        <v>1</v>
      </c>
      <c r="AM597" s="1">
        <v>1</v>
      </c>
      <c r="AN597" s="1" t="s">
        <v>3204</v>
      </c>
      <c r="AO597" s="1" t="s">
        <v>59</v>
      </c>
      <c r="AP597" s="1">
        <f t="shared" si="125"/>
        <v>0</v>
      </c>
      <c r="AQ597" t="s">
        <v>29</v>
      </c>
      <c r="AR597" s="1" t="s">
        <v>72</v>
      </c>
      <c r="AT597" t="str">
        <f t="shared" si="126"/>
        <v>Forums</v>
      </c>
      <c r="AV597" s="1">
        <v>30</v>
      </c>
      <c r="AW597" s="1">
        <f t="shared" si="127"/>
        <v>30</v>
      </c>
      <c r="AY597" s="1">
        <v>15</v>
      </c>
      <c r="AZ597" s="1">
        <f t="shared" si="128"/>
        <v>15</v>
      </c>
      <c r="BA597" s="1">
        <v>10</v>
      </c>
      <c r="BB597" s="1">
        <v>10</v>
      </c>
      <c r="BC597" s="1" t="s">
        <v>3205</v>
      </c>
      <c r="BD597" s="1" t="s">
        <v>74</v>
      </c>
      <c r="BF597" t="str">
        <f t="shared" si="129"/>
        <v>Google</v>
      </c>
      <c r="BG597" s="1">
        <v>10</v>
      </c>
      <c r="BH597" s="1" t="s">
        <v>3206</v>
      </c>
      <c r="BI597" s="1" t="s">
        <v>3207</v>
      </c>
      <c r="BJ597" s="1" t="s">
        <v>3208</v>
      </c>
      <c r="BK597" s="1">
        <v>1</v>
      </c>
      <c r="BL597" s="32" t="s">
        <v>4074</v>
      </c>
    </row>
    <row r="598" spans="1:64">
      <c r="A598" s="1">
        <v>1</v>
      </c>
      <c r="B598">
        <v>0</v>
      </c>
      <c r="C598">
        <v>0</v>
      </c>
      <c r="D598" s="1">
        <v>1</v>
      </c>
      <c r="E598" s="1">
        <v>1</v>
      </c>
      <c r="F598">
        <v>0</v>
      </c>
      <c r="G598" s="2">
        <v>34481</v>
      </c>
      <c r="H598" s="9">
        <f t="shared" ca="1" si="117"/>
        <v>24</v>
      </c>
      <c r="I598" s="1">
        <v>9</v>
      </c>
      <c r="J598" s="1">
        <v>9</v>
      </c>
      <c r="K598" s="1">
        <v>30</v>
      </c>
      <c r="L598" s="1">
        <f t="shared" si="118"/>
        <v>0.5</v>
      </c>
      <c r="M598" s="1">
        <v>13</v>
      </c>
      <c r="N598" s="1">
        <v>13</v>
      </c>
      <c r="O598" s="1">
        <v>25</v>
      </c>
      <c r="P598" s="1">
        <v>25</v>
      </c>
      <c r="Q598" s="1">
        <v>11111</v>
      </c>
      <c r="R598" s="1" t="s">
        <v>3209</v>
      </c>
      <c r="S598" s="1">
        <v>1</v>
      </c>
      <c r="V598" t="str">
        <f t="shared" si="119"/>
        <v>NA</v>
      </c>
      <c r="Y598" t="str">
        <f t="shared" si="120"/>
        <v>NA</v>
      </c>
      <c r="Z598" s="1">
        <v>0</v>
      </c>
      <c r="AA598" s="1">
        <v>0</v>
      </c>
      <c r="AB598" s="1">
        <f t="shared" si="121"/>
        <v>1</v>
      </c>
      <c r="AE598" t="str">
        <f t="shared" si="122"/>
        <v>NA</v>
      </c>
      <c r="AH598" t="str">
        <f t="shared" si="123"/>
        <v>NA</v>
      </c>
      <c r="AK598" t="str">
        <f t="shared" si="124"/>
        <v>NA</v>
      </c>
      <c r="AO598" s="1" t="s">
        <v>166</v>
      </c>
      <c r="AP598" s="1">
        <f t="shared" si="125"/>
        <v>0</v>
      </c>
      <c r="AQ598" t="s">
        <v>31</v>
      </c>
      <c r="AR598" s="1" t="s">
        <v>84</v>
      </c>
      <c r="AT598" t="str">
        <f t="shared" si="126"/>
        <v>Stack Overflow</v>
      </c>
      <c r="AU598" s="1">
        <v>6</v>
      </c>
      <c r="AW598">
        <f t="shared" si="127"/>
        <v>6</v>
      </c>
      <c r="AX598" s="1">
        <v>3</v>
      </c>
      <c r="AZ598">
        <f t="shared" si="128"/>
        <v>3</v>
      </c>
      <c r="BA598" s="1">
        <v>4</v>
      </c>
      <c r="BB598" s="1">
        <v>4</v>
      </c>
      <c r="BC598" s="1" t="s">
        <v>3210</v>
      </c>
      <c r="BD598" s="1" t="s">
        <v>74</v>
      </c>
      <c r="BF598" t="str">
        <f t="shared" si="129"/>
        <v>Google</v>
      </c>
      <c r="BG598" s="1">
        <v>9</v>
      </c>
      <c r="BH598" s="1" t="s">
        <v>3211</v>
      </c>
      <c r="BI598" s="1" t="s">
        <v>476</v>
      </c>
      <c r="BJ598" s="1" t="s">
        <v>347</v>
      </c>
      <c r="BK598" s="1">
        <v>1</v>
      </c>
      <c r="BL598" s="32" t="s">
        <v>4074</v>
      </c>
    </row>
    <row r="599" spans="1:64">
      <c r="A599" s="1">
        <v>1</v>
      </c>
      <c r="B599">
        <v>0</v>
      </c>
      <c r="C599">
        <v>0</v>
      </c>
      <c r="D599">
        <v>0</v>
      </c>
      <c r="E599">
        <v>0</v>
      </c>
      <c r="F599">
        <v>0</v>
      </c>
      <c r="G599" s="2">
        <v>33759</v>
      </c>
      <c r="H599" s="9">
        <f t="shared" ca="1" si="117"/>
        <v>26</v>
      </c>
      <c r="I599" s="1">
        <v>7</v>
      </c>
      <c r="J599" s="1">
        <v>7</v>
      </c>
      <c r="K599" s="1">
        <v>15</v>
      </c>
      <c r="L599" s="1">
        <f t="shared" si="118"/>
        <v>0.25</v>
      </c>
      <c r="M599" s="1">
        <v>6</v>
      </c>
      <c r="N599" s="1">
        <v>6</v>
      </c>
      <c r="O599" s="1">
        <v>24</v>
      </c>
      <c r="P599" s="1">
        <v>24</v>
      </c>
      <c r="Q599" s="1">
        <v>110111</v>
      </c>
      <c r="R599" s="1" t="s">
        <v>3209</v>
      </c>
      <c r="S599" s="1">
        <v>1</v>
      </c>
      <c r="V599" t="str">
        <f t="shared" si="119"/>
        <v>NA</v>
      </c>
      <c r="Y599" t="str">
        <f t="shared" si="120"/>
        <v>NA</v>
      </c>
      <c r="Z599" s="1">
        <v>1</v>
      </c>
      <c r="AA599" s="1">
        <v>1</v>
      </c>
      <c r="AB599" s="1">
        <f t="shared" si="121"/>
        <v>0</v>
      </c>
      <c r="AC599" s="1" t="s">
        <v>150</v>
      </c>
      <c r="AE599" t="str">
        <f t="shared" si="122"/>
        <v>Business Intelligence / Business Analyst</v>
      </c>
      <c r="AF599" s="1" t="s">
        <v>90</v>
      </c>
      <c r="AH599" t="str">
        <f t="shared" si="123"/>
        <v>Director</v>
      </c>
      <c r="AI599" s="1" t="s">
        <v>81</v>
      </c>
      <c r="AK599" t="str">
        <f t="shared" si="124"/>
        <v>Business Support &amp; Logistics</v>
      </c>
      <c r="AL599" s="1">
        <v>1</v>
      </c>
      <c r="AM599" s="1">
        <v>1</v>
      </c>
      <c r="AN599" s="1" t="s">
        <v>3212</v>
      </c>
      <c r="AO599" s="1" t="s">
        <v>59</v>
      </c>
      <c r="AP599" s="1">
        <f t="shared" si="125"/>
        <v>0</v>
      </c>
      <c r="AQ599" t="s">
        <v>33</v>
      </c>
      <c r="AR599" s="1" t="s">
        <v>60</v>
      </c>
      <c r="AT599" t="str">
        <f t="shared" si="126"/>
        <v>Slack Channel</v>
      </c>
      <c r="AU599" s="1">
        <v>3</v>
      </c>
      <c r="AW599">
        <f t="shared" si="127"/>
        <v>3</v>
      </c>
      <c r="AX599" s="1">
        <v>4</v>
      </c>
      <c r="AZ599">
        <f t="shared" si="128"/>
        <v>4</v>
      </c>
      <c r="BA599" s="1">
        <v>5</v>
      </c>
      <c r="BB599" s="1">
        <v>5</v>
      </c>
      <c r="BC599" s="1" t="s">
        <v>3213</v>
      </c>
      <c r="BD599" s="1" t="s">
        <v>74</v>
      </c>
      <c r="BF599" t="str">
        <f t="shared" si="129"/>
        <v>Google</v>
      </c>
      <c r="BG599" s="1">
        <v>8</v>
      </c>
      <c r="BH599" s="1" t="s">
        <v>3214</v>
      </c>
      <c r="BI599" s="1" t="s">
        <v>3215</v>
      </c>
      <c r="BJ599" s="1" t="s">
        <v>3216</v>
      </c>
      <c r="BK599" s="1">
        <v>1</v>
      </c>
      <c r="BL599" s="32" t="s">
        <v>4074</v>
      </c>
    </row>
    <row r="600" spans="1:64">
      <c r="A600">
        <v>0</v>
      </c>
      <c r="B600" s="11">
        <v>1</v>
      </c>
      <c r="C600">
        <v>0</v>
      </c>
      <c r="D600" s="1">
        <v>1</v>
      </c>
      <c r="E600" s="1">
        <v>1</v>
      </c>
      <c r="F600">
        <v>0</v>
      </c>
      <c r="G600" s="2">
        <v>30698</v>
      </c>
      <c r="H600" s="9">
        <f t="shared" ca="1" si="117"/>
        <v>35</v>
      </c>
      <c r="I600" s="1">
        <v>6</v>
      </c>
      <c r="J600" s="1">
        <v>6</v>
      </c>
      <c r="K600" s="1">
        <v>2</v>
      </c>
      <c r="L600" s="1">
        <f t="shared" si="118"/>
        <v>3.3333333333333333E-2</v>
      </c>
      <c r="M600" s="1">
        <v>11</v>
      </c>
      <c r="N600" s="1">
        <v>11</v>
      </c>
      <c r="O600" s="1">
        <v>10</v>
      </c>
      <c r="P600" s="1">
        <v>10</v>
      </c>
      <c r="Q600" s="1">
        <v>12245760</v>
      </c>
      <c r="R600" s="1" t="s">
        <v>2970</v>
      </c>
      <c r="S600" s="1">
        <v>1</v>
      </c>
      <c r="V600" t="str">
        <f t="shared" si="119"/>
        <v>NA</v>
      </c>
      <c r="Y600" t="str">
        <f t="shared" si="120"/>
        <v>NA</v>
      </c>
      <c r="Z600" s="1">
        <v>1</v>
      </c>
      <c r="AA600" s="1">
        <v>1</v>
      </c>
      <c r="AB600" s="1">
        <f t="shared" si="121"/>
        <v>0</v>
      </c>
      <c r="AC600" s="1" t="s">
        <v>521</v>
      </c>
      <c r="AE600" t="str">
        <f t="shared" si="122"/>
        <v>Accounting/Finance</v>
      </c>
      <c r="AF600" s="1" t="s">
        <v>80</v>
      </c>
      <c r="AH600" t="str">
        <f t="shared" si="123"/>
        <v>Individual Contributor</v>
      </c>
      <c r="AJ600" s="1" t="s">
        <v>3217</v>
      </c>
      <c r="AK600" s="1" t="str">
        <f t="shared" si="124"/>
        <v>Investments</v>
      </c>
      <c r="AL600" s="1">
        <v>10</v>
      </c>
      <c r="AM600" s="1">
        <v>10</v>
      </c>
      <c r="AN600" s="1" t="s">
        <v>3218</v>
      </c>
      <c r="AO600" s="1" t="s">
        <v>83</v>
      </c>
      <c r="AP600" s="1">
        <f t="shared" si="125"/>
        <v>1</v>
      </c>
      <c r="AQ600" t="s">
        <v>3974</v>
      </c>
      <c r="AR600" s="1" t="s">
        <v>72</v>
      </c>
      <c r="AT600" t="str">
        <f t="shared" si="126"/>
        <v>Forums</v>
      </c>
      <c r="AU600" s="1">
        <v>4</v>
      </c>
      <c r="AW600">
        <f t="shared" si="127"/>
        <v>4</v>
      </c>
      <c r="AY600" s="5">
        <v>0.27083333333333331</v>
      </c>
      <c r="AZ600" s="5">
        <f t="shared" si="128"/>
        <v>0.27083333333333331</v>
      </c>
      <c r="BA600" s="1">
        <v>60</v>
      </c>
      <c r="BB600" s="1">
        <v>60</v>
      </c>
      <c r="BC600" s="1" t="s">
        <v>3219</v>
      </c>
      <c r="BD600" s="1" t="s">
        <v>74</v>
      </c>
      <c r="BF600" t="str">
        <f t="shared" si="129"/>
        <v>Google</v>
      </c>
      <c r="BG600" s="1">
        <v>10</v>
      </c>
      <c r="BH600" s="1" t="s">
        <v>3220</v>
      </c>
      <c r="BI600" s="1" t="s">
        <v>3221</v>
      </c>
      <c r="BJ600" s="1" t="s">
        <v>141</v>
      </c>
      <c r="BK600" s="1">
        <v>1</v>
      </c>
      <c r="BL600" s="32" t="s">
        <v>4074</v>
      </c>
    </row>
    <row r="601" spans="1:64">
      <c r="A601" s="1">
        <v>1</v>
      </c>
      <c r="B601" s="11">
        <v>1</v>
      </c>
      <c r="C601">
        <v>0</v>
      </c>
      <c r="D601">
        <v>0</v>
      </c>
      <c r="E601" s="1">
        <v>1</v>
      </c>
      <c r="F601">
        <v>0</v>
      </c>
      <c r="G601" s="2">
        <v>33204</v>
      </c>
      <c r="H601" s="9">
        <f t="shared" ca="1" si="117"/>
        <v>28</v>
      </c>
      <c r="I601" s="1">
        <v>6</v>
      </c>
      <c r="J601" s="1">
        <v>6</v>
      </c>
      <c r="K601" s="1">
        <v>150</v>
      </c>
      <c r="L601" s="1">
        <f t="shared" si="118"/>
        <v>2.5</v>
      </c>
      <c r="M601" s="1">
        <v>800</v>
      </c>
      <c r="N601" s="1">
        <v>800</v>
      </c>
      <c r="O601" s="1">
        <v>20</v>
      </c>
      <c r="P601" s="1">
        <v>20</v>
      </c>
      <c r="Q601" s="1">
        <v>3114</v>
      </c>
      <c r="R601" s="1" t="s">
        <v>3222</v>
      </c>
      <c r="S601" s="1">
        <v>1</v>
      </c>
      <c r="V601" t="str">
        <f t="shared" si="119"/>
        <v>NA</v>
      </c>
      <c r="Y601" t="str">
        <f t="shared" si="120"/>
        <v>NA</v>
      </c>
      <c r="Z601" s="1">
        <v>1</v>
      </c>
      <c r="AA601" s="1">
        <v>1</v>
      </c>
      <c r="AB601" s="1">
        <f t="shared" si="121"/>
        <v>0</v>
      </c>
      <c r="AC601" s="1" t="s">
        <v>30</v>
      </c>
      <c r="AE601" t="str">
        <f t="shared" si="122"/>
        <v>Data Analyst</v>
      </c>
      <c r="AF601" s="1" t="s">
        <v>80</v>
      </c>
      <c r="AH601" t="str">
        <f t="shared" si="123"/>
        <v>Individual Contributor</v>
      </c>
      <c r="AI601" s="1" t="s">
        <v>338</v>
      </c>
      <c r="AK601" t="str">
        <f t="shared" si="124"/>
        <v>Transportation &amp; Delivery</v>
      </c>
      <c r="AL601" s="1">
        <v>2</v>
      </c>
      <c r="AM601" s="1">
        <v>2</v>
      </c>
      <c r="AO601" s="1" t="s">
        <v>83</v>
      </c>
      <c r="AP601" s="1">
        <f t="shared" si="125"/>
        <v>1</v>
      </c>
      <c r="AQ601" t="s">
        <v>33</v>
      </c>
      <c r="AR601" s="1" t="s">
        <v>60</v>
      </c>
      <c r="AT601" t="str">
        <f t="shared" si="126"/>
        <v>Slack Channel</v>
      </c>
      <c r="AU601" s="1">
        <v>6</v>
      </c>
      <c r="AW601">
        <f t="shared" si="127"/>
        <v>6</v>
      </c>
      <c r="AX601" s="1">
        <v>5</v>
      </c>
      <c r="AZ601">
        <f t="shared" si="128"/>
        <v>5</v>
      </c>
      <c r="BA601" s="1">
        <v>5</v>
      </c>
      <c r="BB601" s="1">
        <v>5</v>
      </c>
      <c r="BC601" s="1" t="s">
        <v>3223</v>
      </c>
      <c r="BD601" s="1" t="s">
        <v>64</v>
      </c>
      <c r="BF601" t="str">
        <f t="shared" si="129"/>
        <v>Friend / word of mouth</v>
      </c>
      <c r="BG601" s="1">
        <v>10</v>
      </c>
      <c r="BH601" s="1" t="s">
        <v>3224</v>
      </c>
      <c r="BI601" s="1" t="s">
        <v>3225</v>
      </c>
      <c r="BK601" s="1">
        <v>0</v>
      </c>
      <c r="BL601" s="32" t="s">
        <v>4074</v>
      </c>
    </row>
    <row r="602" spans="1:64">
      <c r="A602" s="1">
        <v>1</v>
      </c>
      <c r="B602">
        <v>0</v>
      </c>
      <c r="C602">
        <v>0</v>
      </c>
      <c r="D602" s="1">
        <v>1</v>
      </c>
      <c r="E602" s="1">
        <v>1</v>
      </c>
      <c r="F602">
        <v>0</v>
      </c>
      <c r="G602" s="2">
        <v>31758</v>
      </c>
      <c r="H602" s="9">
        <f t="shared" ca="1" si="117"/>
        <v>32</v>
      </c>
      <c r="I602" s="1">
        <v>6</v>
      </c>
      <c r="J602" s="1">
        <v>6</v>
      </c>
      <c r="K602" s="1">
        <v>2</v>
      </c>
      <c r="L602" s="1">
        <f t="shared" si="118"/>
        <v>3.3333333333333333E-2</v>
      </c>
      <c r="M602" s="1">
        <v>10</v>
      </c>
      <c r="N602" s="1">
        <v>10</v>
      </c>
      <c r="O602" s="1">
        <v>8</v>
      </c>
      <c r="P602" s="1">
        <v>8</v>
      </c>
      <c r="Q602" s="1">
        <v>4149120</v>
      </c>
      <c r="R602" s="1" t="s">
        <v>3226</v>
      </c>
      <c r="S602" s="1">
        <v>1</v>
      </c>
      <c r="V602" t="str">
        <f t="shared" si="119"/>
        <v>NA</v>
      </c>
      <c r="Y602" t="str">
        <f t="shared" si="120"/>
        <v>NA</v>
      </c>
      <c r="Z602" s="1">
        <v>1</v>
      </c>
      <c r="AA602" s="1">
        <v>1</v>
      </c>
      <c r="AB602" s="1">
        <f t="shared" si="121"/>
        <v>0</v>
      </c>
      <c r="AC602" s="1" t="s">
        <v>79</v>
      </c>
      <c r="AE602" t="str">
        <f t="shared" si="122"/>
        <v>Business/Strategy</v>
      </c>
      <c r="AF602" s="1" t="s">
        <v>56</v>
      </c>
      <c r="AH602" t="str">
        <f t="shared" si="123"/>
        <v>Manager</v>
      </c>
      <c r="AI602" s="1" t="s">
        <v>245</v>
      </c>
      <c r="AK602" t="str">
        <f t="shared" si="124"/>
        <v>Advertising &amp; Marketing</v>
      </c>
      <c r="AL602" s="1">
        <v>10</v>
      </c>
      <c r="AM602" s="1">
        <v>10</v>
      </c>
      <c r="AN602" s="1" t="s">
        <v>3227</v>
      </c>
      <c r="AO602" s="1" t="s">
        <v>83</v>
      </c>
      <c r="AP602" s="1">
        <f t="shared" si="125"/>
        <v>1</v>
      </c>
      <c r="AQ602" t="s">
        <v>36</v>
      </c>
      <c r="AT602" t="str">
        <f t="shared" si="126"/>
        <v>NA</v>
      </c>
      <c r="AW602">
        <f t="shared" si="127"/>
        <v>0</v>
      </c>
      <c r="AZ602">
        <f t="shared" si="128"/>
        <v>0</v>
      </c>
      <c r="BD602" s="1" t="s">
        <v>415</v>
      </c>
      <c r="BF602" t="str">
        <f t="shared" si="129"/>
        <v>LinkedIn</v>
      </c>
      <c r="BG602" s="1">
        <v>10</v>
      </c>
      <c r="BH602" s="1" t="s">
        <v>3228</v>
      </c>
      <c r="BI602" s="1" t="s">
        <v>35</v>
      </c>
      <c r="BJ602" s="1" t="s">
        <v>316</v>
      </c>
      <c r="BK602" s="1">
        <v>1</v>
      </c>
      <c r="BL602" s="32" t="s">
        <v>4074</v>
      </c>
    </row>
    <row r="603" spans="1:64">
      <c r="A603">
        <v>0</v>
      </c>
      <c r="B603">
        <v>0</v>
      </c>
      <c r="C603" s="1">
        <v>1</v>
      </c>
      <c r="D603">
        <v>0</v>
      </c>
      <c r="E603">
        <v>0</v>
      </c>
      <c r="F603">
        <v>0</v>
      </c>
      <c r="G603" s="2">
        <v>34732</v>
      </c>
      <c r="H603" s="9">
        <f t="shared" ca="1" si="117"/>
        <v>24</v>
      </c>
      <c r="I603" s="1">
        <v>7</v>
      </c>
      <c r="J603" s="1">
        <v>7</v>
      </c>
      <c r="K603" s="1">
        <v>40</v>
      </c>
      <c r="L603" s="1">
        <f t="shared" si="118"/>
        <v>0.66666666666666663</v>
      </c>
      <c r="M603" s="1">
        <v>5</v>
      </c>
      <c r="N603" s="1">
        <v>5</v>
      </c>
      <c r="O603" s="1">
        <v>4</v>
      </c>
      <c r="P603" s="1">
        <v>4</v>
      </c>
      <c r="Q603" s="1">
        <v>38655</v>
      </c>
      <c r="R603" s="1" t="s">
        <v>3229</v>
      </c>
      <c r="S603" s="1">
        <v>1</v>
      </c>
      <c r="V603" t="str">
        <f t="shared" si="119"/>
        <v>NA</v>
      </c>
      <c r="Y603" t="str">
        <f t="shared" si="120"/>
        <v>NA</v>
      </c>
      <c r="Z603" s="1">
        <v>0</v>
      </c>
      <c r="AA603" s="1">
        <v>0</v>
      </c>
      <c r="AB603" s="1">
        <f t="shared" si="121"/>
        <v>1</v>
      </c>
      <c r="AE603" t="str">
        <f t="shared" si="122"/>
        <v>NA</v>
      </c>
      <c r="AH603" t="str">
        <f t="shared" si="123"/>
        <v>NA</v>
      </c>
      <c r="AK603" t="str">
        <f t="shared" si="124"/>
        <v>NA</v>
      </c>
      <c r="AO603" s="1" t="s">
        <v>59</v>
      </c>
      <c r="AP603" s="1">
        <f t="shared" si="125"/>
        <v>0</v>
      </c>
      <c r="AQ603" t="s">
        <v>31</v>
      </c>
      <c r="AR603" s="1" t="s">
        <v>72</v>
      </c>
      <c r="AT603" t="str">
        <f t="shared" si="126"/>
        <v>Forums</v>
      </c>
      <c r="AU603" s="1">
        <v>5</v>
      </c>
      <c r="AW603">
        <f t="shared" si="127"/>
        <v>5</v>
      </c>
      <c r="AX603" s="1">
        <v>4</v>
      </c>
      <c r="AZ603">
        <f t="shared" si="128"/>
        <v>4</v>
      </c>
      <c r="BA603" s="1">
        <v>15</v>
      </c>
      <c r="BB603" s="1">
        <v>15</v>
      </c>
      <c r="BC603" s="1" t="s">
        <v>3230</v>
      </c>
      <c r="BD603" s="1" t="s">
        <v>74</v>
      </c>
      <c r="BF603" t="str">
        <f t="shared" si="129"/>
        <v>Google</v>
      </c>
      <c r="BG603" s="1">
        <v>9</v>
      </c>
      <c r="BH603" s="1" t="s">
        <v>3231</v>
      </c>
      <c r="BI603" s="1" t="s">
        <v>3232</v>
      </c>
      <c r="BK603" s="1">
        <v>1</v>
      </c>
      <c r="BL603" s="32" t="s">
        <v>4074</v>
      </c>
    </row>
    <row r="604" spans="1:64">
      <c r="A604" s="1">
        <v>1</v>
      </c>
      <c r="B604">
        <v>0</v>
      </c>
      <c r="C604">
        <v>0</v>
      </c>
      <c r="D604" s="1">
        <v>1</v>
      </c>
      <c r="E604" s="1">
        <v>1</v>
      </c>
      <c r="F604">
        <v>0</v>
      </c>
      <c r="G604" s="2">
        <v>27791</v>
      </c>
      <c r="H604" s="9">
        <f t="shared" ca="1" si="117"/>
        <v>43</v>
      </c>
      <c r="I604" s="1">
        <v>5</v>
      </c>
      <c r="J604" s="1">
        <v>5</v>
      </c>
      <c r="K604" s="1">
        <v>90</v>
      </c>
      <c r="L604" s="1">
        <f t="shared" si="118"/>
        <v>1.5</v>
      </c>
      <c r="M604" s="1">
        <v>16</v>
      </c>
      <c r="N604" s="1">
        <v>16</v>
      </c>
      <c r="O604" s="1">
        <v>2</v>
      </c>
      <c r="P604" s="1">
        <v>2</v>
      </c>
      <c r="Q604" s="1">
        <v>510572</v>
      </c>
      <c r="R604" s="1" t="s">
        <v>606</v>
      </c>
      <c r="S604" s="1">
        <v>0</v>
      </c>
      <c r="T604" s="1" t="s">
        <v>67</v>
      </c>
      <c r="V604" t="str">
        <f t="shared" si="119"/>
        <v>t-shirt</v>
      </c>
      <c r="X604" s="1" t="s">
        <v>3233</v>
      </c>
      <c r="Y604" s="1" t="str">
        <f t="shared" si="120"/>
        <v>Learn and Earn your seat to the joyride of the future</v>
      </c>
      <c r="Z604" s="1">
        <v>1</v>
      </c>
      <c r="AA604" s="1">
        <v>1</v>
      </c>
      <c r="AB604" s="1">
        <f t="shared" si="121"/>
        <v>0</v>
      </c>
      <c r="AC604" s="1" t="s">
        <v>225</v>
      </c>
      <c r="AE604" t="str">
        <f t="shared" si="122"/>
        <v>Software Engineer</v>
      </c>
      <c r="AF604" s="1" t="s">
        <v>56</v>
      </c>
      <c r="AH604" t="str">
        <f t="shared" si="123"/>
        <v>Manager</v>
      </c>
      <c r="AI604" s="1" t="s">
        <v>105</v>
      </c>
      <c r="AK604" t="str">
        <f t="shared" si="124"/>
        <v>Entertainment &amp; Leisure</v>
      </c>
      <c r="AL604" s="1">
        <v>5</v>
      </c>
      <c r="AM604" s="1">
        <v>5</v>
      </c>
      <c r="AN604" s="1" t="s">
        <v>3234</v>
      </c>
      <c r="AO604" s="1" t="s">
        <v>59</v>
      </c>
      <c r="AP604" s="1">
        <f t="shared" si="125"/>
        <v>0</v>
      </c>
      <c r="AQ604" t="s">
        <v>33</v>
      </c>
      <c r="AR604" s="1" t="s">
        <v>60</v>
      </c>
      <c r="AT604" t="str">
        <f t="shared" si="126"/>
        <v>Slack Channel</v>
      </c>
      <c r="AU604" s="1">
        <v>4</v>
      </c>
      <c r="AW604">
        <f t="shared" si="127"/>
        <v>4</v>
      </c>
      <c r="AX604" s="1">
        <v>6</v>
      </c>
      <c r="AZ604">
        <f t="shared" si="128"/>
        <v>6</v>
      </c>
      <c r="BA604" s="1">
        <v>12</v>
      </c>
      <c r="BB604" s="1">
        <v>12</v>
      </c>
      <c r="BC604" s="1" t="s">
        <v>3235</v>
      </c>
      <c r="BD604" s="1" t="s">
        <v>74</v>
      </c>
      <c r="BF604" t="str">
        <f t="shared" si="129"/>
        <v>Google</v>
      </c>
      <c r="BG604" s="1">
        <v>8</v>
      </c>
      <c r="BH604" s="1" t="s">
        <v>3236</v>
      </c>
      <c r="BI604" s="1" t="s">
        <v>205</v>
      </c>
      <c r="BJ604" s="1" t="s">
        <v>3237</v>
      </c>
      <c r="BK604" s="1">
        <v>0</v>
      </c>
      <c r="BL604" s="32" t="s">
        <v>4074</v>
      </c>
    </row>
    <row r="605" spans="1:64">
      <c r="A605" s="1">
        <v>1</v>
      </c>
      <c r="B605" s="11">
        <v>1</v>
      </c>
      <c r="C605">
        <v>0</v>
      </c>
      <c r="D605" s="1">
        <v>1</v>
      </c>
      <c r="E605" s="1">
        <v>1</v>
      </c>
      <c r="F605">
        <v>0</v>
      </c>
      <c r="H605" s="10" t="str">
        <f t="shared" ca="1" si="117"/>
        <v/>
      </c>
      <c r="I605" s="1">
        <v>6</v>
      </c>
      <c r="J605" s="1">
        <v>6</v>
      </c>
      <c r="K605" s="1">
        <v>20</v>
      </c>
      <c r="L605" s="1">
        <f t="shared" si="118"/>
        <v>0.33333333333333331</v>
      </c>
      <c r="M605" s="1">
        <v>13</v>
      </c>
      <c r="N605" s="1">
        <v>13</v>
      </c>
      <c r="O605" s="1">
        <v>3</v>
      </c>
      <c r="P605" s="1">
        <v>3</v>
      </c>
      <c r="Q605" s="1">
        <v>2905</v>
      </c>
      <c r="R605" s="1" t="s">
        <v>3238</v>
      </c>
      <c r="S605" s="1">
        <v>0</v>
      </c>
      <c r="T605" s="1" t="s">
        <v>67</v>
      </c>
      <c r="V605" t="str">
        <f t="shared" si="119"/>
        <v>t-shirt</v>
      </c>
      <c r="W605" s="1" t="s">
        <v>54</v>
      </c>
      <c r="Y605" t="str">
        <f t="shared" si="120"/>
        <v>“Data is the new bacon"</v>
      </c>
      <c r="Z605" s="1">
        <v>1</v>
      </c>
      <c r="AA605" s="1">
        <v>1</v>
      </c>
      <c r="AB605" s="1">
        <f t="shared" si="121"/>
        <v>0</v>
      </c>
      <c r="AC605" s="1" t="s">
        <v>225</v>
      </c>
      <c r="AE605" t="str">
        <f t="shared" si="122"/>
        <v>Software Engineer</v>
      </c>
      <c r="AG605" s="1" t="s">
        <v>3239</v>
      </c>
      <c r="AH605" s="1" t="str">
        <f t="shared" si="123"/>
        <v>Senior developer</v>
      </c>
      <c r="AI605" s="1" t="s">
        <v>466</v>
      </c>
      <c r="AK605" t="str">
        <f t="shared" si="124"/>
        <v>Government</v>
      </c>
      <c r="AL605" s="1">
        <v>13</v>
      </c>
      <c r="AM605" s="1">
        <v>13</v>
      </c>
      <c r="AN605" s="1" t="s">
        <v>3240</v>
      </c>
      <c r="AO605" s="1" t="s">
        <v>59</v>
      </c>
      <c r="AP605" s="1">
        <f t="shared" si="125"/>
        <v>0</v>
      </c>
      <c r="AQ605" t="s">
        <v>33</v>
      </c>
      <c r="AR605" s="1" t="s">
        <v>60</v>
      </c>
      <c r="AT605" t="str">
        <f t="shared" si="126"/>
        <v>Slack Channel</v>
      </c>
      <c r="AU605" s="1">
        <v>2</v>
      </c>
      <c r="AW605">
        <f t="shared" si="127"/>
        <v>2</v>
      </c>
      <c r="AX605" s="1">
        <v>3</v>
      </c>
      <c r="AZ605">
        <f t="shared" si="128"/>
        <v>3</v>
      </c>
      <c r="BA605" s="1">
        <v>4</v>
      </c>
      <c r="BB605" s="1">
        <v>4</v>
      </c>
      <c r="BC605" s="1" t="s">
        <v>3241</v>
      </c>
      <c r="BD605" s="1" t="s">
        <v>74</v>
      </c>
      <c r="BF605" t="str">
        <f t="shared" si="129"/>
        <v>Google</v>
      </c>
      <c r="BG605" s="1">
        <v>10</v>
      </c>
      <c r="BH605" s="1" t="s">
        <v>1307</v>
      </c>
      <c r="BK605" s="1">
        <v>0</v>
      </c>
      <c r="BL605" s="32" t="s">
        <v>4074</v>
      </c>
    </row>
    <row r="606" spans="1:64">
      <c r="A606">
        <v>0</v>
      </c>
      <c r="B606" s="11">
        <v>1</v>
      </c>
      <c r="C606">
        <v>0</v>
      </c>
      <c r="D606">
        <v>0</v>
      </c>
      <c r="E606">
        <v>0</v>
      </c>
      <c r="F606">
        <v>0</v>
      </c>
      <c r="G606" s="2">
        <v>33554</v>
      </c>
      <c r="H606" s="9">
        <f t="shared" ca="1" si="117"/>
        <v>27</v>
      </c>
      <c r="I606" s="1">
        <v>7</v>
      </c>
      <c r="J606" s="1">
        <v>7</v>
      </c>
      <c r="K606" s="1">
        <v>0</v>
      </c>
      <c r="L606" s="1">
        <f t="shared" si="118"/>
        <v>0</v>
      </c>
      <c r="M606" s="1">
        <v>6</v>
      </c>
      <c r="N606" s="1">
        <v>6</v>
      </c>
      <c r="O606" s="1">
        <v>5</v>
      </c>
      <c r="P606" s="1">
        <v>5</v>
      </c>
      <c r="R606" s="1" t="s">
        <v>219</v>
      </c>
      <c r="S606" s="1">
        <v>1</v>
      </c>
      <c r="V606" t="str">
        <f t="shared" si="119"/>
        <v>NA</v>
      </c>
      <c r="Y606" t="str">
        <f t="shared" si="120"/>
        <v>NA</v>
      </c>
      <c r="Z606" s="1">
        <v>0</v>
      </c>
      <c r="AA606" s="1">
        <v>0</v>
      </c>
      <c r="AB606" s="1">
        <f t="shared" si="121"/>
        <v>1</v>
      </c>
      <c r="AE606" t="str">
        <f t="shared" si="122"/>
        <v>NA</v>
      </c>
      <c r="AH606" t="str">
        <f t="shared" si="123"/>
        <v>NA</v>
      </c>
      <c r="AK606" t="str">
        <f t="shared" si="124"/>
        <v>NA</v>
      </c>
      <c r="AO606" s="1" t="s">
        <v>83</v>
      </c>
      <c r="AP606" s="1">
        <f t="shared" si="125"/>
        <v>1</v>
      </c>
      <c r="AQ606" t="s">
        <v>30</v>
      </c>
      <c r="AR606" s="1" t="s">
        <v>72</v>
      </c>
      <c r="AT606" t="str">
        <f t="shared" si="126"/>
        <v>Forums</v>
      </c>
      <c r="AU606" s="1">
        <v>5</v>
      </c>
      <c r="AW606">
        <f t="shared" si="127"/>
        <v>5</v>
      </c>
      <c r="AX606" s="1">
        <v>4</v>
      </c>
      <c r="AZ606">
        <f t="shared" si="128"/>
        <v>4</v>
      </c>
      <c r="BA606" s="1">
        <v>12</v>
      </c>
      <c r="BB606" s="1">
        <v>12</v>
      </c>
      <c r="BC606" s="1" t="s">
        <v>3242</v>
      </c>
      <c r="BD606" s="1" t="s">
        <v>64</v>
      </c>
      <c r="BF606" t="str">
        <f t="shared" si="129"/>
        <v>Friend / word of mouth</v>
      </c>
      <c r="BG606" s="1">
        <v>8</v>
      </c>
      <c r="BH606" s="1" t="s">
        <v>3243</v>
      </c>
      <c r="BK606" s="1">
        <v>0</v>
      </c>
      <c r="BL606" s="32" t="s">
        <v>4074</v>
      </c>
    </row>
    <row r="607" spans="1:64">
      <c r="A607" s="1">
        <v>1</v>
      </c>
      <c r="B607" s="11">
        <v>1</v>
      </c>
      <c r="C607">
        <v>0</v>
      </c>
      <c r="D607">
        <v>0</v>
      </c>
      <c r="E607" s="1">
        <v>1</v>
      </c>
      <c r="F607">
        <v>0</v>
      </c>
      <c r="G607" s="2">
        <v>30376</v>
      </c>
      <c r="H607" s="9">
        <f t="shared" ca="1" si="117"/>
        <v>35</v>
      </c>
      <c r="I607" s="1">
        <v>7</v>
      </c>
      <c r="J607" s="1">
        <v>7</v>
      </c>
      <c r="K607" s="1">
        <v>0</v>
      </c>
      <c r="L607" s="1">
        <f t="shared" si="118"/>
        <v>0</v>
      </c>
      <c r="M607" s="1">
        <v>7</v>
      </c>
      <c r="N607" s="1">
        <v>7</v>
      </c>
      <c r="O607" s="1">
        <v>12</v>
      </c>
      <c r="P607" s="1">
        <v>12</v>
      </c>
      <c r="Q607" s="1">
        <v>70119</v>
      </c>
      <c r="R607" s="1" t="s">
        <v>3244</v>
      </c>
      <c r="S607" s="1">
        <v>1</v>
      </c>
      <c r="V607" t="str">
        <f t="shared" si="119"/>
        <v>NA</v>
      </c>
      <c r="Y607" t="str">
        <f t="shared" si="120"/>
        <v>NA</v>
      </c>
      <c r="Z607" s="1">
        <v>0</v>
      </c>
      <c r="AA607" s="1">
        <v>0</v>
      </c>
      <c r="AB607" s="1">
        <f t="shared" si="121"/>
        <v>1</v>
      </c>
      <c r="AE607" t="str">
        <f t="shared" si="122"/>
        <v>NA</v>
      </c>
      <c r="AH607" t="str">
        <f t="shared" si="123"/>
        <v>NA</v>
      </c>
      <c r="AK607" t="str">
        <f t="shared" si="124"/>
        <v>NA</v>
      </c>
      <c r="AO607" s="1" t="s">
        <v>83</v>
      </c>
      <c r="AP607" s="1">
        <f t="shared" si="125"/>
        <v>1</v>
      </c>
      <c r="AQ607" t="s">
        <v>31</v>
      </c>
      <c r="AR607" s="1" t="s">
        <v>624</v>
      </c>
      <c r="AT607" t="str">
        <f t="shared" si="126"/>
        <v>Live Help</v>
      </c>
      <c r="AU607" s="1">
        <v>6</v>
      </c>
      <c r="AW607">
        <f t="shared" si="127"/>
        <v>6</v>
      </c>
      <c r="AX607" s="1">
        <v>6</v>
      </c>
      <c r="AZ607">
        <f t="shared" si="128"/>
        <v>6</v>
      </c>
      <c r="BA607" s="1">
        <v>100</v>
      </c>
      <c r="BB607" s="1">
        <v>100</v>
      </c>
      <c r="BC607" s="1" t="s">
        <v>1010</v>
      </c>
      <c r="BE607" s="1" t="s">
        <v>3245</v>
      </c>
      <c r="BF607" s="1" t="str">
        <f t="shared" si="129"/>
        <v>A podcast - programming throwdown</v>
      </c>
      <c r="BG607" s="1">
        <v>10</v>
      </c>
      <c r="BH607" s="1" t="s">
        <v>3246</v>
      </c>
      <c r="BI607" s="1" t="s">
        <v>3247</v>
      </c>
      <c r="BJ607" s="1" t="s">
        <v>3248</v>
      </c>
      <c r="BK607" s="1">
        <v>1</v>
      </c>
      <c r="BL607" s="32" t="s">
        <v>4074</v>
      </c>
    </row>
    <row r="608" spans="1:64">
      <c r="A608">
        <v>0</v>
      </c>
      <c r="B608" s="11">
        <v>1</v>
      </c>
      <c r="C608">
        <v>0</v>
      </c>
      <c r="D608" s="1">
        <v>1</v>
      </c>
      <c r="E608" s="1">
        <v>1</v>
      </c>
      <c r="F608">
        <v>0</v>
      </c>
      <c r="G608" s="2">
        <v>33265</v>
      </c>
      <c r="H608" s="9">
        <f t="shared" ca="1" si="117"/>
        <v>28</v>
      </c>
      <c r="I608" s="1">
        <v>6</v>
      </c>
      <c r="J608" s="1">
        <v>6</v>
      </c>
      <c r="K608" s="1">
        <v>60</v>
      </c>
      <c r="L608" s="1">
        <f t="shared" si="118"/>
        <v>1</v>
      </c>
      <c r="M608" s="1">
        <v>9</v>
      </c>
      <c r="N608" s="1">
        <v>9</v>
      </c>
      <c r="O608" s="1">
        <v>10</v>
      </c>
      <c r="P608" s="1">
        <v>10</v>
      </c>
      <c r="Q608" s="1">
        <v>14240</v>
      </c>
      <c r="R608" s="1" t="s">
        <v>3249</v>
      </c>
      <c r="S608" s="1">
        <v>0</v>
      </c>
      <c r="T608" s="1" t="s">
        <v>136</v>
      </c>
      <c r="V608" t="str">
        <f t="shared" si="119"/>
        <v>shoes (brand is TBD… probably Adidas or Puma)</v>
      </c>
      <c r="W608" s="1" t="s">
        <v>54</v>
      </c>
      <c r="Y608" t="str">
        <f t="shared" si="120"/>
        <v>“Data is the new bacon"</v>
      </c>
      <c r="Z608" s="1">
        <v>1</v>
      </c>
      <c r="AA608" s="1">
        <v>1</v>
      </c>
      <c r="AB608" s="1">
        <f t="shared" si="121"/>
        <v>0</v>
      </c>
      <c r="AC608" s="1" t="s">
        <v>159</v>
      </c>
      <c r="AE608" t="str">
        <f t="shared" si="122"/>
        <v>Data Scientist</v>
      </c>
      <c r="AF608" s="1" t="s">
        <v>80</v>
      </c>
      <c r="AH608" t="str">
        <f t="shared" si="123"/>
        <v>Individual Contributor</v>
      </c>
      <c r="AI608" s="1" t="s">
        <v>91</v>
      </c>
      <c r="AK608" t="str">
        <f t="shared" si="124"/>
        <v>Technology &amp; Internet</v>
      </c>
      <c r="AL608" s="1">
        <v>1</v>
      </c>
      <c r="AM608" s="1">
        <v>1</v>
      </c>
      <c r="AN608" s="1" t="s">
        <v>3250</v>
      </c>
      <c r="AO608" s="1" t="s">
        <v>59</v>
      </c>
      <c r="AP608" s="1">
        <f t="shared" si="125"/>
        <v>0</v>
      </c>
      <c r="AQ608" t="s">
        <v>33</v>
      </c>
      <c r="AR608" s="1" t="s">
        <v>60</v>
      </c>
      <c r="AT608" t="str">
        <f t="shared" si="126"/>
        <v>Slack Channel</v>
      </c>
      <c r="AU608" s="1">
        <v>6</v>
      </c>
      <c r="AW608">
        <f t="shared" si="127"/>
        <v>6</v>
      </c>
      <c r="AX608" s="1">
        <v>6</v>
      </c>
      <c r="AZ608">
        <f t="shared" si="128"/>
        <v>6</v>
      </c>
      <c r="BA608" s="1">
        <v>10</v>
      </c>
      <c r="BB608" s="1">
        <v>10</v>
      </c>
      <c r="BC608" s="1" t="s">
        <v>3251</v>
      </c>
      <c r="BD608" s="1" t="s">
        <v>74</v>
      </c>
      <c r="BF608" t="str">
        <f t="shared" si="129"/>
        <v>Google</v>
      </c>
      <c r="BG608" s="1">
        <v>10</v>
      </c>
      <c r="BH608" s="1" t="s">
        <v>3252</v>
      </c>
      <c r="BI608" s="1" t="s">
        <v>3253</v>
      </c>
      <c r="BJ608" s="1" t="s">
        <v>3254</v>
      </c>
      <c r="BK608" s="1">
        <v>1</v>
      </c>
      <c r="BL608" s="32" t="s">
        <v>4074</v>
      </c>
    </row>
    <row r="609" spans="1:64">
      <c r="A609">
        <v>0</v>
      </c>
      <c r="B609" s="11">
        <v>1</v>
      </c>
      <c r="C609">
        <v>0</v>
      </c>
      <c r="D609">
        <v>0</v>
      </c>
      <c r="E609">
        <v>0</v>
      </c>
      <c r="F609">
        <v>0</v>
      </c>
      <c r="G609" s="2">
        <v>35032</v>
      </c>
      <c r="H609" s="9">
        <f t="shared" ca="1" si="117"/>
        <v>23</v>
      </c>
      <c r="I609" s="1">
        <v>8</v>
      </c>
      <c r="J609" s="1">
        <v>8</v>
      </c>
      <c r="K609" s="1">
        <v>60</v>
      </c>
      <c r="L609" s="1">
        <f t="shared" si="118"/>
        <v>1</v>
      </c>
      <c r="M609" s="1">
        <v>8</v>
      </c>
      <c r="N609" s="1">
        <v>8</v>
      </c>
      <c r="O609" s="1">
        <v>5</v>
      </c>
      <c r="P609" s="1">
        <v>5</v>
      </c>
      <c r="Q609" s="1">
        <v>20000</v>
      </c>
      <c r="R609" s="1" t="s">
        <v>3255</v>
      </c>
      <c r="S609" s="1">
        <v>1</v>
      </c>
      <c r="V609" t="str">
        <f t="shared" si="119"/>
        <v>NA</v>
      </c>
      <c r="Y609" t="str">
        <f t="shared" si="120"/>
        <v>NA</v>
      </c>
      <c r="Z609" s="1">
        <v>0</v>
      </c>
      <c r="AA609" s="1">
        <v>0</v>
      </c>
      <c r="AB609" s="1">
        <f t="shared" si="121"/>
        <v>1</v>
      </c>
      <c r="AE609" t="str">
        <f t="shared" si="122"/>
        <v>NA</v>
      </c>
      <c r="AH609" t="str">
        <f t="shared" si="123"/>
        <v>NA</v>
      </c>
      <c r="AK609" t="str">
        <f t="shared" si="124"/>
        <v>NA</v>
      </c>
      <c r="AO609" s="1" t="s">
        <v>83</v>
      </c>
      <c r="AP609" s="1">
        <f t="shared" si="125"/>
        <v>1</v>
      </c>
      <c r="AQ609" t="s">
        <v>3981</v>
      </c>
      <c r="AR609" s="1" t="s">
        <v>167</v>
      </c>
      <c r="AT609" t="str">
        <f t="shared" si="126"/>
        <v>Mentor Help (classroom or 1:1 mentors)</v>
      </c>
      <c r="AV609" s="1">
        <v>20</v>
      </c>
      <c r="AW609" s="1">
        <f t="shared" si="127"/>
        <v>20</v>
      </c>
      <c r="AX609" s="1">
        <v>6</v>
      </c>
      <c r="AZ609">
        <f t="shared" si="128"/>
        <v>6</v>
      </c>
      <c r="BA609" s="1">
        <v>10</v>
      </c>
      <c r="BB609" s="1">
        <v>10</v>
      </c>
      <c r="BC609" s="1" t="s">
        <v>3256</v>
      </c>
      <c r="BD609" s="1" t="s">
        <v>64</v>
      </c>
      <c r="BF609" t="str">
        <f t="shared" si="129"/>
        <v>Friend / word of mouth</v>
      </c>
      <c r="BG609" s="1">
        <v>10</v>
      </c>
      <c r="BH609" s="1" t="s">
        <v>3257</v>
      </c>
      <c r="BI609" s="1" t="s">
        <v>3258</v>
      </c>
      <c r="BJ609" s="1" t="s">
        <v>3259</v>
      </c>
      <c r="BK609" s="1">
        <v>1</v>
      </c>
      <c r="BL609" s="32" t="s">
        <v>4074</v>
      </c>
    </row>
    <row r="610" spans="1:64">
      <c r="A610">
        <v>0</v>
      </c>
      <c r="B610" s="11">
        <v>1</v>
      </c>
      <c r="C610">
        <v>0</v>
      </c>
      <c r="D610">
        <v>0</v>
      </c>
      <c r="E610" s="1">
        <v>1</v>
      </c>
      <c r="F610">
        <v>0</v>
      </c>
      <c r="G610" s="2">
        <v>30004</v>
      </c>
      <c r="H610" s="9">
        <f t="shared" ca="1" si="117"/>
        <v>36</v>
      </c>
      <c r="I610" s="1">
        <v>6</v>
      </c>
      <c r="J610" s="1">
        <v>6</v>
      </c>
      <c r="K610" s="1">
        <v>60</v>
      </c>
      <c r="L610" s="1">
        <f t="shared" si="118"/>
        <v>1</v>
      </c>
      <c r="M610" s="1">
        <v>10</v>
      </c>
      <c r="N610" s="1">
        <v>10</v>
      </c>
      <c r="O610" s="1">
        <v>12</v>
      </c>
      <c r="P610" s="1">
        <v>12</v>
      </c>
      <c r="Q610" s="1">
        <v>1660014</v>
      </c>
      <c r="R610" s="1" t="s">
        <v>2824</v>
      </c>
      <c r="S610" s="1">
        <v>1</v>
      </c>
      <c r="V610" t="str">
        <f t="shared" si="119"/>
        <v>NA</v>
      </c>
      <c r="Y610" t="str">
        <f t="shared" si="120"/>
        <v>NA</v>
      </c>
      <c r="Z610" s="1">
        <v>1</v>
      </c>
      <c r="AA610" s="1">
        <v>1</v>
      </c>
      <c r="AB610" s="1">
        <f t="shared" si="121"/>
        <v>0</v>
      </c>
      <c r="AC610" s="1" t="s">
        <v>225</v>
      </c>
      <c r="AE610" t="str">
        <f t="shared" si="122"/>
        <v>Software Engineer</v>
      </c>
      <c r="AF610" s="1" t="s">
        <v>56</v>
      </c>
      <c r="AH610" t="str">
        <f t="shared" si="123"/>
        <v>Manager</v>
      </c>
      <c r="AJ610" s="1" t="s">
        <v>3260</v>
      </c>
      <c r="AK610" s="1" t="str">
        <f t="shared" si="124"/>
        <v>Many of above depending on the project</v>
      </c>
      <c r="AL610" s="1">
        <v>5</v>
      </c>
      <c r="AM610" s="1">
        <v>5</v>
      </c>
      <c r="AN610" s="1" t="s">
        <v>3261</v>
      </c>
      <c r="AO610" s="1" t="s">
        <v>83</v>
      </c>
      <c r="AP610" s="1">
        <f t="shared" si="125"/>
        <v>1</v>
      </c>
      <c r="AQ610" t="s">
        <v>31</v>
      </c>
      <c r="AR610" s="1" t="s">
        <v>72</v>
      </c>
      <c r="AT610" t="str">
        <f t="shared" si="126"/>
        <v>Forums</v>
      </c>
      <c r="AU610" s="1">
        <v>6</v>
      </c>
      <c r="AW610">
        <f t="shared" si="127"/>
        <v>6</v>
      </c>
      <c r="AX610" s="1">
        <v>6</v>
      </c>
      <c r="AZ610">
        <f t="shared" si="128"/>
        <v>6</v>
      </c>
      <c r="BA610" s="1">
        <v>10</v>
      </c>
      <c r="BB610" s="1">
        <v>10</v>
      </c>
      <c r="BC610" s="1" t="s">
        <v>3262</v>
      </c>
      <c r="BD610" s="1" t="s">
        <v>74</v>
      </c>
      <c r="BF610" t="str">
        <f t="shared" si="129"/>
        <v>Google</v>
      </c>
      <c r="BG610" s="1">
        <v>10</v>
      </c>
      <c r="BH610" s="1" t="s">
        <v>3263</v>
      </c>
      <c r="BI610" s="1" t="s">
        <v>3264</v>
      </c>
      <c r="BK610" s="1">
        <v>1</v>
      </c>
      <c r="BL610" s="32" t="s">
        <v>4074</v>
      </c>
    </row>
    <row r="611" spans="1:64">
      <c r="A611" s="1">
        <v>1</v>
      </c>
      <c r="B611">
        <v>0</v>
      </c>
      <c r="C611">
        <v>0</v>
      </c>
      <c r="D611">
        <v>0</v>
      </c>
      <c r="E611" s="1">
        <v>1</v>
      </c>
      <c r="F611">
        <v>0</v>
      </c>
      <c r="G611" s="2">
        <v>31124</v>
      </c>
      <c r="H611" s="9">
        <f t="shared" ca="1" si="117"/>
        <v>33</v>
      </c>
      <c r="I611" s="1">
        <v>7</v>
      </c>
      <c r="J611" s="1">
        <v>7</v>
      </c>
      <c r="K611" s="1">
        <v>5</v>
      </c>
      <c r="L611" s="1">
        <f t="shared" si="118"/>
        <v>8.3333333333333329E-2</v>
      </c>
      <c r="M611" s="1">
        <v>6</v>
      </c>
      <c r="N611" s="1">
        <v>6</v>
      </c>
      <c r="O611" s="1">
        <v>12</v>
      </c>
      <c r="P611" s="1">
        <v>12</v>
      </c>
      <c r="Q611" s="1">
        <v>78758</v>
      </c>
      <c r="R611" s="1" t="s">
        <v>348</v>
      </c>
      <c r="S611" s="1">
        <v>1</v>
      </c>
      <c r="V611" t="str">
        <f t="shared" si="119"/>
        <v>NA</v>
      </c>
      <c r="Y611" t="str">
        <f t="shared" si="120"/>
        <v>NA</v>
      </c>
      <c r="Z611" s="1">
        <v>1</v>
      </c>
      <c r="AA611" s="1">
        <v>1</v>
      </c>
      <c r="AB611" s="1">
        <f t="shared" si="121"/>
        <v>0</v>
      </c>
      <c r="AC611" s="1" t="s">
        <v>5</v>
      </c>
      <c r="AE611" t="str">
        <f t="shared" si="122"/>
        <v>Other</v>
      </c>
      <c r="AF611" s="1" t="s">
        <v>111</v>
      </c>
      <c r="AH611" t="str">
        <f t="shared" si="123"/>
        <v>Not Applicable</v>
      </c>
      <c r="AI611" s="1" t="s">
        <v>1511</v>
      </c>
      <c r="AK611" t="str">
        <f t="shared" si="124"/>
        <v>Food &amp; Beverages</v>
      </c>
      <c r="AL611" s="1">
        <v>0</v>
      </c>
      <c r="AM611" s="1">
        <v>0</v>
      </c>
      <c r="AN611" s="1" t="s">
        <v>3265</v>
      </c>
      <c r="AO611" s="1" t="s">
        <v>83</v>
      </c>
      <c r="AP611" s="1">
        <f t="shared" si="125"/>
        <v>1</v>
      </c>
      <c r="AQ611" t="s">
        <v>30</v>
      </c>
      <c r="AS611" s="1" t="s">
        <v>3266</v>
      </c>
      <c r="AT611" s="1" t="str">
        <f t="shared" si="126"/>
        <v>Feedback from graders</v>
      </c>
      <c r="AU611" s="1">
        <v>6</v>
      </c>
      <c r="AW611">
        <f t="shared" si="127"/>
        <v>6</v>
      </c>
      <c r="AX611" s="1">
        <v>6</v>
      </c>
      <c r="AZ611">
        <f t="shared" si="128"/>
        <v>6</v>
      </c>
      <c r="BA611" s="1">
        <v>30</v>
      </c>
      <c r="BB611" s="1">
        <v>30</v>
      </c>
      <c r="BC611" s="1" t="s">
        <v>3267</v>
      </c>
      <c r="BE611" s="1" t="s">
        <v>3268</v>
      </c>
      <c r="BF611" s="1" t="str">
        <f t="shared" si="129"/>
        <v>Research into MOOCs when they were first becoming popular</v>
      </c>
      <c r="BG611" s="1">
        <v>10</v>
      </c>
      <c r="BH611" s="1" t="s">
        <v>3269</v>
      </c>
      <c r="BI611" s="1" t="s">
        <v>3270</v>
      </c>
      <c r="BJ611" s="1" t="s">
        <v>3271</v>
      </c>
      <c r="BK611" s="1">
        <v>0</v>
      </c>
      <c r="BL611" s="32" t="s">
        <v>4074</v>
      </c>
    </row>
    <row r="612" spans="1:64">
      <c r="A612" s="1">
        <v>1</v>
      </c>
      <c r="B612" s="11">
        <v>1</v>
      </c>
      <c r="C612">
        <v>0</v>
      </c>
      <c r="D612">
        <v>0</v>
      </c>
      <c r="E612" s="1">
        <v>1</v>
      </c>
      <c r="F612">
        <v>0</v>
      </c>
      <c r="G612" s="2">
        <v>34727</v>
      </c>
      <c r="H612" s="9">
        <f t="shared" ca="1" si="117"/>
        <v>24</v>
      </c>
      <c r="I612" s="1">
        <v>9</v>
      </c>
      <c r="J612" s="1">
        <v>9</v>
      </c>
      <c r="K612" s="1">
        <v>30</v>
      </c>
      <c r="L612" s="1">
        <f t="shared" si="118"/>
        <v>0.5</v>
      </c>
      <c r="M612" s="1">
        <v>9</v>
      </c>
      <c r="N612" s="1">
        <v>9</v>
      </c>
      <c r="O612" s="1">
        <v>4</v>
      </c>
      <c r="P612" s="1">
        <v>4</v>
      </c>
      <c r="Q612" s="1">
        <v>55347</v>
      </c>
      <c r="R612" s="1" t="s">
        <v>3272</v>
      </c>
      <c r="S612" s="1">
        <v>1</v>
      </c>
      <c r="V612" t="str">
        <f t="shared" si="119"/>
        <v>NA</v>
      </c>
      <c r="Y612" t="str">
        <f t="shared" si="120"/>
        <v>NA</v>
      </c>
      <c r="Z612" s="1">
        <v>1</v>
      </c>
      <c r="AA612" s="1">
        <v>1</v>
      </c>
      <c r="AB612" s="1">
        <f t="shared" si="121"/>
        <v>0</v>
      </c>
      <c r="AC612" s="1" t="s">
        <v>225</v>
      </c>
      <c r="AE612" t="str">
        <f t="shared" si="122"/>
        <v>Software Engineer</v>
      </c>
      <c r="AF612" s="1" t="s">
        <v>80</v>
      </c>
      <c r="AH612" t="str">
        <f t="shared" si="123"/>
        <v>Individual Contributor</v>
      </c>
      <c r="AI612" s="1" t="s">
        <v>91</v>
      </c>
      <c r="AK612" t="str">
        <f t="shared" si="124"/>
        <v>Technology &amp; Internet</v>
      </c>
      <c r="AL612" s="1">
        <v>2</v>
      </c>
      <c r="AM612" s="1">
        <v>2</v>
      </c>
      <c r="AN612" s="1" t="s">
        <v>3273</v>
      </c>
      <c r="AO612" s="1" t="s">
        <v>399</v>
      </c>
      <c r="AP612" s="1">
        <f t="shared" si="125"/>
        <v>0</v>
      </c>
      <c r="AQ612" t="s">
        <v>33</v>
      </c>
      <c r="AR612" s="1" t="s">
        <v>60</v>
      </c>
      <c r="AT612" t="str">
        <f t="shared" si="126"/>
        <v>Slack Channel</v>
      </c>
      <c r="AV612" s="1">
        <v>8</v>
      </c>
      <c r="AW612" s="1">
        <f t="shared" si="127"/>
        <v>8</v>
      </c>
      <c r="AX612" s="1">
        <v>5</v>
      </c>
      <c r="AZ612">
        <f t="shared" si="128"/>
        <v>5</v>
      </c>
      <c r="BA612" s="1">
        <v>5</v>
      </c>
      <c r="BB612" s="1">
        <v>5</v>
      </c>
      <c r="BC612" s="1" t="s">
        <v>3274</v>
      </c>
      <c r="BE612" s="1" t="s">
        <v>3275</v>
      </c>
      <c r="BF612" s="1" t="str">
        <f t="shared" si="129"/>
        <v>unknown</v>
      </c>
      <c r="BG612" s="1">
        <v>8</v>
      </c>
      <c r="BH612" s="1" t="s">
        <v>3276</v>
      </c>
      <c r="BI612" s="1" t="s">
        <v>3277</v>
      </c>
      <c r="BJ612" s="1" t="s">
        <v>3278</v>
      </c>
      <c r="BK612" s="1">
        <v>1</v>
      </c>
      <c r="BL612" s="32" t="s">
        <v>4074</v>
      </c>
    </row>
    <row r="613" spans="1:64">
      <c r="A613">
        <v>0</v>
      </c>
      <c r="B613">
        <v>0</v>
      </c>
      <c r="C613">
        <v>0</v>
      </c>
      <c r="D613">
        <v>0</v>
      </c>
      <c r="E613" s="1">
        <v>1</v>
      </c>
      <c r="F613">
        <v>0</v>
      </c>
      <c r="G613" s="2">
        <v>32232</v>
      </c>
      <c r="H613" s="9">
        <f t="shared" ca="1" si="117"/>
        <v>30</v>
      </c>
      <c r="I613" s="1">
        <v>6</v>
      </c>
      <c r="J613" s="1">
        <v>6</v>
      </c>
      <c r="K613" s="1">
        <v>120</v>
      </c>
      <c r="L613" s="1">
        <f t="shared" si="118"/>
        <v>2</v>
      </c>
      <c r="M613" s="1">
        <v>12</v>
      </c>
      <c r="N613" s="1">
        <v>12</v>
      </c>
      <c r="O613" s="1">
        <v>2</v>
      </c>
      <c r="P613" s="1">
        <v>2</v>
      </c>
      <c r="Q613" s="1">
        <v>34846</v>
      </c>
      <c r="R613" s="1" t="s">
        <v>3279</v>
      </c>
      <c r="S613" s="1">
        <v>1</v>
      </c>
      <c r="V613" t="str">
        <f t="shared" si="119"/>
        <v>NA</v>
      </c>
      <c r="Y613" t="str">
        <f t="shared" si="120"/>
        <v>NA</v>
      </c>
      <c r="Z613" s="1">
        <v>1</v>
      </c>
      <c r="AA613" s="1">
        <v>1</v>
      </c>
      <c r="AB613" s="1">
        <f t="shared" si="121"/>
        <v>0</v>
      </c>
      <c r="AC613" s="1" t="s">
        <v>225</v>
      </c>
      <c r="AE613" t="str">
        <f t="shared" si="122"/>
        <v>Software Engineer</v>
      </c>
      <c r="AF613" s="1" t="s">
        <v>80</v>
      </c>
      <c r="AH613" t="str">
        <f t="shared" si="123"/>
        <v>Individual Contributor</v>
      </c>
      <c r="AI613" s="1" t="s">
        <v>738</v>
      </c>
      <c r="AK613" t="str">
        <f t="shared" si="124"/>
        <v>Airlines &amp; Aerospace (including Defense)</v>
      </c>
      <c r="AL613" s="1">
        <v>6</v>
      </c>
      <c r="AM613" s="1">
        <v>6</v>
      </c>
      <c r="AN613" s="1" t="s">
        <v>3280</v>
      </c>
      <c r="AO613" s="1" t="s">
        <v>59</v>
      </c>
      <c r="AP613" s="1">
        <f t="shared" si="125"/>
        <v>0</v>
      </c>
      <c r="AQ613" t="s">
        <v>36</v>
      </c>
      <c r="AT613" t="str">
        <f t="shared" si="126"/>
        <v>NA</v>
      </c>
      <c r="AW613">
        <f t="shared" si="127"/>
        <v>0</v>
      </c>
      <c r="AZ613">
        <f t="shared" si="128"/>
        <v>0</v>
      </c>
      <c r="BD613" s="1" t="s">
        <v>64</v>
      </c>
      <c r="BF613" t="str">
        <f t="shared" si="129"/>
        <v>Friend / word of mouth</v>
      </c>
      <c r="BG613" s="1">
        <v>7</v>
      </c>
      <c r="BH613" s="1" t="s">
        <v>3281</v>
      </c>
      <c r="BI613" s="1" t="s">
        <v>3282</v>
      </c>
      <c r="BJ613" s="1" t="s">
        <v>141</v>
      </c>
      <c r="BK613" s="1">
        <v>0</v>
      </c>
      <c r="BL613" s="32" t="s">
        <v>4074</v>
      </c>
    </row>
    <row r="614" spans="1:64">
      <c r="A614" s="1">
        <v>1</v>
      </c>
      <c r="B614">
        <v>0</v>
      </c>
      <c r="C614">
        <v>0</v>
      </c>
      <c r="D614">
        <v>0</v>
      </c>
      <c r="E614">
        <v>0</v>
      </c>
      <c r="F614">
        <v>0</v>
      </c>
      <c r="G614" s="2">
        <v>32450</v>
      </c>
      <c r="H614" s="9">
        <f t="shared" ca="1" si="117"/>
        <v>30</v>
      </c>
      <c r="I614" s="1">
        <v>7</v>
      </c>
      <c r="J614" s="1">
        <v>7</v>
      </c>
      <c r="K614" s="1">
        <v>50</v>
      </c>
      <c r="L614" s="1">
        <f t="shared" si="118"/>
        <v>0.83333333333333337</v>
      </c>
      <c r="M614" s="1">
        <v>10</v>
      </c>
      <c r="N614" s="1">
        <v>10</v>
      </c>
      <c r="O614" s="1">
        <v>10</v>
      </c>
      <c r="P614" s="1">
        <v>10</v>
      </c>
      <c r="Q614" s="1">
        <v>87075856</v>
      </c>
      <c r="R614" s="1" t="s">
        <v>3283</v>
      </c>
      <c r="S614" s="1">
        <v>0</v>
      </c>
      <c r="T614" s="1" t="s">
        <v>67</v>
      </c>
      <c r="V614" t="str">
        <f t="shared" si="119"/>
        <v>t-shirt</v>
      </c>
      <c r="W614" s="1" t="s">
        <v>98</v>
      </c>
      <c r="Y614" t="str">
        <f t="shared" si="120"/>
        <v>“Machine learning for life”</v>
      </c>
      <c r="Z614" s="1">
        <v>1</v>
      </c>
      <c r="AA614" s="1">
        <v>1</v>
      </c>
      <c r="AB614" s="1">
        <f t="shared" si="121"/>
        <v>0</v>
      </c>
      <c r="AC614" s="1" t="s">
        <v>225</v>
      </c>
      <c r="AE614" t="str">
        <f t="shared" si="122"/>
        <v>Software Engineer</v>
      </c>
      <c r="AF614" s="1" t="s">
        <v>384</v>
      </c>
      <c r="AH614" t="str">
        <f t="shared" si="123"/>
        <v>Intern</v>
      </c>
      <c r="AI614" s="1" t="s">
        <v>245</v>
      </c>
      <c r="AK614" t="str">
        <f t="shared" si="124"/>
        <v>Advertising &amp; Marketing</v>
      </c>
      <c r="AL614" s="1">
        <v>10</v>
      </c>
      <c r="AM614" s="1">
        <v>10</v>
      </c>
      <c r="AN614" s="1" t="s">
        <v>3284</v>
      </c>
      <c r="AO614" s="1" t="s">
        <v>59</v>
      </c>
      <c r="AP614" s="1">
        <f t="shared" si="125"/>
        <v>0</v>
      </c>
      <c r="AQ614" t="s">
        <v>31</v>
      </c>
      <c r="AR614" s="1" t="s">
        <v>84</v>
      </c>
      <c r="AT614" t="str">
        <f t="shared" si="126"/>
        <v>Stack Overflow</v>
      </c>
      <c r="AV614" s="1">
        <v>10</v>
      </c>
      <c r="AW614" s="1">
        <f t="shared" si="127"/>
        <v>10</v>
      </c>
      <c r="AX614" s="1">
        <v>4</v>
      </c>
      <c r="AZ614">
        <f t="shared" si="128"/>
        <v>4</v>
      </c>
      <c r="BA614" s="1">
        <v>15</v>
      </c>
      <c r="BB614" s="1">
        <v>15</v>
      </c>
      <c r="BC614" s="1" t="s">
        <v>3285</v>
      </c>
      <c r="BD614" s="1" t="s">
        <v>74</v>
      </c>
      <c r="BF614" t="str">
        <f t="shared" si="129"/>
        <v>Google</v>
      </c>
      <c r="BG614" s="1">
        <v>9</v>
      </c>
      <c r="BH614" s="1" t="s">
        <v>3286</v>
      </c>
      <c r="BI614" s="1" t="s">
        <v>3287</v>
      </c>
      <c r="BK614" s="1">
        <v>1</v>
      </c>
      <c r="BL614" s="32" t="s">
        <v>4074</v>
      </c>
    </row>
    <row r="615" spans="1:64">
      <c r="A615" s="1">
        <v>1</v>
      </c>
      <c r="B615">
        <v>0</v>
      </c>
      <c r="C615" s="1">
        <v>1</v>
      </c>
      <c r="D615" s="1">
        <v>1</v>
      </c>
      <c r="E615" s="1">
        <v>1</v>
      </c>
      <c r="F615">
        <v>0</v>
      </c>
      <c r="G615" s="2">
        <v>34733</v>
      </c>
      <c r="H615" s="9">
        <f t="shared" ca="1" si="117"/>
        <v>24</v>
      </c>
      <c r="I615" s="1">
        <v>7</v>
      </c>
      <c r="J615" s="1">
        <v>7</v>
      </c>
      <c r="K615" s="1">
        <v>0</v>
      </c>
      <c r="L615" s="1">
        <f t="shared" si="118"/>
        <v>0</v>
      </c>
      <c r="M615" s="1">
        <v>15</v>
      </c>
      <c r="N615" s="1">
        <v>15</v>
      </c>
      <c r="O615" s="1">
        <v>10</v>
      </c>
      <c r="P615" s="1">
        <v>10</v>
      </c>
      <c r="Q615" s="1">
        <v>0</v>
      </c>
      <c r="R615" s="1" t="s">
        <v>1922</v>
      </c>
      <c r="S615" s="1">
        <v>1</v>
      </c>
      <c r="V615" t="str">
        <f t="shared" si="119"/>
        <v>NA</v>
      </c>
      <c r="Y615" t="str">
        <f t="shared" si="120"/>
        <v>NA</v>
      </c>
      <c r="Z615" s="1">
        <v>0</v>
      </c>
      <c r="AA615" s="1">
        <v>0</v>
      </c>
      <c r="AB615" s="1">
        <f t="shared" si="121"/>
        <v>1</v>
      </c>
      <c r="AE615" t="str">
        <f t="shared" si="122"/>
        <v>NA</v>
      </c>
      <c r="AH615" t="str">
        <f t="shared" si="123"/>
        <v>NA</v>
      </c>
      <c r="AK615" t="str">
        <f t="shared" si="124"/>
        <v>NA</v>
      </c>
      <c r="AO615" s="1" t="s">
        <v>59</v>
      </c>
      <c r="AP615" s="1">
        <f t="shared" si="125"/>
        <v>0</v>
      </c>
      <c r="AQ615" t="s">
        <v>33</v>
      </c>
      <c r="AR615" s="1" t="s">
        <v>84</v>
      </c>
      <c r="AT615" t="str">
        <f t="shared" si="126"/>
        <v>Stack Overflow</v>
      </c>
      <c r="AV615" s="1">
        <v>20</v>
      </c>
      <c r="AW615" s="1">
        <f t="shared" si="127"/>
        <v>20</v>
      </c>
      <c r="AY615" s="1">
        <v>10</v>
      </c>
      <c r="AZ615" s="1">
        <f t="shared" si="128"/>
        <v>10</v>
      </c>
      <c r="BA615" s="1">
        <v>40</v>
      </c>
      <c r="BB615" s="1">
        <v>40</v>
      </c>
      <c r="BC615" s="1" t="s">
        <v>3288</v>
      </c>
      <c r="BD615" s="1" t="s">
        <v>64</v>
      </c>
      <c r="BF615" t="str">
        <f t="shared" si="129"/>
        <v>Friend / word of mouth</v>
      </c>
      <c r="BG615" s="1">
        <v>10</v>
      </c>
      <c r="BH615" s="1" t="s">
        <v>3289</v>
      </c>
      <c r="BI615" s="1" t="s">
        <v>3290</v>
      </c>
      <c r="BJ615" s="1" t="s">
        <v>3291</v>
      </c>
      <c r="BK615" s="1">
        <v>1</v>
      </c>
      <c r="BL615" s="32" t="s">
        <v>4074</v>
      </c>
    </row>
    <row r="616" spans="1:64">
      <c r="A616">
        <v>0</v>
      </c>
      <c r="B616">
        <v>0</v>
      </c>
      <c r="C616">
        <v>0</v>
      </c>
      <c r="D616" s="1">
        <v>1</v>
      </c>
      <c r="E616">
        <v>0</v>
      </c>
      <c r="F616">
        <v>0</v>
      </c>
      <c r="G616" s="2">
        <v>33293</v>
      </c>
      <c r="H616" s="9">
        <f t="shared" ca="1" si="117"/>
        <v>27</v>
      </c>
      <c r="I616" s="1">
        <v>7</v>
      </c>
      <c r="J616" s="1">
        <v>7</v>
      </c>
      <c r="K616" s="1">
        <v>120</v>
      </c>
      <c r="L616" s="1">
        <f t="shared" si="118"/>
        <v>2</v>
      </c>
      <c r="M616" s="1">
        <v>10</v>
      </c>
      <c r="N616" s="1">
        <v>10</v>
      </c>
      <c r="O616" s="1">
        <v>5</v>
      </c>
      <c r="P616" s="1">
        <v>5</v>
      </c>
      <c r="Q616" s="1">
        <v>90066</v>
      </c>
      <c r="R616" s="1" t="s">
        <v>658</v>
      </c>
      <c r="S616" s="1">
        <v>1</v>
      </c>
      <c r="V616" t="str">
        <f t="shared" si="119"/>
        <v>NA</v>
      </c>
      <c r="Y616" t="str">
        <f t="shared" si="120"/>
        <v>NA</v>
      </c>
      <c r="Z616" s="1">
        <v>1</v>
      </c>
      <c r="AA616" s="1">
        <v>1</v>
      </c>
      <c r="AB616" s="1">
        <f t="shared" si="121"/>
        <v>0</v>
      </c>
      <c r="AC616" s="1" t="s">
        <v>177</v>
      </c>
      <c r="AE616" t="str">
        <f t="shared" si="122"/>
        <v>Student</v>
      </c>
      <c r="AF616" s="1" t="s">
        <v>384</v>
      </c>
      <c r="AH616" t="str">
        <f t="shared" si="123"/>
        <v>Intern</v>
      </c>
      <c r="AI616" s="1" t="s">
        <v>57</v>
      </c>
      <c r="AK616" t="str">
        <f t="shared" si="124"/>
        <v>Education</v>
      </c>
      <c r="AL616" s="1">
        <v>1</v>
      </c>
      <c r="AM616" s="1">
        <v>1</v>
      </c>
      <c r="AN616" s="1" t="s">
        <v>3292</v>
      </c>
      <c r="AO616" s="1" t="s">
        <v>59</v>
      </c>
      <c r="AP616" s="1">
        <f t="shared" si="125"/>
        <v>0</v>
      </c>
      <c r="AQ616" t="s">
        <v>30</v>
      </c>
      <c r="AR616" s="1" t="s">
        <v>167</v>
      </c>
      <c r="AT616" t="str">
        <f t="shared" si="126"/>
        <v>Mentor Help (classroom or 1:1 mentors)</v>
      </c>
      <c r="AV616" s="1">
        <v>12</v>
      </c>
      <c r="AW616" s="1">
        <f t="shared" si="127"/>
        <v>12</v>
      </c>
      <c r="AX616" s="1">
        <v>6</v>
      </c>
      <c r="AZ616">
        <f t="shared" si="128"/>
        <v>6</v>
      </c>
      <c r="BA616" s="1">
        <v>160</v>
      </c>
      <c r="BB616" s="1">
        <v>160</v>
      </c>
      <c r="BC616" s="1" t="s">
        <v>3293</v>
      </c>
      <c r="BD616" s="1" t="s">
        <v>74</v>
      </c>
      <c r="BF616" t="str">
        <f t="shared" si="129"/>
        <v>Google</v>
      </c>
      <c r="BG616" s="1">
        <v>10</v>
      </c>
      <c r="BH616" s="1" t="s">
        <v>3294</v>
      </c>
      <c r="BI616" s="1" t="s">
        <v>3295</v>
      </c>
      <c r="BJ616" s="1" t="s">
        <v>3296</v>
      </c>
      <c r="BK616" s="1">
        <v>1</v>
      </c>
      <c r="BL616" s="32" t="s">
        <v>4074</v>
      </c>
    </row>
    <row r="617" spans="1:64">
      <c r="A617">
        <v>0</v>
      </c>
      <c r="B617">
        <v>0</v>
      </c>
      <c r="C617" s="1">
        <v>1</v>
      </c>
      <c r="D617">
        <v>0</v>
      </c>
      <c r="E617" s="1">
        <v>1</v>
      </c>
      <c r="F617">
        <v>0</v>
      </c>
      <c r="G617" s="2" t="s">
        <v>3297</v>
      </c>
      <c r="H617" s="9">
        <f t="shared" ca="1" si="117"/>
        <v>49</v>
      </c>
      <c r="I617" s="1">
        <v>6</v>
      </c>
      <c r="J617" s="1">
        <v>6</v>
      </c>
      <c r="K617" s="1">
        <v>60</v>
      </c>
      <c r="L617" s="1">
        <f t="shared" si="118"/>
        <v>1</v>
      </c>
      <c r="M617" s="1">
        <v>6</v>
      </c>
      <c r="N617" s="1">
        <v>6</v>
      </c>
      <c r="O617" s="1">
        <v>50</v>
      </c>
      <c r="P617" s="1">
        <v>50</v>
      </c>
      <c r="Q617" s="1">
        <v>32061</v>
      </c>
      <c r="R617" s="1" t="s">
        <v>3298</v>
      </c>
      <c r="S617" s="1">
        <v>0</v>
      </c>
      <c r="T617" s="1" t="s">
        <v>78</v>
      </c>
      <c r="V617" t="str">
        <f t="shared" si="119"/>
        <v>jacket (brand is TBD... probably Patagonia)</v>
      </c>
      <c r="W617" s="1" t="s">
        <v>68</v>
      </c>
      <c r="Y617" t="str">
        <f t="shared" si="120"/>
        <v>”Math - all the cool kids are doing it”</v>
      </c>
      <c r="Z617" s="1">
        <v>1</v>
      </c>
      <c r="AA617" s="1">
        <v>1</v>
      </c>
      <c r="AB617" s="1">
        <f t="shared" si="121"/>
        <v>0</v>
      </c>
      <c r="AC617" s="1" t="s">
        <v>69</v>
      </c>
      <c r="AE617" t="str">
        <f t="shared" si="122"/>
        <v>Educator / Instructor</v>
      </c>
      <c r="AF617" s="1" t="s">
        <v>111</v>
      </c>
      <c r="AH617" t="str">
        <f t="shared" si="123"/>
        <v>Not Applicable</v>
      </c>
      <c r="AI617" s="1" t="s">
        <v>57</v>
      </c>
      <c r="AK617" t="str">
        <f t="shared" si="124"/>
        <v>Education</v>
      </c>
      <c r="AL617" s="1">
        <v>9</v>
      </c>
      <c r="AM617" s="1">
        <v>9</v>
      </c>
      <c r="AN617" s="1" t="s">
        <v>3299</v>
      </c>
      <c r="AO617" s="1" t="s">
        <v>71</v>
      </c>
      <c r="AP617" s="1">
        <f t="shared" si="125"/>
        <v>1</v>
      </c>
      <c r="AQ617" t="s">
        <v>31</v>
      </c>
      <c r="AR617" s="1" t="s">
        <v>167</v>
      </c>
      <c r="AT617" t="str">
        <f t="shared" si="126"/>
        <v>Mentor Help (classroom or 1:1 mentors)</v>
      </c>
      <c r="AV617" s="1">
        <v>15</v>
      </c>
      <c r="AW617" s="1">
        <f t="shared" si="127"/>
        <v>15</v>
      </c>
      <c r="AY617" s="1">
        <v>15</v>
      </c>
      <c r="AZ617" s="1">
        <f t="shared" si="128"/>
        <v>15</v>
      </c>
      <c r="BA617" s="1">
        <v>20</v>
      </c>
      <c r="BB617" s="1">
        <v>20</v>
      </c>
      <c r="BC617" s="1" t="s">
        <v>3300</v>
      </c>
      <c r="BD617" s="1" t="s">
        <v>64</v>
      </c>
      <c r="BF617" t="str">
        <f t="shared" si="129"/>
        <v>Friend / word of mouth</v>
      </c>
      <c r="BG617" s="1">
        <v>10</v>
      </c>
      <c r="BH617" s="1" t="s">
        <v>3301</v>
      </c>
      <c r="BI617" s="1" t="s">
        <v>3302</v>
      </c>
      <c r="BJ617" s="1" t="s">
        <v>3303</v>
      </c>
      <c r="BK617" s="1">
        <v>0</v>
      </c>
      <c r="BL617" s="32" t="s">
        <v>4074</v>
      </c>
    </row>
    <row r="618" spans="1:64">
      <c r="A618">
        <v>0</v>
      </c>
      <c r="B618" s="11">
        <v>1</v>
      </c>
      <c r="C618" s="1">
        <v>1</v>
      </c>
      <c r="D618">
        <v>0</v>
      </c>
      <c r="E618" s="1">
        <v>1</v>
      </c>
      <c r="F618">
        <v>0</v>
      </c>
      <c r="G618" s="2">
        <v>35081</v>
      </c>
      <c r="H618" s="9">
        <f t="shared" ca="1" si="117"/>
        <v>23</v>
      </c>
      <c r="I618" s="1">
        <v>7</v>
      </c>
      <c r="J618" s="1">
        <v>7</v>
      </c>
      <c r="K618" s="1">
        <v>60</v>
      </c>
      <c r="L618" s="1">
        <f t="shared" si="118"/>
        <v>1</v>
      </c>
      <c r="M618" s="1">
        <v>7</v>
      </c>
      <c r="N618" s="1">
        <v>7</v>
      </c>
      <c r="O618" s="1">
        <v>20</v>
      </c>
      <c r="P618" s="1">
        <v>20</v>
      </c>
      <c r="Q618" s="1">
        <v>510006</v>
      </c>
      <c r="R618" s="1" t="s">
        <v>3304</v>
      </c>
      <c r="S618" s="1">
        <v>1</v>
      </c>
      <c r="V618" t="str">
        <f t="shared" si="119"/>
        <v>NA</v>
      </c>
      <c r="Y618" t="str">
        <f t="shared" si="120"/>
        <v>NA</v>
      </c>
      <c r="Z618" s="1">
        <v>0</v>
      </c>
      <c r="AA618" s="1">
        <v>0</v>
      </c>
      <c r="AB618" s="1">
        <f t="shared" si="121"/>
        <v>1</v>
      </c>
      <c r="AE618" t="str">
        <f t="shared" si="122"/>
        <v>NA</v>
      </c>
      <c r="AH618" t="str">
        <f t="shared" si="123"/>
        <v>NA</v>
      </c>
      <c r="AK618" t="str">
        <f t="shared" si="124"/>
        <v>NA</v>
      </c>
      <c r="AO618" s="1" t="s">
        <v>59</v>
      </c>
      <c r="AP618" s="1">
        <f t="shared" si="125"/>
        <v>0</v>
      </c>
      <c r="AQ618" t="s">
        <v>3987</v>
      </c>
      <c r="AR618" s="1" t="s">
        <v>60</v>
      </c>
      <c r="AT618" t="str">
        <f t="shared" si="126"/>
        <v>Slack Channel</v>
      </c>
      <c r="AV618" s="1">
        <v>10</v>
      </c>
      <c r="AW618" s="1">
        <f t="shared" si="127"/>
        <v>10</v>
      </c>
      <c r="AY618" s="1">
        <v>10</v>
      </c>
      <c r="AZ618" s="1">
        <f t="shared" si="128"/>
        <v>10</v>
      </c>
      <c r="BA618" s="1">
        <v>5</v>
      </c>
      <c r="BB618" s="1">
        <v>5</v>
      </c>
      <c r="BC618" s="1" t="s">
        <v>3305</v>
      </c>
      <c r="BD618" s="1" t="s">
        <v>74</v>
      </c>
      <c r="BF618" t="str">
        <f t="shared" si="129"/>
        <v>Google</v>
      </c>
      <c r="BG618" s="1">
        <v>8</v>
      </c>
      <c r="BH618" s="1" t="s">
        <v>3306</v>
      </c>
      <c r="BI618" s="1" t="s">
        <v>3307</v>
      </c>
      <c r="BJ618" s="1" t="s">
        <v>3308</v>
      </c>
      <c r="BK618" s="1">
        <v>1</v>
      </c>
      <c r="BL618" s="32" t="s">
        <v>4074</v>
      </c>
    </row>
    <row r="619" spans="1:64">
      <c r="A619">
        <v>0</v>
      </c>
      <c r="B619" s="11">
        <v>1</v>
      </c>
      <c r="C619">
        <v>0</v>
      </c>
      <c r="D619">
        <v>0</v>
      </c>
      <c r="E619">
        <v>0</v>
      </c>
      <c r="F619">
        <v>0</v>
      </c>
      <c r="G619" s="2">
        <v>30412</v>
      </c>
      <c r="H619" s="9">
        <f t="shared" ca="1" si="117"/>
        <v>35</v>
      </c>
      <c r="I619" s="1">
        <v>7</v>
      </c>
      <c r="J619" s="1">
        <v>7</v>
      </c>
      <c r="K619" s="1">
        <v>120</v>
      </c>
      <c r="L619" s="1">
        <f t="shared" si="118"/>
        <v>2</v>
      </c>
      <c r="M619" s="1">
        <v>9</v>
      </c>
      <c r="N619" s="1">
        <v>9</v>
      </c>
      <c r="O619" s="1">
        <v>5</v>
      </c>
      <c r="P619" s="1">
        <v>5</v>
      </c>
      <c r="Q619" s="1">
        <v>122001</v>
      </c>
      <c r="R619" s="1" t="s">
        <v>2304</v>
      </c>
      <c r="S619" s="1">
        <v>1</v>
      </c>
      <c r="V619" t="str">
        <f t="shared" si="119"/>
        <v>NA</v>
      </c>
      <c r="Y619" t="str">
        <f t="shared" si="120"/>
        <v>NA</v>
      </c>
      <c r="Z619" s="1">
        <v>1</v>
      </c>
      <c r="AA619" s="1">
        <v>1</v>
      </c>
      <c r="AB619" s="1">
        <f t="shared" si="121"/>
        <v>0</v>
      </c>
      <c r="AC619" s="1" t="s">
        <v>30</v>
      </c>
      <c r="AE619" t="str">
        <f t="shared" si="122"/>
        <v>Data Analyst</v>
      </c>
      <c r="AF619" s="1" t="s">
        <v>80</v>
      </c>
      <c r="AH619" t="str">
        <f t="shared" si="123"/>
        <v>Individual Contributor</v>
      </c>
      <c r="AI619" s="1" t="s">
        <v>91</v>
      </c>
      <c r="AK619" t="str">
        <f t="shared" si="124"/>
        <v>Technology &amp; Internet</v>
      </c>
      <c r="AL619" s="1">
        <v>11</v>
      </c>
      <c r="AM619" s="1">
        <v>11</v>
      </c>
      <c r="AN619" s="1" t="s">
        <v>2748</v>
      </c>
      <c r="AO619" s="1" t="s">
        <v>59</v>
      </c>
      <c r="AP619" s="1">
        <f t="shared" si="125"/>
        <v>0</v>
      </c>
      <c r="AQ619" t="s">
        <v>3987</v>
      </c>
      <c r="AR619" s="1" t="s">
        <v>60</v>
      </c>
      <c r="AT619" t="str">
        <f t="shared" si="126"/>
        <v>Slack Channel</v>
      </c>
      <c r="AV619" s="1">
        <v>15</v>
      </c>
      <c r="AW619" s="1">
        <f t="shared" si="127"/>
        <v>15</v>
      </c>
      <c r="AY619" s="1">
        <v>10</v>
      </c>
      <c r="AZ619" s="1">
        <f t="shared" si="128"/>
        <v>10</v>
      </c>
      <c r="BA619" s="1">
        <v>10</v>
      </c>
      <c r="BB619" s="1">
        <v>10</v>
      </c>
      <c r="BC619" s="1" t="s">
        <v>3309</v>
      </c>
      <c r="BD619" s="1" t="s">
        <v>74</v>
      </c>
      <c r="BF619" t="str">
        <f t="shared" si="129"/>
        <v>Google</v>
      </c>
      <c r="BG619" s="1">
        <v>10</v>
      </c>
      <c r="BH619" s="1" t="s">
        <v>3310</v>
      </c>
      <c r="BI619" s="1" t="s">
        <v>3311</v>
      </c>
      <c r="BJ619" s="1" t="s">
        <v>3312</v>
      </c>
      <c r="BK619" s="1">
        <v>1</v>
      </c>
      <c r="BL619" s="32" t="s">
        <v>4074</v>
      </c>
    </row>
    <row r="620" spans="1:64">
      <c r="A620" s="1">
        <v>1</v>
      </c>
      <c r="B620">
        <v>0</v>
      </c>
      <c r="C620">
        <v>0</v>
      </c>
      <c r="D620" s="1">
        <v>1</v>
      </c>
      <c r="E620">
        <v>0</v>
      </c>
      <c r="F620">
        <v>0</v>
      </c>
      <c r="G620" s="2">
        <v>34766</v>
      </c>
      <c r="H620" s="9">
        <f t="shared" ca="1" si="117"/>
        <v>23</v>
      </c>
      <c r="I620" s="1">
        <v>7</v>
      </c>
      <c r="J620" s="1">
        <v>7</v>
      </c>
      <c r="K620" s="1">
        <v>90</v>
      </c>
      <c r="L620" s="1">
        <f t="shared" si="118"/>
        <v>1.5</v>
      </c>
      <c r="M620" s="1">
        <v>11</v>
      </c>
      <c r="N620" s="1">
        <v>11</v>
      </c>
      <c r="O620" s="1">
        <v>0</v>
      </c>
      <c r="P620" s="1">
        <v>0</v>
      </c>
      <c r="Q620" s="1">
        <v>5</v>
      </c>
      <c r="R620" s="1" t="s">
        <v>2376</v>
      </c>
      <c r="S620" s="1">
        <v>1</v>
      </c>
      <c r="V620" t="str">
        <f t="shared" si="119"/>
        <v>NA</v>
      </c>
      <c r="Y620" t="str">
        <f t="shared" si="120"/>
        <v>NA</v>
      </c>
      <c r="Z620" s="1">
        <v>1</v>
      </c>
      <c r="AA620" s="1">
        <v>1</v>
      </c>
      <c r="AB620" s="1">
        <f t="shared" si="121"/>
        <v>0</v>
      </c>
      <c r="AC620" s="1" t="s">
        <v>225</v>
      </c>
      <c r="AE620" t="str">
        <f t="shared" si="122"/>
        <v>Software Engineer</v>
      </c>
      <c r="AG620" s="1" t="s">
        <v>3313</v>
      </c>
      <c r="AH620" s="1" t="str">
        <f t="shared" si="123"/>
        <v>Full time associate</v>
      </c>
      <c r="AI620" s="1" t="s">
        <v>324</v>
      </c>
      <c r="AK620" t="str">
        <f t="shared" si="124"/>
        <v>Utilities, Energy and Extraction</v>
      </c>
      <c r="AL620" s="1">
        <v>1</v>
      </c>
      <c r="AM620" s="1">
        <v>1</v>
      </c>
      <c r="AN620" s="1" t="s">
        <v>3314</v>
      </c>
      <c r="AO620" s="1" t="s">
        <v>59</v>
      </c>
      <c r="AP620" s="1">
        <f t="shared" si="125"/>
        <v>0</v>
      </c>
      <c r="AQ620" t="s">
        <v>30</v>
      </c>
      <c r="AR620" s="1" t="s">
        <v>84</v>
      </c>
      <c r="AT620" t="str">
        <f t="shared" si="126"/>
        <v>Stack Overflow</v>
      </c>
      <c r="AV620" s="1">
        <v>30</v>
      </c>
      <c r="AW620" s="1">
        <f t="shared" si="127"/>
        <v>30</v>
      </c>
      <c r="AY620" s="1" t="s">
        <v>3315</v>
      </c>
      <c r="AZ620" s="1" t="str">
        <f t="shared" si="128"/>
        <v>I didn't.</v>
      </c>
      <c r="BA620" s="1">
        <v>24</v>
      </c>
      <c r="BB620" s="1">
        <v>24</v>
      </c>
      <c r="BC620" s="1" t="s">
        <v>3316</v>
      </c>
      <c r="BD620" s="1" t="s">
        <v>74</v>
      </c>
      <c r="BF620" t="str">
        <f t="shared" si="129"/>
        <v>Google</v>
      </c>
      <c r="BG620" s="1">
        <v>10</v>
      </c>
      <c r="BH620" s="1" t="s">
        <v>3317</v>
      </c>
      <c r="BJ620" s="1" t="s">
        <v>3318</v>
      </c>
      <c r="BK620" s="1">
        <v>1</v>
      </c>
      <c r="BL620" s="32" t="s">
        <v>4074</v>
      </c>
    </row>
    <row r="621" spans="1:64">
      <c r="A621">
        <v>0</v>
      </c>
      <c r="B621">
        <v>0</v>
      </c>
      <c r="C621">
        <v>0</v>
      </c>
      <c r="D621">
        <v>0</v>
      </c>
      <c r="E621" s="1">
        <v>1</v>
      </c>
      <c r="F621">
        <v>0</v>
      </c>
      <c r="G621" s="2">
        <v>34150</v>
      </c>
      <c r="H621" s="9">
        <f t="shared" ca="1" si="117"/>
        <v>25</v>
      </c>
      <c r="I621" s="1">
        <v>7</v>
      </c>
      <c r="J621" s="1">
        <v>7</v>
      </c>
      <c r="K621" s="1">
        <v>30</v>
      </c>
      <c r="L621" s="1">
        <f t="shared" si="118"/>
        <v>0.5</v>
      </c>
      <c r="M621" s="1">
        <v>12</v>
      </c>
      <c r="N621" s="1">
        <v>12</v>
      </c>
      <c r="O621" s="1">
        <v>5</v>
      </c>
      <c r="P621" s="1">
        <v>5</v>
      </c>
      <c r="Q621" s="1">
        <v>95118</v>
      </c>
      <c r="R621" s="1" t="s">
        <v>943</v>
      </c>
      <c r="S621" s="1">
        <v>1</v>
      </c>
      <c r="V621" t="str">
        <f t="shared" si="119"/>
        <v>NA</v>
      </c>
      <c r="Y621" t="str">
        <f t="shared" si="120"/>
        <v>NA</v>
      </c>
      <c r="Z621" s="1">
        <v>1</v>
      </c>
      <c r="AA621" s="1">
        <v>1</v>
      </c>
      <c r="AB621" s="1">
        <f t="shared" si="121"/>
        <v>0</v>
      </c>
      <c r="AC621" s="1" t="s">
        <v>225</v>
      </c>
      <c r="AE621" t="str">
        <f t="shared" si="122"/>
        <v>Software Engineer</v>
      </c>
      <c r="AF621" s="1" t="s">
        <v>80</v>
      </c>
      <c r="AH621" t="str">
        <f t="shared" si="123"/>
        <v>Individual Contributor</v>
      </c>
      <c r="AI621" s="1" t="s">
        <v>91</v>
      </c>
      <c r="AK621" t="str">
        <f t="shared" si="124"/>
        <v>Technology &amp; Internet</v>
      </c>
      <c r="AL621" s="1">
        <v>2</v>
      </c>
      <c r="AM621" s="1">
        <v>2</v>
      </c>
      <c r="AN621" s="1" t="s">
        <v>207</v>
      </c>
      <c r="AO621" s="1" t="s">
        <v>59</v>
      </c>
      <c r="AP621" s="1">
        <f t="shared" si="125"/>
        <v>0</v>
      </c>
      <c r="AQ621" t="s">
        <v>33</v>
      </c>
      <c r="AR621" s="1" t="s">
        <v>84</v>
      </c>
      <c r="AT621" t="str">
        <f t="shared" si="126"/>
        <v>Stack Overflow</v>
      </c>
      <c r="AV621" s="1" t="s">
        <v>3319</v>
      </c>
      <c r="AW621" s="1" t="str">
        <f t="shared" si="127"/>
        <v>Varied</v>
      </c>
      <c r="AX621" s="1">
        <v>3</v>
      </c>
      <c r="AZ621">
        <f t="shared" si="128"/>
        <v>3</v>
      </c>
      <c r="BA621" s="1">
        <v>4</v>
      </c>
      <c r="BB621" s="1">
        <v>4</v>
      </c>
      <c r="BC621" s="1" t="s">
        <v>3320</v>
      </c>
      <c r="BD621" s="1" t="s">
        <v>64</v>
      </c>
      <c r="BF621" t="str">
        <f t="shared" si="129"/>
        <v>Friend / word of mouth</v>
      </c>
      <c r="BG621" s="1">
        <v>9</v>
      </c>
      <c r="BH621" s="1" t="s">
        <v>3321</v>
      </c>
      <c r="BI621" s="1" t="s">
        <v>3322</v>
      </c>
      <c r="BK621" s="1">
        <v>0</v>
      </c>
      <c r="BL621" s="32" t="s">
        <v>4074</v>
      </c>
    </row>
    <row r="622" spans="1:64">
      <c r="A622">
        <v>0</v>
      </c>
      <c r="B622">
        <v>0</v>
      </c>
      <c r="C622">
        <v>0</v>
      </c>
      <c r="D622">
        <v>0</v>
      </c>
      <c r="E622" s="1">
        <v>1</v>
      </c>
      <c r="F622">
        <v>0</v>
      </c>
      <c r="G622" s="2">
        <v>31952</v>
      </c>
      <c r="H622" s="9">
        <f t="shared" ca="1" si="117"/>
        <v>31</v>
      </c>
      <c r="I622" s="1">
        <v>6</v>
      </c>
      <c r="J622" s="1">
        <v>6</v>
      </c>
      <c r="K622" s="1">
        <v>60</v>
      </c>
      <c r="L622" s="1">
        <f t="shared" si="118"/>
        <v>1</v>
      </c>
      <c r="M622" s="1">
        <v>10</v>
      </c>
      <c r="N622" s="1">
        <v>10</v>
      </c>
      <c r="O622" s="1">
        <v>2</v>
      </c>
      <c r="P622" s="1">
        <v>2</v>
      </c>
      <c r="Q622" s="1">
        <v>42306</v>
      </c>
      <c r="R622" s="1" t="s">
        <v>3323</v>
      </c>
      <c r="S622" s="1">
        <v>1</v>
      </c>
      <c r="V622" t="str">
        <f t="shared" si="119"/>
        <v>NA</v>
      </c>
      <c r="Y622" t="str">
        <f t="shared" si="120"/>
        <v>NA</v>
      </c>
      <c r="Z622" s="1">
        <v>0</v>
      </c>
      <c r="AA622" s="1">
        <v>0</v>
      </c>
      <c r="AB622" s="1">
        <f t="shared" si="121"/>
        <v>1</v>
      </c>
      <c r="AE622" t="str">
        <f t="shared" si="122"/>
        <v>NA</v>
      </c>
      <c r="AH622" t="str">
        <f t="shared" si="123"/>
        <v>NA</v>
      </c>
      <c r="AK622" t="str">
        <f t="shared" si="124"/>
        <v>NA</v>
      </c>
      <c r="AO622" s="1" t="s">
        <v>83</v>
      </c>
      <c r="AP622" s="1">
        <f t="shared" si="125"/>
        <v>1</v>
      </c>
      <c r="AQ622" t="s">
        <v>30</v>
      </c>
      <c r="AR622" s="1" t="s">
        <v>84</v>
      </c>
      <c r="AT622" t="str">
        <f t="shared" si="126"/>
        <v>Stack Overflow</v>
      </c>
      <c r="AU622" s="1">
        <v>3</v>
      </c>
      <c r="AW622">
        <f t="shared" si="127"/>
        <v>3</v>
      </c>
      <c r="AX622" s="1">
        <v>2</v>
      </c>
      <c r="AZ622">
        <f t="shared" si="128"/>
        <v>2</v>
      </c>
      <c r="BA622" s="1">
        <v>8</v>
      </c>
      <c r="BB622" s="1">
        <v>8</v>
      </c>
      <c r="BC622" s="1" t="s">
        <v>3324</v>
      </c>
      <c r="BD622" s="1" t="s">
        <v>64</v>
      </c>
      <c r="BF622" t="str">
        <f t="shared" si="129"/>
        <v>Friend / word of mouth</v>
      </c>
      <c r="BG622" s="1">
        <v>8</v>
      </c>
      <c r="BH622" s="1" t="s">
        <v>3325</v>
      </c>
      <c r="BI622" s="1" t="s">
        <v>3326</v>
      </c>
      <c r="BJ622" s="1" t="s">
        <v>3327</v>
      </c>
      <c r="BK622" s="1">
        <v>1</v>
      </c>
      <c r="BL622" s="32" t="s">
        <v>4074</v>
      </c>
    </row>
    <row r="623" spans="1:64">
      <c r="A623">
        <v>0</v>
      </c>
      <c r="B623">
        <v>0</v>
      </c>
      <c r="C623">
        <v>0</v>
      </c>
      <c r="D623">
        <v>0</v>
      </c>
      <c r="E623" s="1">
        <v>1</v>
      </c>
      <c r="F623">
        <v>0</v>
      </c>
      <c r="H623" s="10" t="str">
        <f t="shared" ca="1" si="117"/>
        <v/>
      </c>
      <c r="I623" s="1">
        <v>7</v>
      </c>
      <c r="J623" s="1">
        <v>7</v>
      </c>
      <c r="K623" s="1">
        <v>60</v>
      </c>
      <c r="L623" s="1">
        <f t="shared" si="118"/>
        <v>1</v>
      </c>
      <c r="M623" s="1">
        <v>8</v>
      </c>
      <c r="N623" s="1">
        <v>8</v>
      </c>
      <c r="O623" s="1">
        <v>5</v>
      </c>
      <c r="P623" s="1">
        <v>5</v>
      </c>
      <c r="Q623" s="1">
        <v>5029060</v>
      </c>
      <c r="R623" s="1" t="s">
        <v>3328</v>
      </c>
      <c r="S623" s="1">
        <v>0</v>
      </c>
      <c r="T623" s="1" t="s">
        <v>67</v>
      </c>
      <c r="V623" t="str">
        <f t="shared" si="119"/>
        <v>t-shirt</v>
      </c>
      <c r="W623" s="1" t="s">
        <v>103</v>
      </c>
      <c r="Y623" t="str">
        <f t="shared" si="120"/>
        <v>“A quality life demands quality questions”</v>
      </c>
      <c r="Z623" s="1">
        <v>1</v>
      </c>
      <c r="AA623" s="1">
        <v>1</v>
      </c>
      <c r="AB623" s="1">
        <f t="shared" si="121"/>
        <v>0</v>
      </c>
      <c r="AC623" s="1" t="s">
        <v>1304</v>
      </c>
      <c r="AE623" t="str">
        <f t="shared" si="122"/>
        <v>Customer Service</v>
      </c>
      <c r="AF623" s="1" t="s">
        <v>145</v>
      </c>
      <c r="AH623" t="str">
        <f t="shared" si="123"/>
        <v>C-Level</v>
      </c>
      <c r="AI623" s="1" t="s">
        <v>91</v>
      </c>
      <c r="AK623" t="str">
        <f t="shared" si="124"/>
        <v>Technology &amp; Internet</v>
      </c>
      <c r="AL623" s="1">
        <v>10</v>
      </c>
      <c r="AM623" s="1">
        <v>10</v>
      </c>
      <c r="AN623" s="1" t="s">
        <v>3329</v>
      </c>
      <c r="AO623" s="1" t="s">
        <v>59</v>
      </c>
      <c r="AP623" s="1">
        <f t="shared" si="125"/>
        <v>0</v>
      </c>
      <c r="AQ623" t="s">
        <v>3973</v>
      </c>
      <c r="AR623" s="1" t="s">
        <v>72</v>
      </c>
      <c r="AT623" t="str">
        <f t="shared" si="126"/>
        <v>Forums</v>
      </c>
      <c r="AU623" s="1">
        <v>5</v>
      </c>
      <c r="AW623">
        <f t="shared" si="127"/>
        <v>5</v>
      </c>
      <c r="AX623" s="1">
        <v>4</v>
      </c>
      <c r="AZ623">
        <f t="shared" si="128"/>
        <v>4</v>
      </c>
      <c r="BA623" s="1">
        <v>15</v>
      </c>
      <c r="BB623" s="1">
        <v>15</v>
      </c>
      <c r="BC623" s="1" t="s">
        <v>3330</v>
      </c>
      <c r="BD623" s="1" t="s">
        <v>74</v>
      </c>
      <c r="BF623" t="str">
        <f t="shared" si="129"/>
        <v>Google</v>
      </c>
      <c r="BG623" s="1">
        <v>8</v>
      </c>
      <c r="BH623" s="1" t="s">
        <v>3331</v>
      </c>
      <c r="BI623" s="1" t="s">
        <v>3074</v>
      </c>
      <c r="BK623" s="1">
        <v>1</v>
      </c>
      <c r="BL623" s="32" t="s">
        <v>4074</v>
      </c>
    </row>
    <row r="624" spans="1:64">
      <c r="A624" s="1">
        <v>1</v>
      </c>
      <c r="B624" s="11">
        <v>1</v>
      </c>
      <c r="C624">
        <v>0</v>
      </c>
      <c r="D624" s="1">
        <v>1</v>
      </c>
      <c r="E624">
        <v>0</v>
      </c>
      <c r="F624">
        <v>0</v>
      </c>
      <c r="G624" s="2">
        <v>31108</v>
      </c>
      <c r="H624" s="9">
        <f t="shared" ca="1" si="117"/>
        <v>33</v>
      </c>
      <c r="I624" s="1">
        <v>5</v>
      </c>
      <c r="J624" s="1">
        <v>5</v>
      </c>
      <c r="K624" s="1">
        <v>120</v>
      </c>
      <c r="L624" s="1">
        <f t="shared" si="118"/>
        <v>2</v>
      </c>
      <c r="M624" s="1">
        <v>15</v>
      </c>
      <c r="N624" s="1">
        <v>15</v>
      </c>
      <c r="O624" s="1">
        <v>24</v>
      </c>
      <c r="P624" s="1">
        <v>24</v>
      </c>
      <c r="R624" s="1" t="s">
        <v>2824</v>
      </c>
      <c r="S624" s="1">
        <v>1</v>
      </c>
      <c r="V624" t="str">
        <f t="shared" si="119"/>
        <v>NA</v>
      </c>
      <c r="Y624" t="str">
        <f t="shared" si="120"/>
        <v>NA</v>
      </c>
      <c r="Z624" s="1">
        <v>1</v>
      </c>
      <c r="AA624" s="1">
        <v>1</v>
      </c>
      <c r="AB624" s="1">
        <f t="shared" si="121"/>
        <v>0</v>
      </c>
      <c r="AC624" s="1" t="s">
        <v>150</v>
      </c>
      <c r="AE624" t="str">
        <f t="shared" si="122"/>
        <v>Business Intelligence / Business Analyst</v>
      </c>
      <c r="AF624" s="1" t="s">
        <v>80</v>
      </c>
      <c r="AH624" t="str">
        <f t="shared" si="123"/>
        <v>Individual Contributor</v>
      </c>
      <c r="AJ624" s="1" t="s">
        <v>3332</v>
      </c>
      <c r="AK624" s="1" t="str">
        <f t="shared" si="124"/>
        <v>Financial Industry</v>
      </c>
      <c r="AL624" s="1">
        <v>10</v>
      </c>
      <c r="AM624" s="1">
        <v>10</v>
      </c>
      <c r="AN624" s="1" t="s">
        <v>280</v>
      </c>
      <c r="AO624" s="1" t="s">
        <v>59</v>
      </c>
      <c r="AP624" s="1">
        <f t="shared" si="125"/>
        <v>0</v>
      </c>
      <c r="AQ624" t="s">
        <v>33</v>
      </c>
      <c r="AR624" s="1" t="s">
        <v>60</v>
      </c>
      <c r="AT624" t="str">
        <f t="shared" si="126"/>
        <v>Slack Channel</v>
      </c>
      <c r="AU624" s="1">
        <v>6</v>
      </c>
      <c r="AW624">
        <f t="shared" si="127"/>
        <v>6</v>
      </c>
      <c r="AX624" s="1">
        <v>6</v>
      </c>
      <c r="AZ624">
        <f t="shared" si="128"/>
        <v>6</v>
      </c>
      <c r="BA624" s="1">
        <v>5</v>
      </c>
      <c r="BB624" s="1">
        <v>5</v>
      </c>
      <c r="BC624" s="1" t="s">
        <v>3333</v>
      </c>
      <c r="BD624" s="1" t="s">
        <v>74</v>
      </c>
      <c r="BF624" t="str">
        <f t="shared" si="129"/>
        <v>Google</v>
      </c>
      <c r="BG624" s="1">
        <v>8</v>
      </c>
      <c r="BH624" s="1" t="s">
        <v>3334</v>
      </c>
      <c r="BI624" s="1" t="s">
        <v>3335</v>
      </c>
      <c r="BJ624" s="1" t="s">
        <v>3336</v>
      </c>
      <c r="BK624" s="1">
        <v>1</v>
      </c>
      <c r="BL624" s="32" t="s">
        <v>4074</v>
      </c>
    </row>
    <row r="625" spans="1:64">
      <c r="A625" s="1">
        <v>1</v>
      </c>
      <c r="B625">
        <v>0</v>
      </c>
      <c r="C625" s="1">
        <v>1</v>
      </c>
      <c r="D625" s="1">
        <v>1</v>
      </c>
      <c r="E625" s="1">
        <v>1</v>
      </c>
      <c r="F625">
        <v>0</v>
      </c>
      <c r="G625" s="2">
        <v>33073</v>
      </c>
      <c r="H625" s="9">
        <f t="shared" ca="1" si="117"/>
        <v>28</v>
      </c>
      <c r="I625" s="1">
        <v>6</v>
      </c>
      <c r="J625" s="1">
        <v>6</v>
      </c>
      <c r="K625" s="1">
        <v>80</v>
      </c>
      <c r="L625" s="1">
        <f t="shared" si="118"/>
        <v>1.3333333333333333</v>
      </c>
      <c r="M625" s="1">
        <v>10</v>
      </c>
      <c r="N625" s="1">
        <v>10</v>
      </c>
      <c r="O625" s="1">
        <v>20</v>
      </c>
      <c r="P625" s="1">
        <v>20</v>
      </c>
      <c r="Q625" s="1">
        <v>3163</v>
      </c>
      <c r="R625" s="1" t="s">
        <v>3337</v>
      </c>
      <c r="S625" s="1">
        <v>1</v>
      </c>
      <c r="V625" t="str">
        <f t="shared" si="119"/>
        <v>NA</v>
      </c>
      <c r="Y625" t="str">
        <f t="shared" si="120"/>
        <v>NA</v>
      </c>
      <c r="Z625" s="1">
        <v>0</v>
      </c>
      <c r="AA625" s="1">
        <v>0</v>
      </c>
      <c r="AB625" s="1">
        <f t="shared" si="121"/>
        <v>1</v>
      </c>
      <c r="AE625" t="str">
        <f t="shared" si="122"/>
        <v>NA</v>
      </c>
      <c r="AH625" t="str">
        <f t="shared" si="123"/>
        <v>NA</v>
      </c>
      <c r="AK625" t="str">
        <f t="shared" si="124"/>
        <v>NA</v>
      </c>
      <c r="AO625" s="1" t="s">
        <v>83</v>
      </c>
      <c r="AP625" s="1">
        <f t="shared" si="125"/>
        <v>1</v>
      </c>
      <c r="AQ625" t="s">
        <v>33</v>
      </c>
      <c r="AR625" s="1" t="s">
        <v>60</v>
      </c>
      <c r="AT625" t="str">
        <f t="shared" si="126"/>
        <v>Slack Channel</v>
      </c>
      <c r="AU625" s="1">
        <v>6</v>
      </c>
      <c r="AW625">
        <f t="shared" si="127"/>
        <v>6</v>
      </c>
      <c r="AX625" s="1">
        <v>6</v>
      </c>
      <c r="AZ625">
        <f t="shared" si="128"/>
        <v>6</v>
      </c>
      <c r="BA625" s="1">
        <v>25</v>
      </c>
      <c r="BB625" s="1">
        <v>25</v>
      </c>
      <c r="BC625" s="1" t="s">
        <v>3338</v>
      </c>
      <c r="BD625" s="1" t="s">
        <v>74</v>
      </c>
      <c r="BF625" t="str">
        <f t="shared" si="129"/>
        <v>Google</v>
      </c>
      <c r="BG625" s="1">
        <v>10</v>
      </c>
      <c r="BH625" s="1" t="s">
        <v>3339</v>
      </c>
      <c r="BI625" s="1" t="s">
        <v>3340</v>
      </c>
      <c r="BJ625" s="1" t="s">
        <v>3341</v>
      </c>
      <c r="BK625" s="1">
        <v>0</v>
      </c>
      <c r="BL625" s="32" t="s">
        <v>4074</v>
      </c>
    </row>
    <row r="626" spans="1:64">
      <c r="A626">
        <v>0</v>
      </c>
      <c r="B626" s="11">
        <v>1</v>
      </c>
      <c r="C626">
        <v>0</v>
      </c>
      <c r="D626">
        <v>0</v>
      </c>
      <c r="E626">
        <v>0</v>
      </c>
      <c r="F626">
        <v>0</v>
      </c>
      <c r="G626" s="2">
        <v>34422</v>
      </c>
      <c r="H626" s="9">
        <f t="shared" ca="1" si="117"/>
        <v>24</v>
      </c>
      <c r="I626" s="1">
        <v>7</v>
      </c>
      <c r="J626" s="1">
        <v>7</v>
      </c>
      <c r="K626" s="1">
        <v>0</v>
      </c>
      <c r="L626" s="1">
        <f t="shared" si="118"/>
        <v>0</v>
      </c>
      <c r="M626" s="1">
        <v>12</v>
      </c>
      <c r="N626" s="1">
        <v>12</v>
      </c>
      <c r="O626" s="1">
        <v>10</v>
      </c>
      <c r="P626" s="1">
        <v>10</v>
      </c>
      <c r="Q626" s="1">
        <v>611731</v>
      </c>
      <c r="R626" s="1" t="s">
        <v>3342</v>
      </c>
      <c r="S626" s="1">
        <v>1</v>
      </c>
      <c r="V626" t="str">
        <f t="shared" si="119"/>
        <v>NA</v>
      </c>
      <c r="Y626" t="str">
        <f t="shared" si="120"/>
        <v>NA</v>
      </c>
      <c r="Z626" s="1">
        <v>1</v>
      </c>
      <c r="AA626" s="1">
        <v>1</v>
      </c>
      <c r="AB626" s="1">
        <f t="shared" si="121"/>
        <v>0</v>
      </c>
      <c r="AC626" s="1" t="s">
        <v>177</v>
      </c>
      <c r="AE626" t="str">
        <f t="shared" si="122"/>
        <v>Student</v>
      </c>
      <c r="AF626" s="1" t="s">
        <v>111</v>
      </c>
      <c r="AH626" t="str">
        <f t="shared" si="123"/>
        <v>Not Applicable</v>
      </c>
      <c r="AI626" s="1" t="s">
        <v>91</v>
      </c>
      <c r="AK626" t="str">
        <f t="shared" si="124"/>
        <v>Technology &amp; Internet</v>
      </c>
      <c r="AL626" s="1">
        <v>3</v>
      </c>
      <c r="AM626" s="1">
        <v>3</v>
      </c>
      <c r="AN626" s="1" t="s">
        <v>3343</v>
      </c>
      <c r="AO626" s="1" t="s">
        <v>83</v>
      </c>
      <c r="AP626" s="1">
        <f t="shared" si="125"/>
        <v>1</v>
      </c>
      <c r="AQ626" t="s">
        <v>3981</v>
      </c>
      <c r="AR626" s="1" t="s">
        <v>72</v>
      </c>
      <c r="AT626" t="str">
        <f t="shared" si="126"/>
        <v>Forums</v>
      </c>
      <c r="AU626" s="1">
        <v>6</v>
      </c>
      <c r="AW626">
        <f t="shared" si="127"/>
        <v>6</v>
      </c>
      <c r="AX626" s="1">
        <v>3</v>
      </c>
      <c r="AZ626">
        <f t="shared" si="128"/>
        <v>3</v>
      </c>
      <c r="BA626" s="1">
        <v>4</v>
      </c>
      <c r="BB626" s="1">
        <v>4</v>
      </c>
      <c r="BC626" s="1" t="s">
        <v>3344</v>
      </c>
      <c r="BD626" s="1" t="s">
        <v>64</v>
      </c>
      <c r="BF626" t="str">
        <f t="shared" si="129"/>
        <v>Friend / word of mouth</v>
      </c>
      <c r="BG626" s="1">
        <v>10</v>
      </c>
      <c r="BH626" s="1" t="s">
        <v>3345</v>
      </c>
      <c r="BI626" s="1" t="s">
        <v>3346</v>
      </c>
      <c r="BJ626" s="1" t="s">
        <v>3347</v>
      </c>
      <c r="BK626" s="1">
        <v>1</v>
      </c>
      <c r="BL626" s="32" t="s">
        <v>4074</v>
      </c>
    </row>
    <row r="627" spans="1:64">
      <c r="A627" s="1">
        <v>1</v>
      </c>
      <c r="B627">
        <v>0</v>
      </c>
      <c r="C627">
        <v>0</v>
      </c>
      <c r="D627">
        <v>0</v>
      </c>
      <c r="E627">
        <v>0</v>
      </c>
      <c r="F627">
        <v>0</v>
      </c>
      <c r="G627" s="2">
        <v>30310</v>
      </c>
      <c r="H627" s="9">
        <f t="shared" ca="1" si="117"/>
        <v>36</v>
      </c>
      <c r="I627" s="1">
        <v>7</v>
      </c>
      <c r="J627" s="1">
        <v>7</v>
      </c>
      <c r="K627" s="1">
        <v>50</v>
      </c>
      <c r="L627" s="1">
        <f t="shared" si="118"/>
        <v>0.83333333333333337</v>
      </c>
      <c r="M627" s="1">
        <v>10</v>
      </c>
      <c r="N627" s="1">
        <v>10</v>
      </c>
      <c r="O627" s="1">
        <v>30</v>
      </c>
      <c r="P627" s="1">
        <v>30</v>
      </c>
      <c r="Q627" s="1">
        <v>0</v>
      </c>
      <c r="R627" s="1" t="s">
        <v>1394</v>
      </c>
      <c r="S627" s="1">
        <v>0</v>
      </c>
      <c r="T627" s="1" t="s">
        <v>123</v>
      </c>
      <c r="V627" t="str">
        <f t="shared" si="119"/>
        <v>hat</v>
      </c>
      <c r="W627" s="1" t="s">
        <v>54</v>
      </c>
      <c r="Y627" t="str">
        <f t="shared" si="120"/>
        <v>“Data is the new bacon"</v>
      </c>
      <c r="Z627" s="1">
        <v>1</v>
      </c>
      <c r="AA627" s="1">
        <v>1</v>
      </c>
      <c r="AB627" s="1">
        <f t="shared" si="121"/>
        <v>0</v>
      </c>
      <c r="AC627" s="1" t="s">
        <v>55</v>
      </c>
      <c r="AE627" t="str">
        <f t="shared" si="122"/>
        <v>Product Management/Project Management</v>
      </c>
      <c r="AF627" s="1" t="s">
        <v>56</v>
      </c>
      <c r="AH627" t="str">
        <f t="shared" si="123"/>
        <v>Manager</v>
      </c>
      <c r="AJ627" s="1" t="s">
        <v>1039</v>
      </c>
      <c r="AK627" s="1" t="str">
        <f t="shared" si="124"/>
        <v>Finance</v>
      </c>
      <c r="AL627" s="1">
        <v>9</v>
      </c>
      <c r="AM627" s="1">
        <v>9</v>
      </c>
      <c r="AN627" s="1" t="s">
        <v>1394</v>
      </c>
      <c r="AO627" s="1" t="s">
        <v>83</v>
      </c>
      <c r="AP627" s="1">
        <f t="shared" si="125"/>
        <v>1</v>
      </c>
      <c r="AQ627" t="s">
        <v>30</v>
      </c>
      <c r="AR627" s="1" t="s">
        <v>72</v>
      </c>
      <c r="AT627" t="str">
        <f t="shared" si="126"/>
        <v>Forums</v>
      </c>
      <c r="AU627" s="1">
        <v>6</v>
      </c>
      <c r="AW627">
        <f t="shared" si="127"/>
        <v>6</v>
      </c>
      <c r="AX627" s="1">
        <v>4</v>
      </c>
      <c r="AZ627">
        <f t="shared" si="128"/>
        <v>4</v>
      </c>
      <c r="BA627" s="1">
        <v>48</v>
      </c>
      <c r="BB627" s="1">
        <v>48</v>
      </c>
      <c r="BC627" s="1" t="s">
        <v>3348</v>
      </c>
      <c r="BD627" s="1" t="s">
        <v>74</v>
      </c>
      <c r="BF627" t="str">
        <f t="shared" si="129"/>
        <v>Google</v>
      </c>
      <c r="BG627" s="1">
        <v>9</v>
      </c>
      <c r="BH627" s="1" t="s">
        <v>3349</v>
      </c>
      <c r="BK627" s="1">
        <v>0</v>
      </c>
      <c r="BL627" s="32" t="s">
        <v>4074</v>
      </c>
    </row>
    <row r="628" spans="1:64">
      <c r="A628" s="1">
        <v>1</v>
      </c>
      <c r="B628" s="11">
        <v>1</v>
      </c>
      <c r="C628">
        <v>0</v>
      </c>
      <c r="D628">
        <v>0</v>
      </c>
      <c r="E628">
        <v>0</v>
      </c>
      <c r="F628">
        <v>0</v>
      </c>
      <c r="G628" s="2">
        <v>33380</v>
      </c>
      <c r="H628" s="9">
        <f t="shared" ca="1" si="117"/>
        <v>27</v>
      </c>
      <c r="I628" s="1">
        <v>7</v>
      </c>
      <c r="J628" s="1">
        <v>7</v>
      </c>
      <c r="K628" s="1">
        <v>60</v>
      </c>
      <c r="L628" s="1">
        <f t="shared" si="118"/>
        <v>1</v>
      </c>
      <c r="M628" s="1">
        <v>8</v>
      </c>
      <c r="N628" s="1">
        <v>8</v>
      </c>
      <c r="O628" s="1">
        <v>4</v>
      </c>
      <c r="P628" s="1">
        <v>4</v>
      </c>
      <c r="Q628" s="1">
        <v>94122</v>
      </c>
      <c r="R628" s="1" t="s">
        <v>337</v>
      </c>
      <c r="S628" s="1">
        <v>1</v>
      </c>
      <c r="V628" t="str">
        <f t="shared" si="119"/>
        <v>NA</v>
      </c>
      <c r="Y628" t="str">
        <f t="shared" si="120"/>
        <v>NA</v>
      </c>
      <c r="Z628" s="1">
        <v>1</v>
      </c>
      <c r="AA628" s="1">
        <v>1</v>
      </c>
      <c r="AB628" s="1">
        <f t="shared" si="121"/>
        <v>0</v>
      </c>
      <c r="AC628" s="1" t="s">
        <v>30</v>
      </c>
      <c r="AE628" t="str">
        <f t="shared" si="122"/>
        <v>Data Analyst</v>
      </c>
      <c r="AF628" s="1" t="s">
        <v>80</v>
      </c>
      <c r="AH628" t="str">
        <f t="shared" si="123"/>
        <v>Individual Contributor</v>
      </c>
      <c r="AI628" s="1" t="s">
        <v>160</v>
      </c>
      <c r="AK628" t="str">
        <f t="shared" si="124"/>
        <v>Healthcare and Pharmaceuticals</v>
      </c>
      <c r="AL628" s="1">
        <v>2</v>
      </c>
      <c r="AM628" s="1">
        <v>2</v>
      </c>
      <c r="AN628" s="1" t="s">
        <v>3350</v>
      </c>
      <c r="AO628" s="1" t="s">
        <v>59</v>
      </c>
      <c r="AP628" s="1">
        <f t="shared" si="125"/>
        <v>0</v>
      </c>
      <c r="AQ628" t="s">
        <v>30</v>
      </c>
      <c r="AR628" s="1" t="s">
        <v>84</v>
      </c>
      <c r="AT628" t="str">
        <f t="shared" si="126"/>
        <v>Stack Overflow</v>
      </c>
      <c r="AU628" s="1">
        <v>5</v>
      </c>
      <c r="AW628">
        <f t="shared" si="127"/>
        <v>5</v>
      </c>
      <c r="AX628" s="1">
        <v>6</v>
      </c>
      <c r="AZ628">
        <f t="shared" si="128"/>
        <v>6</v>
      </c>
      <c r="BA628" s="1">
        <v>10</v>
      </c>
      <c r="BB628" s="1">
        <v>10</v>
      </c>
      <c r="BC628" s="1" t="s">
        <v>3351</v>
      </c>
      <c r="BD628" s="1" t="s">
        <v>74</v>
      </c>
      <c r="BF628" t="str">
        <f t="shared" si="129"/>
        <v>Google</v>
      </c>
      <c r="BG628" s="1">
        <v>8</v>
      </c>
      <c r="BH628" s="1" t="s">
        <v>3352</v>
      </c>
      <c r="BI628" s="1" t="s">
        <v>3353</v>
      </c>
      <c r="BJ628" s="1" t="s">
        <v>3354</v>
      </c>
      <c r="BK628" s="1">
        <v>1</v>
      </c>
      <c r="BL628" s="32" t="s">
        <v>4074</v>
      </c>
    </row>
    <row r="629" spans="1:64">
      <c r="A629" s="1">
        <v>1</v>
      </c>
      <c r="B629">
        <v>0</v>
      </c>
      <c r="C629" s="1">
        <v>1</v>
      </c>
      <c r="D629">
        <v>0</v>
      </c>
      <c r="E629" s="1">
        <v>1</v>
      </c>
      <c r="F629">
        <v>0</v>
      </c>
      <c r="G629" s="2">
        <v>27115</v>
      </c>
      <c r="H629" s="9">
        <f t="shared" ca="1" si="117"/>
        <v>44</v>
      </c>
      <c r="I629" s="1">
        <v>6</v>
      </c>
      <c r="J629" s="1">
        <v>6</v>
      </c>
      <c r="K629" s="1">
        <v>30</v>
      </c>
      <c r="L629" s="1">
        <f t="shared" si="118"/>
        <v>0.5</v>
      </c>
      <c r="M629" s="1">
        <v>5</v>
      </c>
      <c r="N629" s="1">
        <v>5</v>
      </c>
      <c r="O629" s="1">
        <v>10</v>
      </c>
      <c r="P629" s="1">
        <v>10</v>
      </c>
      <c r="Q629" s="1">
        <v>110092</v>
      </c>
      <c r="R629" s="1" t="s">
        <v>376</v>
      </c>
      <c r="S629" s="1">
        <v>1</v>
      </c>
      <c r="V629" t="str">
        <f t="shared" si="119"/>
        <v>NA</v>
      </c>
      <c r="Y629" t="str">
        <f t="shared" si="120"/>
        <v>NA</v>
      </c>
      <c r="Z629" s="1">
        <v>1</v>
      </c>
      <c r="AA629" s="1">
        <v>1</v>
      </c>
      <c r="AB629" s="1">
        <f t="shared" si="121"/>
        <v>0</v>
      </c>
      <c r="AC629" s="1" t="s">
        <v>69</v>
      </c>
      <c r="AE629" t="str">
        <f t="shared" si="122"/>
        <v>Educator / Instructor</v>
      </c>
      <c r="AG629" s="1" t="s">
        <v>3355</v>
      </c>
      <c r="AH629" s="1" t="str">
        <f t="shared" si="123"/>
        <v>Associate Professor</v>
      </c>
      <c r="AI629" s="1" t="s">
        <v>57</v>
      </c>
      <c r="AK629" t="str">
        <f t="shared" si="124"/>
        <v>Education</v>
      </c>
      <c r="AL629" s="1">
        <v>20</v>
      </c>
      <c r="AM629" s="1">
        <v>20</v>
      </c>
      <c r="AN629" s="1" t="s">
        <v>3356</v>
      </c>
      <c r="AO629" s="1" t="s">
        <v>71</v>
      </c>
      <c r="AP629" s="1">
        <f t="shared" si="125"/>
        <v>1</v>
      </c>
      <c r="AQ629" t="s">
        <v>32</v>
      </c>
      <c r="AR629" s="1" t="s">
        <v>60</v>
      </c>
      <c r="AT629" t="str">
        <f t="shared" si="126"/>
        <v>Slack Channel</v>
      </c>
      <c r="AU629" s="1">
        <v>2</v>
      </c>
      <c r="AW629">
        <f t="shared" si="127"/>
        <v>2</v>
      </c>
      <c r="AY629" s="1">
        <v>15</v>
      </c>
      <c r="AZ629" s="1">
        <f t="shared" si="128"/>
        <v>15</v>
      </c>
      <c r="BA629" s="1">
        <v>10</v>
      </c>
      <c r="BB629" s="1">
        <v>10</v>
      </c>
      <c r="BC629" s="1" t="s">
        <v>3357</v>
      </c>
      <c r="BD629" s="1" t="s">
        <v>74</v>
      </c>
      <c r="BF629" t="str">
        <f t="shared" si="129"/>
        <v>Google</v>
      </c>
      <c r="BG629" s="1">
        <v>10</v>
      </c>
      <c r="BH629" s="1" t="s">
        <v>3358</v>
      </c>
      <c r="BI629" s="1" t="s">
        <v>3359</v>
      </c>
      <c r="BJ629" s="1" t="s">
        <v>3360</v>
      </c>
      <c r="BK629" s="1">
        <v>1</v>
      </c>
      <c r="BL629" s="32" t="s">
        <v>4074</v>
      </c>
    </row>
    <row r="630" spans="1:64">
      <c r="A630">
        <v>0</v>
      </c>
      <c r="B630">
        <v>0</v>
      </c>
      <c r="C630">
        <v>0</v>
      </c>
      <c r="D630">
        <v>0</v>
      </c>
      <c r="E630" s="1">
        <v>1</v>
      </c>
      <c r="F630">
        <v>0</v>
      </c>
      <c r="G630" s="2">
        <v>27133</v>
      </c>
      <c r="H630" s="9">
        <f t="shared" ca="1" si="117"/>
        <v>44</v>
      </c>
      <c r="I630" s="1">
        <v>6</v>
      </c>
      <c r="J630" s="1">
        <v>6</v>
      </c>
      <c r="K630" s="1">
        <v>50</v>
      </c>
      <c r="L630" s="1">
        <f t="shared" si="118"/>
        <v>0.83333333333333337</v>
      </c>
      <c r="M630" s="1">
        <v>10</v>
      </c>
      <c r="N630" s="1">
        <v>10</v>
      </c>
      <c r="O630" s="1">
        <v>20</v>
      </c>
      <c r="P630" s="1">
        <v>20</v>
      </c>
      <c r="Q630" s="1">
        <v>11201</v>
      </c>
      <c r="R630" s="1" t="s">
        <v>3361</v>
      </c>
      <c r="S630" s="1">
        <v>1</v>
      </c>
      <c r="V630" t="str">
        <f t="shared" si="119"/>
        <v>NA</v>
      </c>
      <c r="Y630" t="str">
        <f t="shared" si="120"/>
        <v>NA</v>
      </c>
      <c r="Z630" s="1">
        <v>1</v>
      </c>
      <c r="AA630" s="1">
        <v>1</v>
      </c>
      <c r="AB630" s="1">
        <f t="shared" si="121"/>
        <v>0</v>
      </c>
      <c r="AC630" s="1" t="s">
        <v>1304</v>
      </c>
      <c r="AE630" t="str">
        <f t="shared" si="122"/>
        <v>Customer Service</v>
      </c>
      <c r="AF630" s="1" t="s">
        <v>90</v>
      </c>
      <c r="AH630" t="str">
        <f t="shared" si="123"/>
        <v>Director</v>
      </c>
      <c r="AI630" s="1" t="s">
        <v>91</v>
      </c>
      <c r="AK630" t="str">
        <f t="shared" si="124"/>
        <v>Technology &amp; Internet</v>
      </c>
      <c r="AL630" s="1">
        <v>22</v>
      </c>
      <c r="AM630" s="1">
        <v>22</v>
      </c>
      <c r="AN630" s="1" t="s">
        <v>74</v>
      </c>
      <c r="AO630" s="1" t="s">
        <v>83</v>
      </c>
      <c r="AP630" s="1">
        <f t="shared" si="125"/>
        <v>1</v>
      </c>
      <c r="AQ630" t="s">
        <v>3973</v>
      </c>
      <c r="AR630" s="1" t="s">
        <v>72</v>
      </c>
      <c r="AT630" t="str">
        <f t="shared" si="126"/>
        <v>Forums</v>
      </c>
      <c r="AU630" s="1">
        <v>5</v>
      </c>
      <c r="AW630">
        <f t="shared" si="127"/>
        <v>5</v>
      </c>
      <c r="AX630" s="1">
        <v>5</v>
      </c>
      <c r="AZ630">
        <f t="shared" si="128"/>
        <v>5</v>
      </c>
      <c r="BA630" s="1">
        <v>35</v>
      </c>
      <c r="BB630" s="1">
        <v>35</v>
      </c>
      <c r="BC630" s="1" t="s">
        <v>3362</v>
      </c>
      <c r="BE630" s="1" t="s">
        <v>3363</v>
      </c>
      <c r="BF630" s="1" t="str">
        <f t="shared" si="129"/>
        <v>Hacker News, when Sebastian announced it, several years ago.</v>
      </c>
      <c r="BG630" s="1">
        <v>10</v>
      </c>
      <c r="BH630" s="1" t="s">
        <v>3364</v>
      </c>
      <c r="BI630" s="1" t="s">
        <v>3365</v>
      </c>
      <c r="BJ630" s="1" t="s">
        <v>3366</v>
      </c>
      <c r="BK630" s="1">
        <v>1</v>
      </c>
      <c r="BL630" s="32" t="s">
        <v>4074</v>
      </c>
    </row>
    <row r="631" spans="1:64">
      <c r="A631">
        <v>0</v>
      </c>
      <c r="B631" s="11">
        <v>1</v>
      </c>
      <c r="C631">
        <v>0</v>
      </c>
      <c r="D631" s="1">
        <v>1</v>
      </c>
      <c r="E631">
        <v>0</v>
      </c>
      <c r="F631">
        <v>0</v>
      </c>
      <c r="G631" s="2">
        <v>32981</v>
      </c>
      <c r="H631" s="9">
        <f t="shared" ca="1" si="117"/>
        <v>28</v>
      </c>
      <c r="I631" s="1">
        <v>7</v>
      </c>
      <c r="J631" s="1">
        <v>7</v>
      </c>
      <c r="K631" s="1">
        <v>20</v>
      </c>
      <c r="L631" s="1">
        <f t="shared" si="118"/>
        <v>0.33333333333333331</v>
      </c>
      <c r="M631" s="1">
        <v>10</v>
      </c>
      <c r="N631" s="1">
        <v>10</v>
      </c>
      <c r="O631" s="1">
        <v>10</v>
      </c>
      <c r="P631" s="1">
        <v>10</v>
      </c>
      <c r="Q631" s="1">
        <v>2260012</v>
      </c>
      <c r="R631" s="1" t="s">
        <v>2961</v>
      </c>
      <c r="S631" s="1">
        <v>1</v>
      </c>
      <c r="V631" t="str">
        <f t="shared" si="119"/>
        <v>NA</v>
      </c>
      <c r="Y631" t="str">
        <f t="shared" si="120"/>
        <v>NA</v>
      </c>
      <c r="Z631" s="1">
        <v>1</v>
      </c>
      <c r="AA631" s="1">
        <v>1</v>
      </c>
      <c r="AB631" s="1">
        <f t="shared" si="121"/>
        <v>0</v>
      </c>
      <c r="AC631" s="1" t="s">
        <v>225</v>
      </c>
      <c r="AE631" t="str">
        <f t="shared" si="122"/>
        <v>Software Engineer</v>
      </c>
      <c r="AF631" s="1" t="s">
        <v>80</v>
      </c>
      <c r="AH631" t="str">
        <f t="shared" si="123"/>
        <v>Individual Contributor</v>
      </c>
      <c r="AI631" s="1" t="s">
        <v>125</v>
      </c>
      <c r="AK631" t="str">
        <f t="shared" si="124"/>
        <v>Manufacturing</v>
      </c>
      <c r="AL631" s="1">
        <v>4</v>
      </c>
      <c r="AM631" s="1">
        <v>4</v>
      </c>
      <c r="AN631" s="1" t="s">
        <v>3367</v>
      </c>
      <c r="AO631" s="1" t="s">
        <v>59</v>
      </c>
      <c r="AP631" s="1">
        <f t="shared" si="125"/>
        <v>0</v>
      </c>
      <c r="AQ631" t="s">
        <v>33</v>
      </c>
      <c r="AR631" s="1" t="s">
        <v>60</v>
      </c>
      <c r="AT631" t="str">
        <f t="shared" si="126"/>
        <v>Slack Channel</v>
      </c>
      <c r="AU631" s="1">
        <v>3</v>
      </c>
      <c r="AW631">
        <f t="shared" si="127"/>
        <v>3</v>
      </c>
      <c r="AX631" s="1">
        <v>5</v>
      </c>
      <c r="AZ631">
        <f t="shared" si="128"/>
        <v>5</v>
      </c>
      <c r="BA631" s="1">
        <v>20</v>
      </c>
      <c r="BB631" s="1">
        <v>20</v>
      </c>
      <c r="BC631" s="1" t="s">
        <v>3368</v>
      </c>
      <c r="BD631" s="1" t="s">
        <v>74</v>
      </c>
      <c r="BF631" t="str">
        <f t="shared" si="129"/>
        <v>Google</v>
      </c>
      <c r="BG631" s="1">
        <v>7</v>
      </c>
      <c r="BH631" s="1" t="s">
        <v>3369</v>
      </c>
      <c r="BI631" s="1" t="s">
        <v>3370</v>
      </c>
      <c r="BK631" s="1">
        <v>1</v>
      </c>
      <c r="BL631" s="32" t="s">
        <v>4074</v>
      </c>
    </row>
    <row r="632" spans="1:64">
      <c r="A632">
        <v>0</v>
      </c>
      <c r="B632">
        <v>0</v>
      </c>
      <c r="C632">
        <v>0</v>
      </c>
      <c r="D632">
        <v>0</v>
      </c>
      <c r="E632" s="1">
        <v>1</v>
      </c>
      <c r="F632">
        <v>0</v>
      </c>
      <c r="G632" s="2">
        <v>34970</v>
      </c>
      <c r="H632" s="9">
        <f t="shared" ca="1" si="117"/>
        <v>23</v>
      </c>
      <c r="I632" s="1">
        <v>7</v>
      </c>
      <c r="J632" s="1">
        <v>7</v>
      </c>
      <c r="K632" s="1">
        <v>45</v>
      </c>
      <c r="L632" s="1">
        <f t="shared" si="118"/>
        <v>0.75</v>
      </c>
      <c r="M632" s="1">
        <v>10</v>
      </c>
      <c r="N632" s="1">
        <v>10</v>
      </c>
      <c r="O632" s="1">
        <v>4</v>
      </c>
      <c r="P632" s="1">
        <v>4</v>
      </c>
      <c r="Q632" s="1">
        <v>4616</v>
      </c>
      <c r="R632" s="1" t="s">
        <v>3371</v>
      </c>
      <c r="S632" s="1">
        <v>0</v>
      </c>
      <c r="T632" s="1" t="s">
        <v>67</v>
      </c>
      <c r="V632" t="str">
        <f t="shared" si="119"/>
        <v>t-shirt</v>
      </c>
      <c r="W632" s="1" t="s">
        <v>68</v>
      </c>
      <c r="Y632" t="str">
        <f t="shared" si="120"/>
        <v>”Math - all the cool kids are doing it”</v>
      </c>
      <c r="Z632" s="1">
        <v>0</v>
      </c>
      <c r="AA632" s="1">
        <v>0</v>
      </c>
      <c r="AB632" s="1">
        <f t="shared" si="121"/>
        <v>1</v>
      </c>
      <c r="AE632" t="str">
        <f t="shared" si="122"/>
        <v>NA</v>
      </c>
      <c r="AH632" t="str">
        <f t="shared" si="123"/>
        <v>NA</v>
      </c>
      <c r="AK632" t="str">
        <f t="shared" si="124"/>
        <v>NA</v>
      </c>
      <c r="AO632" s="1" t="s">
        <v>59</v>
      </c>
      <c r="AP632" s="1">
        <f t="shared" si="125"/>
        <v>0</v>
      </c>
      <c r="AQ632" t="s">
        <v>32</v>
      </c>
      <c r="AR632" s="1" t="s">
        <v>167</v>
      </c>
      <c r="AT632" t="str">
        <f t="shared" si="126"/>
        <v>Mentor Help (classroom or 1:1 mentors)</v>
      </c>
      <c r="AU632" s="1">
        <v>5</v>
      </c>
      <c r="AW632">
        <f t="shared" si="127"/>
        <v>5</v>
      </c>
      <c r="AY632" s="1">
        <v>8</v>
      </c>
      <c r="AZ632" s="1">
        <f t="shared" si="128"/>
        <v>8</v>
      </c>
      <c r="BA632" s="1">
        <v>10</v>
      </c>
      <c r="BB632" s="1">
        <v>10</v>
      </c>
      <c r="BC632" s="1" t="s">
        <v>3372</v>
      </c>
      <c r="BD632" s="1" t="s">
        <v>74</v>
      </c>
      <c r="BF632" t="str">
        <f t="shared" si="129"/>
        <v>Google</v>
      </c>
      <c r="BG632" s="1">
        <v>9</v>
      </c>
      <c r="BH632" s="1" t="s">
        <v>3373</v>
      </c>
      <c r="BI632" s="1" t="s">
        <v>3374</v>
      </c>
      <c r="BJ632" s="1" t="s">
        <v>116</v>
      </c>
      <c r="BK632" s="1">
        <v>0</v>
      </c>
      <c r="BL632" s="32" t="s">
        <v>4074</v>
      </c>
    </row>
    <row r="633" spans="1:64">
      <c r="A633">
        <v>0</v>
      </c>
      <c r="B633" s="11">
        <v>1</v>
      </c>
      <c r="C633">
        <v>0</v>
      </c>
      <c r="D633">
        <v>0</v>
      </c>
      <c r="E633" s="1">
        <v>1</v>
      </c>
      <c r="F633">
        <v>0</v>
      </c>
      <c r="G633" s="2">
        <v>32210</v>
      </c>
      <c r="H633" s="9">
        <f t="shared" ca="1" si="117"/>
        <v>30</v>
      </c>
      <c r="I633" s="1">
        <v>8</v>
      </c>
      <c r="J633" s="1">
        <v>8</v>
      </c>
      <c r="K633" s="1">
        <v>5</v>
      </c>
      <c r="L633" s="1">
        <f t="shared" si="118"/>
        <v>8.3333333333333329E-2</v>
      </c>
      <c r="M633" s="1">
        <v>6</v>
      </c>
      <c r="N633" s="1">
        <v>6</v>
      </c>
      <c r="O633" s="1">
        <v>5</v>
      </c>
      <c r="P633" s="1">
        <v>5</v>
      </c>
      <c r="Q633" s="1">
        <v>560066</v>
      </c>
      <c r="R633" s="1" t="s">
        <v>3375</v>
      </c>
      <c r="S633" s="1">
        <v>0</v>
      </c>
      <c r="T633" s="1" t="s">
        <v>136</v>
      </c>
      <c r="V633" t="str">
        <f t="shared" si="119"/>
        <v>shoes (brand is TBD… probably Adidas or Puma)</v>
      </c>
      <c r="W633" s="1" t="s">
        <v>98</v>
      </c>
      <c r="Y633" t="str">
        <f t="shared" si="120"/>
        <v>“Machine learning for life”</v>
      </c>
      <c r="Z633" s="1">
        <v>0</v>
      </c>
      <c r="AA633" s="1">
        <v>0</v>
      </c>
      <c r="AB633" s="1">
        <f t="shared" si="121"/>
        <v>1</v>
      </c>
      <c r="AE633" t="str">
        <f t="shared" si="122"/>
        <v>NA</v>
      </c>
      <c r="AH633" t="str">
        <f t="shared" si="123"/>
        <v>NA</v>
      </c>
      <c r="AK633" t="str">
        <f t="shared" si="124"/>
        <v>NA</v>
      </c>
      <c r="AO633" s="1" t="s">
        <v>83</v>
      </c>
      <c r="AP633" s="1">
        <f t="shared" si="125"/>
        <v>1</v>
      </c>
      <c r="AQ633" t="s">
        <v>33</v>
      </c>
      <c r="AR633" s="1" t="s">
        <v>60</v>
      </c>
      <c r="AT633" t="str">
        <f t="shared" si="126"/>
        <v>Slack Channel</v>
      </c>
      <c r="AU633" s="1">
        <v>6</v>
      </c>
      <c r="AW633">
        <f t="shared" si="127"/>
        <v>6</v>
      </c>
      <c r="AY633" s="1">
        <v>10</v>
      </c>
      <c r="AZ633" s="1">
        <f t="shared" si="128"/>
        <v>10</v>
      </c>
      <c r="BA633" s="1">
        <v>5</v>
      </c>
      <c r="BB633" s="1">
        <v>5</v>
      </c>
      <c r="BC633" s="1" t="s">
        <v>3376</v>
      </c>
      <c r="BD633" s="1" t="s">
        <v>74</v>
      </c>
      <c r="BF633" t="str">
        <f t="shared" si="129"/>
        <v>Google</v>
      </c>
      <c r="BG633" s="1">
        <v>10</v>
      </c>
      <c r="BH633" s="1" t="s">
        <v>3377</v>
      </c>
      <c r="BI633" s="1" t="s">
        <v>3378</v>
      </c>
      <c r="BJ633" s="1" t="s">
        <v>3080</v>
      </c>
      <c r="BK633" s="1">
        <v>1</v>
      </c>
      <c r="BL633" s="32" t="s">
        <v>4074</v>
      </c>
    </row>
    <row r="634" spans="1:64">
      <c r="A634">
        <v>0</v>
      </c>
      <c r="B634">
        <v>0</v>
      </c>
      <c r="C634">
        <v>0</v>
      </c>
      <c r="D634">
        <v>0</v>
      </c>
      <c r="E634" s="1">
        <v>1</v>
      </c>
      <c r="F634">
        <v>0</v>
      </c>
      <c r="G634" s="2">
        <v>31293</v>
      </c>
      <c r="H634" s="9">
        <f t="shared" ca="1" si="117"/>
        <v>33</v>
      </c>
      <c r="I634" s="1">
        <v>7</v>
      </c>
      <c r="J634" s="1">
        <v>7</v>
      </c>
      <c r="K634" s="1">
        <v>90</v>
      </c>
      <c r="L634" s="1">
        <f t="shared" si="118"/>
        <v>1.5</v>
      </c>
      <c r="M634" s="1">
        <v>6</v>
      </c>
      <c r="N634" s="1">
        <v>6</v>
      </c>
      <c r="O634" s="1">
        <v>30</v>
      </c>
      <c r="P634" s="1">
        <v>30</v>
      </c>
      <c r="R634" s="1" t="s">
        <v>3379</v>
      </c>
      <c r="S634" s="1">
        <v>1</v>
      </c>
      <c r="V634" t="str">
        <f t="shared" si="119"/>
        <v>NA</v>
      </c>
      <c r="Y634" t="str">
        <f t="shared" si="120"/>
        <v>NA</v>
      </c>
      <c r="Z634" s="1">
        <v>1</v>
      </c>
      <c r="AA634" s="1">
        <v>1</v>
      </c>
      <c r="AB634" s="1">
        <f t="shared" si="121"/>
        <v>0</v>
      </c>
      <c r="AC634" s="1" t="s">
        <v>110</v>
      </c>
      <c r="AE634" t="str">
        <f t="shared" si="122"/>
        <v>Freelancing</v>
      </c>
      <c r="AF634" s="1" t="s">
        <v>111</v>
      </c>
      <c r="AH634" t="str">
        <f t="shared" si="123"/>
        <v>Not Applicable</v>
      </c>
      <c r="AI634" s="1" t="s">
        <v>1511</v>
      </c>
      <c r="AK634" t="str">
        <f t="shared" si="124"/>
        <v>Food &amp; Beverages</v>
      </c>
      <c r="AL634" s="1">
        <v>2</v>
      </c>
      <c r="AM634" s="1">
        <v>2</v>
      </c>
      <c r="AO634" s="1" t="s">
        <v>71</v>
      </c>
      <c r="AP634" s="1">
        <f t="shared" si="125"/>
        <v>1</v>
      </c>
      <c r="AQ634" t="s">
        <v>30</v>
      </c>
      <c r="AR634" s="1" t="s">
        <v>72</v>
      </c>
      <c r="AT634" t="str">
        <f t="shared" si="126"/>
        <v>Forums</v>
      </c>
      <c r="AU634" s="1">
        <v>5</v>
      </c>
      <c r="AW634">
        <f t="shared" si="127"/>
        <v>5</v>
      </c>
      <c r="AY634" s="1">
        <v>10</v>
      </c>
      <c r="AZ634" s="1">
        <f t="shared" si="128"/>
        <v>10</v>
      </c>
      <c r="BA634" s="1">
        <v>15</v>
      </c>
      <c r="BB634" s="1">
        <v>15</v>
      </c>
      <c r="BC634" s="1" t="s">
        <v>3380</v>
      </c>
      <c r="BE634" s="1" t="s">
        <v>3381</v>
      </c>
      <c r="BF634" s="1" t="str">
        <f t="shared" si="129"/>
        <v>Blog post</v>
      </c>
      <c r="BG634" s="1">
        <v>9</v>
      </c>
      <c r="BH634" s="1" t="s">
        <v>3382</v>
      </c>
      <c r="BI634" s="1" t="s">
        <v>3383</v>
      </c>
      <c r="BJ634" s="1" t="s">
        <v>3384</v>
      </c>
      <c r="BK634" s="1">
        <v>1</v>
      </c>
      <c r="BL634" s="32" t="s">
        <v>4074</v>
      </c>
    </row>
    <row r="635" spans="1:64">
      <c r="A635" s="1">
        <v>1</v>
      </c>
      <c r="B635" s="11">
        <v>1</v>
      </c>
      <c r="C635">
        <v>0</v>
      </c>
      <c r="D635">
        <v>0</v>
      </c>
      <c r="E635" s="1">
        <v>1</v>
      </c>
      <c r="F635">
        <v>0</v>
      </c>
      <c r="G635" s="2">
        <v>33399</v>
      </c>
      <c r="H635" s="9">
        <f t="shared" ca="1" si="117"/>
        <v>27</v>
      </c>
      <c r="I635" s="1">
        <v>7</v>
      </c>
      <c r="J635" s="1">
        <v>7</v>
      </c>
      <c r="K635" s="1">
        <v>60</v>
      </c>
      <c r="L635" s="1">
        <f t="shared" si="118"/>
        <v>1</v>
      </c>
      <c r="M635" s="1">
        <v>11</v>
      </c>
      <c r="N635" s="1">
        <v>11</v>
      </c>
      <c r="O635" s="1">
        <v>9</v>
      </c>
      <c r="P635" s="1">
        <v>9</v>
      </c>
      <c r="Q635" s="1">
        <v>100020</v>
      </c>
      <c r="R635" s="1" t="s">
        <v>3385</v>
      </c>
      <c r="S635" s="1">
        <v>1</v>
      </c>
      <c r="V635" t="str">
        <f t="shared" si="119"/>
        <v>NA</v>
      </c>
      <c r="Y635" t="str">
        <f t="shared" si="120"/>
        <v>NA</v>
      </c>
      <c r="Z635" s="1">
        <v>1</v>
      </c>
      <c r="AA635" s="1">
        <v>1</v>
      </c>
      <c r="AB635" s="1">
        <f t="shared" si="121"/>
        <v>0</v>
      </c>
      <c r="AC635" s="1" t="s">
        <v>31</v>
      </c>
      <c r="AE635" t="str">
        <f t="shared" si="122"/>
        <v>Machine Learning Engineer</v>
      </c>
      <c r="AF635" s="1" t="s">
        <v>80</v>
      </c>
      <c r="AH635" t="str">
        <f t="shared" si="123"/>
        <v>Individual Contributor</v>
      </c>
      <c r="AI635" s="1" t="s">
        <v>91</v>
      </c>
      <c r="AK635" t="str">
        <f t="shared" si="124"/>
        <v>Technology &amp; Internet</v>
      </c>
      <c r="AL635" s="1">
        <v>3</v>
      </c>
      <c r="AM635" s="1">
        <v>3</v>
      </c>
      <c r="AN635" s="1" t="s">
        <v>3386</v>
      </c>
      <c r="AO635" s="1" t="s">
        <v>59</v>
      </c>
      <c r="AP635" s="1">
        <f t="shared" si="125"/>
        <v>0</v>
      </c>
      <c r="AQ635" t="s">
        <v>33</v>
      </c>
      <c r="AR635" s="1" t="s">
        <v>60</v>
      </c>
      <c r="AT635" t="str">
        <f t="shared" si="126"/>
        <v>Slack Channel</v>
      </c>
      <c r="AU635" s="1">
        <v>4</v>
      </c>
      <c r="AW635">
        <f t="shared" si="127"/>
        <v>4</v>
      </c>
      <c r="AY635" s="1">
        <v>10</v>
      </c>
      <c r="AZ635" s="1">
        <f t="shared" si="128"/>
        <v>10</v>
      </c>
      <c r="BA635" s="1">
        <v>7</v>
      </c>
      <c r="BB635" s="1">
        <v>7</v>
      </c>
      <c r="BC635" s="1" t="s">
        <v>3387</v>
      </c>
      <c r="BE635" s="1" t="s">
        <v>3388</v>
      </c>
      <c r="BF635" s="1" t="str">
        <f t="shared" si="129"/>
        <v>don't remember</v>
      </c>
      <c r="BG635" s="1">
        <v>10</v>
      </c>
      <c r="BH635" s="1" t="s">
        <v>3389</v>
      </c>
      <c r="BI635" s="1" t="s">
        <v>3390</v>
      </c>
      <c r="BJ635" s="1" t="s">
        <v>3391</v>
      </c>
      <c r="BK635" s="1">
        <v>1</v>
      </c>
      <c r="BL635" s="32" t="s">
        <v>4074</v>
      </c>
    </row>
    <row r="636" spans="1:64">
      <c r="A636" s="1">
        <v>1</v>
      </c>
      <c r="B636" s="11">
        <v>1</v>
      </c>
      <c r="C636" s="1">
        <v>1</v>
      </c>
      <c r="D636">
        <v>0</v>
      </c>
      <c r="E636" s="1">
        <v>1</v>
      </c>
      <c r="F636">
        <v>0</v>
      </c>
      <c r="G636" s="2">
        <v>31866</v>
      </c>
      <c r="H636" s="9">
        <f t="shared" ca="1" si="117"/>
        <v>31</v>
      </c>
      <c r="I636" s="1">
        <v>7</v>
      </c>
      <c r="J636" s="1">
        <v>7</v>
      </c>
      <c r="K636" s="1">
        <v>10</v>
      </c>
      <c r="L636" s="1">
        <f t="shared" si="118"/>
        <v>0.16666666666666666</v>
      </c>
      <c r="M636" s="1">
        <v>7</v>
      </c>
      <c r="N636" s="1">
        <v>7</v>
      </c>
      <c r="O636" s="1">
        <v>6</v>
      </c>
      <c r="P636" s="1">
        <v>6</v>
      </c>
      <c r="Q636" s="1">
        <v>695581</v>
      </c>
      <c r="R636" s="1" t="s">
        <v>3392</v>
      </c>
      <c r="S636" s="1">
        <v>0</v>
      </c>
      <c r="T636" s="1" t="s">
        <v>136</v>
      </c>
      <c r="V636" t="str">
        <f t="shared" si="119"/>
        <v>shoes (brand is TBD… probably Adidas or Puma)</v>
      </c>
      <c r="X636" s="1" t="s">
        <v>3393</v>
      </c>
      <c r="Y636" s="1" t="str">
        <f t="shared" si="120"/>
        <v>"Love to learn every instant"</v>
      </c>
      <c r="Z636" s="1">
        <v>0</v>
      </c>
      <c r="AA636" s="1">
        <v>0</v>
      </c>
      <c r="AB636" s="1">
        <f t="shared" si="121"/>
        <v>1</v>
      </c>
      <c r="AE636" t="str">
        <f t="shared" si="122"/>
        <v>NA</v>
      </c>
      <c r="AH636" t="str">
        <f t="shared" si="123"/>
        <v>NA</v>
      </c>
      <c r="AK636" t="str">
        <f t="shared" si="124"/>
        <v>NA</v>
      </c>
      <c r="AO636" s="1" t="s">
        <v>83</v>
      </c>
      <c r="AP636" s="1">
        <f t="shared" si="125"/>
        <v>1</v>
      </c>
      <c r="AQ636" t="s">
        <v>31</v>
      </c>
      <c r="AR636" s="1" t="s">
        <v>167</v>
      </c>
      <c r="AT636" t="str">
        <f t="shared" si="126"/>
        <v>Mentor Help (classroom or 1:1 mentors)</v>
      </c>
      <c r="AU636" s="1">
        <v>6</v>
      </c>
      <c r="AW636">
        <f t="shared" si="127"/>
        <v>6</v>
      </c>
      <c r="AX636" s="1">
        <v>5</v>
      </c>
      <c r="AZ636">
        <f t="shared" si="128"/>
        <v>5</v>
      </c>
      <c r="BA636" s="1">
        <v>8</v>
      </c>
      <c r="BB636" s="1">
        <v>8</v>
      </c>
      <c r="BC636" s="1" t="s">
        <v>3394</v>
      </c>
      <c r="BD636" s="1" t="s">
        <v>74</v>
      </c>
      <c r="BF636" t="str">
        <f t="shared" si="129"/>
        <v>Google</v>
      </c>
      <c r="BG636" s="1">
        <v>10</v>
      </c>
      <c r="BH636" s="1" t="s">
        <v>3395</v>
      </c>
      <c r="BI636" s="1" t="s">
        <v>3396</v>
      </c>
      <c r="BJ636" s="1" t="s">
        <v>3397</v>
      </c>
      <c r="BK636" s="1">
        <v>1</v>
      </c>
      <c r="BL636" s="32" t="s">
        <v>4074</v>
      </c>
    </row>
    <row r="637" spans="1:64">
      <c r="A637">
        <v>0</v>
      </c>
      <c r="B637" s="11">
        <v>1</v>
      </c>
      <c r="C637">
        <v>0</v>
      </c>
      <c r="D637">
        <v>0</v>
      </c>
      <c r="E637" s="1">
        <v>1</v>
      </c>
      <c r="F637">
        <v>0</v>
      </c>
      <c r="G637" s="2">
        <v>32053</v>
      </c>
      <c r="H637" s="9">
        <f t="shared" ca="1" si="117"/>
        <v>31</v>
      </c>
      <c r="I637" s="1">
        <v>8</v>
      </c>
      <c r="J637" s="1">
        <v>8</v>
      </c>
      <c r="K637" s="1">
        <v>40</v>
      </c>
      <c r="L637" s="1">
        <f t="shared" si="118"/>
        <v>0.66666666666666663</v>
      </c>
      <c r="M637" s="1">
        <v>10</v>
      </c>
      <c r="N637" s="1">
        <v>10</v>
      </c>
      <c r="O637" s="1">
        <v>6</v>
      </c>
      <c r="P637" s="1">
        <v>6</v>
      </c>
      <c r="Q637" s="1">
        <v>4144020</v>
      </c>
      <c r="R637" s="1" t="s">
        <v>3398</v>
      </c>
      <c r="S637" s="1">
        <v>1</v>
      </c>
      <c r="V637" t="str">
        <f t="shared" si="119"/>
        <v>NA</v>
      </c>
      <c r="Y637" t="str">
        <f t="shared" si="120"/>
        <v>NA</v>
      </c>
      <c r="Z637" s="1">
        <v>1</v>
      </c>
      <c r="AA637" s="1">
        <v>1</v>
      </c>
      <c r="AB637" s="1">
        <f t="shared" si="121"/>
        <v>0</v>
      </c>
      <c r="AC637" s="1" t="s">
        <v>79</v>
      </c>
      <c r="AE637" t="str">
        <f t="shared" si="122"/>
        <v>Business/Strategy</v>
      </c>
      <c r="AF637" s="1" t="s">
        <v>80</v>
      </c>
      <c r="AH637" t="str">
        <f t="shared" si="123"/>
        <v>Individual Contributor</v>
      </c>
      <c r="AJ637" s="1" t="s">
        <v>3399</v>
      </c>
      <c r="AK637" s="1" t="str">
        <f t="shared" si="124"/>
        <v>banking</v>
      </c>
      <c r="AL637" s="1">
        <v>5</v>
      </c>
      <c r="AM637" s="1">
        <v>5</v>
      </c>
      <c r="AN637" s="1" t="s">
        <v>3400</v>
      </c>
      <c r="AO637" s="1" t="s">
        <v>59</v>
      </c>
      <c r="AP637" s="1">
        <f t="shared" si="125"/>
        <v>0</v>
      </c>
      <c r="AQ637" t="s">
        <v>33</v>
      </c>
      <c r="AS637" s="1" t="s">
        <v>3401</v>
      </c>
      <c r="AT637" s="1" t="str">
        <f t="shared" si="126"/>
        <v>google</v>
      </c>
      <c r="AU637" s="1">
        <v>6</v>
      </c>
      <c r="AW637">
        <f t="shared" si="127"/>
        <v>6</v>
      </c>
      <c r="AX637" s="1">
        <v>6</v>
      </c>
      <c r="AZ637">
        <f t="shared" si="128"/>
        <v>6</v>
      </c>
      <c r="BA637" s="1">
        <v>60</v>
      </c>
      <c r="BB637" s="1">
        <v>60</v>
      </c>
      <c r="BC637" s="1" t="s">
        <v>3402</v>
      </c>
      <c r="BD637" s="1" t="s">
        <v>415</v>
      </c>
      <c r="BF637" t="str">
        <f t="shared" si="129"/>
        <v>LinkedIn</v>
      </c>
      <c r="BG637" s="1">
        <v>10</v>
      </c>
      <c r="BH637" s="1" t="s">
        <v>3403</v>
      </c>
      <c r="BI637" s="1" t="s">
        <v>3404</v>
      </c>
      <c r="BJ637" s="1" t="s">
        <v>3405</v>
      </c>
      <c r="BK637" s="1">
        <v>1</v>
      </c>
      <c r="BL637" s="32" t="s">
        <v>4074</v>
      </c>
    </row>
    <row r="638" spans="1:64">
      <c r="A638">
        <v>0</v>
      </c>
      <c r="B638">
        <v>0</v>
      </c>
      <c r="C638">
        <v>0</v>
      </c>
      <c r="D638">
        <v>0</v>
      </c>
      <c r="E638" s="1">
        <v>1</v>
      </c>
      <c r="F638">
        <v>0</v>
      </c>
      <c r="G638" s="2">
        <v>42992</v>
      </c>
      <c r="H638" s="9">
        <f t="shared" ca="1" si="117"/>
        <v>1</v>
      </c>
      <c r="I638" s="1">
        <v>9141984</v>
      </c>
      <c r="J638" s="1">
        <v>9141984</v>
      </c>
      <c r="K638" s="1">
        <v>45</v>
      </c>
      <c r="L638" s="1">
        <f t="shared" si="118"/>
        <v>0.75</v>
      </c>
      <c r="M638" s="1">
        <v>8</v>
      </c>
      <c r="N638" s="1">
        <v>8</v>
      </c>
      <c r="O638" s="1">
        <v>3</v>
      </c>
      <c r="P638" s="1">
        <v>3</v>
      </c>
      <c r="Q638" s="1">
        <v>94545</v>
      </c>
      <c r="R638" s="1" t="s">
        <v>693</v>
      </c>
      <c r="S638" s="1">
        <v>0</v>
      </c>
      <c r="T638" s="1" t="s">
        <v>97</v>
      </c>
      <c r="V638" t="str">
        <f t="shared" si="119"/>
        <v>backpack</v>
      </c>
      <c r="W638" s="1" t="s">
        <v>98</v>
      </c>
      <c r="Y638" t="str">
        <f t="shared" si="120"/>
        <v>“Machine learning for life”</v>
      </c>
      <c r="Z638" s="1">
        <v>1</v>
      </c>
      <c r="AA638" s="1">
        <v>1</v>
      </c>
      <c r="AB638" s="1">
        <f t="shared" si="121"/>
        <v>0</v>
      </c>
      <c r="AC638" s="1" t="s">
        <v>225</v>
      </c>
      <c r="AE638" t="str">
        <f t="shared" si="122"/>
        <v>Software Engineer</v>
      </c>
      <c r="AF638" s="1" t="s">
        <v>80</v>
      </c>
      <c r="AH638" t="str">
        <f t="shared" si="123"/>
        <v>Individual Contributor</v>
      </c>
      <c r="AI638" s="1" t="s">
        <v>91</v>
      </c>
      <c r="AK638" t="str">
        <f t="shared" si="124"/>
        <v>Technology &amp; Internet</v>
      </c>
      <c r="AL638" s="1">
        <v>8</v>
      </c>
      <c r="AM638" s="1">
        <v>8</v>
      </c>
      <c r="AN638" s="1" t="s">
        <v>74</v>
      </c>
      <c r="AO638" s="1" t="s">
        <v>83</v>
      </c>
      <c r="AP638" s="1">
        <f t="shared" si="125"/>
        <v>1</v>
      </c>
      <c r="AQ638" t="s">
        <v>31</v>
      </c>
      <c r="AR638" s="1" t="s">
        <v>72</v>
      </c>
      <c r="AT638" t="str">
        <f t="shared" si="126"/>
        <v>Forums</v>
      </c>
      <c r="AU638" s="1">
        <v>4</v>
      </c>
      <c r="AW638">
        <f t="shared" si="127"/>
        <v>4</v>
      </c>
      <c r="AX638" s="1">
        <v>3</v>
      </c>
      <c r="AZ638">
        <f t="shared" si="128"/>
        <v>3</v>
      </c>
      <c r="BA638" s="1">
        <v>6</v>
      </c>
      <c r="BB638" s="1">
        <v>6</v>
      </c>
      <c r="BC638" s="1" t="s">
        <v>3406</v>
      </c>
      <c r="BD638" s="1" t="s">
        <v>74</v>
      </c>
      <c r="BF638" t="str">
        <f t="shared" si="129"/>
        <v>Google</v>
      </c>
      <c r="BG638" s="1">
        <v>6</v>
      </c>
      <c r="BH638" s="1" t="s">
        <v>3407</v>
      </c>
      <c r="BI638" s="1" t="s">
        <v>464</v>
      </c>
      <c r="BJ638" s="1" t="s">
        <v>3408</v>
      </c>
      <c r="BK638" s="1">
        <v>0</v>
      </c>
      <c r="BL638" s="32" t="s">
        <v>4074</v>
      </c>
    </row>
    <row r="639" spans="1:64">
      <c r="A639">
        <v>0</v>
      </c>
      <c r="B639">
        <v>0</v>
      </c>
      <c r="C639">
        <v>0</v>
      </c>
      <c r="D639">
        <v>0</v>
      </c>
      <c r="E639" s="1">
        <v>1</v>
      </c>
      <c r="F639">
        <v>0</v>
      </c>
      <c r="G639" s="2" t="s">
        <v>3409</v>
      </c>
      <c r="H639" s="9">
        <f t="shared" ca="1" si="117"/>
        <v>55</v>
      </c>
      <c r="I639" s="1">
        <v>6</v>
      </c>
      <c r="J639" s="1">
        <v>6</v>
      </c>
      <c r="K639" s="1">
        <v>30</v>
      </c>
      <c r="L639" s="1">
        <f t="shared" si="118"/>
        <v>0.5</v>
      </c>
      <c r="M639" s="1">
        <v>8</v>
      </c>
      <c r="N639" s="1">
        <v>8</v>
      </c>
      <c r="O639" s="1">
        <v>20</v>
      </c>
      <c r="P639" s="1">
        <v>20</v>
      </c>
      <c r="R639" s="1" t="s">
        <v>3410</v>
      </c>
      <c r="S639" s="1">
        <v>1</v>
      </c>
      <c r="V639" t="str">
        <f t="shared" si="119"/>
        <v>NA</v>
      </c>
      <c r="Y639" t="str">
        <f t="shared" si="120"/>
        <v>NA</v>
      </c>
      <c r="Z639" s="1">
        <v>1</v>
      </c>
      <c r="AA639" s="1">
        <v>1</v>
      </c>
      <c r="AB639" s="1">
        <f t="shared" si="121"/>
        <v>0</v>
      </c>
      <c r="AC639" s="1" t="s">
        <v>521</v>
      </c>
      <c r="AE639" t="str">
        <f t="shared" si="122"/>
        <v>Accounting/Finance</v>
      </c>
      <c r="AF639" s="1" t="s">
        <v>424</v>
      </c>
      <c r="AH639" t="str">
        <f t="shared" si="123"/>
        <v>Vice President</v>
      </c>
      <c r="AJ639" s="1" t="s">
        <v>3411</v>
      </c>
      <c r="AK639" s="1" t="str">
        <f t="shared" si="124"/>
        <v>Investment Banking</v>
      </c>
      <c r="AL639" s="1">
        <v>20</v>
      </c>
      <c r="AM639" s="1">
        <v>20</v>
      </c>
      <c r="AN639" s="1" t="s">
        <v>3412</v>
      </c>
      <c r="AO639" s="1" t="s">
        <v>83</v>
      </c>
      <c r="AP639" s="1">
        <f t="shared" si="125"/>
        <v>1</v>
      </c>
      <c r="AQ639" t="s">
        <v>33</v>
      </c>
      <c r="AR639" s="1" t="s">
        <v>60</v>
      </c>
      <c r="AT639" t="str">
        <f t="shared" si="126"/>
        <v>Slack Channel</v>
      </c>
      <c r="AU639" s="1">
        <v>4</v>
      </c>
      <c r="AW639">
        <f t="shared" si="127"/>
        <v>4</v>
      </c>
      <c r="AX639" s="1">
        <v>2</v>
      </c>
      <c r="AZ639">
        <f t="shared" si="128"/>
        <v>2</v>
      </c>
      <c r="BA639" s="1">
        <v>4</v>
      </c>
      <c r="BB639" s="1">
        <v>4</v>
      </c>
      <c r="BC639" s="1" t="s">
        <v>3413</v>
      </c>
      <c r="BE639" s="1" t="s">
        <v>3414</v>
      </c>
      <c r="BF639" s="1" t="str">
        <f t="shared" si="129"/>
        <v>Started at inception after reading about Thrun/Norvig AI  course.</v>
      </c>
      <c r="BG639" s="1">
        <v>10</v>
      </c>
      <c r="BH639" s="1" t="s">
        <v>3415</v>
      </c>
      <c r="BI639" s="1" t="s">
        <v>3416</v>
      </c>
      <c r="BK639" s="1">
        <v>1</v>
      </c>
      <c r="BL639" s="32" t="s">
        <v>4074</v>
      </c>
    </row>
    <row r="640" spans="1:64">
      <c r="A640">
        <v>0</v>
      </c>
      <c r="B640">
        <v>0</v>
      </c>
      <c r="C640">
        <v>0</v>
      </c>
      <c r="D640">
        <v>0</v>
      </c>
      <c r="E640" s="1">
        <v>1</v>
      </c>
      <c r="F640">
        <v>0</v>
      </c>
      <c r="G640" s="2">
        <v>27878</v>
      </c>
      <c r="H640" s="9">
        <f t="shared" ca="1" si="117"/>
        <v>42</v>
      </c>
      <c r="I640" s="1">
        <v>6</v>
      </c>
      <c r="J640" s="1">
        <v>6</v>
      </c>
      <c r="K640" s="1">
        <v>45</v>
      </c>
      <c r="L640" s="1">
        <f t="shared" si="118"/>
        <v>0.75</v>
      </c>
      <c r="M640" s="1">
        <v>12</v>
      </c>
      <c r="N640" s="1">
        <v>12</v>
      </c>
      <c r="O640" s="1">
        <v>50</v>
      </c>
      <c r="P640" s="1">
        <v>50</v>
      </c>
      <c r="Q640" s="1">
        <v>83646</v>
      </c>
      <c r="R640" s="1" t="s">
        <v>3417</v>
      </c>
      <c r="S640" s="1">
        <v>1</v>
      </c>
      <c r="V640" t="str">
        <f t="shared" si="119"/>
        <v>NA</v>
      </c>
      <c r="Y640" t="str">
        <f t="shared" si="120"/>
        <v>NA</v>
      </c>
      <c r="Z640" s="1">
        <v>1</v>
      </c>
      <c r="AA640" s="1">
        <v>1</v>
      </c>
      <c r="AB640" s="1">
        <f t="shared" si="121"/>
        <v>0</v>
      </c>
      <c r="AC640" s="1" t="s">
        <v>79</v>
      </c>
      <c r="AE640" t="str">
        <f t="shared" si="122"/>
        <v>Business/Strategy</v>
      </c>
      <c r="AF640" s="1" t="s">
        <v>56</v>
      </c>
      <c r="AH640" t="str">
        <f t="shared" si="123"/>
        <v>Manager</v>
      </c>
      <c r="AI640" s="1" t="s">
        <v>91</v>
      </c>
      <c r="AK640" t="str">
        <f t="shared" si="124"/>
        <v>Technology &amp; Internet</v>
      </c>
      <c r="AL640" s="1">
        <v>19</v>
      </c>
      <c r="AM640" s="1">
        <v>19</v>
      </c>
      <c r="AN640" s="1" t="s">
        <v>370</v>
      </c>
      <c r="AO640" s="1" t="s">
        <v>83</v>
      </c>
      <c r="AP640" s="1">
        <f t="shared" si="125"/>
        <v>1</v>
      </c>
      <c r="AQ640" t="s">
        <v>33</v>
      </c>
      <c r="AR640" s="1" t="s">
        <v>60</v>
      </c>
      <c r="AT640" t="str">
        <f t="shared" si="126"/>
        <v>Slack Channel</v>
      </c>
      <c r="AU640" s="1">
        <v>6</v>
      </c>
      <c r="AW640">
        <f t="shared" si="127"/>
        <v>6</v>
      </c>
      <c r="AY640" s="1">
        <v>8</v>
      </c>
      <c r="AZ640" s="1">
        <f t="shared" si="128"/>
        <v>8</v>
      </c>
      <c r="BA640" s="1">
        <v>15</v>
      </c>
      <c r="BB640" s="1">
        <v>15</v>
      </c>
      <c r="BC640" s="1" t="s">
        <v>3418</v>
      </c>
      <c r="BD640" s="1" t="s">
        <v>64</v>
      </c>
      <c r="BF640" t="str">
        <f t="shared" si="129"/>
        <v>Friend / word of mouth</v>
      </c>
      <c r="BG640" s="1">
        <v>10</v>
      </c>
      <c r="BH640" s="1" t="s">
        <v>3419</v>
      </c>
      <c r="BI640" s="1" t="s">
        <v>3420</v>
      </c>
      <c r="BJ640" s="1" t="s">
        <v>3421</v>
      </c>
      <c r="BK640" s="1">
        <v>1</v>
      </c>
      <c r="BL640" s="32" t="s">
        <v>4074</v>
      </c>
    </row>
    <row r="641" spans="1:64">
      <c r="A641" s="1">
        <v>1</v>
      </c>
      <c r="B641" s="11">
        <v>1</v>
      </c>
      <c r="C641">
        <v>0</v>
      </c>
      <c r="D641">
        <v>0</v>
      </c>
      <c r="E641">
        <v>0</v>
      </c>
      <c r="F641">
        <v>0</v>
      </c>
      <c r="G641" s="2">
        <v>32111</v>
      </c>
      <c r="H641" s="9">
        <f t="shared" ca="1" si="117"/>
        <v>31</v>
      </c>
      <c r="I641" s="1">
        <v>7</v>
      </c>
      <c r="J641" s="1">
        <v>7</v>
      </c>
      <c r="K641" s="1">
        <v>360</v>
      </c>
      <c r="L641" s="1">
        <f t="shared" si="118"/>
        <v>6</v>
      </c>
      <c r="M641" s="1">
        <v>2</v>
      </c>
      <c r="N641" s="1">
        <v>2</v>
      </c>
      <c r="O641" s="1">
        <v>5</v>
      </c>
      <c r="P641" s="1">
        <v>5</v>
      </c>
      <c r="Q641" s="1">
        <v>510000</v>
      </c>
      <c r="R641" s="1" t="s">
        <v>3422</v>
      </c>
      <c r="S641" s="1">
        <v>1</v>
      </c>
      <c r="V641" t="str">
        <f t="shared" si="119"/>
        <v>NA</v>
      </c>
      <c r="Y641" t="str">
        <f t="shared" si="120"/>
        <v>NA</v>
      </c>
      <c r="Z641" s="1">
        <v>1</v>
      </c>
      <c r="AA641" s="1">
        <v>1</v>
      </c>
      <c r="AB641" s="1">
        <f t="shared" si="121"/>
        <v>0</v>
      </c>
      <c r="AC641" s="1" t="s">
        <v>225</v>
      </c>
      <c r="AE641" t="str">
        <f t="shared" si="122"/>
        <v>Software Engineer</v>
      </c>
      <c r="AF641" s="1" t="s">
        <v>145</v>
      </c>
      <c r="AH641" t="str">
        <f t="shared" si="123"/>
        <v>C-Level</v>
      </c>
      <c r="AI641" s="1" t="s">
        <v>81</v>
      </c>
      <c r="AK641" t="str">
        <f t="shared" si="124"/>
        <v>Business Support &amp; Logistics</v>
      </c>
      <c r="AL641" s="1">
        <v>1</v>
      </c>
      <c r="AM641" s="1">
        <v>1</v>
      </c>
      <c r="AN641" s="1" t="s">
        <v>3423</v>
      </c>
      <c r="AO641" s="1" t="s">
        <v>83</v>
      </c>
      <c r="AP641" s="1">
        <f t="shared" si="125"/>
        <v>1</v>
      </c>
      <c r="AQ641" t="s">
        <v>33</v>
      </c>
      <c r="AR641" s="1" t="s">
        <v>84</v>
      </c>
      <c r="AT641" t="str">
        <f t="shared" si="126"/>
        <v>Stack Overflow</v>
      </c>
      <c r="AU641" s="1">
        <v>6</v>
      </c>
      <c r="AW641">
        <f t="shared" si="127"/>
        <v>6</v>
      </c>
      <c r="AX641" s="1">
        <v>6</v>
      </c>
      <c r="AZ641">
        <f t="shared" si="128"/>
        <v>6</v>
      </c>
      <c r="BA641" s="1">
        <v>6</v>
      </c>
      <c r="BB641" s="1">
        <v>6</v>
      </c>
      <c r="BC641" s="1" t="s">
        <v>3424</v>
      </c>
      <c r="BD641" s="1" t="s">
        <v>74</v>
      </c>
      <c r="BF641" t="str">
        <f t="shared" si="129"/>
        <v>Google</v>
      </c>
      <c r="BG641" s="1">
        <v>10</v>
      </c>
      <c r="BH641" s="1" t="s">
        <v>3425</v>
      </c>
      <c r="BI641" s="1" t="s">
        <v>108</v>
      </c>
      <c r="BJ641" s="1" t="s">
        <v>141</v>
      </c>
      <c r="BK641" s="1">
        <v>1</v>
      </c>
      <c r="BL641" s="32" t="s">
        <v>4074</v>
      </c>
    </row>
    <row r="642" spans="1:64">
      <c r="A642">
        <v>0</v>
      </c>
      <c r="B642">
        <v>0</v>
      </c>
      <c r="C642">
        <v>0</v>
      </c>
      <c r="D642" s="1">
        <v>1</v>
      </c>
      <c r="E642">
        <v>0</v>
      </c>
      <c r="F642">
        <v>0</v>
      </c>
      <c r="G642" s="2">
        <v>34086</v>
      </c>
      <c r="H642" s="9">
        <f t="shared" ref="H642:H705" ca="1" si="130">IF(ISBLANK(G642),"", DATEDIF(G642,TODAY(),"Y"))</f>
        <v>25</v>
      </c>
      <c r="I642" s="1">
        <v>8</v>
      </c>
      <c r="J642" s="1">
        <v>8</v>
      </c>
      <c r="K642" s="1">
        <v>0</v>
      </c>
      <c r="L642" s="1">
        <f t="shared" ref="L642:L705" si="131">K642/60</f>
        <v>0</v>
      </c>
      <c r="M642" s="1">
        <v>14</v>
      </c>
      <c r="N642" s="1">
        <v>14</v>
      </c>
      <c r="O642" s="1">
        <v>10</v>
      </c>
      <c r="P642" s="1">
        <v>10</v>
      </c>
      <c r="Q642" s="1">
        <v>16016</v>
      </c>
      <c r="R642" s="1" t="s">
        <v>3426</v>
      </c>
      <c r="S642" s="1">
        <v>1</v>
      </c>
      <c r="V642" t="str">
        <f t="shared" ref="V642:V705" si="132">IF(ISBLANK(T642),IF(ISBLANK(U642),"NA",U642),T642)</f>
        <v>NA</v>
      </c>
      <c r="Y642" t="str">
        <f t="shared" ref="Y642:Y705" si="133">IF(ISBLANK(W642), IF(ISBLANK(X642),"NA",X642),W642)</f>
        <v>NA</v>
      </c>
      <c r="Z642" s="1">
        <v>0</v>
      </c>
      <c r="AA642" s="1">
        <v>0</v>
      </c>
      <c r="AB642" s="1">
        <f t="shared" ref="AB642:AB705" si="134">1-AA642</f>
        <v>1</v>
      </c>
      <c r="AE642" t="str">
        <f t="shared" ref="AE642:AE705" si="135">IF(ISBLANK(AC642), IF(ISBLANK(AD642), "NA", AD642),AC642)</f>
        <v>NA</v>
      </c>
      <c r="AH642" t="str">
        <f t="shared" ref="AH642:AH705" si="136">IF(ISBLANK(AF642),IF(ISBLANK(AG642),"NA", AG642),AF642)</f>
        <v>NA</v>
      </c>
      <c r="AK642" t="str">
        <f t="shared" ref="AK642:AK705" si="137">IF(ISBLANK(AI642),IF(ISBLANK(AJ642),"NA",AJ642),AI642)</f>
        <v>NA</v>
      </c>
      <c r="AO642" s="1" t="s">
        <v>59</v>
      </c>
      <c r="AP642" s="1">
        <f t="shared" ref="AP642:AP705" si="138">IF(OR(AO642=$AO$3,AO642=$AO$4),1,0)</f>
        <v>0</v>
      </c>
      <c r="AQ642" t="s">
        <v>30</v>
      </c>
      <c r="AR642" s="1" t="s">
        <v>72</v>
      </c>
      <c r="AT642" t="str">
        <f t="shared" ref="AT642:AT705" si="139">IF(ISBLANK(AR642),IF(ISBLANK(AS642),"NA",AS642),AR642)</f>
        <v>Forums</v>
      </c>
      <c r="AU642" s="1">
        <v>6</v>
      </c>
      <c r="AW642">
        <f t="shared" ref="AW642:AW705" si="140">IF(ISBLANK(AU642),AV642,AU642)</f>
        <v>6</v>
      </c>
      <c r="AX642" s="1">
        <v>6</v>
      </c>
      <c r="AZ642">
        <f t="shared" ref="AZ642:AZ705" si="141">IF(ISBLANK(AX642),AY642,AX642)</f>
        <v>6</v>
      </c>
      <c r="BA642" s="1">
        <v>50</v>
      </c>
      <c r="BB642" s="1">
        <v>50</v>
      </c>
      <c r="BC642" s="1" t="s">
        <v>3427</v>
      </c>
      <c r="BD642" s="1" t="s">
        <v>74</v>
      </c>
      <c r="BF642" t="str">
        <f t="shared" ref="BF642:BF705" si="142">IF(ISBLANK(BD642),BE642,BD642)</f>
        <v>Google</v>
      </c>
      <c r="BG642" s="1">
        <v>8</v>
      </c>
      <c r="BH642" s="1" t="s">
        <v>3428</v>
      </c>
      <c r="BI642" s="1" t="s">
        <v>451</v>
      </c>
      <c r="BJ642" s="1" t="s">
        <v>3429</v>
      </c>
      <c r="BK642" s="1">
        <v>1</v>
      </c>
      <c r="BL642" s="32" t="s">
        <v>4074</v>
      </c>
    </row>
    <row r="643" spans="1:64">
      <c r="A643">
        <v>0</v>
      </c>
      <c r="B643">
        <v>0</v>
      </c>
      <c r="C643" s="1">
        <v>1</v>
      </c>
      <c r="D643">
        <v>0</v>
      </c>
      <c r="E643" s="1">
        <v>1</v>
      </c>
      <c r="F643">
        <v>0</v>
      </c>
      <c r="G643" s="2">
        <v>33799</v>
      </c>
      <c r="H643" s="9">
        <f t="shared" ca="1" si="130"/>
        <v>26</v>
      </c>
      <c r="I643" s="1">
        <v>5</v>
      </c>
      <c r="J643" s="1">
        <v>5</v>
      </c>
      <c r="K643" s="1">
        <v>20</v>
      </c>
      <c r="L643" s="1">
        <f t="shared" si="131"/>
        <v>0.33333333333333331</v>
      </c>
      <c r="M643" s="1">
        <v>9</v>
      </c>
      <c r="N643" s="1">
        <v>9</v>
      </c>
      <c r="O643" s="1">
        <v>0</v>
      </c>
      <c r="P643" s="1">
        <v>0</v>
      </c>
      <c r="Q643" s="1">
        <v>560017</v>
      </c>
      <c r="R643" s="1" t="s">
        <v>3430</v>
      </c>
      <c r="S643" s="1">
        <v>1</v>
      </c>
      <c r="V643" t="str">
        <f t="shared" si="132"/>
        <v>NA</v>
      </c>
      <c r="Y643" t="str">
        <f t="shared" si="133"/>
        <v>NA</v>
      </c>
      <c r="Z643" s="1">
        <v>1</v>
      </c>
      <c r="AA643" s="1">
        <v>1</v>
      </c>
      <c r="AB643" s="1">
        <f t="shared" si="134"/>
        <v>0</v>
      </c>
      <c r="AC643" s="1" t="s">
        <v>453</v>
      </c>
      <c r="AE643" t="str">
        <f t="shared" si="135"/>
        <v>Research</v>
      </c>
      <c r="AF643" s="1" t="s">
        <v>111</v>
      </c>
      <c r="AH643" t="str">
        <f t="shared" si="136"/>
        <v>Not Applicable</v>
      </c>
      <c r="AJ643" s="1" t="s">
        <v>3431</v>
      </c>
      <c r="AK643" s="1" t="str">
        <f t="shared" si="137"/>
        <v>Surveillance</v>
      </c>
      <c r="AL643" s="1">
        <v>1</v>
      </c>
      <c r="AM643" s="1">
        <v>1</v>
      </c>
      <c r="AN643" s="1" t="s">
        <v>3432</v>
      </c>
      <c r="AO643" s="1" t="s">
        <v>83</v>
      </c>
      <c r="AP643" s="1">
        <f t="shared" si="138"/>
        <v>1</v>
      </c>
      <c r="AQ643" t="s">
        <v>31</v>
      </c>
      <c r="AR643" s="1" t="s">
        <v>72</v>
      </c>
      <c r="AT643" t="str">
        <f t="shared" si="139"/>
        <v>Forums</v>
      </c>
      <c r="AU643" s="1">
        <v>5</v>
      </c>
      <c r="AW643">
        <f t="shared" si="140"/>
        <v>5</v>
      </c>
      <c r="AX643" s="1">
        <v>5</v>
      </c>
      <c r="AZ643">
        <f t="shared" si="141"/>
        <v>5</v>
      </c>
      <c r="BA643" s="1">
        <v>20</v>
      </c>
      <c r="BB643" s="1">
        <v>20</v>
      </c>
      <c r="BC643" s="1" t="s">
        <v>3433</v>
      </c>
      <c r="BD643" s="1" t="s">
        <v>415</v>
      </c>
      <c r="BF643" t="str">
        <f t="shared" si="142"/>
        <v>LinkedIn</v>
      </c>
      <c r="BG643" s="1">
        <v>7</v>
      </c>
      <c r="BH643" s="1" t="s">
        <v>3434</v>
      </c>
      <c r="BI643" s="1" t="s">
        <v>3435</v>
      </c>
      <c r="BJ643" s="1" t="s">
        <v>116</v>
      </c>
      <c r="BK643" s="1">
        <v>1</v>
      </c>
      <c r="BL643" s="32" t="s">
        <v>4074</v>
      </c>
    </row>
    <row r="644" spans="1:64">
      <c r="A644" s="1">
        <v>1</v>
      </c>
      <c r="B644">
        <v>0</v>
      </c>
      <c r="C644">
        <v>0</v>
      </c>
      <c r="D644">
        <v>0</v>
      </c>
      <c r="E644" s="1">
        <v>1</v>
      </c>
      <c r="F644">
        <v>0</v>
      </c>
      <c r="G644" s="2">
        <v>33737</v>
      </c>
      <c r="H644" s="9">
        <f t="shared" ca="1" si="130"/>
        <v>26</v>
      </c>
      <c r="I644" s="1">
        <v>8</v>
      </c>
      <c r="J644" s="1">
        <v>8</v>
      </c>
      <c r="K644" s="1">
        <v>120</v>
      </c>
      <c r="L644" s="1">
        <f t="shared" si="131"/>
        <v>2</v>
      </c>
      <c r="M644" s="1">
        <v>12</v>
      </c>
      <c r="N644" s="1">
        <v>12</v>
      </c>
      <c r="O644" s="1">
        <v>20</v>
      </c>
      <c r="P644" s="1">
        <v>20</v>
      </c>
      <c r="Q644" s="1">
        <v>27713</v>
      </c>
      <c r="R644" s="1" t="s">
        <v>3436</v>
      </c>
      <c r="S644" s="1">
        <v>1</v>
      </c>
      <c r="V644" t="str">
        <f t="shared" si="132"/>
        <v>NA</v>
      </c>
      <c r="Y644" t="str">
        <f t="shared" si="133"/>
        <v>NA</v>
      </c>
      <c r="Z644" s="1">
        <v>0</v>
      </c>
      <c r="AA644" s="1">
        <v>0</v>
      </c>
      <c r="AB644" s="1">
        <f t="shared" si="134"/>
        <v>1</v>
      </c>
      <c r="AE644" t="str">
        <f t="shared" si="135"/>
        <v>NA</v>
      </c>
      <c r="AH644" t="str">
        <f t="shared" si="136"/>
        <v>NA</v>
      </c>
      <c r="AK644" t="str">
        <f t="shared" si="137"/>
        <v>NA</v>
      </c>
      <c r="AO644" s="1" t="s">
        <v>59</v>
      </c>
      <c r="AP644" s="1">
        <f t="shared" si="138"/>
        <v>0</v>
      </c>
      <c r="AQ644" t="s">
        <v>3985</v>
      </c>
      <c r="AS644" s="1" t="s">
        <v>3437</v>
      </c>
      <c r="AT644" s="1" t="str">
        <f t="shared" si="139"/>
        <v>Feedback from submissions</v>
      </c>
      <c r="AU644" s="1">
        <v>4</v>
      </c>
      <c r="AW644">
        <f t="shared" si="140"/>
        <v>4</v>
      </c>
      <c r="AX644" s="1">
        <v>6</v>
      </c>
      <c r="AZ644">
        <f t="shared" si="141"/>
        <v>6</v>
      </c>
      <c r="BA644" s="1">
        <v>40</v>
      </c>
      <c r="BB644" s="1">
        <v>40</v>
      </c>
      <c r="BC644" s="1" t="s">
        <v>3438</v>
      </c>
      <c r="BD644" s="1" t="s">
        <v>74</v>
      </c>
      <c r="BF644" t="str">
        <f t="shared" si="142"/>
        <v>Google</v>
      </c>
      <c r="BG644" s="1">
        <v>10</v>
      </c>
      <c r="BH644" s="1" t="s">
        <v>3439</v>
      </c>
      <c r="BI644" s="1" t="s">
        <v>3440</v>
      </c>
      <c r="BJ644" s="1" t="s">
        <v>3441</v>
      </c>
      <c r="BK644" s="1">
        <v>1</v>
      </c>
      <c r="BL644" s="32" t="s">
        <v>4074</v>
      </c>
    </row>
    <row r="645" spans="1:64">
      <c r="A645" s="1">
        <v>1</v>
      </c>
      <c r="B645">
        <v>0</v>
      </c>
      <c r="C645">
        <v>0</v>
      </c>
      <c r="D645">
        <v>0</v>
      </c>
      <c r="E645">
        <v>0</v>
      </c>
      <c r="F645">
        <v>0</v>
      </c>
      <c r="G645" s="2">
        <v>30234</v>
      </c>
      <c r="H645" s="9">
        <f t="shared" ca="1" si="130"/>
        <v>36</v>
      </c>
      <c r="I645" s="1">
        <v>8</v>
      </c>
      <c r="J645" s="1">
        <v>8</v>
      </c>
      <c r="K645" s="1">
        <v>0</v>
      </c>
      <c r="L645" s="1">
        <f t="shared" si="131"/>
        <v>0</v>
      </c>
      <c r="M645" s="1">
        <v>12</v>
      </c>
      <c r="N645" s="1">
        <v>12</v>
      </c>
      <c r="O645" s="1">
        <v>5</v>
      </c>
      <c r="P645" s="1">
        <v>5</v>
      </c>
      <c r="Q645" s="1">
        <v>560097</v>
      </c>
      <c r="R645" s="1" t="s">
        <v>508</v>
      </c>
      <c r="S645" s="1">
        <v>0</v>
      </c>
      <c r="T645" s="1" t="s">
        <v>97</v>
      </c>
      <c r="V645" t="str">
        <f t="shared" si="132"/>
        <v>backpack</v>
      </c>
      <c r="W645" s="1" t="s">
        <v>98</v>
      </c>
      <c r="Y645" t="str">
        <f t="shared" si="133"/>
        <v>“Machine learning for life”</v>
      </c>
      <c r="Z645" s="1">
        <v>0</v>
      </c>
      <c r="AA645" s="1">
        <v>0</v>
      </c>
      <c r="AB645" s="1">
        <f t="shared" si="134"/>
        <v>1</v>
      </c>
      <c r="AE645" t="str">
        <f t="shared" si="135"/>
        <v>NA</v>
      </c>
      <c r="AH645" t="str">
        <f t="shared" si="136"/>
        <v>NA</v>
      </c>
      <c r="AK645" t="str">
        <f t="shared" si="137"/>
        <v>NA</v>
      </c>
      <c r="AO645" s="1" t="s">
        <v>83</v>
      </c>
      <c r="AP645" s="1">
        <f t="shared" si="138"/>
        <v>1</v>
      </c>
      <c r="AQ645" t="s">
        <v>30</v>
      </c>
      <c r="AR645" s="1" t="s">
        <v>72</v>
      </c>
      <c r="AT645" t="str">
        <f t="shared" si="139"/>
        <v>Forums</v>
      </c>
      <c r="AU645" s="1">
        <v>6</v>
      </c>
      <c r="AW645">
        <f t="shared" si="140"/>
        <v>6</v>
      </c>
      <c r="AX645" s="1">
        <v>3</v>
      </c>
      <c r="AZ645">
        <f t="shared" si="141"/>
        <v>3</v>
      </c>
      <c r="BA645" s="1">
        <v>500</v>
      </c>
      <c r="BB645" s="1">
        <v>500</v>
      </c>
      <c r="BC645" s="1" t="s">
        <v>3442</v>
      </c>
      <c r="BD645" s="1" t="s">
        <v>74</v>
      </c>
      <c r="BF645" t="str">
        <f t="shared" si="142"/>
        <v>Google</v>
      </c>
      <c r="BG645" s="1">
        <v>10</v>
      </c>
      <c r="BH645" s="1" t="s">
        <v>3443</v>
      </c>
      <c r="BI645" s="1" t="s">
        <v>3444</v>
      </c>
      <c r="BJ645" s="1" t="s">
        <v>1618</v>
      </c>
      <c r="BK645" s="1">
        <v>1</v>
      </c>
      <c r="BL645" s="32" t="s">
        <v>4074</v>
      </c>
    </row>
    <row r="646" spans="1:64">
      <c r="A646" s="1">
        <v>1</v>
      </c>
      <c r="B646">
        <v>0</v>
      </c>
      <c r="C646">
        <v>0</v>
      </c>
      <c r="D646">
        <v>0</v>
      </c>
      <c r="E646">
        <v>0</v>
      </c>
      <c r="F646">
        <v>0</v>
      </c>
      <c r="G646" s="2">
        <v>30221</v>
      </c>
      <c r="H646" s="9">
        <f t="shared" ca="1" si="130"/>
        <v>36</v>
      </c>
      <c r="I646" s="1">
        <v>5</v>
      </c>
      <c r="J646" s="1">
        <v>5</v>
      </c>
      <c r="K646" s="1">
        <v>120</v>
      </c>
      <c r="L646" s="1">
        <f t="shared" si="131"/>
        <v>2</v>
      </c>
      <c r="M646" s="1">
        <v>14</v>
      </c>
      <c r="N646" s="1">
        <v>14</v>
      </c>
      <c r="O646" s="1">
        <v>30</v>
      </c>
      <c r="P646" s="1">
        <v>30</v>
      </c>
      <c r="Q646" s="1">
        <v>10260</v>
      </c>
      <c r="R646" s="1" t="s">
        <v>3445</v>
      </c>
      <c r="S646" s="1">
        <v>0</v>
      </c>
      <c r="T646" s="1" t="s">
        <v>67</v>
      </c>
      <c r="V646" t="str">
        <f t="shared" si="132"/>
        <v>t-shirt</v>
      </c>
      <c r="W646" s="1" t="s">
        <v>98</v>
      </c>
      <c r="Y646" t="str">
        <f t="shared" si="133"/>
        <v>“Machine learning for life”</v>
      </c>
      <c r="Z646" s="1">
        <v>1</v>
      </c>
      <c r="AA646" s="1">
        <v>1</v>
      </c>
      <c r="AB646" s="1">
        <f t="shared" si="134"/>
        <v>0</v>
      </c>
      <c r="AC646" s="1" t="s">
        <v>225</v>
      </c>
      <c r="AE646" t="str">
        <f t="shared" si="135"/>
        <v>Software Engineer</v>
      </c>
      <c r="AF646" s="1" t="s">
        <v>80</v>
      </c>
      <c r="AH646" t="str">
        <f t="shared" si="136"/>
        <v>Individual Contributor</v>
      </c>
      <c r="AI646" s="1" t="s">
        <v>105</v>
      </c>
      <c r="AK646" t="str">
        <f t="shared" si="137"/>
        <v>Entertainment &amp; Leisure</v>
      </c>
      <c r="AL646" s="1">
        <v>11</v>
      </c>
      <c r="AM646" s="1">
        <v>11</v>
      </c>
      <c r="AN646" s="1" t="s">
        <v>3446</v>
      </c>
      <c r="AO646" s="1" t="s">
        <v>59</v>
      </c>
      <c r="AP646" s="1">
        <f t="shared" si="138"/>
        <v>0</v>
      </c>
      <c r="AQ646" t="s">
        <v>30</v>
      </c>
      <c r="AR646" s="1" t="s">
        <v>84</v>
      </c>
      <c r="AT646" t="str">
        <f t="shared" si="139"/>
        <v>Stack Overflow</v>
      </c>
      <c r="AU646" s="1">
        <v>4</v>
      </c>
      <c r="AW646">
        <f t="shared" si="140"/>
        <v>4</v>
      </c>
      <c r="AY646" s="1" t="s">
        <v>699</v>
      </c>
      <c r="AZ646" s="1" t="str">
        <f t="shared" si="141"/>
        <v>10+</v>
      </c>
      <c r="BA646" s="1">
        <v>50</v>
      </c>
      <c r="BB646" s="1">
        <v>50</v>
      </c>
      <c r="BC646" s="1" t="s">
        <v>3447</v>
      </c>
      <c r="BD646" s="1" t="s">
        <v>74</v>
      </c>
      <c r="BF646" t="str">
        <f t="shared" si="142"/>
        <v>Google</v>
      </c>
      <c r="BG646" s="1">
        <v>10</v>
      </c>
      <c r="BH646" s="1" t="s">
        <v>3448</v>
      </c>
      <c r="BK646" s="1">
        <v>1</v>
      </c>
      <c r="BL646" s="32" t="s">
        <v>4074</v>
      </c>
    </row>
    <row r="647" spans="1:64">
      <c r="A647">
        <v>0</v>
      </c>
      <c r="B647" s="11">
        <v>1</v>
      </c>
      <c r="C647">
        <v>0</v>
      </c>
      <c r="D647">
        <v>0</v>
      </c>
      <c r="E647">
        <v>0</v>
      </c>
      <c r="F647">
        <v>0</v>
      </c>
      <c r="G647" s="2">
        <v>31113</v>
      </c>
      <c r="H647" s="9">
        <f t="shared" ca="1" si="130"/>
        <v>33</v>
      </c>
      <c r="I647" s="1">
        <v>7</v>
      </c>
      <c r="J647" s="1">
        <v>7</v>
      </c>
      <c r="K647" s="1">
        <v>110</v>
      </c>
      <c r="L647" s="1">
        <f t="shared" si="131"/>
        <v>1.8333333333333333</v>
      </c>
      <c r="M647" s="1">
        <v>11</v>
      </c>
      <c r="N647" s="1">
        <v>11</v>
      </c>
      <c r="O647" s="1">
        <v>20</v>
      </c>
      <c r="P647" s="1">
        <v>20</v>
      </c>
      <c r="R647" s="1" t="s">
        <v>3449</v>
      </c>
      <c r="S647" s="1">
        <v>1</v>
      </c>
      <c r="V647" t="str">
        <f t="shared" si="132"/>
        <v>NA</v>
      </c>
      <c r="Y647" t="str">
        <f t="shared" si="133"/>
        <v>NA</v>
      </c>
      <c r="Z647" s="1">
        <v>0</v>
      </c>
      <c r="AA647" s="1">
        <v>0</v>
      </c>
      <c r="AB647" s="1">
        <f t="shared" si="134"/>
        <v>1</v>
      </c>
      <c r="AE647" t="str">
        <f t="shared" si="135"/>
        <v>NA</v>
      </c>
      <c r="AH647" t="str">
        <f t="shared" si="136"/>
        <v>NA</v>
      </c>
      <c r="AK647" t="str">
        <f t="shared" si="137"/>
        <v>NA</v>
      </c>
      <c r="AO647" s="1" t="s">
        <v>83</v>
      </c>
      <c r="AP647" s="1">
        <f t="shared" si="138"/>
        <v>1</v>
      </c>
      <c r="AQ647" t="s">
        <v>29</v>
      </c>
      <c r="AR647" s="1" t="s">
        <v>72</v>
      </c>
      <c r="AT647" t="str">
        <f t="shared" si="139"/>
        <v>Forums</v>
      </c>
      <c r="AV647" s="1">
        <v>12</v>
      </c>
      <c r="AW647" s="1">
        <f t="shared" si="140"/>
        <v>12</v>
      </c>
      <c r="AY647" s="1">
        <v>20</v>
      </c>
      <c r="AZ647" s="1">
        <f t="shared" si="141"/>
        <v>20</v>
      </c>
      <c r="BA647" s="1">
        <v>20</v>
      </c>
      <c r="BB647" s="1">
        <v>20</v>
      </c>
      <c r="BC647" s="1" t="s">
        <v>3450</v>
      </c>
      <c r="BE647" s="1" t="s">
        <v>371</v>
      </c>
      <c r="BF647" s="1" t="str">
        <f t="shared" si="142"/>
        <v>Books</v>
      </c>
      <c r="BG647" s="1">
        <v>10</v>
      </c>
      <c r="BH647" s="1" t="s">
        <v>3451</v>
      </c>
      <c r="BI647" s="1" t="s">
        <v>591</v>
      </c>
      <c r="BJ647" s="1" t="s">
        <v>1158</v>
      </c>
      <c r="BK647" s="1">
        <v>1</v>
      </c>
      <c r="BL647" s="32" t="s">
        <v>4074</v>
      </c>
    </row>
    <row r="648" spans="1:64">
      <c r="A648">
        <v>0</v>
      </c>
      <c r="B648">
        <v>0</v>
      </c>
      <c r="C648">
        <v>0</v>
      </c>
      <c r="D648">
        <v>0</v>
      </c>
      <c r="E648" s="1">
        <v>1</v>
      </c>
      <c r="F648">
        <v>0</v>
      </c>
      <c r="G648" s="2" t="s">
        <v>2417</v>
      </c>
      <c r="H648" s="9">
        <f t="shared" ca="1" si="130"/>
        <v>50</v>
      </c>
      <c r="I648" s="1">
        <v>7</v>
      </c>
      <c r="J648" s="1">
        <v>7</v>
      </c>
      <c r="K648" s="1">
        <v>60</v>
      </c>
      <c r="L648" s="1">
        <f t="shared" si="131"/>
        <v>1</v>
      </c>
      <c r="M648" s="1">
        <v>10</v>
      </c>
      <c r="N648" s="1">
        <v>10</v>
      </c>
      <c r="O648" s="1">
        <v>10</v>
      </c>
      <c r="P648" s="1">
        <v>10</v>
      </c>
      <c r="Q648" s="1">
        <v>560066</v>
      </c>
      <c r="R648" s="1" t="s">
        <v>1360</v>
      </c>
      <c r="S648" s="1">
        <v>0</v>
      </c>
      <c r="T648" s="1" t="s">
        <v>78</v>
      </c>
      <c r="V648" t="str">
        <f t="shared" si="132"/>
        <v>jacket (brand is TBD... probably Patagonia)</v>
      </c>
      <c r="W648" s="1" t="s">
        <v>98</v>
      </c>
      <c r="Y648" t="str">
        <f t="shared" si="133"/>
        <v>“Machine learning for life”</v>
      </c>
      <c r="Z648" s="1">
        <v>1</v>
      </c>
      <c r="AA648" s="1">
        <v>1</v>
      </c>
      <c r="AB648" s="1">
        <f t="shared" si="134"/>
        <v>0</v>
      </c>
      <c r="AC648" s="1" t="s">
        <v>137</v>
      </c>
      <c r="AE648" t="str">
        <f t="shared" si="135"/>
        <v>Co-founder (or solo founder)</v>
      </c>
      <c r="AF648" s="1" t="s">
        <v>145</v>
      </c>
      <c r="AH648" t="str">
        <f t="shared" si="136"/>
        <v>C-Level</v>
      </c>
      <c r="AI648" s="1" t="s">
        <v>91</v>
      </c>
      <c r="AK648" t="str">
        <f t="shared" si="137"/>
        <v>Technology &amp; Internet</v>
      </c>
      <c r="AL648" s="1">
        <v>25</v>
      </c>
      <c r="AM648" s="1">
        <v>25</v>
      </c>
      <c r="AN648" s="4" t="s">
        <v>3452</v>
      </c>
      <c r="AO648" s="1" t="s">
        <v>83</v>
      </c>
      <c r="AP648" s="1">
        <f t="shared" si="138"/>
        <v>1</v>
      </c>
      <c r="AQ648" s="1" t="s">
        <v>4033</v>
      </c>
      <c r="AR648" s="1" t="s">
        <v>72</v>
      </c>
      <c r="AT648" t="str">
        <f t="shared" si="139"/>
        <v>Forums</v>
      </c>
      <c r="AU648" s="1">
        <v>5</v>
      </c>
      <c r="AW648">
        <f t="shared" si="140"/>
        <v>5</v>
      </c>
      <c r="AX648" s="1">
        <v>4</v>
      </c>
      <c r="AZ648">
        <f t="shared" si="141"/>
        <v>4</v>
      </c>
      <c r="BA648" s="1">
        <v>16</v>
      </c>
      <c r="BB648" s="1">
        <v>16</v>
      </c>
      <c r="BC648" s="1" t="s">
        <v>3453</v>
      </c>
      <c r="BE648" s="1" t="s">
        <v>2593</v>
      </c>
      <c r="BF648" s="1" t="str">
        <f t="shared" si="142"/>
        <v>Internet</v>
      </c>
      <c r="BG648" s="1">
        <v>8</v>
      </c>
      <c r="BH648" s="1" t="s">
        <v>3454</v>
      </c>
      <c r="BK648" s="1">
        <v>1</v>
      </c>
      <c r="BL648" s="32" t="s">
        <v>4074</v>
      </c>
    </row>
    <row r="649" spans="1:64">
      <c r="A649">
        <v>0</v>
      </c>
      <c r="B649" s="11">
        <v>1</v>
      </c>
      <c r="C649">
        <v>0</v>
      </c>
      <c r="D649">
        <v>0</v>
      </c>
      <c r="E649" s="1">
        <v>1</v>
      </c>
      <c r="F649">
        <v>0</v>
      </c>
      <c r="G649" s="2">
        <v>30466</v>
      </c>
      <c r="H649" s="9">
        <f t="shared" ca="1" si="130"/>
        <v>35</v>
      </c>
      <c r="I649" s="1">
        <v>7</v>
      </c>
      <c r="J649" s="1">
        <v>7</v>
      </c>
      <c r="K649" s="1">
        <v>60</v>
      </c>
      <c r="L649" s="1">
        <f t="shared" si="131"/>
        <v>1</v>
      </c>
      <c r="M649" s="1">
        <v>8</v>
      </c>
      <c r="N649" s="1">
        <v>8</v>
      </c>
      <c r="O649" s="1">
        <v>2</v>
      </c>
      <c r="P649" s="1">
        <v>2</v>
      </c>
      <c r="Q649" s="1">
        <v>94102</v>
      </c>
      <c r="R649" s="1" t="s">
        <v>215</v>
      </c>
      <c r="S649" s="1">
        <v>0</v>
      </c>
      <c r="T649" s="1" t="s">
        <v>78</v>
      </c>
      <c r="V649" t="str">
        <f t="shared" si="132"/>
        <v>jacket (brand is TBD... probably Patagonia)</v>
      </c>
      <c r="W649" s="1" t="s">
        <v>98</v>
      </c>
      <c r="Y649" t="str">
        <f t="shared" si="133"/>
        <v>“Machine learning for life”</v>
      </c>
      <c r="Z649" s="1">
        <v>1</v>
      </c>
      <c r="AA649" s="1">
        <v>1</v>
      </c>
      <c r="AB649" s="1">
        <f t="shared" si="134"/>
        <v>0</v>
      </c>
      <c r="AC649" s="1" t="s">
        <v>31</v>
      </c>
      <c r="AE649" t="str">
        <f t="shared" si="135"/>
        <v>Machine Learning Engineer</v>
      </c>
      <c r="AF649" s="1" t="s">
        <v>80</v>
      </c>
      <c r="AH649" t="str">
        <f t="shared" si="136"/>
        <v>Individual Contributor</v>
      </c>
      <c r="AI649" s="1" t="s">
        <v>91</v>
      </c>
      <c r="AK649" t="str">
        <f t="shared" si="137"/>
        <v>Technology &amp; Internet</v>
      </c>
      <c r="AL649" s="1">
        <v>7</v>
      </c>
      <c r="AM649" s="1">
        <v>7</v>
      </c>
      <c r="AN649" s="1" t="s">
        <v>3455</v>
      </c>
      <c r="AO649" s="1" t="s">
        <v>83</v>
      </c>
      <c r="AP649" s="1">
        <f t="shared" si="138"/>
        <v>1</v>
      </c>
      <c r="AQ649" t="s">
        <v>31</v>
      </c>
      <c r="AR649" s="1" t="s">
        <v>84</v>
      </c>
      <c r="AT649" t="str">
        <f t="shared" si="139"/>
        <v>Stack Overflow</v>
      </c>
      <c r="AU649" s="1">
        <v>3</v>
      </c>
      <c r="AW649">
        <f t="shared" si="140"/>
        <v>3</v>
      </c>
      <c r="AX649" s="1">
        <v>5</v>
      </c>
      <c r="AZ649">
        <f t="shared" si="141"/>
        <v>5</v>
      </c>
      <c r="BA649" s="1">
        <v>5</v>
      </c>
      <c r="BB649" s="1">
        <v>5</v>
      </c>
      <c r="BC649" s="1" t="s">
        <v>3456</v>
      </c>
      <c r="BE649" s="1" t="s">
        <v>492</v>
      </c>
      <c r="BF649" s="1" t="str">
        <f t="shared" si="142"/>
        <v>Tech news</v>
      </c>
      <c r="BG649" s="1">
        <v>6</v>
      </c>
      <c r="BH649" s="1" t="s">
        <v>3457</v>
      </c>
      <c r="BI649" s="1" t="s">
        <v>3458</v>
      </c>
      <c r="BJ649" s="1" t="s">
        <v>3459</v>
      </c>
      <c r="BK649" s="1">
        <v>0</v>
      </c>
      <c r="BL649" s="32" t="s">
        <v>4074</v>
      </c>
    </row>
    <row r="650" spans="1:64">
      <c r="A650" s="1">
        <v>1</v>
      </c>
      <c r="B650">
        <v>0</v>
      </c>
      <c r="C650">
        <v>0</v>
      </c>
      <c r="D650">
        <v>0</v>
      </c>
      <c r="E650">
        <v>0</v>
      </c>
      <c r="F650">
        <v>0</v>
      </c>
      <c r="G650" s="2">
        <v>30680</v>
      </c>
      <c r="H650" s="9">
        <f t="shared" ca="1" si="130"/>
        <v>35</v>
      </c>
      <c r="I650" s="1">
        <v>4</v>
      </c>
      <c r="J650" s="1">
        <v>4</v>
      </c>
      <c r="K650" s="1">
        <v>40</v>
      </c>
      <c r="L650" s="1">
        <f t="shared" si="131"/>
        <v>0.66666666666666663</v>
      </c>
      <c r="M650" s="1">
        <v>11</v>
      </c>
      <c r="N650" s="1">
        <v>11</v>
      </c>
      <c r="O650" s="1">
        <v>2</v>
      </c>
      <c r="P650" s="1">
        <v>2</v>
      </c>
      <c r="Q650" s="1">
        <v>622</v>
      </c>
      <c r="R650" s="1" t="s">
        <v>3460</v>
      </c>
      <c r="S650" s="1">
        <v>0</v>
      </c>
      <c r="T650" s="1" t="s">
        <v>67</v>
      </c>
      <c r="V650" t="str">
        <f t="shared" si="132"/>
        <v>t-shirt</v>
      </c>
      <c r="W650" s="1" t="s">
        <v>54</v>
      </c>
      <c r="Y650" t="str">
        <f t="shared" si="133"/>
        <v>“Data is the new bacon"</v>
      </c>
      <c r="Z650" s="1">
        <v>0</v>
      </c>
      <c r="AA650" s="1">
        <v>0</v>
      </c>
      <c r="AB650" s="1">
        <f t="shared" si="134"/>
        <v>1</v>
      </c>
      <c r="AE650" t="str">
        <f t="shared" si="135"/>
        <v>NA</v>
      </c>
      <c r="AH650" t="str">
        <f t="shared" si="136"/>
        <v>NA</v>
      </c>
      <c r="AK650" t="str">
        <f t="shared" si="137"/>
        <v>NA</v>
      </c>
      <c r="AO650" s="1" t="s">
        <v>83</v>
      </c>
      <c r="AP650" s="1">
        <f t="shared" si="138"/>
        <v>1</v>
      </c>
      <c r="AQ650" t="s">
        <v>33</v>
      </c>
      <c r="AR650" s="1" t="s">
        <v>60</v>
      </c>
      <c r="AT650" t="str">
        <f t="shared" si="139"/>
        <v>Slack Channel</v>
      </c>
      <c r="AV650" s="1">
        <v>10</v>
      </c>
      <c r="AW650" s="1">
        <f t="shared" si="140"/>
        <v>10</v>
      </c>
      <c r="AX650" s="1">
        <v>5</v>
      </c>
      <c r="AZ650">
        <f t="shared" si="141"/>
        <v>5</v>
      </c>
      <c r="BA650" s="1">
        <v>12</v>
      </c>
      <c r="BB650" s="1">
        <v>12</v>
      </c>
      <c r="BC650" s="1" t="s">
        <v>3461</v>
      </c>
      <c r="BD650" s="1" t="s">
        <v>74</v>
      </c>
      <c r="BF650" t="str">
        <f t="shared" si="142"/>
        <v>Google</v>
      </c>
      <c r="BG650" s="1">
        <v>7</v>
      </c>
      <c r="BH650" s="1" t="s">
        <v>3462</v>
      </c>
      <c r="BI650" s="1" t="s">
        <v>3463</v>
      </c>
      <c r="BJ650" s="1" t="s">
        <v>3464</v>
      </c>
      <c r="BK650" s="1">
        <v>1</v>
      </c>
      <c r="BL650" s="32" t="s">
        <v>4074</v>
      </c>
    </row>
    <row r="651" spans="1:64">
      <c r="A651" s="1">
        <v>1</v>
      </c>
      <c r="B651" s="11">
        <v>1</v>
      </c>
      <c r="C651" s="1">
        <v>1</v>
      </c>
      <c r="D651" s="1">
        <v>1</v>
      </c>
      <c r="E651" s="1">
        <v>1</v>
      </c>
      <c r="F651" s="1">
        <v>1</v>
      </c>
      <c r="G651" s="2">
        <v>35199</v>
      </c>
      <c r="H651" s="9">
        <f t="shared" ca="1" si="130"/>
        <v>22</v>
      </c>
      <c r="I651" s="1">
        <v>6</v>
      </c>
      <c r="J651" s="1">
        <v>6</v>
      </c>
      <c r="K651" s="1">
        <v>120</v>
      </c>
      <c r="L651" s="1">
        <f t="shared" si="131"/>
        <v>2</v>
      </c>
      <c r="M651" s="1">
        <v>8</v>
      </c>
      <c r="N651" s="1">
        <v>8</v>
      </c>
      <c r="O651" s="1">
        <v>24</v>
      </c>
      <c r="P651" s="1">
        <v>24</v>
      </c>
      <c r="Q651" s="1">
        <v>560001</v>
      </c>
      <c r="R651" s="1" t="s">
        <v>3466</v>
      </c>
      <c r="S651" s="1">
        <v>1</v>
      </c>
      <c r="V651" t="str">
        <f t="shared" si="132"/>
        <v>NA</v>
      </c>
      <c r="Y651" t="str">
        <f t="shared" si="133"/>
        <v>NA</v>
      </c>
      <c r="Z651" s="1">
        <v>0</v>
      </c>
      <c r="AA651" s="1">
        <v>0</v>
      </c>
      <c r="AB651" s="1">
        <f t="shared" si="134"/>
        <v>1</v>
      </c>
      <c r="AE651" t="str">
        <f t="shared" si="135"/>
        <v>NA</v>
      </c>
      <c r="AH651" t="str">
        <f t="shared" si="136"/>
        <v>NA</v>
      </c>
      <c r="AK651" t="str">
        <f t="shared" si="137"/>
        <v>NA</v>
      </c>
      <c r="AO651" s="1" t="s">
        <v>399</v>
      </c>
      <c r="AP651" s="1">
        <f t="shared" si="138"/>
        <v>0</v>
      </c>
      <c r="AQ651" t="s">
        <v>30</v>
      </c>
      <c r="AR651" s="1" t="s">
        <v>72</v>
      </c>
      <c r="AT651" t="str">
        <f t="shared" si="139"/>
        <v>Forums</v>
      </c>
      <c r="AU651" s="1">
        <v>3</v>
      </c>
      <c r="AW651">
        <f t="shared" si="140"/>
        <v>3</v>
      </c>
      <c r="AX651" s="1">
        <v>3</v>
      </c>
      <c r="AZ651">
        <f t="shared" si="141"/>
        <v>3</v>
      </c>
      <c r="BA651" s="1">
        <v>320</v>
      </c>
      <c r="BB651" s="1">
        <v>320</v>
      </c>
      <c r="BC651" s="1" t="s">
        <v>3467</v>
      </c>
      <c r="BD651" s="1" t="s">
        <v>74</v>
      </c>
      <c r="BF651" t="str">
        <f t="shared" si="142"/>
        <v>Google</v>
      </c>
      <c r="BG651" s="1">
        <v>10</v>
      </c>
      <c r="BH651" s="1" t="s">
        <v>3468</v>
      </c>
      <c r="BI651" s="1" t="s">
        <v>3469</v>
      </c>
      <c r="BJ651" s="1" t="s">
        <v>3470</v>
      </c>
      <c r="BK651" s="1">
        <v>1</v>
      </c>
      <c r="BL651" s="32" t="s">
        <v>4074</v>
      </c>
    </row>
    <row r="652" spans="1:64">
      <c r="A652">
        <v>0</v>
      </c>
      <c r="B652" s="11">
        <v>1</v>
      </c>
      <c r="C652">
        <v>0</v>
      </c>
      <c r="D652">
        <v>0</v>
      </c>
      <c r="E652">
        <v>0</v>
      </c>
      <c r="F652">
        <v>0</v>
      </c>
      <c r="G652" s="2">
        <v>33773</v>
      </c>
      <c r="H652" s="9">
        <f t="shared" ca="1" si="130"/>
        <v>26</v>
      </c>
      <c r="I652" s="1">
        <v>7</v>
      </c>
      <c r="J652" s="1">
        <v>7</v>
      </c>
      <c r="K652" s="1">
        <v>30</v>
      </c>
      <c r="L652" s="1">
        <f t="shared" si="131"/>
        <v>0.5</v>
      </c>
      <c r="M652" s="1">
        <v>12</v>
      </c>
      <c r="N652" s="1">
        <v>12</v>
      </c>
      <c r="O652" s="1">
        <v>2</v>
      </c>
      <c r="P652" s="1">
        <v>2</v>
      </c>
      <c r="Q652" s="1">
        <v>201203</v>
      </c>
      <c r="R652" s="1" t="s">
        <v>3471</v>
      </c>
      <c r="S652" s="1">
        <v>1</v>
      </c>
      <c r="V652" t="str">
        <f t="shared" si="132"/>
        <v>NA</v>
      </c>
      <c r="Y652" t="str">
        <f t="shared" si="133"/>
        <v>NA</v>
      </c>
      <c r="Z652" s="1">
        <v>1</v>
      </c>
      <c r="AA652" s="1">
        <v>1</v>
      </c>
      <c r="AB652" s="1">
        <f t="shared" si="134"/>
        <v>0</v>
      </c>
      <c r="AC652" s="1" t="s">
        <v>582</v>
      </c>
      <c r="AE652" t="str">
        <f t="shared" si="135"/>
        <v>Self employed</v>
      </c>
      <c r="AF652" s="1" t="s">
        <v>56</v>
      </c>
      <c r="AH652" t="str">
        <f t="shared" si="136"/>
        <v>Manager</v>
      </c>
      <c r="AI652" s="1" t="s">
        <v>57</v>
      </c>
      <c r="AK652" t="str">
        <f t="shared" si="137"/>
        <v>Education</v>
      </c>
      <c r="AL652" s="1">
        <v>3</v>
      </c>
      <c r="AM652" s="1">
        <v>3</v>
      </c>
      <c r="AN652" s="1" t="s">
        <v>3472</v>
      </c>
      <c r="AO652" s="1" t="s">
        <v>59</v>
      </c>
      <c r="AP652" s="1">
        <f t="shared" si="138"/>
        <v>0</v>
      </c>
      <c r="AQ652" s="1" t="s">
        <v>4034</v>
      </c>
      <c r="AR652" s="1" t="s">
        <v>72</v>
      </c>
      <c r="AT652" t="str">
        <f t="shared" si="139"/>
        <v>Forums</v>
      </c>
      <c r="AU652" s="1">
        <v>6</v>
      </c>
      <c r="AW652">
        <f t="shared" si="140"/>
        <v>6</v>
      </c>
      <c r="AY652" s="1" t="s">
        <v>3474</v>
      </c>
      <c r="AZ652" s="1" t="str">
        <f t="shared" si="141"/>
        <v>work time ,every moment</v>
      </c>
      <c r="BA652" s="1">
        <v>8</v>
      </c>
      <c r="BB652" s="1">
        <v>8</v>
      </c>
      <c r="BC652" s="1" t="s">
        <v>3475</v>
      </c>
      <c r="BD652" s="1" t="s">
        <v>74</v>
      </c>
      <c r="BF652" t="str">
        <f t="shared" si="142"/>
        <v>Google</v>
      </c>
      <c r="BG652" s="1">
        <v>10</v>
      </c>
      <c r="BH652" s="1" t="s">
        <v>3476</v>
      </c>
      <c r="BI652" s="1" t="s">
        <v>3477</v>
      </c>
      <c r="BJ652" s="1" t="s">
        <v>3478</v>
      </c>
      <c r="BK652" s="1">
        <v>1</v>
      </c>
      <c r="BL652" s="32" t="s">
        <v>4074</v>
      </c>
    </row>
    <row r="653" spans="1:64">
      <c r="A653" s="1">
        <v>1</v>
      </c>
      <c r="B653" s="11">
        <v>1</v>
      </c>
      <c r="C653">
        <v>0</v>
      </c>
      <c r="D653">
        <v>0</v>
      </c>
      <c r="E653">
        <v>0</v>
      </c>
      <c r="F653">
        <v>0</v>
      </c>
      <c r="G653" s="2">
        <v>32781</v>
      </c>
      <c r="H653" s="9">
        <f t="shared" ca="1" si="130"/>
        <v>29</v>
      </c>
      <c r="I653" s="1">
        <v>7</v>
      </c>
      <c r="J653" s="1">
        <v>7</v>
      </c>
      <c r="K653" s="1">
        <v>90</v>
      </c>
      <c r="L653" s="1">
        <f t="shared" si="131"/>
        <v>1.5</v>
      </c>
      <c r="M653" s="1">
        <v>9</v>
      </c>
      <c r="N653" s="1">
        <v>9</v>
      </c>
      <c r="O653" s="1">
        <v>3</v>
      </c>
      <c r="P653" s="1">
        <v>3</v>
      </c>
      <c r="Q653" s="1">
        <v>5596</v>
      </c>
      <c r="R653" s="1" t="s">
        <v>3222</v>
      </c>
      <c r="S653" s="1">
        <v>1</v>
      </c>
      <c r="V653" t="str">
        <f t="shared" si="132"/>
        <v>NA</v>
      </c>
      <c r="Y653" t="str">
        <f t="shared" si="133"/>
        <v>NA</v>
      </c>
      <c r="Z653" s="1">
        <v>0</v>
      </c>
      <c r="AA653" s="1">
        <v>0</v>
      </c>
      <c r="AB653" s="1">
        <f t="shared" si="134"/>
        <v>1</v>
      </c>
      <c r="AE653" t="str">
        <f t="shared" si="135"/>
        <v>NA</v>
      </c>
      <c r="AH653" t="str">
        <f t="shared" si="136"/>
        <v>NA</v>
      </c>
      <c r="AK653" t="str">
        <f t="shared" si="137"/>
        <v>NA</v>
      </c>
      <c r="AO653" s="1" t="s">
        <v>59</v>
      </c>
      <c r="AP653" s="1">
        <f t="shared" si="138"/>
        <v>0</v>
      </c>
      <c r="AQ653" t="s">
        <v>33</v>
      </c>
      <c r="AR653" s="1" t="s">
        <v>60</v>
      </c>
      <c r="AT653" t="str">
        <f t="shared" si="139"/>
        <v>Slack Channel</v>
      </c>
      <c r="AU653" s="1">
        <v>3</v>
      </c>
      <c r="AW653">
        <f t="shared" si="140"/>
        <v>3</v>
      </c>
      <c r="AX653" s="1">
        <v>1</v>
      </c>
      <c r="AZ653">
        <f t="shared" si="141"/>
        <v>1</v>
      </c>
      <c r="BA653" s="1">
        <v>5</v>
      </c>
      <c r="BB653" s="1">
        <v>5</v>
      </c>
      <c r="BC653" s="1" t="s">
        <v>3479</v>
      </c>
      <c r="BD653" s="1" t="s">
        <v>198</v>
      </c>
      <c r="BF653" t="str">
        <f t="shared" si="142"/>
        <v>Facebook</v>
      </c>
      <c r="BG653" s="1">
        <v>10</v>
      </c>
      <c r="BH653" s="1" t="s">
        <v>3480</v>
      </c>
      <c r="BI653" s="1" t="s">
        <v>3481</v>
      </c>
      <c r="BJ653" s="1" t="s">
        <v>3482</v>
      </c>
      <c r="BK653" s="1">
        <v>1</v>
      </c>
      <c r="BL653" s="32" t="s">
        <v>4074</v>
      </c>
    </row>
    <row r="654" spans="1:64">
      <c r="A654">
        <v>0</v>
      </c>
      <c r="B654">
        <v>0</v>
      </c>
      <c r="C654" s="1">
        <v>1</v>
      </c>
      <c r="D654">
        <v>0</v>
      </c>
      <c r="E654">
        <v>0</v>
      </c>
      <c r="F654">
        <v>0</v>
      </c>
      <c r="G654" s="2">
        <v>32443</v>
      </c>
      <c r="H654" s="9">
        <f t="shared" ca="1" si="130"/>
        <v>30</v>
      </c>
      <c r="I654" s="1">
        <v>7</v>
      </c>
      <c r="J654" s="1">
        <v>7</v>
      </c>
      <c r="K654" s="1">
        <v>15</v>
      </c>
      <c r="L654" s="1">
        <f t="shared" si="131"/>
        <v>0.25</v>
      </c>
      <c r="M654" s="1">
        <v>8</v>
      </c>
      <c r="N654" s="1">
        <v>8</v>
      </c>
      <c r="O654" s="1">
        <v>2</v>
      </c>
      <c r="P654" s="1">
        <v>2</v>
      </c>
      <c r="Q654" s="1">
        <v>1017</v>
      </c>
      <c r="R654" s="1" t="s">
        <v>3483</v>
      </c>
      <c r="S654" s="1">
        <v>0</v>
      </c>
      <c r="T654" s="1" t="s">
        <v>53</v>
      </c>
      <c r="V654" t="str">
        <f t="shared" si="132"/>
        <v>hoodie</v>
      </c>
      <c r="W654" s="1" t="s">
        <v>68</v>
      </c>
      <c r="Y654" t="str">
        <f t="shared" si="133"/>
        <v>”Math - all the cool kids are doing it”</v>
      </c>
      <c r="Z654" s="1">
        <v>1</v>
      </c>
      <c r="AA654" s="1">
        <v>1</v>
      </c>
      <c r="AB654" s="1">
        <f t="shared" si="134"/>
        <v>0</v>
      </c>
      <c r="AC654" s="1" t="s">
        <v>159</v>
      </c>
      <c r="AE654" t="str">
        <f t="shared" si="135"/>
        <v>Data Scientist</v>
      </c>
      <c r="AF654" s="1" t="s">
        <v>80</v>
      </c>
      <c r="AH654" t="str">
        <f t="shared" si="136"/>
        <v>Individual Contributor</v>
      </c>
      <c r="AI654" s="1" t="s">
        <v>105</v>
      </c>
      <c r="AK654" t="str">
        <f t="shared" si="137"/>
        <v>Entertainment &amp; Leisure</v>
      </c>
      <c r="AL654" s="1">
        <v>0</v>
      </c>
      <c r="AM654" s="1">
        <v>0</v>
      </c>
      <c r="AN654" s="4" t="s">
        <v>3484</v>
      </c>
      <c r="AO654" s="1" t="s">
        <v>71</v>
      </c>
      <c r="AP654" s="1">
        <f t="shared" si="138"/>
        <v>1</v>
      </c>
      <c r="AQ654" t="s">
        <v>31</v>
      </c>
      <c r="AR654" s="1" t="s">
        <v>167</v>
      </c>
      <c r="AT654" t="str">
        <f t="shared" si="139"/>
        <v>Mentor Help (classroom or 1:1 mentors)</v>
      </c>
      <c r="AU654" s="1">
        <v>6</v>
      </c>
      <c r="AW654">
        <f t="shared" si="140"/>
        <v>6</v>
      </c>
      <c r="AX654" s="1">
        <v>2</v>
      </c>
      <c r="AZ654">
        <f t="shared" si="141"/>
        <v>2</v>
      </c>
      <c r="BA654" s="1">
        <v>15</v>
      </c>
      <c r="BB654" s="1">
        <v>15</v>
      </c>
      <c r="BC654" s="1" t="s">
        <v>3485</v>
      </c>
      <c r="BD654" s="1" t="s">
        <v>74</v>
      </c>
      <c r="BF654" t="str">
        <f t="shared" si="142"/>
        <v>Google</v>
      </c>
      <c r="BG654" s="1">
        <v>10</v>
      </c>
      <c r="BH654" s="1" t="s">
        <v>3486</v>
      </c>
      <c r="BI654" s="1" t="s">
        <v>3487</v>
      </c>
      <c r="BK654" s="1">
        <v>0</v>
      </c>
      <c r="BL654" s="32" t="s">
        <v>4074</v>
      </c>
    </row>
    <row r="655" spans="1:64">
      <c r="A655" s="1">
        <v>1</v>
      </c>
      <c r="B655">
        <v>0</v>
      </c>
      <c r="C655">
        <v>0</v>
      </c>
      <c r="D655">
        <v>0</v>
      </c>
      <c r="E655" s="1">
        <v>1</v>
      </c>
      <c r="F655">
        <v>0</v>
      </c>
      <c r="G655" s="2">
        <v>35039</v>
      </c>
      <c r="H655" s="9">
        <f t="shared" ca="1" si="130"/>
        <v>23</v>
      </c>
      <c r="I655" s="1">
        <v>8</v>
      </c>
      <c r="J655" s="1">
        <v>8</v>
      </c>
      <c r="K655" s="1">
        <v>0</v>
      </c>
      <c r="L655" s="1">
        <f t="shared" si="131"/>
        <v>0</v>
      </c>
      <c r="M655" s="1">
        <v>11</v>
      </c>
      <c r="N655" s="1">
        <v>11</v>
      </c>
      <c r="O655" s="1">
        <v>30</v>
      </c>
      <c r="P655" s="1">
        <v>30</v>
      </c>
      <c r="Q655" s="1">
        <v>97437</v>
      </c>
      <c r="R655" s="1" t="s">
        <v>3488</v>
      </c>
      <c r="S655" s="1">
        <v>1</v>
      </c>
      <c r="V655" t="str">
        <f t="shared" si="132"/>
        <v>NA</v>
      </c>
      <c r="Y655" t="str">
        <f t="shared" si="133"/>
        <v>NA</v>
      </c>
      <c r="Z655" s="1">
        <v>0</v>
      </c>
      <c r="AA655" s="1">
        <v>0</v>
      </c>
      <c r="AB655" s="1">
        <f t="shared" si="134"/>
        <v>1</v>
      </c>
      <c r="AE655" t="str">
        <f t="shared" si="135"/>
        <v>NA</v>
      </c>
      <c r="AH655" t="str">
        <f t="shared" si="136"/>
        <v>NA</v>
      </c>
      <c r="AK655" t="str">
        <f t="shared" si="137"/>
        <v>NA</v>
      </c>
      <c r="AO655" s="1" t="s">
        <v>399</v>
      </c>
      <c r="AP655" s="1">
        <f t="shared" si="138"/>
        <v>0</v>
      </c>
      <c r="AQ655" t="s">
        <v>3974</v>
      </c>
      <c r="AR655" s="1" t="s">
        <v>84</v>
      </c>
      <c r="AT655" t="str">
        <f t="shared" si="139"/>
        <v>Stack Overflow</v>
      </c>
      <c r="AU655" s="1">
        <v>6</v>
      </c>
      <c r="AW655">
        <f t="shared" si="140"/>
        <v>6</v>
      </c>
      <c r="AY655" s="1">
        <v>14</v>
      </c>
      <c r="AZ655" s="1">
        <f t="shared" si="141"/>
        <v>14</v>
      </c>
      <c r="BA655" s="1">
        <v>10</v>
      </c>
      <c r="BB655" s="1">
        <v>10</v>
      </c>
      <c r="BC655" s="1" t="s">
        <v>3489</v>
      </c>
      <c r="BD655" s="1" t="s">
        <v>74</v>
      </c>
      <c r="BF655" t="str">
        <f t="shared" si="142"/>
        <v>Google</v>
      </c>
      <c r="BG655" s="1">
        <v>10</v>
      </c>
      <c r="BH655" s="1" t="s">
        <v>3490</v>
      </c>
      <c r="BI655" s="1" t="s">
        <v>3491</v>
      </c>
      <c r="BK655" s="1">
        <v>1</v>
      </c>
      <c r="BL655" s="32" t="s">
        <v>4074</v>
      </c>
    </row>
    <row r="656" spans="1:64">
      <c r="A656">
        <v>0</v>
      </c>
      <c r="B656">
        <v>0</v>
      </c>
      <c r="C656">
        <v>0</v>
      </c>
      <c r="D656" s="1">
        <v>1</v>
      </c>
      <c r="E656">
        <v>0</v>
      </c>
      <c r="F656">
        <v>0</v>
      </c>
      <c r="G656" s="2">
        <v>33346</v>
      </c>
      <c r="H656" s="9">
        <f t="shared" ca="1" si="130"/>
        <v>27</v>
      </c>
      <c r="I656" s="1">
        <v>7</v>
      </c>
      <c r="J656" s="1">
        <v>7</v>
      </c>
      <c r="K656" s="1">
        <v>5</v>
      </c>
      <c r="L656" s="1">
        <f t="shared" si="131"/>
        <v>8.3333333333333329E-2</v>
      </c>
      <c r="M656" s="1">
        <v>12</v>
      </c>
      <c r="N656" s="1">
        <v>12</v>
      </c>
      <c r="O656" s="1">
        <v>8</v>
      </c>
      <c r="P656" s="1">
        <v>8</v>
      </c>
      <c r="Q656" s="1">
        <v>44600</v>
      </c>
      <c r="R656" s="1" t="s">
        <v>2439</v>
      </c>
      <c r="S656" s="1">
        <v>0</v>
      </c>
      <c r="T656" s="1" t="s">
        <v>67</v>
      </c>
      <c r="V656" t="str">
        <f t="shared" si="132"/>
        <v>t-shirt</v>
      </c>
      <c r="W656" s="1" t="s">
        <v>103</v>
      </c>
      <c r="Y656" t="str">
        <f t="shared" si="133"/>
        <v>“A quality life demands quality questions”</v>
      </c>
      <c r="Z656" s="1">
        <v>0</v>
      </c>
      <c r="AA656" s="1">
        <v>0</v>
      </c>
      <c r="AB656" s="1">
        <f t="shared" si="134"/>
        <v>1</v>
      </c>
      <c r="AE656" t="str">
        <f t="shared" si="135"/>
        <v>NA</v>
      </c>
      <c r="AH656" t="str">
        <f t="shared" si="136"/>
        <v>NA</v>
      </c>
      <c r="AK656" t="str">
        <f t="shared" si="137"/>
        <v>NA</v>
      </c>
      <c r="AO656" s="1" t="s">
        <v>59</v>
      </c>
      <c r="AP656" s="1">
        <f t="shared" si="138"/>
        <v>0</v>
      </c>
      <c r="AQ656" t="s">
        <v>33</v>
      </c>
      <c r="AR656" s="1" t="s">
        <v>60</v>
      </c>
      <c r="AT656" t="str">
        <f t="shared" si="139"/>
        <v>Slack Channel</v>
      </c>
      <c r="AU656" s="1">
        <v>5</v>
      </c>
      <c r="AW656">
        <f t="shared" si="140"/>
        <v>5</v>
      </c>
      <c r="AX656" s="1">
        <v>3</v>
      </c>
      <c r="AZ656">
        <f t="shared" si="141"/>
        <v>3</v>
      </c>
      <c r="BA656" s="1">
        <v>80</v>
      </c>
      <c r="BB656" s="1">
        <v>80</v>
      </c>
      <c r="BC656" s="1" t="s">
        <v>3492</v>
      </c>
      <c r="BD656" s="1" t="s">
        <v>74</v>
      </c>
      <c r="BF656" t="str">
        <f t="shared" si="142"/>
        <v>Google</v>
      </c>
      <c r="BG656" s="1">
        <v>9</v>
      </c>
      <c r="BH656" s="1" t="s">
        <v>3493</v>
      </c>
      <c r="BI656" s="1" t="s">
        <v>3494</v>
      </c>
      <c r="BJ656" s="1" t="s">
        <v>3495</v>
      </c>
      <c r="BK656" s="1">
        <v>1</v>
      </c>
      <c r="BL656" s="32" t="s">
        <v>4074</v>
      </c>
    </row>
    <row r="657" spans="1:64">
      <c r="A657" s="1">
        <v>1</v>
      </c>
      <c r="B657">
        <v>0</v>
      </c>
      <c r="C657">
        <v>0</v>
      </c>
      <c r="D657">
        <v>0</v>
      </c>
      <c r="E657" s="1">
        <v>1</v>
      </c>
      <c r="F657">
        <v>0</v>
      </c>
      <c r="G657" s="2">
        <v>32281</v>
      </c>
      <c r="H657" s="9">
        <f t="shared" ca="1" si="130"/>
        <v>30</v>
      </c>
      <c r="I657" s="1">
        <v>7</v>
      </c>
      <c r="J657" s="1">
        <v>7</v>
      </c>
      <c r="K657" s="1">
        <v>60</v>
      </c>
      <c r="L657" s="1">
        <f t="shared" si="131"/>
        <v>1</v>
      </c>
      <c r="M657" s="1">
        <v>4</v>
      </c>
      <c r="N657" s="1">
        <v>4</v>
      </c>
      <c r="O657" s="1">
        <v>5</v>
      </c>
      <c r="P657" s="1">
        <v>5</v>
      </c>
      <c r="R657" s="1" t="s">
        <v>3496</v>
      </c>
      <c r="S657" s="1">
        <v>1</v>
      </c>
      <c r="V657" t="str">
        <f t="shared" si="132"/>
        <v>NA</v>
      </c>
      <c r="Y657" t="str">
        <f t="shared" si="133"/>
        <v>NA</v>
      </c>
      <c r="Z657" s="1">
        <v>1</v>
      </c>
      <c r="AA657" s="1">
        <v>1</v>
      </c>
      <c r="AB657" s="1">
        <f t="shared" si="134"/>
        <v>0</v>
      </c>
      <c r="AC657" s="1" t="s">
        <v>69</v>
      </c>
      <c r="AE657" t="str">
        <f t="shared" si="135"/>
        <v>Educator / Instructor</v>
      </c>
      <c r="AF657" s="1" t="s">
        <v>111</v>
      </c>
      <c r="AH657" t="str">
        <f t="shared" si="136"/>
        <v>Not Applicable</v>
      </c>
      <c r="AI657" s="1" t="s">
        <v>57</v>
      </c>
      <c r="AK657" t="str">
        <f t="shared" si="137"/>
        <v>Education</v>
      </c>
      <c r="AL657" s="1">
        <v>3</v>
      </c>
      <c r="AM657" s="1">
        <v>3</v>
      </c>
      <c r="AN657" s="1" t="s">
        <v>3497</v>
      </c>
      <c r="AO657" s="1" t="s">
        <v>83</v>
      </c>
      <c r="AP657" s="1">
        <f t="shared" si="138"/>
        <v>1</v>
      </c>
      <c r="AQ657" t="s">
        <v>33</v>
      </c>
      <c r="AR657" s="1" t="s">
        <v>72</v>
      </c>
      <c r="AT657" t="str">
        <f t="shared" si="139"/>
        <v>Forums</v>
      </c>
      <c r="AU657" s="1">
        <v>4</v>
      </c>
      <c r="AW657">
        <f t="shared" si="140"/>
        <v>4</v>
      </c>
      <c r="AX657" s="1">
        <v>5</v>
      </c>
      <c r="AZ657">
        <f t="shared" si="141"/>
        <v>5</v>
      </c>
      <c r="BA657" s="1">
        <v>5</v>
      </c>
      <c r="BB657" s="1">
        <v>5</v>
      </c>
      <c r="BC657" s="1" t="s">
        <v>3498</v>
      </c>
      <c r="BD657" s="1" t="s">
        <v>74</v>
      </c>
      <c r="BF657" t="str">
        <f t="shared" si="142"/>
        <v>Google</v>
      </c>
      <c r="BG657" s="1">
        <v>10</v>
      </c>
      <c r="BH657" s="1" t="s">
        <v>3499</v>
      </c>
      <c r="BI657" s="1" t="s">
        <v>3500</v>
      </c>
      <c r="BJ657" s="1" t="s">
        <v>3501</v>
      </c>
      <c r="BK657" s="1">
        <v>1</v>
      </c>
      <c r="BL657" s="32" t="s">
        <v>4074</v>
      </c>
    </row>
    <row r="658" spans="1:64">
      <c r="A658">
        <v>0</v>
      </c>
      <c r="B658">
        <v>0</v>
      </c>
      <c r="C658">
        <v>0</v>
      </c>
      <c r="D658">
        <v>0</v>
      </c>
      <c r="E658" s="1">
        <v>1</v>
      </c>
      <c r="F658">
        <v>0</v>
      </c>
      <c r="G658" s="2">
        <v>30257</v>
      </c>
      <c r="H658" s="9">
        <f t="shared" ca="1" si="130"/>
        <v>36</v>
      </c>
      <c r="I658" s="1">
        <v>7</v>
      </c>
      <c r="J658" s="1">
        <v>7</v>
      </c>
      <c r="K658" s="1">
        <v>3</v>
      </c>
      <c r="L658" s="1">
        <f t="shared" si="131"/>
        <v>0.05</v>
      </c>
      <c r="M658" s="1">
        <v>7</v>
      </c>
      <c r="N658" s="1">
        <v>7</v>
      </c>
      <c r="O658" s="1">
        <v>100</v>
      </c>
      <c r="P658" s="1">
        <v>100</v>
      </c>
      <c r="Q658" s="1">
        <v>11410</v>
      </c>
      <c r="R658" s="1" t="s">
        <v>3502</v>
      </c>
      <c r="S658" s="1">
        <v>0</v>
      </c>
      <c r="T658" s="1" t="s">
        <v>67</v>
      </c>
      <c r="V658" t="str">
        <f t="shared" si="132"/>
        <v>t-shirt</v>
      </c>
      <c r="W658" s="1" t="s">
        <v>98</v>
      </c>
      <c r="Y658" t="str">
        <f t="shared" si="133"/>
        <v>“Machine learning for life”</v>
      </c>
      <c r="Z658" s="1">
        <v>0</v>
      </c>
      <c r="AA658" s="1">
        <v>0</v>
      </c>
      <c r="AB658" s="1">
        <f t="shared" si="134"/>
        <v>1</v>
      </c>
      <c r="AE658" t="str">
        <f t="shared" si="135"/>
        <v>NA</v>
      </c>
      <c r="AH658" t="str">
        <f t="shared" si="136"/>
        <v>NA</v>
      </c>
      <c r="AK658" t="str">
        <f t="shared" si="137"/>
        <v>NA</v>
      </c>
      <c r="AO658" s="1" t="s">
        <v>59</v>
      </c>
      <c r="AP658" s="1">
        <f t="shared" si="138"/>
        <v>0</v>
      </c>
      <c r="AQ658" t="s">
        <v>3981</v>
      </c>
      <c r="AR658" s="1" t="s">
        <v>60</v>
      </c>
      <c r="AT658" t="str">
        <f t="shared" si="139"/>
        <v>Slack Channel</v>
      </c>
      <c r="AU658" s="1">
        <v>6</v>
      </c>
      <c r="AW658">
        <f t="shared" si="140"/>
        <v>6</v>
      </c>
      <c r="AX658" s="1">
        <v>6</v>
      </c>
      <c r="AZ658">
        <f t="shared" si="141"/>
        <v>6</v>
      </c>
      <c r="BA658" s="1">
        <v>15</v>
      </c>
      <c r="BB658" s="1">
        <v>15</v>
      </c>
      <c r="BC658" s="1" t="s">
        <v>3503</v>
      </c>
      <c r="BD658" s="1" t="s">
        <v>64</v>
      </c>
      <c r="BF658" t="str">
        <f t="shared" si="142"/>
        <v>Friend / word of mouth</v>
      </c>
      <c r="BG658" s="1">
        <v>5</v>
      </c>
      <c r="BH658" s="1" t="s">
        <v>3504</v>
      </c>
      <c r="BI658" s="1" t="s">
        <v>352</v>
      </c>
      <c r="BJ658" s="1" t="s">
        <v>116</v>
      </c>
      <c r="BK658" s="1">
        <v>1</v>
      </c>
      <c r="BL658" s="32" t="s">
        <v>4074</v>
      </c>
    </row>
    <row r="659" spans="1:64">
      <c r="A659">
        <v>0</v>
      </c>
      <c r="B659">
        <v>0</v>
      </c>
      <c r="C659" s="1">
        <v>1</v>
      </c>
      <c r="D659">
        <v>0</v>
      </c>
      <c r="E659">
        <v>0</v>
      </c>
      <c r="F659">
        <v>0</v>
      </c>
      <c r="G659" s="2">
        <v>35031</v>
      </c>
      <c r="H659" s="9">
        <f t="shared" ca="1" si="130"/>
        <v>23</v>
      </c>
      <c r="I659" s="1">
        <v>7</v>
      </c>
      <c r="J659" s="1">
        <v>7</v>
      </c>
      <c r="K659" s="1">
        <v>180</v>
      </c>
      <c r="L659" s="1">
        <f t="shared" si="131"/>
        <v>3</v>
      </c>
      <c r="M659" s="1">
        <v>6</v>
      </c>
      <c r="N659" s="1">
        <v>6</v>
      </c>
      <c r="O659" s="1">
        <v>5</v>
      </c>
      <c r="P659" s="1">
        <v>5</v>
      </c>
      <c r="Q659" s="1">
        <v>110067</v>
      </c>
      <c r="R659" s="1" t="s">
        <v>1903</v>
      </c>
      <c r="S659" s="1">
        <v>1</v>
      </c>
      <c r="V659" t="str">
        <f t="shared" si="132"/>
        <v>NA</v>
      </c>
      <c r="Y659" t="str">
        <f t="shared" si="133"/>
        <v>NA</v>
      </c>
      <c r="Z659" s="1">
        <v>1</v>
      </c>
      <c r="AA659" s="1">
        <v>1</v>
      </c>
      <c r="AB659" s="1">
        <f t="shared" si="134"/>
        <v>0</v>
      </c>
      <c r="AC659" s="1" t="s">
        <v>177</v>
      </c>
      <c r="AE659" t="str">
        <f t="shared" si="135"/>
        <v>Student</v>
      </c>
      <c r="AF659" s="1" t="s">
        <v>384</v>
      </c>
      <c r="AH659" t="str">
        <f t="shared" si="136"/>
        <v>Intern</v>
      </c>
      <c r="AI659" s="1" t="s">
        <v>91</v>
      </c>
      <c r="AK659" t="str">
        <f t="shared" si="137"/>
        <v>Technology &amp; Internet</v>
      </c>
      <c r="AL659" s="1">
        <v>0</v>
      </c>
      <c r="AM659" s="1">
        <v>0</v>
      </c>
      <c r="AN659" s="1" t="s">
        <v>3505</v>
      </c>
      <c r="AO659" s="1" t="s">
        <v>166</v>
      </c>
      <c r="AP659" s="1">
        <f t="shared" si="138"/>
        <v>0</v>
      </c>
      <c r="AQ659" t="s">
        <v>3981</v>
      </c>
      <c r="AR659" s="1" t="s">
        <v>72</v>
      </c>
      <c r="AT659" t="str">
        <f t="shared" si="139"/>
        <v>Forums</v>
      </c>
      <c r="AV659" s="1">
        <v>15</v>
      </c>
      <c r="AW659" s="1">
        <f t="shared" si="140"/>
        <v>15</v>
      </c>
      <c r="AY659" s="1">
        <v>10</v>
      </c>
      <c r="AZ659" s="1">
        <f t="shared" si="141"/>
        <v>10</v>
      </c>
      <c r="BA659" s="1">
        <v>5</v>
      </c>
      <c r="BB659" s="1">
        <v>5</v>
      </c>
      <c r="BC659" s="1" t="s">
        <v>3506</v>
      </c>
      <c r="BD659" s="1" t="s">
        <v>74</v>
      </c>
      <c r="BF659" t="str">
        <f t="shared" si="142"/>
        <v>Google</v>
      </c>
      <c r="BG659" s="1">
        <v>9</v>
      </c>
      <c r="BH659" s="1" t="s">
        <v>3507</v>
      </c>
      <c r="BI659" s="1" t="s">
        <v>3508</v>
      </c>
      <c r="BJ659" s="1" t="s">
        <v>3509</v>
      </c>
      <c r="BK659" s="1">
        <v>1</v>
      </c>
      <c r="BL659" s="32" t="s">
        <v>4074</v>
      </c>
    </row>
    <row r="660" spans="1:64">
      <c r="A660" s="1">
        <v>1</v>
      </c>
      <c r="B660">
        <v>0</v>
      </c>
      <c r="C660">
        <v>0</v>
      </c>
      <c r="D660">
        <v>0</v>
      </c>
      <c r="E660">
        <v>0</v>
      </c>
      <c r="F660">
        <v>0</v>
      </c>
      <c r="H660" s="10" t="str">
        <f t="shared" ca="1" si="130"/>
        <v/>
      </c>
      <c r="I660" s="1">
        <v>7</v>
      </c>
      <c r="J660" s="1">
        <v>7</v>
      </c>
      <c r="K660" s="1">
        <v>0</v>
      </c>
      <c r="L660" s="1">
        <f t="shared" si="131"/>
        <v>0</v>
      </c>
      <c r="M660" s="1">
        <v>8</v>
      </c>
      <c r="N660" s="1">
        <v>8</v>
      </c>
      <c r="O660" s="1">
        <v>6</v>
      </c>
      <c r="P660" s="1">
        <v>6</v>
      </c>
      <c r="Q660" s="1">
        <v>500020</v>
      </c>
      <c r="R660" s="1" t="s">
        <v>3510</v>
      </c>
      <c r="S660" s="1">
        <v>0</v>
      </c>
      <c r="T660" s="1" t="s">
        <v>97</v>
      </c>
      <c r="V660" t="str">
        <f t="shared" si="132"/>
        <v>backpack</v>
      </c>
      <c r="X660" s="1" t="s">
        <v>3511</v>
      </c>
      <c r="Y660" s="1" t="str">
        <f t="shared" si="133"/>
        <v>Data is new blood for intelligent machines</v>
      </c>
      <c r="Z660" s="1">
        <v>0</v>
      </c>
      <c r="AA660" s="1">
        <v>0</v>
      </c>
      <c r="AB660" s="1">
        <f t="shared" si="134"/>
        <v>1</v>
      </c>
      <c r="AE660" t="str">
        <f t="shared" si="135"/>
        <v>NA</v>
      </c>
      <c r="AH660" t="str">
        <f t="shared" si="136"/>
        <v>NA</v>
      </c>
      <c r="AK660" t="str">
        <f t="shared" si="137"/>
        <v>NA</v>
      </c>
      <c r="AO660" s="1" t="s">
        <v>59</v>
      </c>
      <c r="AP660" s="1">
        <f t="shared" si="138"/>
        <v>0</v>
      </c>
      <c r="AQ660" t="s">
        <v>31</v>
      </c>
      <c r="AR660" s="1" t="s">
        <v>84</v>
      </c>
      <c r="AT660" t="str">
        <f t="shared" si="139"/>
        <v>Stack Overflow</v>
      </c>
      <c r="AV660" s="1">
        <v>10</v>
      </c>
      <c r="AW660" s="1">
        <f t="shared" si="140"/>
        <v>10</v>
      </c>
      <c r="AY660" s="1">
        <v>10</v>
      </c>
      <c r="AZ660" s="1">
        <f t="shared" si="141"/>
        <v>10</v>
      </c>
      <c r="BA660" s="1">
        <v>20</v>
      </c>
      <c r="BB660" s="1">
        <v>20</v>
      </c>
      <c r="BC660" s="1" t="s">
        <v>3512</v>
      </c>
      <c r="BD660" s="1" t="s">
        <v>74</v>
      </c>
      <c r="BF660" t="str">
        <f t="shared" si="142"/>
        <v>Google</v>
      </c>
      <c r="BG660" s="1">
        <v>8</v>
      </c>
      <c r="BH660" s="1" t="s">
        <v>3513</v>
      </c>
      <c r="BI660" s="1" t="s">
        <v>3514</v>
      </c>
      <c r="BJ660" s="1" t="s">
        <v>3515</v>
      </c>
      <c r="BK660" s="1">
        <v>1</v>
      </c>
      <c r="BL660" s="32" t="s">
        <v>4074</v>
      </c>
    </row>
    <row r="661" spans="1:64">
      <c r="A661" s="1">
        <v>1</v>
      </c>
      <c r="B661" s="11">
        <v>1</v>
      </c>
      <c r="C661">
        <v>0</v>
      </c>
      <c r="D661">
        <v>0</v>
      </c>
      <c r="E661" s="1">
        <v>1</v>
      </c>
      <c r="F661">
        <v>0</v>
      </c>
      <c r="G661" s="2">
        <v>32392</v>
      </c>
      <c r="H661" s="9">
        <f t="shared" ca="1" si="130"/>
        <v>30</v>
      </c>
      <c r="I661" s="1">
        <v>6</v>
      </c>
      <c r="J661" s="1">
        <v>6</v>
      </c>
      <c r="K661" s="1">
        <v>70</v>
      </c>
      <c r="L661" s="1">
        <f t="shared" si="131"/>
        <v>1.1666666666666667</v>
      </c>
      <c r="M661" s="1">
        <v>8</v>
      </c>
      <c r="N661" s="1">
        <v>8</v>
      </c>
      <c r="O661" s="1">
        <v>7</v>
      </c>
      <c r="P661" s="1">
        <v>7</v>
      </c>
      <c r="Q661" s="1">
        <v>59100</v>
      </c>
      <c r="R661" s="1" t="s">
        <v>3516</v>
      </c>
      <c r="S661" s="1">
        <v>0</v>
      </c>
      <c r="T661" s="1" t="s">
        <v>67</v>
      </c>
      <c r="V661" t="str">
        <f t="shared" si="132"/>
        <v>t-shirt</v>
      </c>
      <c r="W661" s="1" t="s">
        <v>98</v>
      </c>
      <c r="Y661" t="str">
        <f t="shared" si="133"/>
        <v>“Machine learning for life”</v>
      </c>
      <c r="Z661" s="1">
        <v>1</v>
      </c>
      <c r="AA661" s="1">
        <v>1</v>
      </c>
      <c r="AB661" s="1">
        <f t="shared" si="134"/>
        <v>0</v>
      </c>
      <c r="AC661" s="1" t="s">
        <v>225</v>
      </c>
      <c r="AE661" t="str">
        <f t="shared" si="135"/>
        <v>Software Engineer</v>
      </c>
      <c r="AG661" s="1" t="s">
        <v>3517</v>
      </c>
      <c r="AH661" s="1" t="str">
        <f t="shared" si="136"/>
        <v>Product Team Leader</v>
      </c>
      <c r="AJ661" s="1" t="s">
        <v>3518</v>
      </c>
      <c r="AK661" s="1" t="str">
        <f t="shared" si="137"/>
        <v>Tourism</v>
      </c>
      <c r="AL661" s="1">
        <v>3</v>
      </c>
      <c r="AM661" s="1">
        <v>3</v>
      </c>
      <c r="AN661" s="1" t="s">
        <v>3519</v>
      </c>
      <c r="AO661" s="1" t="s">
        <v>83</v>
      </c>
      <c r="AP661" s="1">
        <f t="shared" si="138"/>
        <v>1</v>
      </c>
      <c r="AQ661" t="s">
        <v>32</v>
      </c>
      <c r="AR661" s="1" t="s">
        <v>72</v>
      </c>
      <c r="AT661" t="str">
        <f t="shared" si="139"/>
        <v>Forums</v>
      </c>
      <c r="AU661" s="1">
        <v>5</v>
      </c>
      <c r="AW661">
        <f t="shared" si="140"/>
        <v>5</v>
      </c>
      <c r="AX661" s="1">
        <v>3</v>
      </c>
      <c r="AZ661">
        <f t="shared" si="141"/>
        <v>3</v>
      </c>
      <c r="BA661" s="1">
        <v>5</v>
      </c>
      <c r="BB661" s="1">
        <v>5</v>
      </c>
      <c r="BC661" s="1" t="s">
        <v>3520</v>
      </c>
      <c r="BD661" s="1" t="s">
        <v>74</v>
      </c>
      <c r="BF661" t="str">
        <f t="shared" si="142"/>
        <v>Google</v>
      </c>
      <c r="BG661" s="1">
        <v>9</v>
      </c>
      <c r="BH661" s="1" t="s">
        <v>3521</v>
      </c>
      <c r="BI661" s="1" t="s">
        <v>2188</v>
      </c>
      <c r="BK661" s="1">
        <v>1</v>
      </c>
      <c r="BL661" s="32" t="s">
        <v>4074</v>
      </c>
    </row>
    <row r="662" spans="1:64">
      <c r="A662" s="1">
        <v>1</v>
      </c>
      <c r="B662">
        <v>0</v>
      </c>
      <c r="C662">
        <v>0</v>
      </c>
      <c r="D662">
        <v>0</v>
      </c>
      <c r="E662">
        <v>0</v>
      </c>
      <c r="F662">
        <v>0</v>
      </c>
      <c r="G662" s="2">
        <v>33988</v>
      </c>
      <c r="H662" s="9">
        <f t="shared" ca="1" si="130"/>
        <v>26</v>
      </c>
      <c r="I662" s="1">
        <v>6</v>
      </c>
      <c r="J662" s="1">
        <v>6</v>
      </c>
      <c r="K662" s="1">
        <v>60</v>
      </c>
      <c r="L662" s="1">
        <f t="shared" si="131"/>
        <v>1</v>
      </c>
      <c r="M662" s="1">
        <v>10</v>
      </c>
      <c r="N662" s="1">
        <v>10</v>
      </c>
      <c r="O662" s="1">
        <v>5</v>
      </c>
      <c r="P662" s="1">
        <v>5</v>
      </c>
      <c r="Q662" s="1">
        <v>17564</v>
      </c>
      <c r="R662" s="1" t="s">
        <v>1450</v>
      </c>
      <c r="S662" s="1">
        <v>1</v>
      </c>
      <c r="V662" t="str">
        <f t="shared" si="132"/>
        <v>NA</v>
      </c>
      <c r="Y662" t="str">
        <f t="shared" si="133"/>
        <v>NA</v>
      </c>
      <c r="Z662" s="1">
        <v>1</v>
      </c>
      <c r="AA662" s="1">
        <v>1</v>
      </c>
      <c r="AB662" s="1">
        <f t="shared" si="134"/>
        <v>0</v>
      </c>
      <c r="AC662" s="1" t="s">
        <v>5</v>
      </c>
      <c r="AE662" t="str">
        <f t="shared" si="135"/>
        <v>Other</v>
      </c>
      <c r="AF662" s="1" t="s">
        <v>56</v>
      </c>
      <c r="AH662" t="str">
        <f t="shared" si="136"/>
        <v>Manager</v>
      </c>
      <c r="AI662" s="1" t="s">
        <v>466</v>
      </c>
      <c r="AK662" t="str">
        <f t="shared" si="137"/>
        <v>Government</v>
      </c>
      <c r="AL662" s="1">
        <v>3</v>
      </c>
      <c r="AM662" s="1">
        <v>3</v>
      </c>
      <c r="AN662" s="1" t="s">
        <v>3522</v>
      </c>
      <c r="AO662" s="1" t="s">
        <v>59</v>
      </c>
      <c r="AP662" s="1">
        <f t="shared" si="138"/>
        <v>0</v>
      </c>
      <c r="AQ662" t="s">
        <v>33</v>
      </c>
      <c r="AR662" s="1" t="s">
        <v>60</v>
      </c>
      <c r="AT662" t="str">
        <f t="shared" si="139"/>
        <v>Slack Channel</v>
      </c>
      <c r="AU662" s="1">
        <v>3</v>
      </c>
      <c r="AW662">
        <f t="shared" si="140"/>
        <v>3</v>
      </c>
      <c r="AX662" s="1">
        <v>5</v>
      </c>
      <c r="AZ662">
        <f t="shared" si="141"/>
        <v>5</v>
      </c>
      <c r="BA662" s="1">
        <v>5</v>
      </c>
      <c r="BB662" s="1">
        <v>5</v>
      </c>
      <c r="BC662" s="1" t="s">
        <v>3523</v>
      </c>
      <c r="BD662" s="1" t="s">
        <v>74</v>
      </c>
      <c r="BF662" t="str">
        <f t="shared" si="142"/>
        <v>Google</v>
      </c>
      <c r="BG662" s="1">
        <v>7</v>
      </c>
      <c r="BH662" s="1" t="s">
        <v>3524</v>
      </c>
      <c r="BI662" s="1" t="s">
        <v>3525</v>
      </c>
      <c r="BJ662" s="1" t="s">
        <v>3526</v>
      </c>
      <c r="BK662" s="1">
        <v>1</v>
      </c>
      <c r="BL662" s="32" t="s">
        <v>4074</v>
      </c>
    </row>
    <row r="663" spans="1:64">
      <c r="A663" s="1">
        <v>1</v>
      </c>
      <c r="B663" s="11">
        <v>1</v>
      </c>
      <c r="C663">
        <v>0</v>
      </c>
      <c r="D663">
        <v>0</v>
      </c>
      <c r="E663" s="1">
        <v>1</v>
      </c>
      <c r="F663">
        <v>0</v>
      </c>
      <c r="G663" s="2">
        <v>27306</v>
      </c>
      <c r="H663" s="9">
        <f t="shared" ca="1" si="130"/>
        <v>44</v>
      </c>
      <c r="I663" s="1">
        <v>5</v>
      </c>
      <c r="J663" s="1">
        <v>5</v>
      </c>
      <c r="K663" s="1">
        <v>0</v>
      </c>
      <c r="L663" s="1">
        <f t="shared" si="131"/>
        <v>0</v>
      </c>
      <c r="M663" s="1">
        <v>12</v>
      </c>
      <c r="N663" s="1">
        <v>12</v>
      </c>
      <c r="O663" s="1">
        <v>30</v>
      </c>
      <c r="P663" s="1">
        <v>30</v>
      </c>
      <c r="Q663" s="1">
        <v>466488</v>
      </c>
      <c r="R663" s="1" t="s">
        <v>3527</v>
      </c>
      <c r="S663" s="1">
        <v>1</v>
      </c>
      <c r="V663" t="str">
        <f t="shared" si="132"/>
        <v>NA</v>
      </c>
      <c r="Y663" t="str">
        <f t="shared" si="133"/>
        <v>NA</v>
      </c>
      <c r="Z663" s="1">
        <v>1</v>
      </c>
      <c r="AA663" s="1">
        <v>1</v>
      </c>
      <c r="AB663" s="1">
        <f t="shared" si="134"/>
        <v>0</v>
      </c>
      <c r="AC663" s="1" t="s">
        <v>79</v>
      </c>
      <c r="AE663" t="str">
        <f t="shared" si="135"/>
        <v>Business/Strategy</v>
      </c>
      <c r="AF663" s="1" t="s">
        <v>56</v>
      </c>
      <c r="AH663" t="str">
        <f t="shared" si="136"/>
        <v>Manager</v>
      </c>
      <c r="AI663" s="1" t="s">
        <v>91</v>
      </c>
      <c r="AK663" t="str">
        <f t="shared" si="137"/>
        <v>Technology &amp; Internet</v>
      </c>
      <c r="AL663" s="1">
        <v>7</v>
      </c>
      <c r="AM663" s="1">
        <v>7</v>
      </c>
      <c r="AN663" s="1" t="s">
        <v>3528</v>
      </c>
      <c r="AO663" s="1" t="s">
        <v>83</v>
      </c>
      <c r="AP663" s="1">
        <f t="shared" si="138"/>
        <v>1</v>
      </c>
      <c r="AQ663" s="1" t="s">
        <v>4035</v>
      </c>
      <c r="AR663" s="1" t="s">
        <v>84</v>
      </c>
      <c r="AT663" t="str">
        <f t="shared" si="139"/>
        <v>Stack Overflow</v>
      </c>
      <c r="AU663" s="1">
        <v>6</v>
      </c>
      <c r="AW663">
        <f t="shared" si="140"/>
        <v>6</v>
      </c>
      <c r="AX663" s="1">
        <v>6</v>
      </c>
      <c r="AZ663">
        <f t="shared" si="141"/>
        <v>6</v>
      </c>
      <c r="BA663" s="1">
        <v>20</v>
      </c>
      <c r="BB663" s="1">
        <v>20</v>
      </c>
      <c r="BC663" s="1" t="s">
        <v>3529</v>
      </c>
      <c r="BD663" s="1" t="s">
        <v>74</v>
      </c>
      <c r="BF663" t="str">
        <f t="shared" si="142"/>
        <v>Google</v>
      </c>
      <c r="BG663" s="1">
        <v>8</v>
      </c>
      <c r="BH663" s="1" t="s">
        <v>3530</v>
      </c>
      <c r="BI663" s="1" t="s">
        <v>3531</v>
      </c>
      <c r="BJ663" s="1" t="s">
        <v>3532</v>
      </c>
      <c r="BK663" s="1">
        <v>1</v>
      </c>
      <c r="BL663" s="32" t="s">
        <v>4074</v>
      </c>
    </row>
    <row r="664" spans="1:64">
      <c r="A664" s="1">
        <v>1</v>
      </c>
      <c r="B664">
        <v>0</v>
      </c>
      <c r="C664">
        <v>0</v>
      </c>
      <c r="D664">
        <v>0</v>
      </c>
      <c r="E664" s="1">
        <v>1</v>
      </c>
      <c r="F664">
        <v>0</v>
      </c>
      <c r="G664" s="2">
        <v>30768</v>
      </c>
      <c r="H664" s="9">
        <f t="shared" ca="1" si="130"/>
        <v>34</v>
      </c>
      <c r="I664" s="1">
        <v>5</v>
      </c>
      <c r="J664" s="1">
        <v>5</v>
      </c>
      <c r="K664" s="1">
        <v>10</v>
      </c>
      <c r="L664" s="1">
        <f t="shared" si="131"/>
        <v>0.16666666666666666</v>
      </c>
      <c r="M664" s="1">
        <v>16</v>
      </c>
      <c r="N664" s="1">
        <v>16</v>
      </c>
      <c r="O664" s="1">
        <v>4</v>
      </c>
      <c r="P664" s="1">
        <v>4</v>
      </c>
      <c r="Q664" s="1">
        <v>92612</v>
      </c>
      <c r="R664" s="1" t="s">
        <v>418</v>
      </c>
      <c r="S664" s="1">
        <v>1</v>
      </c>
      <c r="V664" t="str">
        <f t="shared" si="132"/>
        <v>NA</v>
      </c>
      <c r="Y664" t="str">
        <f t="shared" si="133"/>
        <v>NA</v>
      </c>
      <c r="Z664" s="1">
        <v>1</v>
      </c>
      <c r="AA664" s="1">
        <v>1</v>
      </c>
      <c r="AB664" s="1">
        <f t="shared" si="134"/>
        <v>0</v>
      </c>
      <c r="AC664" s="1" t="s">
        <v>225</v>
      </c>
      <c r="AE664" t="str">
        <f t="shared" si="135"/>
        <v>Software Engineer</v>
      </c>
      <c r="AF664" s="1" t="s">
        <v>80</v>
      </c>
      <c r="AH664" t="str">
        <f t="shared" si="136"/>
        <v>Individual Contributor</v>
      </c>
      <c r="AI664" s="1" t="s">
        <v>648</v>
      </c>
      <c r="AK664" t="str">
        <f t="shared" si="137"/>
        <v>Electronics</v>
      </c>
      <c r="AL664" s="1">
        <v>9</v>
      </c>
      <c r="AM664" s="1">
        <v>9</v>
      </c>
      <c r="AN664" s="1" t="s">
        <v>3057</v>
      </c>
      <c r="AO664" s="1" t="s">
        <v>83</v>
      </c>
      <c r="AP664" s="1">
        <f t="shared" si="138"/>
        <v>1</v>
      </c>
      <c r="AQ664" t="s">
        <v>33</v>
      </c>
      <c r="AR664" s="1" t="s">
        <v>60</v>
      </c>
      <c r="AT664" t="str">
        <f t="shared" si="139"/>
        <v>Slack Channel</v>
      </c>
      <c r="AV664" s="1">
        <v>12</v>
      </c>
      <c r="AW664" s="1">
        <f t="shared" si="140"/>
        <v>12</v>
      </c>
      <c r="AY664" s="1">
        <v>8</v>
      </c>
      <c r="AZ664" s="1">
        <f t="shared" si="141"/>
        <v>8</v>
      </c>
      <c r="BA664" s="1">
        <v>15</v>
      </c>
      <c r="BB664" s="1">
        <v>15</v>
      </c>
      <c r="BC664" s="1" t="s">
        <v>3533</v>
      </c>
      <c r="BE664" s="1" t="s">
        <v>3534</v>
      </c>
      <c r="BF664" s="1" t="str">
        <f t="shared" si="142"/>
        <v>Technology blogs</v>
      </c>
      <c r="BG664" s="1">
        <v>10</v>
      </c>
      <c r="BH664" s="1" t="s">
        <v>3535</v>
      </c>
      <c r="BI664" s="1" t="s">
        <v>3536</v>
      </c>
      <c r="BJ664" s="1" t="s">
        <v>3537</v>
      </c>
      <c r="BK664" s="1">
        <v>1</v>
      </c>
      <c r="BL664" s="32" t="s">
        <v>4074</v>
      </c>
    </row>
    <row r="665" spans="1:64">
      <c r="A665">
        <v>0</v>
      </c>
      <c r="B665">
        <v>0</v>
      </c>
      <c r="C665">
        <v>0</v>
      </c>
      <c r="D665">
        <v>0</v>
      </c>
      <c r="E665" s="1">
        <v>1</v>
      </c>
      <c r="F665">
        <v>0</v>
      </c>
      <c r="G665" s="2">
        <v>32521</v>
      </c>
      <c r="H665" s="9">
        <f t="shared" ca="1" si="130"/>
        <v>30</v>
      </c>
      <c r="I665" s="1">
        <v>6</v>
      </c>
      <c r="J665" s="1">
        <v>6</v>
      </c>
      <c r="K665" s="1">
        <v>45</v>
      </c>
      <c r="L665" s="1">
        <f t="shared" si="131"/>
        <v>0.75</v>
      </c>
      <c r="M665" s="1">
        <v>10</v>
      </c>
      <c r="N665" s="1">
        <v>10</v>
      </c>
      <c r="O665" s="1">
        <v>15</v>
      </c>
      <c r="P665" s="1">
        <v>15</v>
      </c>
      <c r="Q665" s="1">
        <v>94133</v>
      </c>
      <c r="R665" s="1" t="s">
        <v>3538</v>
      </c>
      <c r="S665" s="1">
        <v>1</v>
      </c>
      <c r="V665" t="str">
        <f t="shared" si="132"/>
        <v>NA</v>
      </c>
      <c r="Y665" t="str">
        <f t="shared" si="133"/>
        <v>NA</v>
      </c>
      <c r="Z665" s="1">
        <v>1</v>
      </c>
      <c r="AA665" s="1">
        <v>1</v>
      </c>
      <c r="AB665" s="1">
        <f t="shared" si="134"/>
        <v>0</v>
      </c>
      <c r="AC665" s="1" t="s">
        <v>225</v>
      </c>
      <c r="AE665" t="str">
        <f t="shared" si="135"/>
        <v>Software Engineer</v>
      </c>
      <c r="AF665" s="1" t="s">
        <v>80</v>
      </c>
      <c r="AH665" t="str">
        <f t="shared" si="136"/>
        <v>Individual Contributor</v>
      </c>
      <c r="AI665" s="1" t="s">
        <v>91</v>
      </c>
      <c r="AK665" t="str">
        <f t="shared" si="137"/>
        <v>Technology &amp; Internet</v>
      </c>
      <c r="AL665" s="1">
        <v>5</v>
      </c>
      <c r="AM665" s="1">
        <v>5</v>
      </c>
      <c r="AN665" s="1" t="s">
        <v>3539</v>
      </c>
      <c r="AO665" s="1" t="s">
        <v>59</v>
      </c>
      <c r="AP665" s="1">
        <f t="shared" si="138"/>
        <v>0</v>
      </c>
      <c r="AQ665" t="s">
        <v>31</v>
      </c>
      <c r="AR665" s="1" t="s">
        <v>72</v>
      </c>
      <c r="AT665" t="str">
        <f t="shared" si="139"/>
        <v>Forums</v>
      </c>
      <c r="AU665" s="1">
        <v>6</v>
      </c>
      <c r="AW665">
        <f t="shared" si="140"/>
        <v>6</v>
      </c>
      <c r="AX665" s="1">
        <v>1</v>
      </c>
      <c r="AZ665">
        <f t="shared" si="141"/>
        <v>1</v>
      </c>
      <c r="BA665" s="1">
        <v>10</v>
      </c>
      <c r="BB665" s="1">
        <v>10</v>
      </c>
      <c r="BC665" s="1" t="s">
        <v>213</v>
      </c>
      <c r="BD665" s="1" t="s">
        <v>74</v>
      </c>
      <c r="BF665" t="str">
        <f t="shared" si="142"/>
        <v>Google</v>
      </c>
      <c r="BG665" s="1">
        <v>10</v>
      </c>
      <c r="BH665" s="1" t="s">
        <v>213</v>
      </c>
      <c r="BI665" s="1" t="s">
        <v>3540</v>
      </c>
      <c r="BJ665" s="1" t="s">
        <v>213</v>
      </c>
      <c r="BK665" s="1">
        <v>0</v>
      </c>
      <c r="BL665" s="32" t="s">
        <v>4074</v>
      </c>
    </row>
    <row r="666" spans="1:64">
      <c r="A666">
        <v>0</v>
      </c>
      <c r="B666">
        <v>0</v>
      </c>
      <c r="C666">
        <v>0</v>
      </c>
      <c r="D666">
        <v>0</v>
      </c>
      <c r="E666" s="1">
        <v>1</v>
      </c>
      <c r="F666">
        <v>0</v>
      </c>
      <c r="G666" s="2">
        <v>28856</v>
      </c>
      <c r="H666" s="9">
        <f t="shared" ca="1" si="130"/>
        <v>40</v>
      </c>
      <c r="I666" s="1">
        <v>8</v>
      </c>
      <c r="J666" s="1">
        <v>8</v>
      </c>
      <c r="K666" s="1">
        <v>30</v>
      </c>
      <c r="L666" s="1">
        <f t="shared" si="131"/>
        <v>0.5</v>
      </c>
      <c r="M666" s="1">
        <v>14</v>
      </c>
      <c r="N666" s="1">
        <v>14</v>
      </c>
      <c r="O666" s="1">
        <v>3</v>
      </c>
      <c r="P666" s="1">
        <v>3</v>
      </c>
      <c r="Q666" s="1">
        <v>0</v>
      </c>
      <c r="R666" s="1" t="s">
        <v>1394</v>
      </c>
      <c r="S666" s="1">
        <v>0</v>
      </c>
      <c r="T666" s="1" t="s">
        <v>97</v>
      </c>
      <c r="V666" t="str">
        <f t="shared" si="132"/>
        <v>backpack</v>
      </c>
      <c r="W666" s="1" t="s">
        <v>98</v>
      </c>
      <c r="Y666" t="str">
        <f t="shared" si="133"/>
        <v>“Machine learning for life”</v>
      </c>
      <c r="Z666" s="1">
        <v>1</v>
      </c>
      <c r="AA666" s="1">
        <v>1</v>
      </c>
      <c r="AB666" s="1">
        <f t="shared" si="134"/>
        <v>0</v>
      </c>
      <c r="AC666" s="1" t="s">
        <v>5</v>
      </c>
      <c r="AE666" t="str">
        <f t="shared" si="135"/>
        <v>Other</v>
      </c>
      <c r="AF666" s="1" t="s">
        <v>90</v>
      </c>
      <c r="AH666" t="str">
        <f t="shared" si="136"/>
        <v>Director</v>
      </c>
      <c r="AI666" s="1" t="s">
        <v>105</v>
      </c>
      <c r="AK666" t="str">
        <f t="shared" si="137"/>
        <v>Entertainment &amp; Leisure</v>
      </c>
      <c r="AL666" s="1">
        <v>13</v>
      </c>
      <c r="AM666" s="1">
        <v>13</v>
      </c>
      <c r="AO666" s="1" t="s">
        <v>59</v>
      </c>
      <c r="AP666" s="1">
        <f t="shared" si="138"/>
        <v>0</v>
      </c>
      <c r="AQ666" t="s">
        <v>33</v>
      </c>
      <c r="AR666" s="1" t="s">
        <v>72</v>
      </c>
      <c r="AT666" t="str">
        <f t="shared" si="139"/>
        <v>Forums</v>
      </c>
      <c r="AV666" s="1" t="s">
        <v>1081</v>
      </c>
      <c r="AW666" s="1" t="str">
        <f t="shared" si="140"/>
        <v>&gt;10</v>
      </c>
      <c r="AX666" s="1">
        <v>1</v>
      </c>
      <c r="AZ666">
        <f t="shared" si="141"/>
        <v>1</v>
      </c>
      <c r="BA666" s="1">
        <v>3</v>
      </c>
      <c r="BB666" s="1">
        <v>3</v>
      </c>
      <c r="BC666" s="1" t="s">
        <v>1832</v>
      </c>
      <c r="BD666" s="1" t="s">
        <v>64</v>
      </c>
      <c r="BF666" t="str">
        <f t="shared" si="142"/>
        <v>Friend / word of mouth</v>
      </c>
      <c r="BG666" s="1">
        <v>9</v>
      </c>
      <c r="BH666" s="1" t="s">
        <v>3541</v>
      </c>
      <c r="BI666" s="1" t="s">
        <v>35</v>
      </c>
      <c r="BJ666" s="1" t="s">
        <v>3542</v>
      </c>
      <c r="BK666" s="1">
        <v>0</v>
      </c>
      <c r="BL666" s="32" t="s">
        <v>4074</v>
      </c>
    </row>
    <row r="667" spans="1:64">
      <c r="A667">
        <v>0</v>
      </c>
      <c r="B667">
        <v>0</v>
      </c>
      <c r="C667">
        <v>0</v>
      </c>
      <c r="D667" s="1">
        <v>1</v>
      </c>
      <c r="E667">
        <v>0</v>
      </c>
      <c r="F667">
        <v>0</v>
      </c>
      <c r="G667" s="2">
        <v>35001</v>
      </c>
      <c r="H667" s="9">
        <f t="shared" ca="1" si="130"/>
        <v>23</v>
      </c>
      <c r="I667" s="1">
        <v>6</v>
      </c>
      <c r="J667" s="1">
        <v>6</v>
      </c>
      <c r="K667" s="1">
        <v>30</v>
      </c>
      <c r="L667" s="1">
        <f t="shared" si="131"/>
        <v>0.5</v>
      </c>
      <c r="M667" s="1">
        <v>12</v>
      </c>
      <c r="N667" s="1">
        <v>12</v>
      </c>
      <c r="O667" s="1">
        <v>5</v>
      </c>
      <c r="P667" s="1">
        <v>5</v>
      </c>
      <c r="Q667" s="1">
        <v>151203</v>
      </c>
      <c r="R667" s="1" t="s">
        <v>3543</v>
      </c>
      <c r="S667" s="1">
        <v>1</v>
      </c>
      <c r="V667" t="str">
        <f t="shared" si="132"/>
        <v>NA</v>
      </c>
      <c r="Y667" t="str">
        <f t="shared" si="133"/>
        <v>NA</v>
      </c>
      <c r="Z667" s="1">
        <v>0</v>
      </c>
      <c r="AA667" s="1">
        <v>0</v>
      </c>
      <c r="AB667" s="1">
        <f t="shared" si="134"/>
        <v>1</v>
      </c>
      <c r="AE667" t="str">
        <f t="shared" si="135"/>
        <v>NA</v>
      </c>
      <c r="AH667" t="str">
        <f t="shared" si="136"/>
        <v>NA</v>
      </c>
      <c r="AK667" t="str">
        <f t="shared" si="137"/>
        <v>NA</v>
      </c>
      <c r="AO667" s="1" t="s">
        <v>59</v>
      </c>
      <c r="AP667" s="1">
        <f t="shared" si="138"/>
        <v>0</v>
      </c>
      <c r="AQ667" t="s">
        <v>31</v>
      </c>
      <c r="AR667" s="1" t="s">
        <v>84</v>
      </c>
      <c r="AT667" t="str">
        <f t="shared" si="139"/>
        <v>Stack Overflow</v>
      </c>
      <c r="AU667" s="1">
        <v>4</v>
      </c>
      <c r="AW667">
        <f t="shared" si="140"/>
        <v>4</v>
      </c>
      <c r="AX667" s="1">
        <v>6</v>
      </c>
      <c r="AZ667">
        <f t="shared" si="141"/>
        <v>6</v>
      </c>
      <c r="BA667" s="1">
        <v>4</v>
      </c>
      <c r="BB667" s="1">
        <v>4</v>
      </c>
      <c r="BC667" s="1" t="s">
        <v>3544</v>
      </c>
      <c r="BD667" s="1" t="s">
        <v>74</v>
      </c>
      <c r="BF667" t="str">
        <f t="shared" si="142"/>
        <v>Google</v>
      </c>
      <c r="BG667" s="1">
        <v>10</v>
      </c>
      <c r="BH667" s="1" t="s">
        <v>3545</v>
      </c>
      <c r="BI667" s="1" t="s">
        <v>3546</v>
      </c>
      <c r="BJ667" s="1" t="s">
        <v>3547</v>
      </c>
      <c r="BK667" s="1">
        <v>1</v>
      </c>
      <c r="BL667" s="32" t="s">
        <v>4074</v>
      </c>
    </row>
    <row r="668" spans="1:64">
      <c r="A668" s="1">
        <v>1</v>
      </c>
      <c r="B668">
        <v>0</v>
      </c>
      <c r="C668">
        <v>0</v>
      </c>
      <c r="D668" s="1">
        <v>1</v>
      </c>
      <c r="E668">
        <v>0</v>
      </c>
      <c r="F668">
        <v>0</v>
      </c>
      <c r="G668" s="2">
        <v>27793</v>
      </c>
      <c r="H668" s="9">
        <f t="shared" ca="1" si="130"/>
        <v>43</v>
      </c>
      <c r="I668" s="1">
        <v>6</v>
      </c>
      <c r="J668" s="1">
        <v>6</v>
      </c>
      <c r="K668" s="1">
        <v>120</v>
      </c>
      <c r="L668" s="1">
        <f t="shared" si="131"/>
        <v>2</v>
      </c>
      <c r="M668" s="1">
        <v>12</v>
      </c>
      <c r="N668" s="1">
        <v>12</v>
      </c>
      <c r="O668" s="1">
        <v>8</v>
      </c>
      <c r="P668" s="1">
        <v>8</v>
      </c>
      <c r="Q668" s="1">
        <v>85368</v>
      </c>
      <c r="R668" s="1" t="s">
        <v>3548</v>
      </c>
      <c r="S668" s="1">
        <v>1</v>
      </c>
      <c r="V668" t="str">
        <f t="shared" si="132"/>
        <v>NA</v>
      </c>
      <c r="Y668" t="str">
        <f t="shared" si="133"/>
        <v>NA</v>
      </c>
      <c r="Z668" s="1">
        <v>1</v>
      </c>
      <c r="AA668" s="1">
        <v>1</v>
      </c>
      <c r="AB668" s="1">
        <f t="shared" si="134"/>
        <v>0</v>
      </c>
      <c r="AC668" s="1" t="s">
        <v>55</v>
      </c>
      <c r="AE668" t="str">
        <f t="shared" si="135"/>
        <v>Product Management/Project Management</v>
      </c>
      <c r="AF668" s="1" t="s">
        <v>56</v>
      </c>
      <c r="AH668" t="str">
        <f t="shared" si="136"/>
        <v>Manager</v>
      </c>
      <c r="AI668" s="1" t="s">
        <v>295</v>
      </c>
      <c r="AK668" t="str">
        <f t="shared" si="137"/>
        <v>Automotive</v>
      </c>
      <c r="AL668" s="1">
        <v>15</v>
      </c>
      <c r="AM668" s="1">
        <v>15</v>
      </c>
      <c r="AN668" s="1" t="s">
        <v>3549</v>
      </c>
      <c r="AO668" s="1" t="s">
        <v>59</v>
      </c>
      <c r="AP668" s="1">
        <f t="shared" si="138"/>
        <v>0</v>
      </c>
      <c r="AQ668" t="s">
        <v>33</v>
      </c>
      <c r="AR668" s="1" t="s">
        <v>72</v>
      </c>
      <c r="AT668" t="str">
        <f t="shared" si="139"/>
        <v>Forums</v>
      </c>
      <c r="AU668" s="1">
        <v>6</v>
      </c>
      <c r="AW668">
        <f t="shared" si="140"/>
        <v>6</v>
      </c>
      <c r="AX668" s="1">
        <v>3</v>
      </c>
      <c r="AZ668">
        <f t="shared" si="141"/>
        <v>3</v>
      </c>
      <c r="BA668" s="1">
        <v>8</v>
      </c>
      <c r="BB668" s="1">
        <v>8</v>
      </c>
      <c r="BC668" s="1" t="s">
        <v>3550</v>
      </c>
      <c r="BE668" s="1" t="s">
        <v>3551</v>
      </c>
      <c r="BF668" s="1" t="str">
        <f t="shared" si="142"/>
        <v>I watched a documentation on TV (https://www.zdf.de/dokumentation/dokumentation/schoene-neue-welt-120.html), where Stefan Thrun gave an interview. I was really impressed and after announcing the Self Driving Car Engineer Nanodegree I jumped on the UDACITY train ...</v>
      </c>
      <c r="BG668" s="1">
        <v>10</v>
      </c>
      <c r="BH668" s="1" t="s">
        <v>3552</v>
      </c>
      <c r="BI668" s="1" t="s">
        <v>3553</v>
      </c>
      <c r="BJ668" s="1" t="s">
        <v>3554</v>
      </c>
      <c r="BK668" s="1">
        <v>1</v>
      </c>
      <c r="BL668" s="32" t="s">
        <v>4074</v>
      </c>
    </row>
    <row r="669" spans="1:64">
      <c r="A669">
        <v>0</v>
      </c>
      <c r="B669" s="11">
        <v>1</v>
      </c>
      <c r="C669">
        <v>0</v>
      </c>
      <c r="D669">
        <v>0</v>
      </c>
      <c r="E669">
        <v>0</v>
      </c>
      <c r="F669">
        <v>0</v>
      </c>
      <c r="G669" s="2">
        <v>35320</v>
      </c>
      <c r="H669" s="9">
        <f t="shared" ca="1" si="130"/>
        <v>22</v>
      </c>
      <c r="I669" s="1">
        <v>6</v>
      </c>
      <c r="J669" s="1">
        <v>6</v>
      </c>
      <c r="K669" s="1">
        <v>100</v>
      </c>
      <c r="L669" s="1">
        <f t="shared" si="131"/>
        <v>1.6666666666666667</v>
      </c>
      <c r="M669" s="1">
        <v>14</v>
      </c>
      <c r="N669" s="1">
        <v>14</v>
      </c>
      <c r="O669" s="1">
        <v>6</v>
      </c>
      <c r="P669" s="1">
        <v>6</v>
      </c>
      <c r="Q669" s="1">
        <v>535558</v>
      </c>
      <c r="R669" s="1" t="s">
        <v>3555</v>
      </c>
      <c r="S669" s="1">
        <v>1</v>
      </c>
      <c r="V669" t="str">
        <f t="shared" si="132"/>
        <v>NA</v>
      </c>
      <c r="Y669" t="str">
        <f t="shared" si="133"/>
        <v>NA</v>
      </c>
      <c r="Z669" s="1">
        <v>1</v>
      </c>
      <c r="AA669" s="1">
        <v>1</v>
      </c>
      <c r="AB669" s="1">
        <f t="shared" si="134"/>
        <v>0</v>
      </c>
      <c r="AC669" s="1" t="s">
        <v>144</v>
      </c>
      <c r="AE669" t="str">
        <f t="shared" si="135"/>
        <v>Artificial Intelligence Engineer</v>
      </c>
      <c r="AF669" s="1" t="s">
        <v>384</v>
      </c>
      <c r="AH669" t="str">
        <f t="shared" si="136"/>
        <v>Intern</v>
      </c>
      <c r="AI669" s="1" t="s">
        <v>245</v>
      </c>
      <c r="AK669" t="str">
        <f t="shared" si="137"/>
        <v>Advertising &amp; Marketing</v>
      </c>
      <c r="AL669" s="1">
        <v>0</v>
      </c>
      <c r="AM669" s="1">
        <v>0</v>
      </c>
      <c r="AN669" s="1" t="s">
        <v>3556</v>
      </c>
      <c r="AO669" s="1" t="s">
        <v>59</v>
      </c>
      <c r="AP669" s="1">
        <f t="shared" si="138"/>
        <v>0</v>
      </c>
      <c r="AQ669" t="s">
        <v>30</v>
      </c>
      <c r="AR669" s="1" t="s">
        <v>72</v>
      </c>
      <c r="AT669" t="str">
        <f t="shared" si="139"/>
        <v>Forums</v>
      </c>
      <c r="AU669" s="1">
        <v>6</v>
      </c>
      <c r="AW669">
        <f t="shared" si="140"/>
        <v>6</v>
      </c>
      <c r="AX669" s="1">
        <v>6</v>
      </c>
      <c r="AZ669">
        <f t="shared" si="141"/>
        <v>6</v>
      </c>
      <c r="BA669" s="1">
        <v>80</v>
      </c>
      <c r="BB669" s="1">
        <v>80</v>
      </c>
      <c r="BC669" s="1" t="s">
        <v>3557</v>
      </c>
      <c r="BD669" s="1" t="s">
        <v>74</v>
      </c>
      <c r="BF669" t="str">
        <f t="shared" si="142"/>
        <v>Google</v>
      </c>
      <c r="BG669" s="1">
        <v>9</v>
      </c>
      <c r="BH669" s="1" t="s">
        <v>3558</v>
      </c>
      <c r="BI669" s="1" t="s">
        <v>3559</v>
      </c>
      <c r="BJ669" s="1" t="s">
        <v>1618</v>
      </c>
      <c r="BK669" s="1">
        <v>0</v>
      </c>
      <c r="BL669" s="32" t="s">
        <v>4074</v>
      </c>
    </row>
    <row r="670" spans="1:64">
      <c r="A670">
        <v>0</v>
      </c>
      <c r="B670">
        <v>0</v>
      </c>
      <c r="C670">
        <v>0</v>
      </c>
      <c r="D670">
        <v>0</v>
      </c>
      <c r="E670" s="1">
        <v>1</v>
      </c>
      <c r="F670">
        <v>0</v>
      </c>
      <c r="G670" s="2">
        <v>32021</v>
      </c>
      <c r="H670" s="9">
        <f t="shared" ca="1" si="130"/>
        <v>31</v>
      </c>
      <c r="I670" s="1">
        <v>6</v>
      </c>
      <c r="J670" s="1">
        <v>6</v>
      </c>
      <c r="K670" s="1">
        <v>600</v>
      </c>
      <c r="L670" s="1">
        <f t="shared" si="131"/>
        <v>10</v>
      </c>
      <c r="M670" s="1">
        <v>6</v>
      </c>
      <c r="N670" s="1">
        <v>6</v>
      </c>
      <c r="O670" s="1">
        <v>20</v>
      </c>
      <c r="P670" s="1">
        <v>20</v>
      </c>
      <c r="Q670" s="1">
        <v>100191</v>
      </c>
      <c r="R670" s="1" t="s">
        <v>1922</v>
      </c>
      <c r="S670" s="1">
        <v>1</v>
      </c>
      <c r="V670" t="str">
        <f t="shared" si="132"/>
        <v>NA</v>
      </c>
      <c r="Y670" t="str">
        <f t="shared" si="133"/>
        <v>NA</v>
      </c>
      <c r="Z670" s="1">
        <v>1</v>
      </c>
      <c r="AA670" s="1">
        <v>1</v>
      </c>
      <c r="AB670" s="1">
        <f t="shared" si="134"/>
        <v>0</v>
      </c>
      <c r="AC670" s="1" t="s">
        <v>89</v>
      </c>
      <c r="AE670" t="str">
        <f t="shared" si="135"/>
        <v>Data Engineer</v>
      </c>
      <c r="AF670" s="1" t="s">
        <v>111</v>
      </c>
      <c r="AH670" t="str">
        <f t="shared" si="136"/>
        <v>Not Applicable</v>
      </c>
      <c r="AI670" s="1" t="s">
        <v>338</v>
      </c>
      <c r="AK670" t="str">
        <f t="shared" si="137"/>
        <v>Transportation &amp; Delivery</v>
      </c>
      <c r="AL670" s="1">
        <v>7</v>
      </c>
      <c r="AM670" s="1">
        <v>7</v>
      </c>
      <c r="AN670" s="1" t="s">
        <v>3560</v>
      </c>
      <c r="AO670" s="1" t="s">
        <v>83</v>
      </c>
      <c r="AP670" s="1">
        <f t="shared" si="138"/>
        <v>1</v>
      </c>
      <c r="AQ670" t="s">
        <v>31</v>
      </c>
      <c r="AR670" s="1" t="s">
        <v>72</v>
      </c>
      <c r="AT670" t="str">
        <f t="shared" si="139"/>
        <v>Forums</v>
      </c>
      <c r="AU670" s="1">
        <v>6</v>
      </c>
      <c r="AW670">
        <f t="shared" si="140"/>
        <v>6</v>
      </c>
      <c r="AX670" s="1">
        <v>6</v>
      </c>
      <c r="AZ670">
        <f t="shared" si="141"/>
        <v>6</v>
      </c>
      <c r="BA670" s="1">
        <v>10</v>
      </c>
      <c r="BB670" s="1">
        <v>10</v>
      </c>
      <c r="BC670" s="1" t="s">
        <v>3561</v>
      </c>
      <c r="BD670" s="1" t="s">
        <v>64</v>
      </c>
      <c r="BF670" t="str">
        <f t="shared" si="142"/>
        <v>Friend / word of mouth</v>
      </c>
      <c r="BG670" s="1">
        <v>8</v>
      </c>
      <c r="BH670" s="1" t="s">
        <v>3562</v>
      </c>
      <c r="BI670" s="1" t="s">
        <v>3563</v>
      </c>
      <c r="BJ670" s="1" t="s">
        <v>141</v>
      </c>
      <c r="BK670" s="1">
        <v>1</v>
      </c>
      <c r="BL670" s="32" t="s">
        <v>4074</v>
      </c>
    </row>
    <row r="671" spans="1:64">
      <c r="A671">
        <v>0</v>
      </c>
      <c r="B671" s="11">
        <v>1</v>
      </c>
      <c r="C671">
        <v>0</v>
      </c>
      <c r="D671">
        <v>0</v>
      </c>
      <c r="E671" s="1">
        <v>1</v>
      </c>
      <c r="F671">
        <v>0</v>
      </c>
      <c r="G671" s="2">
        <v>30011</v>
      </c>
      <c r="H671" s="9">
        <f t="shared" ca="1" si="130"/>
        <v>36</v>
      </c>
      <c r="I671" s="1">
        <v>7</v>
      </c>
      <c r="J671" s="1">
        <v>7</v>
      </c>
      <c r="K671" s="1">
        <v>2</v>
      </c>
      <c r="L671" s="1">
        <f t="shared" si="131"/>
        <v>3.3333333333333333E-2</v>
      </c>
      <c r="M671" s="1">
        <v>10</v>
      </c>
      <c r="N671" s="1">
        <v>10</v>
      </c>
      <c r="O671" s="1">
        <v>30</v>
      </c>
      <c r="P671" s="1">
        <v>30</v>
      </c>
      <c r="Q671" s="1">
        <v>69221</v>
      </c>
      <c r="R671" s="1" t="s">
        <v>3564</v>
      </c>
      <c r="S671" s="1">
        <v>1</v>
      </c>
      <c r="V671" t="str">
        <f t="shared" si="132"/>
        <v>NA</v>
      </c>
      <c r="Y671" t="str">
        <f t="shared" si="133"/>
        <v>NA</v>
      </c>
      <c r="Z671" s="1">
        <v>1</v>
      </c>
      <c r="AA671" s="1">
        <v>1</v>
      </c>
      <c r="AB671" s="1">
        <f t="shared" si="134"/>
        <v>0</v>
      </c>
      <c r="AC671" s="1" t="s">
        <v>177</v>
      </c>
      <c r="AE671" t="str">
        <f t="shared" si="135"/>
        <v>Student</v>
      </c>
      <c r="AG671" s="1" t="s">
        <v>3565</v>
      </c>
      <c r="AH671" s="1" t="str">
        <f t="shared" si="136"/>
        <v>Phd fellow</v>
      </c>
      <c r="AJ671" s="1" t="s">
        <v>558</v>
      </c>
      <c r="AK671" s="1" t="str">
        <f t="shared" si="137"/>
        <v>Biology</v>
      </c>
      <c r="AL671" s="1">
        <v>3</v>
      </c>
      <c r="AM671" s="1">
        <v>3</v>
      </c>
      <c r="AN671" s="1" t="s">
        <v>3566</v>
      </c>
      <c r="AO671" s="1" t="s">
        <v>83</v>
      </c>
      <c r="AP671" s="1">
        <f t="shared" si="138"/>
        <v>1</v>
      </c>
      <c r="AQ671" t="s">
        <v>32</v>
      </c>
      <c r="AR671" s="1" t="s">
        <v>72</v>
      </c>
      <c r="AT671" t="str">
        <f t="shared" si="139"/>
        <v>Forums</v>
      </c>
      <c r="AU671" s="1">
        <v>3</v>
      </c>
      <c r="AW671">
        <f t="shared" si="140"/>
        <v>3</v>
      </c>
      <c r="AX671" s="1">
        <v>6</v>
      </c>
      <c r="AZ671">
        <f t="shared" si="141"/>
        <v>6</v>
      </c>
      <c r="BA671" s="1">
        <v>20</v>
      </c>
      <c r="BB671" s="1">
        <v>20</v>
      </c>
      <c r="BC671" s="1" t="s">
        <v>3567</v>
      </c>
      <c r="BD671" s="1" t="s">
        <v>74</v>
      </c>
      <c r="BF671" t="str">
        <f t="shared" si="142"/>
        <v>Google</v>
      </c>
      <c r="BG671" s="1">
        <v>7</v>
      </c>
      <c r="BH671" s="1" t="s">
        <v>3568</v>
      </c>
      <c r="BI671" s="1" t="s">
        <v>1439</v>
      </c>
      <c r="BK671" s="1">
        <v>1</v>
      </c>
      <c r="BL671" s="32" t="s">
        <v>4074</v>
      </c>
    </row>
    <row r="672" spans="1:64">
      <c r="A672" s="1">
        <v>1</v>
      </c>
      <c r="B672" s="11">
        <v>1</v>
      </c>
      <c r="C672">
        <v>0</v>
      </c>
      <c r="D672">
        <v>0</v>
      </c>
      <c r="E672">
        <v>0</v>
      </c>
      <c r="F672">
        <v>0</v>
      </c>
      <c r="H672" s="10" t="str">
        <f t="shared" ca="1" si="130"/>
        <v/>
      </c>
      <c r="I672" s="1">
        <v>7</v>
      </c>
      <c r="J672" s="1">
        <v>7</v>
      </c>
      <c r="K672" s="1">
        <v>40</v>
      </c>
      <c r="L672" s="1">
        <f t="shared" si="131"/>
        <v>0.66666666666666663</v>
      </c>
      <c r="M672" s="1">
        <v>9</v>
      </c>
      <c r="N672" s="1">
        <v>9</v>
      </c>
      <c r="O672" s="1">
        <v>6</v>
      </c>
      <c r="P672" s="1">
        <v>6</v>
      </c>
      <c r="Q672" s="1">
        <v>20020</v>
      </c>
      <c r="R672" s="1" t="s">
        <v>3471</v>
      </c>
      <c r="S672" s="1">
        <v>1</v>
      </c>
      <c r="V672" t="str">
        <f t="shared" si="132"/>
        <v>NA</v>
      </c>
      <c r="Y672" t="str">
        <f t="shared" si="133"/>
        <v>NA</v>
      </c>
      <c r="Z672" s="1">
        <v>1</v>
      </c>
      <c r="AA672" s="1">
        <v>1</v>
      </c>
      <c r="AB672" s="1">
        <f t="shared" si="134"/>
        <v>0</v>
      </c>
      <c r="AC672" s="1" t="s">
        <v>144</v>
      </c>
      <c r="AE672" t="str">
        <f t="shared" si="135"/>
        <v>Artificial Intelligence Engineer</v>
      </c>
      <c r="AF672" s="1" t="s">
        <v>56</v>
      </c>
      <c r="AH672" t="str">
        <f t="shared" si="136"/>
        <v>Manager</v>
      </c>
      <c r="AI672" s="1" t="s">
        <v>81</v>
      </c>
      <c r="AK672" t="str">
        <f t="shared" si="137"/>
        <v>Business Support &amp; Logistics</v>
      </c>
      <c r="AL672" s="1">
        <v>7</v>
      </c>
      <c r="AM672" s="1">
        <v>7</v>
      </c>
      <c r="AN672" s="1" t="s">
        <v>3569</v>
      </c>
      <c r="AO672" s="1" t="s">
        <v>83</v>
      </c>
      <c r="AP672" s="1">
        <f t="shared" si="138"/>
        <v>1</v>
      </c>
      <c r="AQ672" t="s">
        <v>3981</v>
      </c>
      <c r="AR672" s="1" t="s">
        <v>624</v>
      </c>
      <c r="AT672" t="str">
        <f t="shared" si="139"/>
        <v>Live Help</v>
      </c>
      <c r="AU672" s="1">
        <v>4</v>
      </c>
      <c r="AW672">
        <f t="shared" si="140"/>
        <v>4</v>
      </c>
      <c r="AX672" s="1">
        <v>5</v>
      </c>
      <c r="AZ672">
        <f t="shared" si="141"/>
        <v>5</v>
      </c>
      <c r="BA672" s="1">
        <v>8</v>
      </c>
      <c r="BB672" s="1">
        <v>8</v>
      </c>
      <c r="BC672" s="1" t="s">
        <v>3570</v>
      </c>
      <c r="BE672" s="1" t="s">
        <v>3571</v>
      </c>
      <c r="BF672" s="1" t="str">
        <f t="shared" si="142"/>
        <v>guokr</v>
      </c>
      <c r="BG672" s="1">
        <v>9</v>
      </c>
      <c r="BH672" s="1" t="s">
        <v>141</v>
      </c>
      <c r="BI672" s="1" t="s">
        <v>141</v>
      </c>
      <c r="BJ672" s="1" t="s">
        <v>141</v>
      </c>
      <c r="BK672" s="1">
        <v>0</v>
      </c>
      <c r="BL672" s="32" t="s">
        <v>4074</v>
      </c>
    </row>
    <row r="673" spans="1:64">
      <c r="A673">
        <v>0</v>
      </c>
      <c r="B673" s="11">
        <v>1</v>
      </c>
      <c r="C673">
        <v>0</v>
      </c>
      <c r="D673">
        <v>0</v>
      </c>
      <c r="E673" s="1">
        <v>1</v>
      </c>
      <c r="F673">
        <v>0</v>
      </c>
      <c r="G673" s="2">
        <v>31907</v>
      </c>
      <c r="H673" s="9">
        <f t="shared" ca="1" si="130"/>
        <v>31</v>
      </c>
      <c r="I673" s="1">
        <v>7</v>
      </c>
      <c r="J673" s="1">
        <v>7</v>
      </c>
      <c r="K673" s="1">
        <v>150</v>
      </c>
      <c r="L673" s="1">
        <f t="shared" si="131"/>
        <v>2.5</v>
      </c>
      <c r="M673" s="1">
        <v>12</v>
      </c>
      <c r="N673" s="1">
        <v>12</v>
      </c>
      <c r="O673" s="1">
        <v>12</v>
      </c>
      <c r="P673" s="1">
        <v>12</v>
      </c>
      <c r="Q673" s="1">
        <v>4534</v>
      </c>
      <c r="R673" s="1" t="s">
        <v>3572</v>
      </c>
      <c r="S673" s="1">
        <v>0</v>
      </c>
      <c r="T673" s="1" t="s">
        <v>97</v>
      </c>
      <c r="V673" t="str">
        <f t="shared" si="132"/>
        <v>backpack</v>
      </c>
      <c r="W673" s="1" t="s">
        <v>103</v>
      </c>
      <c r="Y673" t="str">
        <f t="shared" si="133"/>
        <v>“A quality life demands quality questions”</v>
      </c>
      <c r="Z673" s="1">
        <v>1</v>
      </c>
      <c r="AA673" s="1">
        <v>1</v>
      </c>
      <c r="AB673" s="1">
        <f t="shared" si="134"/>
        <v>0</v>
      </c>
      <c r="AC673" s="1" t="s">
        <v>89</v>
      </c>
      <c r="AE673" t="str">
        <f t="shared" si="135"/>
        <v>Data Engineer</v>
      </c>
      <c r="AF673" s="1" t="s">
        <v>80</v>
      </c>
      <c r="AH673" t="str">
        <f t="shared" si="136"/>
        <v>Individual Contributor</v>
      </c>
      <c r="AI673" s="1" t="s">
        <v>91</v>
      </c>
      <c r="AK673" t="str">
        <f t="shared" si="137"/>
        <v>Technology &amp; Internet</v>
      </c>
      <c r="AL673" s="1">
        <v>3</v>
      </c>
      <c r="AM673" s="1">
        <v>3</v>
      </c>
      <c r="AN673" s="1" t="s">
        <v>689</v>
      </c>
      <c r="AO673" s="1" t="s">
        <v>83</v>
      </c>
      <c r="AP673" s="1">
        <f t="shared" si="138"/>
        <v>1</v>
      </c>
      <c r="AQ673" t="s">
        <v>30</v>
      </c>
      <c r="AR673" s="1" t="s">
        <v>84</v>
      </c>
      <c r="AT673" t="str">
        <f t="shared" si="139"/>
        <v>Stack Overflow</v>
      </c>
      <c r="AV673" s="1">
        <v>20</v>
      </c>
      <c r="AW673" s="1">
        <f t="shared" si="140"/>
        <v>20</v>
      </c>
      <c r="AX673" s="1">
        <v>5</v>
      </c>
      <c r="AZ673">
        <f t="shared" si="141"/>
        <v>5</v>
      </c>
      <c r="BA673" s="1">
        <v>20</v>
      </c>
      <c r="BB673" s="1">
        <v>20</v>
      </c>
      <c r="BC673" s="1" t="s">
        <v>3573</v>
      </c>
      <c r="BE673" s="1" t="s">
        <v>1542</v>
      </c>
      <c r="BF673" s="1" t="str">
        <f t="shared" si="142"/>
        <v>Reddit</v>
      </c>
      <c r="BG673" s="1">
        <v>8</v>
      </c>
      <c r="BH673" s="1" t="s">
        <v>3574</v>
      </c>
      <c r="BI673" s="1" t="s">
        <v>3575</v>
      </c>
      <c r="BJ673" s="1" t="s">
        <v>3576</v>
      </c>
      <c r="BK673" s="1">
        <v>0</v>
      </c>
      <c r="BL673" s="32" t="s">
        <v>4074</v>
      </c>
    </row>
    <row r="674" spans="1:64">
      <c r="A674">
        <v>0</v>
      </c>
      <c r="B674" s="11">
        <v>1</v>
      </c>
      <c r="C674" s="1">
        <v>1</v>
      </c>
      <c r="D674">
        <v>0</v>
      </c>
      <c r="E674">
        <v>0</v>
      </c>
      <c r="F674">
        <v>0</v>
      </c>
      <c r="G674" s="2">
        <v>33710</v>
      </c>
      <c r="H674" s="9">
        <f t="shared" ca="1" si="130"/>
        <v>26</v>
      </c>
      <c r="I674" s="1">
        <v>8</v>
      </c>
      <c r="J674" s="1">
        <v>8</v>
      </c>
      <c r="K674" s="1">
        <v>100</v>
      </c>
      <c r="L674" s="1">
        <f t="shared" si="131"/>
        <v>1.6666666666666667</v>
      </c>
      <c r="M674" s="1">
        <v>12</v>
      </c>
      <c r="N674" s="1">
        <v>12</v>
      </c>
      <c r="O674" s="1">
        <v>4</v>
      </c>
      <c r="P674" s="1">
        <v>4</v>
      </c>
      <c r="Q674" s="1">
        <v>7405</v>
      </c>
      <c r="R674" s="1" t="s">
        <v>3577</v>
      </c>
      <c r="S674" s="1">
        <v>1</v>
      </c>
      <c r="V674" t="str">
        <f t="shared" si="132"/>
        <v>NA</v>
      </c>
      <c r="Y674" t="str">
        <f t="shared" si="133"/>
        <v>NA</v>
      </c>
      <c r="Z674" s="1">
        <v>1</v>
      </c>
      <c r="AA674" s="1">
        <v>1</v>
      </c>
      <c r="AB674" s="1">
        <f t="shared" si="134"/>
        <v>0</v>
      </c>
      <c r="AC674" s="1" t="s">
        <v>225</v>
      </c>
      <c r="AE674" t="str">
        <f t="shared" si="135"/>
        <v>Software Engineer</v>
      </c>
      <c r="AF674" s="1" t="s">
        <v>80</v>
      </c>
      <c r="AH674" t="str">
        <f t="shared" si="136"/>
        <v>Individual Contributor</v>
      </c>
      <c r="AI674" s="1" t="s">
        <v>91</v>
      </c>
      <c r="AK674" t="str">
        <f t="shared" si="137"/>
        <v>Technology &amp; Internet</v>
      </c>
      <c r="AL674" s="1">
        <v>8</v>
      </c>
      <c r="AM674" s="1">
        <v>8</v>
      </c>
      <c r="AN674" s="1" t="s">
        <v>3578</v>
      </c>
      <c r="AO674" s="1" t="s">
        <v>83</v>
      </c>
      <c r="AP674" s="1">
        <f t="shared" si="138"/>
        <v>1</v>
      </c>
      <c r="AQ674" t="s">
        <v>32</v>
      </c>
      <c r="AR674" s="1" t="s">
        <v>60</v>
      </c>
      <c r="AT674" t="str">
        <f t="shared" si="139"/>
        <v>Slack Channel</v>
      </c>
      <c r="AU674" s="1">
        <v>5</v>
      </c>
      <c r="AW674">
        <f t="shared" si="140"/>
        <v>5</v>
      </c>
      <c r="AX674" s="1">
        <v>6</v>
      </c>
      <c r="AZ674">
        <f t="shared" si="141"/>
        <v>6</v>
      </c>
      <c r="BA674" s="1">
        <v>6</v>
      </c>
      <c r="BB674" s="1">
        <v>6</v>
      </c>
      <c r="BC674" s="1" t="s">
        <v>3579</v>
      </c>
      <c r="BD674" s="1" t="s">
        <v>74</v>
      </c>
      <c r="BF674" t="str">
        <f t="shared" si="142"/>
        <v>Google</v>
      </c>
      <c r="BG674" s="1">
        <v>9</v>
      </c>
      <c r="BH674" s="1" t="s">
        <v>3580</v>
      </c>
      <c r="BI674" s="1" t="s">
        <v>3581</v>
      </c>
      <c r="BJ674" s="1" t="s">
        <v>3582</v>
      </c>
      <c r="BK674" s="1">
        <v>1</v>
      </c>
      <c r="BL674" s="32" t="s">
        <v>4074</v>
      </c>
    </row>
    <row r="675" spans="1:64">
      <c r="A675" s="1">
        <v>1</v>
      </c>
      <c r="B675" s="11">
        <v>1</v>
      </c>
      <c r="C675">
        <v>0</v>
      </c>
      <c r="D675">
        <v>0</v>
      </c>
      <c r="E675" s="1">
        <v>1</v>
      </c>
      <c r="F675">
        <v>0</v>
      </c>
      <c r="G675" s="2">
        <v>33000</v>
      </c>
      <c r="H675" s="9">
        <f t="shared" ca="1" si="130"/>
        <v>28</v>
      </c>
      <c r="I675" s="1">
        <v>7</v>
      </c>
      <c r="J675" s="1">
        <v>7</v>
      </c>
      <c r="K675" s="1">
        <v>140</v>
      </c>
      <c r="L675" s="1">
        <f t="shared" si="131"/>
        <v>2.3333333333333335</v>
      </c>
      <c r="M675" s="1">
        <v>14</v>
      </c>
      <c r="N675" s="1">
        <v>14</v>
      </c>
      <c r="O675" s="1">
        <v>30</v>
      </c>
      <c r="P675" s="1">
        <v>30</v>
      </c>
      <c r="Q675" s="1">
        <v>0</v>
      </c>
      <c r="R675" s="1" t="s">
        <v>2824</v>
      </c>
      <c r="S675" s="1">
        <v>1</v>
      </c>
      <c r="V675" t="str">
        <f t="shared" si="132"/>
        <v>NA</v>
      </c>
      <c r="Y675" t="str">
        <f t="shared" si="133"/>
        <v>NA</v>
      </c>
      <c r="Z675" s="1">
        <v>0</v>
      </c>
      <c r="AA675" s="1">
        <v>0</v>
      </c>
      <c r="AB675" s="1">
        <f t="shared" si="134"/>
        <v>1</v>
      </c>
      <c r="AE675" t="str">
        <f t="shared" si="135"/>
        <v>NA</v>
      </c>
      <c r="AH675" t="str">
        <f t="shared" si="136"/>
        <v>NA</v>
      </c>
      <c r="AK675" t="str">
        <f t="shared" si="137"/>
        <v>NA</v>
      </c>
      <c r="AO675" s="1" t="s">
        <v>83</v>
      </c>
      <c r="AP675" s="1">
        <f t="shared" si="138"/>
        <v>1</v>
      </c>
      <c r="AQ675" t="s">
        <v>4036</v>
      </c>
      <c r="AR675" s="1" t="s">
        <v>60</v>
      </c>
      <c r="AT675" t="str">
        <f t="shared" si="139"/>
        <v>Slack Channel</v>
      </c>
      <c r="AU675" s="1">
        <v>6</v>
      </c>
      <c r="AW675">
        <f t="shared" si="140"/>
        <v>6</v>
      </c>
      <c r="AY675" s="1">
        <v>13</v>
      </c>
      <c r="AZ675" s="1">
        <f t="shared" si="141"/>
        <v>13</v>
      </c>
      <c r="BA675" s="1">
        <v>20</v>
      </c>
      <c r="BB675" s="1">
        <v>20</v>
      </c>
      <c r="BC675" s="1" t="s">
        <v>3583</v>
      </c>
      <c r="BD675" s="1" t="s">
        <v>74</v>
      </c>
      <c r="BF675" t="str">
        <f t="shared" si="142"/>
        <v>Google</v>
      </c>
      <c r="BG675" s="1">
        <v>9</v>
      </c>
      <c r="BH675" s="1" t="s">
        <v>3584</v>
      </c>
      <c r="BI675" s="1" t="s">
        <v>3585</v>
      </c>
      <c r="BJ675" s="1" t="s">
        <v>3586</v>
      </c>
      <c r="BK675" s="1">
        <v>1</v>
      </c>
      <c r="BL675" s="32" t="s">
        <v>4074</v>
      </c>
    </row>
    <row r="676" spans="1:64">
      <c r="A676" s="1">
        <v>1</v>
      </c>
      <c r="B676">
        <v>0</v>
      </c>
      <c r="C676">
        <v>0</v>
      </c>
      <c r="D676">
        <v>0</v>
      </c>
      <c r="E676" s="1">
        <v>1</v>
      </c>
      <c r="F676">
        <v>0</v>
      </c>
      <c r="G676" s="2">
        <v>32513</v>
      </c>
      <c r="H676" s="9">
        <f t="shared" ca="1" si="130"/>
        <v>30</v>
      </c>
      <c r="I676" s="1">
        <v>6</v>
      </c>
      <c r="J676" s="1">
        <v>6</v>
      </c>
      <c r="K676" s="1">
        <v>45</v>
      </c>
      <c r="L676" s="1">
        <f t="shared" si="131"/>
        <v>0.75</v>
      </c>
      <c r="M676" s="1">
        <v>10</v>
      </c>
      <c r="N676" s="1">
        <v>10</v>
      </c>
      <c r="O676" s="1">
        <v>1</v>
      </c>
      <c r="P676" s="1">
        <v>1</v>
      </c>
      <c r="Q676" s="1">
        <v>3620022</v>
      </c>
      <c r="R676" s="1" t="s">
        <v>3587</v>
      </c>
      <c r="S676" s="1">
        <v>0</v>
      </c>
      <c r="T676" s="1" t="s">
        <v>67</v>
      </c>
      <c r="V676" t="str">
        <f t="shared" si="132"/>
        <v>t-shirt</v>
      </c>
      <c r="W676" s="1" t="s">
        <v>103</v>
      </c>
      <c r="Y676" t="str">
        <f t="shared" si="133"/>
        <v>“A quality life demands quality questions”</v>
      </c>
      <c r="Z676" s="1">
        <v>1</v>
      </c>
      <c r="AA676" s="1">
        <v>1</v>
      </c>
      <c r="AB676" s="1">
        <f t="shared" si="134"/>
        <v>0</v>
      </c>
      <c r="AC676" s="1" t="s">
        <v>69</v>
      </c>
      <c r="AE676" t="str">
        <f t="shared" si="135"/>
        <v>Educator / Instructor</v>
      </c>
      <c r="AF676" s="1" t="s">
        <v>111</v>
      </c>
      <c r="AH676" t="str">
        <f t="shared" si="136"/>
        <v>Not Applicable</v>
      </c>
      <c r="AI676" s="1" t="s">
        <v>57</v>
      </c>
      <c r="AK676" t="str">
        <f t="shared" si="137"/>
        <v>Education</v>
      </c>
      <c r="AL676" s="1">
        <v>5</v>
      </c>
      <c r="AM676" s="1">
        <v>5</v>
      </c>
      <c r="AN676" s="1" t="s">
        <v>3588</v>
      </c>
      <c r="AO676" s="1" t="s">
        <v>59</v>
      </c>
      <c r="AP676" s="1">
        <f t="shared" si="138"/>
        <v>0</v>
      </c>
      <c r="AQ676" t="s">
        <v>30</v>
      </c>
      <c r="AR676" s="1" t="s">
        <v>72</v>
      </c>
      <c r="AT676" t="str">
        <f t="shared" si="139"/>
        <v>Forums</v>
      </c>
      <c r="AV676" s="1">
        <v>10</v>
      </c>
      <c r="AW676" s="1">
        <f t="shared" si="140"/>
        <v>10</v>
      </c>
      <c r="AY676" s="1">
        <v>20</v>
      </c>
      <c r="AZ676" s="1">
        <f t="shared" si="141"/>
        <v>20</v>
      </c>
      <c r="BA676" s="1">
        <v>10</v>
      </c>
      <c r="BB676" s="1">
        <v>10</v>
      </c>
      <c r="BC676" s="1" t="s">
        <v>3589</v>
      </c>
      <c r="BD676" s="1" t="s">
        <v>415</v>
      </c>
      <c r="BF676" t="str">
        <f t="shared" si="142"/>
        <v>LinkedIn</v>
      </c>
      <c r="BG676" s="1">
        <v>8</v>
      </c>
      <c r="BH676" s="1" t="s">
        <v>3590</v>
      </c>
      <c r="BI676" s="1" t="s">
        <v>3591</v>
      </c>
      <c r="BJ676" s="1" t="s">
        <v>3590</v>
      </c>
      <c r="BK676" s="1">
        <v>0</v>
      </c>
      <c r="BL676" s="32" t="s">
        <v>4074</v>
      </c>
    </row>
    <row r="677" spans="1:64">
      <c r="A677">
        <v>0</v>
      </c>
      <c r="B677" s="11">
        <v>1</v>
      </c>
      <c r="C677">
        <v>0</v>
      </c>
      <c r="D677">
        <v>0</v>
      </c>
      <c r="E677" s="1">
        <v>1</v>
      </c>
      <c r="F677">
        <v>0</v>
      </c>
      <c r="G677" s="2">
        <v>32663</v>
      </c>
      <c r="H677" s="9">
        <f t="shared" ca="1" si="130"/>
        <v>29</v>
      </c>
      <c r="I677" s="1">
        <v>6</v>
      </c>
      <c r="J677" s="1">
        <v>6</v>
      </c>
      <c r="K677" s="1">
        <v>120</v>
      </c>
      <c r="L677" s="1">
        <f t="shared" si="131"/>
        <v>2</v>
      </c>
      <c r="M677" s="1">
        <v>12</v>
      </c>
      <c r="N677" s="1">
        <v>12</v>
      </c>
      <c r="O677" s="1">
        <v>10</v>
      </c>
      <c r="P677" s="1">
        <v>10</v>
      </c>
      <c r="Q677" s="1">
        <v>500084</v>
      </c>
      <c r="R677" s="1" t="s">
        <v>368</v>
      </c>
      <c r="S677" s="1">
        <v>1</v>
      </c>
      <c r="V677" t="str">
        <f t="shared" si="132"/>
        <v>NA</v>
      </c>
      <c r="Y677" t="str">
        <f t="shared" si="133"/>
        <v>NA</v>
      </c>
      <c r="Z677" s="1">
        <v>1</v>
      </c>
      <c r="AA677" s="1">
        <v>1</v>
      </c>
      <c r="AB677" s="1">
        <f t="shared" si="134"/>
        <v>0</v>
      </c>
      <c r="AC677" s="1" t="s">
        <v>150</v>
      </c>
      <c r="AE677" t="str">
        <f t="shared" si="135"/>
        <v>Business Intelligence / Business Analyst</v>
      </c>
      <c r="AF677" s="1" t="s">
        <v>80</v>
      </c>
      <c r="AH677" t="str">
        <f t="shared" si="136"/>
        <v>Individual Contributor</v>
      </c>
      <c r="AI677" s="1" t="s">
        <v>91</v>
      </c>
      <c r="AK677" t="str">
        <f t="shared" si="137"/>
        <v>Technology &amp; Internet</v>
      </c>
      <c r="AL677" s="1">
        <v>1</v>
      </c>
      <c r="AM677" s="1">
        <v>1</v>
      </c>
      <c r="AN677" s="1" t="s">
        <v>3592</v>
      </c>
      <c r="AO677" s="1" t="s">
        <v>83</v>
      </c>
      <c r="AP677" s="1">
        <f t="shared" si="138"/>
        <v>1</v>
      </c>
      <c r="AQ677" t="s">
        <v>33</v>
      </c>
      <c r="AR677" s="1" t="s">
        <v>60</v>
      </c>
      <c r="AT677" t="str">
        <f t="shared" si="139"/>
        <v>Slack Channel</v>
      </c>
      <c r="AU677" s="1">
        <v>5</v>
      </c>
      <c r="AW677">
        <f t="shared" si="140"/>
        <v>5</v>
      </c>
      <c r="AX677" s="1">
        <v>3</v>
      </c>
      <c r="AZ677">
        <f t="shared" si="141"/>
        <v>3</v>
      </c>
      <c r="BA677" s="1">
        <v>8</v>
      </c>
      <c r="BB677" s="1">
        <v>8</v>
      </c>
      <c r="BC677" s="1" t="s">
        <v>3593</v>
      </c>
      <c r="BD677" s="1" t="s">
        <v>74</v>
      </c>
      <c r="BF677" t="str">
        <f t="shared" si="142"/>
        <v>Google</v>
      </c>
      <c r="BG677" s="1">
        <v>8</v>
      </c>
      <c r="BH677" s="1" t="s">
        <v>3594</v>
      </c>
      <c r="BI677" s="1" t="s">
        <v>3595</v>
      </c>
      <c r="BJ677" s="1" t="s">
        <v>3596</v>
      </c>
      <c r="BK677" s="1">
        <v>1</v>
      </c>
      <c r="BL677" s="32" t="s">
        <v>4074</v>
      </c>
    </row>
    <row r="678" spans="1:64">
      <c r="A678" s="1">
        <v>1</v>
      </c>
      <c r="B678">
        <v>0</v>
      </c>
      <c r="C678">
        <v>0</v>
      </c>
      <c r="D678">
        <v>0</v>
      </c>
      <c r="E678">
        <v>0</v>
      </c>
      <c r="F678">
        <v>0</v>
      </c>
      <c r="G678" s="2">
        <v>26873</v>
      </c>
      <c r="H678" s="9">
        <f t="shared" ca="1" si="130"/>
        <v>45</v>
      </c>
      <c r="I678" s="1">
        <v>5</v>
      </c>
      <c r="J678" s="1">
        <v>5</v>
      </c>
      <c r="K678" s="1">
        <v>120</v>
      </c>
      <c r="L678" s="1">
        <f t="shared" si="131"/>
        <v>2</v>
      </c>
      <c r="M678" s="1">
        <v>14</v>
      </c>
      <c r="N678" s="1">
        <v>14</v>
      </c>
      <c r="O678" s="1">
        <v>6</v>
      </c>
      <c r="P678" s="1">
        <v>6</v>
      </c>
      <c r="Q678" s="1">
        <v>7895</v>
      </c>
      <c r="R678" s="1" t="s">
        <v>3597</v>
      </c>
      <c r="S678" s="1">
        <v>1</v>
      </c>
      <c r="V678" t="str">
        <f t="shared" si="132"/>
        <v>NA</v>
      </c>
      <c r="Y678" t="str">
        <f t="shared" si="133"/>
        <v>NA</v>
      </c>
      <c r="Z678" s="1">
        <v>1</v>
      </c>
      <c r="AA678" s="1">
        <v>1</v>
      </c>
      <c r="AB678" s="1">
        <f t="shared" si="134"/>
        <v>0</v>
      </c>
      <c r="AC678" s="1" t="s">
        <v>225</v>
      </c>
      <c r="AE678" t="str">
        <f t="shared" si="135"/>
        <v>Software Engineer</v>
      </c>
      <c r="AF678" s="1" t="s">
        <v>145</v>
      </c>
      <c r="AH678" t="str">
        <f t="shared" si="136"/>
        <v>C-Level</v>
      </c>
      <c r="AI678" s="1" t="s">
        <v>160</v>
      </c>
      <c r="AK678" t="str">
        <f t="shared" si="137"/>
        <v>Healthcare and Pharmaceuticals</v>
      </c>
      <c r="AL678" s="1">
        <v>15</v>
      </c>
      <c r="AM678" s="1">
        <v>15</v>
      </c>
      <c r="AN678" s="1" t="s">
        <v>3598</v>
      </c>
      <c r="AO678" s="1" t="s">
        <v>59</v>
      </c>
      <c r="AP678" s="1">
        <f t="shared" si="138"/>
        <v>0</v>
      </c>
      <c r="AQ678" t="s">
        <v>36</v>
      </c>
      <c r="AT678" t="str">
        <f t="shared" si="139"/>
        <v>NA</v>
      </c>
      <c r="AW678">
        <f t="shared" si="140"/>
        <v>0</v>
      </c>
      <c r="AZ678">
        <f t="shared" si="141"/>
        <v>0</v>
      </c>
      <c r="BD678" s="1" t="s">
        <v>74</v>
      </c>
      <c r="BF678" t="str">
        <f t="shared" si="142"/>
        <v>Google</v>
      </c>
      <c r="BG678" s="1">
        <v>10</v>
      </c>
      <c r="BH678" s="1" t="s">
        <v>75</v>
      </c>
      <c r="BI678" s="1" t="s">
        <v>3599</v>
      </c>
      <c r="BJ678" s="1" t="s">
        <v>3600</v>
      </c>
      <c r="BK678" s="1">
        <v>0</v>
      </c>
      <c r="BL678" s="32" t="s">
        <v>4074</v>
      </c>
    </row>
    <row r="679" spans="1:64">
      <c r="A679" s="1">
        <v>1</v>
      </c>
      <c r="B679">
        <v>0</v>
      </c>
      <c r="C679">
        <v>0</v>
      </c>
      <c r="D679">
        <v>0</v>
      </c>
      <c r="E679">
        <v>0</v>
      </c>
      <c r="F679">
        <v>0</v>
      </c>
      <c r="G679" s="2">
        <v>30279</v>
      </c>
      <c r="H679" s="9">
        <f t="shared" ca="1" si="130"/>
        <v>36</v>
      </c>
      <c r="I679" s="1">
        <v>8</v>
      </c>
      <c r="J679" s="1">
        <v>8</v>
      </c>
      <c r="K679" s="1">
        <v>2</v>
      </c>
      <c r="L679" s="1">
        <f t="shared" si="131"/>
        <v>3.3333333333333333E-2</v>
      </c>
      <c r="M679" s="1">
        <v>8</v>
      </c>
      <c r="N679" s="1">
        <v>8</v>
      </c>
      <c r="O679" s="1">
        <v>1</v>
      </c>
      <c r="P679" s="1">
        <v>1</v>
      </c>
      <c r="Q679" s="1">
        <v>430080</v>
      </c>
      <c r="R679" s="1" t="s">
        <v>3601</v>
      </c>
      <c r="S679" s="1">
        <v>0</v>
      </c>
      <c r="T679" s="1" t="s">
        <v>67</v>
      </c>
      <c r="V679" t="str">
        <f t="shared" si="132"/>
        <v>t-shirt</v>
      </c>
      <c r="W679" s="1" t="s">
        <v>68</v>
      </c>
      <c r="Y679" t="str">
        <f t="shared" si="133"/>
        <v>”Math - all the cool kids are doing it”</v>
      </c>
      <c r="Z679" s="1">
        <v>1</v>
      </c>
      <c r="AA679" s="1">
        <v>1</v>
      </c>
      <c r="AB679" s="1">
        <f t="shared" si="134"/>
        <v>0</v>
      </c>
      <c r="AC679" s="1" t="s">
        <v>31</v>
      </c>
      <c r="AE679" t="str">
        <f t="shared" si="135"/>
        <v>Machine Learning Engineer</v>
      </c>
      <c r="AF679" s="1" t="s">
        <v>80</v>
      </c>
      <c r="AH679" t="str">
        <f t="shared" si="136"/>
        <v>Individual Contributor</v>
      </c>
      <c r="AI679" s="1" t="s">
        <v>57</v>
      </c>
      <c r="AK679" t="str">
        <f t="shared" si="137"/>
        <v>Education</v>
      </c>
      <c r="AL679" s="1">
        <v>2</v>
      </c>
      <c r="AM679" s="1">
        <v>2</v>
      </c>
      <c r="AN679" s="1" t="s">
        <v>3601</v>
      </c>
      <c r="AO679" s="1" t="s">
        <v>83</v>
      </c>
      <c r="AP679" s="1">
        <f t="shared" si="138"/>
        <v>1</v>
      </c>
      <c r="AQ679" t="s">
        <v>33</v>
      </c>
      <c r="AR679" s="1" t="s">
        <v>60</v>
      </c>
      <c r="AT679" t="str">
        <f t="shared" si="139"/>
        <v>Slack Channel</v>
      </c>
      <c r="AU679" s="1">
        <v>6</v>
      </c>
      <c r="AW679">
        <f t="shared" si="140"/>
        <v>6</v>
      </c>
      <c r="AX679" s="1">
        <v>3</v>
      </c>
      <c r="AZ679">
        <f t="shared" si="141"/>
        <v>3</v>
      </c>
      <c r="BA679" s="1">
        <v>3</v>
      </c>
      <c r="BB679" s="1">
        <v>3</v>
      </c>
      <c r="BC679" s="1" t="s">
        <v>3602</v>
      </c>
      <c r="BD679" s="1" t="s">
        <v>74</v>
      </c>
      <c r="BF679" t="str">
        <f t="shared" si="142"/>
        <v>Google</v>
      </c>
      <c r="BG679" s="1">
        <v>8</v>
      </c>
      <c r="BH679" s="1" t="s">
        <v>3603</v>
      </c>
      <c r="BI679" s="1" t="s">
        <v>3604</v>
      </c>
      <c r="BJ679" s="1" t="s">
        <v>3605</v>
      </c>
      <c r="BK679" s="1">
        <v>0</v>
      </c>
      <c r="BL679" s="32" t="s">
        <v>4074</v>
      </c>
    </row>
    <row r="680" spans="1:64">
      <c r="A680">
        <v>0</v>
      </c>
      <c r="B680" s="11">
        <v>1</v>
      </c>
      <c r="C680">
        <v>0</v>
      </c>
      <c r="D680">
        <v>0</v>
      </c>
      <c r="E680">
        <v>0</v>
      </c>
      <c r="F680">
        <v>0</v>
      </c>
      <c r="G680" s="2">
        <v>32960</v>
      </c>
      <c r="H680" s="9">
        <f t="shared" ca="1" si="130"/>
        <v>28</v>
      </c>
      <c r="I680" s="1">
        <v>7</v>
      </c>
      <c r="J680" s="1">
        <v>7</v>
      </c>
      <c r="K680" s="1">
        <v>60</v>
      </c>
      <c r="L680" s="1">
        <f t="shared" si="131"/>
        <v>1</v>
      </c>
      <c r="M680" s="1">
        <v>7</v>
      </c>
      <c r="N680" s="1">
        <v>7</v>
      </c>
      <c r="O680" s="1">
        <v>5</v>
      </c>
      <c r="P680" s="1">
        <v>5</v>
      </c>
      <c r="Q680" s="1">
        <v>500081</v>
      </c>
      <c r="R680" s="1" t="s">
        <v>3606</v>
      </c>
      <c r="S680" s="1">
        <v>1</v>
      </c>
      <c r="V680" t="str">
        <f t="shared" si="132"/>
        <v>NA</v>
      </c>
      <c r="Y680" t="str">
        <f t="shared" si="133"/>
        <v>NA</v>
      </c>
      <c r="Z680" s="1">
        <v>1</v>
      </c>
      <c r="AA680" s="1">
        <v>1</v>
      </c>
      <c r="AB680" s="1">
        <f t="shared" si="134"/>
        <v>0</v>
      </c>
      <c r="AC680" s="1" t="s">
        <v>89</v>
      </c>
      <c r="AE680" t="str">
        <f t="shared" si="135"/>
        <v>Data Engineer</v>
      </c>
      <c r="AF680" s="1" t="s">
        <v>80</v>
      </c>
      <c r="AH680" t="str">
        <f t="shared" si="136"/>
        <v>Individual Contributor</v>
      </c>
      <c r="AI680" s="1" t="s">
        <v>91</v>
      </c>
      <c r="AK680" t="str">
        <f t="shared" si="137"/>
        <v>Technology &amp; Internet</v>
      </c>
      <c r="AL680" s="1">
        <v>2</v>
      </c>
      <c r="AM680" s="1">
        <v>2</v>
      </c>
      <c r="AN680" s="1" t="s">
        <v>1760</v>
      </c>
      <c r="AO680" s="1" t="s">
        <v>83</v>
      </c>
      <c r="AP680" s="1">
        <f t="shared" si="138"/>
        <v>1</v>
      </c>
      <c r="AQ680" t="s">
        <v>30</v>
      </c>
      <c r="AR680" s="1" t="s">
        <v>84</v>
      </c>
      <c r="AT680" t="str">
        <f t="shared" si="139"/>
        <v>Stack Overflow</v>
      </c>
      <c r="AU680" s="1">
        <v>3</v>
      </c>
      <c r="AW680">
        <f t="shared" si="140"/>
        <v>3</v>
      </c>
      <c r="AX680" s="1">
        <v>5</v>
      </c>
      <c r="AZ680">
        <f t="shared" si="141"/>
        <v>5</v>
      </c>
      <c r="BA680" s="1">
        <v>168</v>
      </c>
      <c r="BB680" s="1">
        <v>168</v>
      </c>
      <c r="BC680" s="1" t="s">
        <v>3607</v>
      </c>
      <c r="BD680" s="1" t="s">
        <v>64</v>
      </c>
      <c r="BF680" t="str">
        <f t="shared" si="142"/>
        <v>Friend / word of mouth</v>
      </c>
      <c r="BG680" s="1">
        <v>9</v>
      </c>
      <c r="BH680" s="1" t="s">
        <v>3608</v>
      </c>
      <c r="BI680" s="1" t="s">
        <v>3609</v>
      </c>
      <c r="BJ680" s="1" t="s">
        <v>3610</v>
      </c>
      <c r="BK680" s="1">
        <v>1</v>
      </c>
      <c r="BL680" s="32" t="s">
        <v>4074</v>
      </c>
    </row>
    <row r="681" spans="1:64">
      <c r="A681">
        <v>0</v>
      </c>
      <c r="B681" s="11">
        <v>1</v>
      </c>
      <c r="C681">
        <v>0</v>
      </c>
      <c r="D681">
        <v>0</v>
      </c>
      <c r="E681" s="1">
        <v>1</v>
      </c>
      <c r="F681">
        <v>0</v>
      </c>
      <c r="G681" s="2">
        <v>33896</v>
      </c>
      <c r="H681" s="9">
        <f t="shared" ca="1" si="130"/>
        <v>26</v>
      </c>
      <c r="I681" s="1">
        <v>6</v>
      </c>
      <c r="J681" s="1">
        <v>6</v>
      </c>
      <c r="K681" s="1">
        <v>60</v>
      </c>
      <c r="L681" s="1">
        <f t="shared" si="131"/>
        <v>1</v>
      </c>
      <c r="M681" s="1">
        <v>14</v>
      </c>
      <c r="N681" s="1">
        <v>14</v>
      </c>
      <c r="O681" s="1">
        <v>4</v>
      </c>
      <c r="P681" s="1">
        <v>4</v>
      </c>
      <c r="Q681" s="1">
        <v>311</v>
      </c>
      <c r="R681" s="1" t="s">
        <v>3611</v>
      </c>
      <c r="S681" s="1">
        <v>0</v>
      </c>
      <c r="T681" s="1" t="s">
        <v>53</v>
      </c>
      <c r="V681" t="str">
        <f t="shared" si="132"/>
        <v>hoodie</v>
      </c>
      <c r="W681" s="1" t="s">
        <v>98</v>
      </c>
      <c r="Y681" t="str">
        <f t="shared" si="133"/>
        <v>“Machine learning for life”</v>
      </c>
      <c r="Z681" s="1">
        <v>1</v>
      </c>
      <c r="AA681" s="1">
        <v>1</v>
      </c>
      <c r="AB681" s="1">
        <f t="shared" si="134"/>
        <v>0</v>
      </c>
      <c r="AC681" s="1" t="s">
        <v>30</v>
      </c>
      <c r="AE681" t="str">
        <f t="shared" si="135"/>
        <v>Data Analyst</v>
      </c>
      <c r="AG681" s="1" t="s">
        <v>279</v>
      </c>
      <c r="AH681" s="1" t="str">
        <f t="shared" si="136"/>
        <v>Senior</v>
      </c>
      <c r="AJ681" s="1" t="s">
        <v>3612</v>
      </c>
      <c r="AK681" s="1" t="str">
        <f t="shared" si="137"/>
        <v>Video Games</v>
      </c>
      <c r="AL681" s="1">
        <v>3</v>
      </c>
      <c r="AM681" s="1">
        <v>3</v>
      </c>
      <c r="AN681" s="1" t="s">
        <v>3613</v>
      </c>
      <c r="AO681" s="1" t="s">
        <v>59</v>
      </c>
      <c r="AP681" s="1">
        <f t="shared" si="138"/>
        <v>0</v>
      </c>
      <c r="AQ681" t="s">
        <v>36</v>
      </c>
      <c r="AT681" t="str">
        <f t="shared" si="139"/>
        <v>NA</v>
      </c>
      <c r="AW681">
        <f t="shared" si="140"/>
        <v>0</v>
      </c>
      <c r="AZ681">
        <f t="shared" si="141"/>
        <v>0</v>
      </c>
      <c r="BD681" s="1" t="s">
        <v>74</v>
      </c>
      <c r="BF681" t="str">
        <f t="shared" si="142"/>
        <v>Google</v>
      </c>
      <c r="BG681" s="1">
        <v>10</v>
      </c>
      <c r="BH681" s="1" t="s">
        <v>3614</v>
      </c>
      <c r="BI681" s="1" t="s">
        <v>3615</v>
      </c>
      <c r="BJ681" s="1" t="s">
        <v>3616</v>
      </c>
      <c r="BK681" s="1">
        <v>1</v>
      </c>
      <c r="BL681" s="32" t="s">
        <v>4074</v>
      </c>
    </row>
    <row r="682" spans="1:64">
      <c r="A682">
        <v>0</v>
      </c>
      <c r="B682" s="11">
        <v>1</v>
      </c>
      <c r="C682">
        <v>0</v>
      </c>
      <c r="D682">
        <v>0</v>
      </c>
      <c r="E682" s="1">
        <v>1</v>
      </c>
      <c r="F682">
        <v>0</v>
      </c>
      <c r="G682" s="2">
        <v>30214</v>
      </c>
      <c r="H682" s="9">
        <f t="shared" ca="1" si="130"/>
        <v>36</v>
      </c>
      <c r="I682" s="1">
        <v>6</v>
      </c>
      <c r="J682" s="1">
        <v>6</v>
      </c>
      <c r="K682" s="1">
        <v>30</v>
      </c>
      <c r="L682" s="1">
        <f t="shared" si="131"/>
        <v>0.5</v>
      </c>
      <c r="M682" s="1">
        <v>15</v>
      </c>
      <c r="N682" s="1">
        <v>15</v>
      </c>
      <c r="O682" s="1">
        <v>16</v>
      </c>
      <c r="P682" s="1">
        <v>16</v>
      </c>
      <c r="Q682" s="1">
        <v>90408</v>
      </c>
      <c r="R682" s="1" t="s">
        <v>3617</v>
      </c>
      <c r="S682" s="1">
        <v>1</v>
      </c>
      <c r="V682" t="str">
        <f t="shared" si="132"/>
        <v>NA</v>
      </c>
      <c r="Y682" t="str">
        <f t="shared" si="133"/>
        <v>NA</v>
      </c>
      <c r="Z682" s="1">
        <v>1</v>
      </c>
      <c r="AA682" s="1">
        <v>1</v>
      </c>
      <c r="AB682" s="1">
        <f t="shared" si="134"/>
        <v>0</v>
      </c>
      <c r="AC682" s="1" t="s">
        <v>453</v>
      </c>
      <c r="AE682" t="str">
        <f t="shared" si="135"/>
        <v>Research</v>
      </c>
      <c r="AG682" s="1" t="s">
        <v>684</v>
      </c>
      <c r="AH682" s="1" t="str">
        <f t="shared" si="136"/>
        <v>Research Assistant</v>
      </c>
      <c r="AJ682" s="1" t="s">
        <v>3618</v>
      </c>
      <c r="AK682" s="1" t="str">
        <f t="shared" si="137"/>
        <v>Applied Research / Semiconductor</v>
      </c>
      <c r="AL682" s="1">
        <v>2</v>
      </c>
      <c r="AM682" s="1">
        <v>2</v>
      </c>
      <c r="AN682" s="1" t="s">
        <v>3619</v>
      </c>
      <c r="AO682" s="1" t="s">
        <v>83</v>
      </c>
      <c r="AP682" s="1">
        <f t="shared" si="138"/>
        <v>1</v>
      </c>
      <c r="AQ682" t="s">
        <v>36</v>
      </c>
      <c r="AT682" t="str">
        <f t="shared" si="139"/>
        <v>NA</v>
      </c>
      <c r="AW682">
        <f t="shared" si="140"/>
        <v>0</v>
      </c>
      <c r="AZ682">
        <f t="shared" si="141"/>
        <v>0</v>
      </c>
      <c r="BD682" s="1" t="s">
        <v>74</v>
      </c>
      <c r="BF682" t="str">
        <f t="shared" si="142"/>
        <v>Google</v>
      </c>
      <c r="BG682" s="1">
        <v>10</v>
      </c>
      <c r="BH682" s="1" t="s">
        <v>3620</v>
      </c>
      <c r="BI682" s="1" t="s">
        <v>3621</v>
      </c>
      <c r="BJ682" s="1" t="s">
        <v>3622</v>
      </c>
      <c r="BK682" s="1">
        <v>1</v>
      </c>
      <c r="BL682" s="32" t="s">
        <v>4074</v>
      </c>
    </row>
    <row r="683" spans="1:64">
      <c r="A683" s="1">
        <v>1</v>
      </c>
      <c r="B683">
        <v>0</v>
      </c>
      <c r="C683">
        <v>0</v>
      </c>
      <c r="D683">
        <v>0</v>
      </c>
      <c r="E683">
        <v>0</v>
      </c>
      <c r="F683">
        <v>0</v>
      </c>
      <c r="G683" s="2">
        <v>35051</v>
      </c>
      <c r="H683" s="9">
        <f t="shared" ca="1" si="130"/>
        <v>23</v>
      </c>
      <c r="I683" s="1">
        <v>7</v>
      </c>
      <c r="J683" s="1">
        <v>7</v>
      </c>
      <c r="K683" s="1">
        <v>10</v>
      </c>
      <c r="L683" s="1">
        <f t="shared" si="131"/>
        <v>0.16666666666666666</v>
      </c>
      <c r="M683" s="1">
        <v>3</v>
      </c>
      <c r="N683" s="1">
        <v>3</v>
      </c>
      <c r="O683" s="1">
        <v>4</v>
      </c>
      <c r="P683" s="1">
        <v>4</v>
      </c>
      <c r="Q683" s="1">
        <v>523303</v>
      </c>
      <c r="R683" s="1" t="s">
        <v>3623</v>
      </c>
      <c r="S683" s="1">
        <v>1</v>
      </c>
      <c r="V683" t="str">
        <f t="shared" si="132"/>
        <v>NA</v>
      </c>
      <c r="Y683" t="str">
        <f t="shared" si="133"/>
        <v>NA</v>
      </c>
      <c r="Z683" s="1">
        <v>1</v>
      </c>
      <c r="AA683" s="1">
        <v>1</v>
      </c>
      <c r="AB683" s="1">
        <f t="shared" si="134"/>
        <v>0</v>
      </c>
      <c r="AC683" s="1" t="s">
        <v>225</v>
      </c>
      <c r="AE683" t="str">
        <f t="shared" si="135"/>
        <v>Software Engineer</v>
      </c>
      <c r="AF683" s="1" t="s">
        <v>80</v>
      </c>
      <c r="AH683" t="str">
        <f t="shared" si="136"/>
        <v>Individual Contributor</v>
      </c>
      <c r="AI683" s="1" t="s">
        <v>648</v>
      </c>
      <c r="AK683" t="str">
        <f t="shared" si="137"/>
        <v>Electronics</v>
      </c>
      <c r="AL683" s="1">
        <v>1</v>
      </c>
      <c r="AM683" s="1">
        <v>1</v>
      </c>
      <c r="AO683" s="1" t="s">
        <v>399</v>
      </c>
      <c r="AP683" s="1">
        <f t="shared" si="138"/>
        <v>0</v>
      </c>
      <c r="AQ683" t="s">
        <v>33</v>
      </c>
      <c r="AR683" s="1" t="s">
        <v>60</v>
      </c>
      <c r="AT683" t="str">
        <f t="shared" si="139"/>
        <v>Slack Channel</v>
      </c>
      <c r="AU683" s="1">
        <v>5</v>
      </c>
      <c r="AW683">
        <f t="shared" si="140"/>
        <v>5</v>
      </c>
      <c r="AY683" s="1">
        <v>12</v>
      </c>
      <c r="AZ683" s="1">
        <f t="shared" si="141"/>
        <v>12</v>
      </c>
      <c r="BA683" s="1">
        <v>4</v>
      </c>
      <c r="BB683" s="1">
        <v>4</v>
      </c>
      <c r="BC683" s="1" t="s">
        <v>3624</v>
      </c>
      <c r="BD683" s="1" t="s">
        <v>74</v>
      </c>
      <c r="BF683" t="str">
        <f t="shared" si="142"/>
        <v>Google</v>
      </c>
      <c r="BG683" s="1">
        <v>10</v>
      </c>
      <c r="BH683" s="1" t="s">
        <v>3625</v>
      </c>
      <c r="BK683" s="1">
        <v>1</v>
      </c>
      <c r="BL683" s="32" t="s">
        <v>4074</v>
      </c>
    </row>
    <row r="684" spans="1:64">
      <c r="A684" s="1">
        <v>1</v>
      </c>
      <c r="B684">
        <v>0</v>
      </c>
      <c r="C684" s="1">
        <v>1</v>
      </c>
      <c r="D684" s="1">
        <v>1</v>
      </c>
      <c r="E684" s="1">
        <v>1</v>
      </c>
      <c r="F684">
        <v>0</v>
      </c>
      <c r="G684" s="2">
        <v>35573</v>
      </c>
      <c r="H684" s="9">
        <f t="shared" ca="1" si="130"/>
        <v>21</v>
      </c>
      <c r="I684" s="1">
        <v>10</v>
      </c>
      <c r="J684" s="1">
        <v>10</v>
      </c>
      <c r="K684" s="1">
        <v>20</v>
      </c>
      <c r="L684" s="1">
        <f t="shared" si="131"/>
        <v>0.33333333333333331</v>
      </c>
      <c r="M684" s="1">
        <v>10</v>
      </c>
      <c r="N684" s="1">
        <v>10</v>
      </c>
      <c r="O684" s="1">
        <v>10</v>
      </c>
      <c r="P684" s="1">
        <v>10</v>
      </c>
      <c r="Q684" s="1">
        <v>9000</v>
      </c>
      <c r="R684" s="1" t="s">
        <v>3626</v>
      </c>
      <c r="S684" s="1">
        <v>1</v>
      </c>
      <c r="V684" t="str">
        <f t="shared" si="132"/>
        <v>NA</v>
      </c>
      <c r="Y684" t="str">
        <f t="shared" si="133"/>
        <v>NA</v>
      </c>
      <c r="Z684" s="1">
        <v>0</v>
      </c>
      <c r="AA684" s="1">
        <v>0</v>
      </c>
      <c r="AB684" s="1">
        <f t="shared" si="134"/>
        <v>1</v>
      </c>
      <c r="AE684" t="str">
        <f t="shared" si="135"/>
        <v>NA</v>
      </c>
      <c r="AH684" t="str">
        <f t="shared" si="136"/>
        <v>NA</v>
      </c>
      <c r="AK684" t="str">
        <f t="shared" si="137"/>
        <v>NA</v>
      </c>
      <c r="AO684" s="1" t="s">
        <v>166</v>
      </c>
      <c r="AP684" s="1">
        <f t="shared" si="138"/>
        <v>0</v>
      </c>
      <c r="AQ684" t="s">
        <v>33</v>
      </c>
      <c r="AR684" s="1" t="s">
        <v>60</v>
      </c>
      <c r="AT684" t="str">
        <f t="shared" si="139"/>
        <v>Slack Channel</v>
      </c>
      <c r="AU684" s="1">
        <v>6</v>
      </c>
      <c r="AW684">
        <f t="shared" si="140"/>
        <v>6</v>
      </c>
      <c r="AX684" s="1">
        <v>6</v>
      </c>
      <c r="AZ684">
        <f t="shared" si="141"/>
        <v>6</v>
      </c>
      <c r="BA684" s="1">
        <v>30</v>
      </c>
      <c r="BB684" s="1">
        <v>30</v>
      </c>
      <c r="BC684" s="1" t="s">
        <v>3627</v>
      </c>
      <c r="BE684" s="1" t="s">
        <v>3628</v>
      </c>
      <c r="BF684" s="1" t="str">
        <f t="shared" si="142"/>
        <v>Youtube channel of Siraj Raval</v>
      </c>
      <c r="BG684" s="1">
        <v>10</v>
      </c>
      <c r="BH684" s="1" t="s">
        <v>3629</v>
      </c>
      <c r="BI684" s="1" t="s">
        <v>3630</v>
      </c>
      <c r="BJ684" s="1" t="s">
        <v>3631</v>
      </c>
      <c r="BK684" s="1">
        <v>1</v>
      </c>
      <c r="BL684" s="32" t="s">
        <v>4074</v>
      </c>
    </row>
    <row r="685" spans="1:64">
      <c r="A685">
        <v>0</v>
      </c>
      <c r="B685">
        <v>0</v>
      </c>
      <c r="C685">
        <v>0</v>
      </c>
      <c r="D685" s="1">
        <v>1</v>
      </c>
      <c r="E685">
        <v>0</v>
      </c>
      <c r="F685">
        <v>0</v>
      </c>
      <c r="G685" s="2">
        <v>26938</v>
      </c>
      <c r="H685" s="9">
        <f t="shared" ca="1" si="130"/>
        <v>45</v>
      </c>
      <c r="I685" s="1">
        <v>5</v>
      </c>
      <c r="J685" s="1">
        <v>5</v>
      </c>
      <c r="K685" s="1">
        <v>120</v>
      </c>
      <c r="L685" s="1">
        <f t="shared" si="131"/>
        <v>2</v>
      </c>
      <c r="M685" s="1">
        <v>12</v>
      </c>
      <c r="N685" s="1">
        <v>12</v>
      </c>
      <c r="O685" s="1">
        <v>60</v>
      </c>
      <c r="P685" s="1">
        <v>60</v>
      </c>
      <c r="Q685" s="1">
        <v>1740071</v>
      </c>
      <c r="R685" s="1" t="s">
        <v>2824</v>
      </c>
      <c r="S685" s="1">
        <v>0</v>
      </c>
      <c r="U685" s="1" t="s">
        <v>36</v>
      </c>
      <c r="V685" s="1" t="str">
        <f t="shared" si="132"/>
        <v>None</v>
      </c>
      <c r="W685" s="1" t="s">
        <v>103</v>
      </c>
      <c r="Y685" t="str">
        <f t="shared" si="133"/>
        <v>“A quality life demands quality questions”</v>
      </c>
      <c r="Z685" s="1">
        <v>1</v>
      </c>
      <c r="AA685" s="1">
        <v>1</v>
      </c>
      <c r="AB685" s="1">
        <f t="shared" si="134"/>
        <v>0</v>
      </c>
      <c r="AC685" s="1" t="s">
        <v>225</v>
      </c>
      <c r="AE685" t="str">
        <f t="shared" si="135"/>
        <v>Software Engineer</v>
      </c>
      <c r="AF685" s="1" t="s">
        <v>111</v>
      </c>
      <c r="AH685" t="str">
        <f t="shared" si="136"/>
        <v>Not Applicable</v>
      </c>
      <c r="AI685" s="1" t="s">
        <v>391</v>
      </c>
      <c r="AK685" t="str">
        <f t="shared" si="137"/>
        <v>Telecommunications</v>
      </c>
      <c r="AL685" s="1">
        <v>15</v>
      </c>
      <c r="AM685" s="1">
        <v>15</v>
      </c>
      <c r="AO685" s="1" t="s">
        <v>83</v>
      </c>
      <c r="AP685" s="1">
        <f t="shared" si="138"/>
        <v>1</v>
      </c>
      <c r="AQ685" t="s">
        <v>33</v>
      </c>
      <c r="AR685" s="1" t="s">
        <v>167</v>
      </c>
      <c r="AT685" t="str">
        <f t="shared" si="139"/>
        <v>Mentor Help (classroom or 1:1 mentors)</v>
      </c>
      <c r="AU685" s="1">
        <v>6</v>
      </c>
      <c r="AW685">
        <f t="shared" si="140"/>
        <v>6</v>
      </c>
      <c r="AX685" s="1">
        <v>6</v>
      </c>
      <c r="AZ685">
        <f t="shared" si="141"/>
        <v>6</v>
      </c>
      <c r="BA685" s="1">
        <v>15</v>
      </c>
      <c r="BB685" s="1">
        <v>15</v>
      </c>
      <c r="BC685" s="1" t="s">
        <v>75</v>
      </c>
      <c r="BD685" s="1" t="s">
        <v>74</v>
      </c>
      <c r="BF685" t="str">
        <f t="shared" si="142"/>
        <v>Google</v>
      </c>
      <c r="BG685" s="1">
        <v>5</v>
      </c>
      <c r="BH685" s="1" t="s">
        <v>3632</v>
      </c>
      <c r="BI685" s="1" t="s">
        <v>36</v>
      </c>
      <c r="BJ685" s="1" t="s">
        <v>36</v>
      </c>
      <c r="BK685" s="1">
        <v>0</v>
      </c>
      <c r="BL685" s="32" t="s">
        <v>4074</v>
      </c>
    </row>
    <row r="686" spans="1:64">
      <c r="A686">
        <v>0</v>
      </c>
      <c r="B686">
        <v>0</v>
      </c>
      <c r="C686">
        <v>0</v>
      </c>
      <c r="D686">
        <v>0</v>
      </c>
      <c r="E686" s="1">
        <v>1</v>
      </c>
      <c r="F686">
        <v>0</v>
      </c>
      <c r="G686" s="2">
        <v>28137</v>
      </c>
      <c r="H686" s="9">
        <f t="shared" ca="1" si="130"/>
        <v>42</v>
      </c>
      <c r="I686" s="1">
        <v>7</v>
      </c>
      <c r="J686" s="1">
        <v>7</v>
      </c>
      <c r="K686" s="1">
        <v>120</v>
      </c>
      <c r="L686" s="1">
        <f t="shared" si="131"/>
        <v>2</v>
      </c>
      <c r="M686" s="1">
        <v>6</v>
      </c>
      <c r="N686" s="1">
        <v>6</v>
      </c>
      <c r="O686" s="1">
        <v>3</v>
      </c>
      <c r="P686" s="1">
        <v>3</v>
      </c>
      <c r="R686" s="1" t="s">
        <v>3100</v>
      </c>
      <c r="S686" s="1">
        <v>0</v>
      </c>
      <c r="T686" s="1" t="s">
        <v>53</v>
      </c>
      <c r="V686" t="str">
        <f t="shared" si="132"/>
        <v>hoodie</v>
      </c>
      <c r="W686" s="1" t="s">
        <v>98</v>
      </c>
      <c r="Y686" t="str">
        <f t="shared" si="133"/>
        <v>“Machine learning for life”</v>
      </c>
      <c r="Z686" s="1">
        <v>1</v>
      </c>
      <c r="AA686" s="1">
        <v>1</v>
      </c>
      <c r="AB686" s="1">
        <f t="shared" si="134"/>
        <v>0</v>
      </c>
      <c r="AC686" s="1" t="s">
        <v>225</v>
      </c>
      <c r="AE686" t="str">
        <f t="shared" si="135"/>
        <v>Software Engineer</v>
      </c>
      <c r="AF686" s="1" t="s">
        <v>90</v>
      </c>
      <c r="AH686" t="str">
        <f t="shared" si="136"/>
        <v>Director</v>
      </c>
      <c r="AI686" s="1" t="s">
        <v>91</v>
      </c>
      <c r="AK686" t="str">
        <f t="shared" si="137"/>
        <v>Technology &amp; Internet</v>
      </c>
      <c r="AL686" s="1">
        <v>17</v>
      </c>
      <c r="AM686" s="1">
        <v>17</v>
      </c>
      <c r="AN686" s="1" t="s">
        <v>3633</v>
      </c>
      <c r="AO686" s="1" t="s">
        <v>59</v>
      </c>
      <c r="AP686" s="1">
        <f t="shared" si="138"/>
        <v>0</v>
      </c>
      <c r="AQ686" t="s">
        <v>33</v>
      </c>
      <c r="AR686" s="1" t="s">
        <v>72</v>
      </c>
      <c r="AT686" t="str">
        <f t="shared" si="139"/>
        <v>Forums</v>
      </c>
      <c r="AU686" s="1">
        <v>6</v>
      </c>
      <c r="AW686">
        <f t="shared" si="140"/>
        <v>6</v>
      </c>
      <c r="AX686" s="1">
        <v>3</v>
      </c>
      <c r="AZ686">
        <f t="shared" si="141"/>
        <v>3</v>
      </c>
      <c r="BA686" s="1">
        <v>10</v>
      </c>
      <c r="BB686" s="1">
        <v>10</v>
      </c>
      <c r="BC686" s="1" t="s">
        <v>3634</v>
      </c>
      <c r="BD686" s="1" t="s">
        <v>74</v>
      </c>
      <c r="BF686" t="str">
        <f t="shared" si="142"/>
        <v>Google</v>
      </c>
      <c r="BG686" s="1">
        <v>9</v>
      </c>
      <c r="BH686" s="1" t="s">
        <v>3635</v>
      </c>
      <c r="BI686" s="1" t="s">
        <v>3636</v>
      </c>
      <c r="BJ686" s="1" t="s">
        <v>3637</v>
      </c>
      <c r="BK686" s="1">
        <v>0</v>
      </c>
      <c r="BL686" s="32" t="s">
        <v>4074</v>
      </c>
    </row>
    <row r="687" spans="1:64">
      <c r="A687" s="1">
        <v>1</v>
      </c>
      <c r="B687">
        <v>0</v>
      </c>
      <c r="C687">
        <v>0</v>
      </c>
      <c r="D687">
        <v>0</v>
      </c>
      <c r="E687">
        <v>0</v>
      </c>
      <c r="F687">
        <v>0</v>
      </c>
      <c r="G687" s="2">
        <v>30645</v>
      </c>
      <c r="H687" s="9">
        <f t="shared" ca="1" si="130"/>
        <v>35</v>
      </c>
      <c r="I687" s="1">
        <v>7</v>
      </c>
      <c r="J687" s="1">
        <v>7</v>
      </c>
      <c r="K687" s="1">
        <v>20</v>
      </c>
      <c r="L687" s="1">
        <f t="shared" si="131"/>
        <v>0.33333333333333331</v>
      </c>
      <c r="M687" s="1">
        <v>10</v>
      </c>
      <c r="N687" s="1">
        <v>10</v>
      </c>
      <c r="O687" s="1">
        <v>20</v>
      </c>
      <c r="P687" s="1">
        <v>20</v>
      </c>
      <c r="Q687" s="1">
        <v>92800</v>
      </c>
      <c r="R687" s="1" t="s">
        <v>1951</v>
      </c>
      <c r="S687" s="1">
        <v>1</v>
      </c>
      <c r="V687" t="str">
        <f t="shared" si="132"/>
        <v>NA</v>
      </c>
      <c r="Y687" t="str">
        <f t="shared" si="133"/>
        <v>NA</v>
      </c>
      <c r="Z687" s="1">
        <v>1</v>
      </c>
      <c r="AA687" s="1">
        <v>1</v>
      </c>
      <c r="AB687" s="1">
        <f t="shared" si="134"/>
        <v>0</v>
      </c>
      <c r="AC687" s="1" t="s">
        <v>144</v>
      </c>
      <c r="AE687" t="str">
        <f t="shared" si="135"/>
        <v>Artificial Intelligence Engineer</v>
      </c>
      <c r="AF687" s="1" t="s">
        <v>56</v>
      </c>
      <c r="AH687" t="str">
        <f t="shared" si="136"/>
        <v>Manager</v>
      </c>
      <c r="AI687" s="1" t="s">
        <v>57</v>
      </c>
      <c r="AK687" t="str">
        <f t="shared" si="137"/>
        <v>Education</v>
      </c>
      <c r="AL687" s="1">
        <v>1</v>
      </c>
      <c r="AM687" s="1">
        <v>1</v>
      </c>
      <c r="AN687" s="1" t="s">
        <v>3638</v>
      </c>
      <c r="AO687" s="1" t="s">
        <v>83</v>
      </c>
      <c r="AP687" s="1">
        <f t="shared" si="138"/>
        <v>1</v>
      </c>
      <c r="AQ687" t="s">
        <v>31</v>
      </c>
      <c r="AR687" s="1" t="s">
        <v>84</v>
      </c>
      <c r="AT687" t="str">
        <f t="shared" si="139"/>
        <v>Stack Overflow</v>
      </c>
      <c r="AV687" s="1">
        <v>15</v>
      </c>
      <c r="AW687" s="1">
        <f t="shared" si="140"/>
        <v>15</v>
      </c>
      <c r="AY687" s="1">
        <v>20</v>
      </c>
      <c r="AZ687" s="1">
        <f t="shared" si="141"/>
        <v>20</v>
      </c>
      <c r="BA687" s="1">
        <v>20</v>
      </c>
      <c r="BB687" s="1">
        <v>20</v>
      </c>
      <c r="BC687" s="1" t="s">
        <v>3639</v>
      </c>
      <c r="BD687" s="1" t="s">
        <v>64</v>
      </c>
      <c r="BF687" t="str">
        <f t="shared" si="142"/>
        <v>Friend / word of mouth</v>
      </c>
      <c r="BG687" s="1">
        <v>10</v>
      </c>
      <c r="BH687" s="1" t="s">
        <v>3640</v>
      </c>
      <c r="BI687" s="1" t="s">
        <v>3641</v>
      </c>
      <c r="BJ687" s="1" t="s">
        <v>3642</v>
      </c>
      <c r="BK687" s="1">
        <v>0</v>
      </c>
      <c r="BL687" s="32" t="s">
        <v>4074</v>
      </c>
    </row>
    <row r="688" spans="1:64">
      <c r="A688">
        <v>0</v>
      </c>
      <c r="B688" s="11">
        <v>1</v>
      </c>
      <c r="C688">
        <v>0</v>
      </c>
      <c r="D688">
        <v>0</v>
      </c>
      <c r="E688" s="1">
        <v>1</v>
      </c>
      <c r="F688">
        <v>0</v>
      </c>
      <c r="G688" s="2">
        <v>29020</v>
      </c>
      <c r="H688" s="9">
        <f t="shared" ca="1" si="130"/>
        <v>39</v>
      </c>
      <c r="I688" s="1">
        <v>4</v>
      </c>
      <c r="J688" s="1">
        <v>4</v>
      </c>
      <c r="K688" s="1">
        <v>70</v>
      </c>
      <c r="L688" s="1">
        <f t="shared" si="131"/>
        <v>1.1666666666666667</v>
      </c>
      <c r="M688" s="1">
        <v>12</v>
      </c>
      <c r="N688" s="1">
        <v>12</v>
      </c>
      <c r="O688" s="1">
        <v>25</v>
      </c>
      <c r="P688" s="1">
        <v>25</v>
      </c>
      <c r="Q688" s="1">
        <v>3031</v>
      </c>
      <c r="R688" s="1" t="s">
        <v>3643</v>
      </c>
      <c r="S688" s="1">
        <v>0</v>
      </c>
      <c r="T688" s="1" t="s">
        <v>67</v>
      </c>
      <c r="V688" t="str">
        <f t="shared" si="132"/>
        <v>t-shirt</v>
      </c>
      <c r="X688" s="1" t="s">
        <v>3644</v>
      </c>
      <c r="Y688" s="1" t="str">
        <f t="shared" si="133"/>
        <v>We make shit taglines. Code is what we know.</v>
      </c>
      <c r="Z688" s="1">
        <v>1</v>
      </c>
      <c r="AA688" s="1">
        <v>1</v>
      </c>
      <c r="AB688" s="1">
        <f t="shared" si="134"/>
        <v>0</v>
      </c>
      <c r="AC688" s="1" t="s">
        <v>458</v>
      </c>
      <c r="AE688" t="str">
        <f t="shared" si="135"/>
        <v>Consulting</v>
      </c>
      <c r="AG688" s="1" t="s">
        <v>3645</v>
      </c>
      <c r="AH688" s="1" t="str">
        <f t="shared" si="136"/>
        <v>Senior Consultant</v>
      </c>
      <c r="AI688" s="1" t="s">
        <v>324</v>
      </c>
      <c r="AK688" t="str">
        <f t="shared" si="137"/>
        <v>Utilities, Energy and Extraction</v>
      </c>
      <c r="AL688" s="1">
        <v>11</v>
      </c>
      <c r="AM688" s="1">
        <v>11</v>
      </c>
      <c r="AN688" s="1" t="s">
        <v>3646</v>
      </c>
      <c r="AO688" s="1" t="s">
        <v>83</v>
      </c>
      <c r="AP688" s="1">
        <f t="shared" si="138"/>
        <v>1</v>
      </c>
      <c r="AQ688" t="s">
        <v>33</v>
      </c>
      <c r="AR688" s="1" t="s">
        <v>84</v>
      </c>
      <c r="AT688" t="str">
        <f t="shared" si="139"/>
        <v>Stack Overflow</v>
      </c>
      <c r="AV688" s="1">
        <v>15</v>
      </c>
      <c r="AW688" s="1">
        <f t="shared" si="140"/>
        <v>15</v>
      </c>
      <c r="AY688" s="1">
        <v>10</v>
      </c>
      <c r="AZ688" s="1">
        <f t="shared" si="141"/>
        <v>10</v>
      </c>
      <c r="BA688" s="1">
        <v>40</v>
      </c>
      <c r="BB688" s="1">
        <v>40</v>
      </c>
      <c r="BC688" s="1" t="s">
        <v>3647</v>
      </c>
      <c r="BD688" s="1" t="s">
        <v>74</v>
      </c>
      <c r="BF688" t="str">
        <f t="shared" si="142"/>
        <v>Google</v>
      </c>
      <c r="BG688" s="1">
        <v>10</v>
      </c>
      <c r="BH688" s="1" t="s">
        <v>3648</v>
      </c>
      <c r="BI688" s="1" t="s">
        <v>3649</v>
      </c>
      <c r="BJ688" s="1" t="s">
        <v>3650</v>
      </c>
      <c r="BK688" s="1">
        <v>0</v>
      </c>
      <c r="BL688" s="32" t="s">
        <v>4074</v>
      </c>
    </row>
    <row r="689" spans="1:64">
      <c r="A689" s="1">
        <v>1</v>
      </c>
      <c r="B689" s="11">
        <v>1</v>
      </c>
      <c r="C689">
        <v>0</v>
      </c>
      <c r="D689">
        <v>0</v>
      </c>
      <c r="E689">
        <v>0</v>
      </c>
      <c r="F689">
        <v>0</v>
      </c>
      <c r="G689" s="2" t="s">
        <v>3651</v>
      </c>
      <c r="H689" s="9">
        <f t="shared" ca="1" si="130"/>
        <v>58</v>
      </c>
      <c r="I689" s="1">
        <v>7</v>
      </c>
      <c r="J689" s="1">
        <v>7</v>
      </c>
      <c r="K689" s="1">
        <v>40</v>
      </c>
      <c r="L689" s="1">
        <f t="shared" si="131"/>
        <v>0.66666666666666663</v>
      </c>
      <c r="M689" s="1">
        <v>12</v>
      </c>
      <c r="N689" s="1">
        <v>12</v>
      </c>
      <c r="O689" s="1">
        <v>10</v>
      </c>
      <c r="P689" s="1">
        <v>10</v>
      </c>
      <c r="Q689" s="1">
        <v>28224</v>
      </c>
      <c r="R689" s="1" t="s">
        <v>3652</v>
      </c>
      <c r="S689" s="1">
        <v>1</v>
      </c>
      <c r="V689" t="str">
        <f t="shared" si="132"/>
        <v>NA</v>
      </c>
      <c r="Y689" t="str">
        <f t="shared" si="133"/>
        <v>NA</v>
      </c>
      <c r="Z689" s="1">
        <v>1</v>
      </c>
      <c r="AA689" s="1">
        <v>1</v>
      </c>
      <c r="AB689" s="1">
        <f t="shared" si="134"/>
        <v>0</v>
      </c>
      <c r="AC689" s="1" t="s">
        <v>458</v>
      </c>
      <c r="AE689" t="str">
        <f t="shared" si="135"/>
        <v>Consulting</v>
      </c>
      <c r="AF689" s="1" t="s">
        <v>145</v>
      </c>
      <c r="AH689" t="str">
        <f t="shared" si="136"/>
        <v>C-Level</v>
      </c>
      <c r="AI689" s="1" t="s">
        <v>91</v>
      </c>
      <c r="AK689" t="str">
        <f t="shared" si="137"/>
        <v>Technology &amp; Internet</v>
      </c>
      <c r="AL689" s="1">
        <v>30</v>
      </c>
      <c r="AM689" s="1">
        <v>30</v>
      </c>
      <c r="AN689" s="1" t="s">
        <v>3653</v>
      </c>
      <c r="AO689" s="1" t="s">
        <v>59</v>
      </c>
      <c r="AP689" s="1">
        <f t="shared" si="138"/>
        <v>0</v>
      </c>
      <c r="AQ689" t="s">
        <v>33</v>
      </c>
      <c r="AR689" s="1" t="s">
        <v>72</v>
      </c>
      <c r="AT689" t="str">
        <f t="shared" si="139"/>
        <v>Forums</v>
      </c>
      <c r="AU689" s="1">
        <v>5</v>
      </c>
      <c r="AW689">
        <f t="shared" si="140"/>
        <v>5</v>
      </c>
      <c r="AY689" s="1">
        <v>12</v>
      </c>
      <c r="AZ689" s="1">
        <f t="shared" si="141"/>
        <v>12</v>
      </c>
      <c r="BA689" s="1">
        <v>12</v>
      </c>
      <c r="BB689" s="1">
        <v>12</v>
      </c>
      <c r="BC689" s="1" t="s">
        <v>3654</v>
      </c>
      <c r="BD689" s="1" t="s">
        <v>74</v>
      </c>
      <c r="BF689" t="str">
        <f t="shared" si="142"/>
        <v>Google</v>
      </c>
      <c r="BG689" s="1">
        <v>10</v>
      </c>
      <c r="BH689" s="1" t="s">
        <v>3655</v>
      </c>
      <c r="BK689" s="1">
        <v>0</v>
      </c>
      <c r="BL689" s="32" t="s">
        <v>4074</v>
      </c>
    </row>
    <row r="690" spans="1:64">
      <c r="A690">
        <v>0</v>
      </c>
      <c r="B690" s="11">
        <v>1</v>
      </c>
      <c r="C690">
        <v>0</v>
      </c>
      <c r="D690">
        <v>0</v>
      </c>
      <c r="E690" s="1">
        <v>1</v>
      </c>
      <c r="F690">
        <v>0</v>
      </c>
      <c r="G690" s="2">
        <v>30233</v>
      </c>
      <c r="H690" s="9">
        <f t="shared" ca="1" si="130"/>
        <v>36</v>
      </c>
      <c r="I690" s="1">
        <v>7</v>
      </c>
      <c r="J690" s="1">
        <v>7</v>
      </c>
      <c r="K690" s="1">
        <v>15</v>
      </c>
      <c r="L690" s="1">
        <f t="shared" si="131"/>
        <v>0.25</v>
      </c>
      <c r="M690" s="1">
        <v>12</v>
      </c>
      <c r="N690" s="1">
        <v>12</v>
      </c>
      <c r="O690" s="1">
        <v>12</v>
      </c>
      <c r="P690" s="1">
        <v>12</v>
      </c>
      <c r="Q690" s="1">
        <v>200</v>
      </c>
      <c r="R690" s="1" t="s">
        <v>1966</v>
      </c>
      <c r="S690" s="1">
        <v>0</v>
      </c>
      <c r="T690" s="1" t="s">
        <v>67</v>
      </c>
      <c r="V690" t="str">
        <f t="shared" si="132"/>
        <v>t-shirt</v>
      </c>
      <c r="W690" s="1" t="s">
        <v>98</v>
      </c>
      <c r="Y690" t="str">
        <f t="shared" si="133"/>
        <v>“Machine learning for life”</v>
      </c>
      <c r="Z690" s="1">
        <v>1</v>
      </c>
      <c r="AA690" s="1">
        <v>1</v>
      </c>
      <c r="AB690" s="1">
        <f t="shared" si="134"/>
        <v>0</v>
      </c>
      <c r="AC690" s="1" t="s">
        <v>150</v>
      </c>
      <c r="AE690" t="str">
        <f t="shared" si="135"/>
        <v>Business Intelligence / Business Analyst</v>
      </c>
      <c r="AF690" s="1" t="s">
        <v>80</v>
      </c>
      <c r="AH690" t="str">
        <f t="shared" si="136"/>
        <v>Individual Contributor</v>
      </c>
      <c r="AI690" s="1" t="s">
        <v>91</v>
      </c>
      <c r="AK690" t="str">
        <f t="shared" si="137"/>
        <v>Technology &amp; Internet</v>
      </c>
      <c r="AL690" s="1">
        <v>1</v>
      </c>
      <c r="AM690" s="1">
        <v>1</v>
      </c>
      <c r="AN690" s="1" t="s">
        <v>2057</v>
      </c>
      <c r="AO690" s="1" t="s">
        <v>71</v>
      </c>
      <c r="AP690" s="1">
        <f t="shared" si="138"/>
        <v>1</v>
      </c>
      <c r="AQ690" t="s">
        <v>3974</v>
      </c>
      <c r="AR690" s="1" t="s">
        <v>84</v>
      </c>
      <c r="AT690" t="str">
        <f t="shared" si="139"/>
        <v>Stack Overflow</v>
      </c>
      <c r="AU690" s="1">
        <v>2</v>
      </c>
      <c r="AW690">
        <f t="shared" si="140"/>
        <v>2</v>
      </c>
      <c r="AX690" s="1">
        <v>5</v>
      </c>
      <c r="AZ690">
        <f t="shared" si="141"/>
        <v>5</v>
      </c>
      <c r="BA690" s="1">
        <v>30</v>
      </c>
      <c r="BB690" s="1">
        <v>30</v>
      </c>
      <c r="BC690" s="1" t="s">
        <v>3656</v>
      </c>
      <c r="BD690" s="1" t="s">
        <v>74</v>
      </c>
      <c r="BF690" t="str">
        <f t="shared" si="142"/>
        <v>Google</v>
      </c>
      <c r="BG690" s="1">
        <v>7</v>
      </c>
      <c r="BH690" s="1" t="s">
        <v>421</v>
      </c>
      <c r="BI690" s="1" t="s">
        <v>3657</v>
      </c>
      <c r="BK690" s="1">
        <v>0</v>
      </c>
      <c r="BL690" s="32" t="s">
        <v>4074</v>
      </c>
    </row>
    <row r="691" spans="1:64">
      <c r="A691" s="1">
        <v>1</v>
      </c>
      <c r="B691">
        <v>0</v>
      </c>
      <c r="C691">
        <v>0</v>
      </c>
      <c r="D691">
        <v>0</v>
      </c>
      <c r="E691" s="1">
        <v>1</v>
      </c>
      <c r="F691">
        <v>0</v>
      </c>
      <c r="G691" s="2">
        <v>35459</v>
      </c>
      <c r="H691" s="9">
        <f t="shared" ca="1" si="130"/>
        <v>22</v>
      </c>
      <c r="I691" s="1">
        <v>5</v>
      </c>
      <c r="J691" s="1">
        <v>5</v>
      </c>
      <c r="K691" s="1">
        <v>8</v>
      </c>
      <c r="L691" s="1">
        <f t="shared" si="131"/>
        <v>0.13333333333333333</v>
      </c>
      <c r="M691" s="1">
        <v>10</v>
      </c>
      <c r="N691" s="1">
        <v>10</v>
      </c>
      <c r="O691" s="1">
        <v>5</v>
      </c>
      <c r="P691" s="1">
        <v>5</v>
      </c>
      <c r="Q691" s="1">
        <v>396191</v>
      </c>
      <c r="R691" s="1" t="s">
        <v>3658</v>
      </c>
      <c r="S691" s="1">
        <v>0</v>
      </c>
      <c r="T691" s="1" t="s">
        <v>53</v>
      </c>
      <c r="V691" t="str">
        <f t="shared" si="132"/>
        <v>hoodie</v>
      </c>
      <c r="W691" s="1" t="s">
        <v>103</v>
      </c>
      <c r="Y691" t="str">
        <f t="shared" si="133"/>
        <v>“A quality life demands quality questions”</v>
      </c>
      <c r="Z691" s="1">
        <v>0</v>
      </c>
      <c r="AA691" s="1">
        <v>0</v>
      </c>
      <c r="AB691" s="1">
        <f t="shared" si="134"/>
        <v>1</v>
      </c>
      <c r="AE691" t="str">
        <f t="shared" si="135"/>
        <v>NA</v>
      </c>
      <c r="AH691" t="str">
        <f t="shared" si="136"/>
        <v>NA</v>
      </c>
      <c r="AK691" t="str">
        <f t="shared" si="137"/>
        <v>NA</v>
      </c>
      <c r="AO691" s="1" t="s">
        <v>166</v>
      </c>
      <c r="AP691" s="1">
        <f t="shared" si="138"/>
        <v>0</v>
      </c>
      <c r="AQ691" t="s">
        <v>33</v>
      </c>
      <c r="AR691" s="1" t="s">
        <v>84</v>
      </c>
      <c r="AT691" t="str">
        <f t="shared" si="139"/>
        <v>Stack Overflow</v>
      </c>
      <c r="AU691" s="1">
        <v>4</v>
      </c>
      <c r="AW691">
        <f t="shared" si="140"/>
        <v>4</v>
      </c>
      <c r="AX691" s="1">
        <v>3</v>
      </c>
      <c r="AZ691">
        <f t="shared" si="141"/>
        <v>3</v>
      </c>
      <c r="BA691" s="1">
        <v>4</v>
      </c>
      <c r="BB691" s="1">
        <v>4</v>
      </c>
      <c r="BC691" s="1" t="s">
        <v>3659</v>
      </c>
      <c r="BD691" s="1" t="s">
        <v>74</v>
      </c>
      <c r="BF691" t="str">
        <f t="shared" si="142"/>
        <v>Google</v>
      </c>
      <c r="BG691" s="1">
        <v>9</v>
      </c>
      <c r="BH691" s="1" t="s">
        <v>3660</v>
      </c>
      <c r="BI691" s="1" t="s">
        <v>3661</v>
      </c>
      <c r="BK691" s="1">
        <v>0</v>
      </c>
      <c r="BL691" s="32" t="s">
        <v>4074</v>
      </c>
    </row>
    <row r="692" spans="1:64">
      <c r="A692">
        <v>0</v>
      </c>
      <c r="B692" s="11">
        <v>1</v>
      </c>
      <c r="C692">
        <v>0</v>
      </c>
      <c r="D692">
        <v>0</v>
      </c>
      <c r="E692" s="1">
        <v>1</v>
      </c>
      <c r="F692">
        <v>0</v>
      </c>
      <c r="G692" s="2">
        <v>30996</v>
      </c>
      <c r="H692" s="9">
        <f t="shared" ca="1" si="130"/>
        <v>34</v>
      </c>
      <c r="I692" s="1">
        <v>7</v>
      </c>
      <c r="J692" s="1">
        <v>7</v>
      </c>
      <c r="K692" s="1">
        <v>10</v>
      </c>
      <c r="L692" s="1">
        <f t="shared" si="131"/>
        <v>0.16666666666666666</v>
      </c>
      <c r="M692" s="1">
        <v>6</v>
      </c>
      <c r="N692" s="1">
        <v>6</v>
      </c>
      <c r="O692" s="1">
        <v>10</v>
      </c>
      <c r="P692" s="1">
        <v>10</v>
      </c>
      <c r="R692" s="1" t="s">
        <v>1168</v>
      </c>
      <c r="S692" s="1">
        <v>0</v>
      </c>
      <c r="T692" s="1" t="s">
        <v>78</v>
      </c>
      <c r="V692" t="str">
        <f t="shared" si="132"/>
        <v>jacket (brand is TBD... probably Patagonia)</v>
      </c>
      <c r="W692" s="1" t="s">
        <v>98</v>
      </c>
      <c r="Y692" t="str">
        <f t="shared" si="133"/>
        <v>“Machine learning for life”</v>
      </c>
      <c r="Z692" s="1">
        <v>1</v>
      </c>
      <c r="AA692" s="1">
        <v>1</v>
      </c>
      <c r="AB692" s="1">
        <f t="shared" si="134"/>
        <v>0</v>
      </c>
      <c r="AC692" s="1" t="s">
        <v>453</v>
      </c>
      <c r="AE692" t="str">
        <f t="shared" si="135"/>
        <v>Research</v>
      </c>
      <c r="AF692" s="1" t="s">
        <v>111</v>
      </c>
      <c r="AH692" t="str">
        <f t="shared" si="136"/>
        <v>Not Applicable</v>
      </c>
      <c r="AI692" s="1" t="s">
        <v>57</v>
      </c>
      <c r="AK692" t="str">
        <f t="shared" si="137"/>
        <v>Education</v>
      </c>
      <c r="AL692" s="1">
        <v>6</v>
      </c>
      <c r="AM692" s="1">
        <v>6</v>
      </c>
      <c r="AO692" s="1" t="s">
        <v>71</v>
      </c>
      <c r="AP692" s="1">
        <f t="shared" si="138"/>
        <v>1</v>
      </c>
      <c r="AQ692" t="s">
        <v>33</v>
      </c>
      <c r="AR692" s="1" t="s">
        <v>84</v>
      </c>
      <c r="AT692" t="str">
        <f t="shared" si="139"/>
        <v>Stack Overflow</v>
      </c>
      <c r="AU692" s="1">
        <v>3</v>
      </c>
      <c r="AW692">
        <f t="shared" si="140"/>
        <v>3</v>
      </c>
      <c r="AX692" s="1">
        <v>6</v>
      </c>
      <c r="AZ692">
        <f t="shared" si="141"/>
        <v>6</v>
      </c>
      <c r="BA692" s="1">
        <v>10</v>
      </c>
      <c r="BB692" s="1">
        <v>10</v>
      </c>
      <c r="BC692" s="1" t="s">
        <v>3662</v>
      </c>
      <c r="BD692" s="1" t="s">
        <v>74</v>
      </c>
      <c r="BF692" t="str">
        <f t="shared" si="142"/>
        <v>Google</v>
      </c>
      <c r="BG692" s="1">
        <v>10</v>
      </c>
      <c r="BK692" s="1">
        <v>0</v>
      </c>
      <c r="BL692" s="32" t="s">
        <v>4074</v>
      </c>
    </row>
    <row r="693" spans="1:64">
      <c r="A693">
        <v>0</v>
      </c>
      <c r="B693" s="11">
        <v>1</v>
      </c>
      <c r="C693">
        <v>0</v>
      </c>
      <c r="D693">
        <v>0</v>
      </c>
      <c r="E693">
        <v>0</v>
      </c>
      <c r="F693">
        <v>0</v>
      </c>
      <c r="G693" s="2">
        <v>28795</v>
      </c>
      <c r="H693" s="9">
        <f t="shared" ca="1" si="130"/>
        <v>40</v>
      </c>
      <c r="I693" s="1">
        <v>7</v>
      </c>
      <c r="J693" s="1">
        <v>7</v>
      </c>
      <c r="K693" s="1">
        <v>180</v>
      </c>
      <c r="L693" s="1">
        <f t="shared" si="131"/>
        <v>3</v>
      </c>
      <c r="M693" s="1">
        <v>11</v>
      </c>
      <c r="N693" s="1">
        <v>11</v>
      </c>
      <c r="O693" s="1">
        <v>3</v>
      </c>
      <c r="P693" s="1">
        <v>3</v>
      </c>
      <c r="Q693" s="1">
        <v>30097</v>
      </c>
      <c r="R693" s="1" t="s">
        <v>714</v>
      </c>
      <c r="S693" s="1">
        <v>0</v>
      </c>
      <c r="U693" s="1" t="s">
        <v>3663</v>
      </c>
      <c r="V693" s="1" t="str">
        <f t="shared" si="132"/>
        <v>Mug</v>
      </c>
      <c r="W693" s="1" t="s">
        <v>98</v>
      </c>
      <c r="Y693" t="str">
        <f t="shared" si="133"/>
        <v>“Machine learning for life”</v>
      </c>
      <c r="Z693" s="1">
        <v>1</v>
      </c>
      <c r="AA693" s="1">
        <v>1</v>
      </c>
      <c r="AB693" s="1">
        <f t="shared" si="134"/>
        <v>0</v>
      </c>
      <c r="AC693" s="1" t="s">
        <v>159</v>
      </c>
      <c r="AE693" t="str">
        <f t="shared" si="135"/>
        <v>Data Scientist</v>
      </c>
      <c r="AF693" s="1" t="s">
        <v>90</v>
      </c>
      <c r="AH693" t="str">
        <f t="shared" si="136"/>
        <v>Director</v>
      </c>
      <c r="AI693" s="1" t="s">
        <v>245</v>
      </c>
      <c r="AK693" t="str">
        <f t="shared" si="137"/>
        <v>Advertising &amp; Marketing</v>
      </c>
      <c r="AL693" s="1">
        <v>5</v>
      </c>
      <c r="AM693" s="1">
        <v>5</v>
      </c>
      <c r="AN693" s="1" t="s">
        <v>3664</v>
      </c>
      <c r="AO693" s="1" t="s">
        <v>83</v>
      </c>
      <c r="AP693" s="1">
        <f t="shared" si="138"/>
        <v>1</v>
      </c>
      <c r="AQ693" t="s">
        <v>36</v>
      </c>
      <c r="AT693" t="str">
        <f t="shared" si="139"/>
        <v>NA</v>
      </c>
      <c r="AW693">
        <f t="shared" si="140"/>
        <v>0</v>
      </c>
      <c r="AZ693">
        <f t="shared" si="141"/>
        <v>0</v>
      </c>
      <c r="BD693" s="1" t="s">
        <v>74</v>
      </c>
      <c r="BF693" t="str">
        <f t="shared" si="142"/>
        <v>Google</v>
      </c>
      <c r="BG693" s="1">
        <v>7</v>
      </c>
      <c r="BH693" s="1" t="s">
        <v>3665</v>
      </c>
      <c r="BI693" s="1" t="s">
        <v>3666</v>
      </c>
      <c r="BK693" s="1">
        <v>1</v>
      </c>
      <c r="BL693" s="32" t="s">
        <v>4074</v>
      </c>
    </row>
    <row r="694" spans="1:64">
      <c r="A694">
        <v>0</v>
      </c>
      <c r="B694" s="11">
        <v>1</v>
      </c>
      <c r="C694">
        <v>0</v>
      </c>
      <c r="D694">
        <v>0</v>
      </c>
      <c r="E694">
        <v>0</v>
      </c>
      <c r="F694">
        <v>0</v>
      </c>
      <c r="G694" s="2">
        <v>26256</v>
      </c>
      <c r="H694" s="9">
        <f t="shared" ca="1" si="130"/>
        <v>47</v>
      </c>
      <c r="I694" s="1">
        <v>8</v>
      </c>
      <c r="J694" s="1">
        <v>8</v>
      </c>
      <c r="K694" s="1">
        <v>0</v>
      </c>
      <c r="L694" s="1">
        <f t="shared" si="131"/>
        <v>0</v>
      </c>
      <c r="M694" s="1">
        <v>12</v>
      </c>
      <c r="N694" s="1">
        <v>12</v>
      </c>
      <c r="O694" s="1">
        <v>26</v>
      </c>
      <c r="P694" s="1">
        <v>26</v>
      </c>
      <c r="Q694" s="1">
        <v>39564</v>
      </c>
      <c r="R694" s="1" t="s">
        <v>3667</v>
      </c>
      <c r="S694" s="1">
        <v>1</v>
      </c>
      <c r="V694" t="str">
        <f t="shared" si="132"/>
        <v>NA</v>
      </c>
      <c r="Y694" t="str">
        <f t="shared" si="133"/>
        <v>NA</v>
      </c>
      <c r="Z694" s="1">
        <v>1</v>
      </c>
      <c r="AA694" s="1">
        <v>1</v>
      </c>
      <c r="AB694" s="1">
        <f t="shared" si="134"/>
        <v>0</v>
      </c>
      <c r="AC694" s="1" t="s">
        <v>225</v>
      </c>
      <c r="AE694" t="str">
        <f t="shared" si="135"/>
        <v>Software Engineer</v>
      </c>
      <c r="AF694" s="1" t="s">
        <v>80</v>
      </c>
      <c r="AH694" t="str">
        <f t="shared" si="136"/>
        <v>Individual Contributor</v>
      </c>
      <c r="AI694" s="1" t="s">
        <v>160</v>
      </c>
      <c r="AK694" t="str">
        <f t="shared" si="137"/>
        <v>Healthcare and Pharmaceuticals</v>
      </c>
      <c r="AL694" s="1">
        <v>7</v>
      </c>
      <c r="AM694" s="1">
        <v>7</v>
      </c>
      <c r="AN694" s="1" t="s">
        <v>3668</v>
      </c>
      <c r="AO694" s="1" t="s">
        <v>71</v>
      </c>
      <c r="AP694" s="1">
        <f t="shared" si="138"/>
        <v>1</v>
      </c>
      <c r="AQ694" t="s">
        <v>4037</v>
      </c>
      <c r="AR694" s="1" t="s">
        <v>60</v>
      </c>
      <c r="AT694" t="str">
        <f t="shared" si="139"/>
        <v>Slack Channel</v>
      </c>
      <c r="AU694" s="1">
        <v>6</v>
      </c>
      <c r="AW694">
        <f t="shared" si="140"/>
        <v>6</v>
      </c>
      <c r="AX694" s="1">
        <v>2</v>
      </c>
      <c r="AZ694">
        <f t="shared" si="141"/>
        <v>2</v>
      </c>
      <c r="BA694" s="1">
        <v>8</v>
      </c>
      <c r="BB694" s="1">
        <v>8</v>
      </c>
      <c r="BC694" s="1" t="s">
        <v>3669</v>
      </c>
      <c r="BE694" s="1" t="s">
        <v>3670</v>
      </c>
      <c r="BF694" s="1" t="str">
        <f t="shared" si="142"/>
        <v>I took the very first AI course by Sebastian Thrun and Peter Norvig. I think I heard about it on Hacker News</v>
      </c>
      <c r="BG694" s="1">
        <v>10</v>
      </c>
      <c r="BH694" s="1" t="s">
        <v>3671</v>
      </c>
      <c r="BI694" s="1" t="s">
        <v>3672</v>
      </c>
      <c r="BJ694" s="1" t="s">
        <v>3673</v>
      </c>
      <c r="BK694" s="1">
        <v>1</v>
      </c>
      <c r="BL694" s="32" t="s">
        <v>4074</v>
      </c>
    </row>
    <row r="695" spans="1:64">
      <c r="A695">
        <v>0</v>
      </c>
      <c r="B695" s="11">
        <v>1</v>
      </c>
      <c r="C695">
        <v>0</v>
      </c>
      <c r="D695">
        <v>0</v>
      </c>
      <c r="E695" s="1">
        <v>1</v>
      </c>
      <c r="F695">
        <v>0</v>
      </c>
      <c r="G695" s="2" t="s">
        <v>3674</v>
      </c>
      <c r="H695" s="9">
        <f t="shared" ca="1" si="130"/>
        <v>54</v>
      </c>
      <c r="I695" s="1">
        <v>7</v>
      </c>
      <c r="J695" s="1">
        <v>7</v>
      </c>
      <c r="K695" s="1">
        <v>50</v>
      </c>
      <c r="L695" s="1">
        <f t="shared" si="131"/>
        <v>0.83333333333333337</v>
      </c>
      <c r="M695" s="1">
        <v>8</v>
      </c>
      <c r="N695" s="1">
        <v>8</v>
      </c>
      <c r="O695" s="1">
        <v>5</v>
      </c>
      <c r="P695" s="1">
        <v>5</v>
      </c>
      <c r="Q695" s="1">
        <v>2624</v>
      </c>
      <c r="R695" s="1" t="s">
        <v>3675</v>
      </c>
      <c r="S695" s="1">
        <v>1</v>
      </c>
      <c r="V695" t="str">
        <f t="shared" si="132"/>
        <v>NA</v>
      </c>
      <c r="Y695" t="str">
        <f t="shared" si="133"/>
        <v>NA</v>
      </c>
      <c r="Z695" s="1">
        <v>1</v>
      </c>
      <c r="AA695" s="1">
        <v>1</v>
      </c>
      <c r="AB695" s="1">
        <f t="shared" si="134"/>
        <v>0</v>
      </c>
      <c r="AC695" s="1" t="s">
        <v>5</v>
      </c>
      <c r="AE695" t="str">
        <f t="shared" si="135"/>
        <v>Other</v>
      </c>
      <c r="AF695" s="1" t="s">
        <v>111</v>
      </c>
      <c r="AH695" t="str">
        <f t="shared" si="136"/>
        <v>Not Applicable</v>
      </c>
      <c r="AJ695" s="1" t="s">
        <v>1039</v>
      </c>
      <c r="AK695" s="1" t="str">
        <f t="shared" si="137"/>
        <v>Finance</v>
      </c>
      <c r="AL695" s="1">
        <v>30</v>
      </c>
      <c r="AM695" s="1">
        <v>30</v>
      </c>
      <c r="AN695" s="1" t="s">
        <v>3676</v>
      </c>
      <c r="AO695" s="1" t="s">
        <v>59</v>
      </c>
      <c r="AP695" s="1">
        <f t="shared" si="138"/>
        <v>0</v>
      </c>
      <c r="AQ695" t="s">
        <v>33</v>
      </c>
      <c r="AR695" s="1" t="s">
        <v>72</v>
      </c>
      <c r="AT695" t="str">
        <f t="shared" si="139"/>
        <v>Forums</v>
      </c>
      <c r="AU695" s="1">
        <v>6</v>
      </c>
      <c r="AW695">
        <f t="shared" si="140"/>
        <v>6</v>
      </c>
      <c r="AX695" s="1">
        <v>6</v>
      </c>
      <c r="AZ695">
        <f t="shared" si="141"/>
        <v>6</v>
      </c>
      <c r="BA695" s="1">
        <v>20</v>
      </c>
      <c r="BB695" s="1">
        <v>20</v>
      </c>
      <c r="BC695" s="1" t="s">
        <v>3677</v>
      </c>
      <c r="BE695" s="1" t="s">
        <v>3678</v>
      </c>
      <c r="BF695" s="1" t="str">
        <f t="shared" si="142"/>
        <v>online tech news</v>
      </c>
      <c r="BG695" s="1">
        <v>7</v>
      </c>
      <c r="BH695" s="1" t="s">
        <v>3679</v>
      </c>
      <c r="BI695" s="1" t="s">
        <v>3680</v>
      </c>
      <c r="BK695" s="1">
        <v>0</v>
      </c>
      <c r="BL695" s="32" t="s">
        <v>4074</v>
      </c>
    </row>
    <row r="696" spans="1:64">
      <c r="A696">
        <v>0</v>
      </c>
      <c r="B696" s="11">
        <v>1</v>
      </c>
      <c r="C696">
        <v>0</v>
      </c>
      <c r="D696">
        <v>0</v>
      </c>
      <c r="E696">
        <v>0</v>
      </c>
      <c r="F696">
        <v>0</v>
      </c>
      <c r="G696" s="2">
        <v>31131</v>
      </c>
      <c r="H696" s="9">
        <f t="shared" ca="1" si="130"/>
        <v>33</v>
      </c>
      <c r="I696" s="1">
        <v>6</v>
      </c>
      <c r="J696" s="1">
        <v>6</v>
      </c>
      <c r="K696" s="1">
        <v>60</v>
      </c>
      <c r="L696" s="1">
        <f t="shared" si="131"/>
        <v>1</v>
      </c>
      <c r="M696" s="1">
        <v>12</v>
      </c>
      <c r="N696" s="1">
        <v>12</v>
      </c>
      <c r="O696" s="1">
        <v>6</v>
      </c>
      <c r="P696" s="1">
        <v>6</v>
      </c>
      <c r="Q696" s="1">
        <v>1</v>
      </c>
      <c r="R696" s="1" t="s">
        <v>1394</v>
      </c>
      <c r="S696" s="1">
        <v>1</v>
      </c>
      <c r="V696" t="str">
        <f t="shared" si="132"/>
        <v>NA</v>
      </c>
      <c r="Y696" t="str">
        <f t="shared" si="133"/>
        <v>NA</v>
      </c>
      <c r="Z696" s="1">
        <v>1</v>
      </c>
      <c r="AA696" s="1">
        <v>1</v>
      </c>
      <c r="AB696" s="1">
        <f t="shared" si="134"/>
        <v>0</v>
      </c>
      <c r="AC696" s="1" t="s">
        <v>144</v>
      </c>
      <c r="AE696" t="str">
        <f t="shared" si="135"/>
        <v>Artificial Intelligence Engineer</v>
      </c>
      <c r="AF696" s="1" t="s">
        <v>424</v>
      </c>
      <c r="AH696" t="str">
        <f t="shared" si="136"/>
        <v>Vice President</v>
      </c>
      <c r="AJ696" s="1" t="s">
        <v>3681</v>
      </c>
      <c r="AK696" s="1" t="str">
        <f t="shared" si="137"/>
        <v>Investment banking</v>
      </c>
      <c r="AL696" s="1">
        <v>9</v>
      </c>
      <c r="AM696" s="1">
        <v>9</v>
      </c>
      <c r="AN696" s="1" t="s">
        <v>3682</v>
      </c>
      <c r="AO696" s="1" t="s">
        <v>59</v>
      </c>
      <c r="AP696" s="1">
        <f t="shared" si="138"/>
        <v>0</v>
      </c>
      <c r="AQ696" t="s">
        <v>33</v>
      </c>
      <c r="AR696" s="1" t="s">
        <v>60</v>
      </c>
      <c r="AT696" t="str">
        <f t="shared" si="139"/>
        <v>Slack Channel</v>
      </c>
      <c r="AU696" s="1">
        <v>5</v>
      </c>
      <c r="AW696">
        <f t="shared" si="140"/>
        <v>5</v>
      </c>
      <c r="AX696" s="1">
        <v>6</v>
      </c>
      <c r="AZ696">
        <f t="shared" si="141"/>
        <v>6</v>
      </c>
      <c r="BA696" s="1">
        <v>30</v>
      </c>
      <c r="BB696" s="1">
        <v>30</v>
      </c>
      <c r="BC696" s="1" t="s">
        <v>3683</v>
      </c>
      <c r="BD696" s="1" t="s">
        <v>74</v>
      </c>
      <c r="BF696" t="str">
        <f t="shared" si="142"/>
        <v>Google</v>
      </c>
      <c r="BG696" s="1">
        <v>10</v>
      </c>
      <c r="BH696" s="1" t="s">
        <v>3684</v>
      </c>
      <c r="BI696" s="1" t="s">
        <v>3685</v>
      </c>
      <c r="BJ696" s="1" t="s">
        <v>3686</v>
      </c>
      <c r="BK696" s="1">
        <v>1</v>
      </c>
      <c r="BL696" s="32" t="s">
        <v>4074</v>
      </c>
    </row>
    <row r="697" spans="1:64">
      <c r="A697" s="1">
        <v>1</v>
      </c>
      <c r="B697">
        <v>0</v>
      </c>
      <c r="C697">
        <v>0</v>
      </c>
      <c r="D697">
        <v>0</v>
      </c>
      <c r="E697" s="1">
        <v>1</v>
      </c>
      <c r="F697">
        <v>0</v>
      </c>
      <c r="G697" s="2">
        <v>28207</v>
      </c>
      <c r="H697" s="9">
        <f t="shared" ca="1" si="130"/>
        <v>41</v>
      </c>
      <c r="I697" s="1">
        <v>7</v>
      </c>
      <c r="J697" s="1">
        <v>7</v>
      </c>
      <c r="K697" s="1">
        <v>45</v>
      </c>
      <c r="L697" s="1">
        <f t="shared" si="131"/>
        <v>0.75</v>
      </c>
      <c r="M697" s="1">
        <v>10</v>
      </c>
      <c r="N697" s="1">
        <v>10</v>
      </c>
      <c r="O697" s="1">
        <v>6</v>
      </c>
      <c r="P697" s="1">
        <v>6</v>
      </c>
      <c r="Q697" s="1">
        <v>94043</v>
      </c>
      <c r="R697" s="1" t="s">
        <v>3056</v>
      </c>
      <c r="S697" s="1">
        <v>1</v>
      </c>
      <c r="V697" t="str">
        <f t="shared" si="132"/>
        <v>NA</v>
      </c>
      <c r="Y697" t="str">
        <f t="shared" si="133"/>
        <v>NA</v>
      </c>
      <c r="Z697" s="1">
        <v>1</v>
      </c>
      <c r="AA697" s="1">
        <v>1</v>
      </c>
      <c r="AB697" s="1">
        <f t="shared" si="134"/>
        <v>0</v>
      </c>
      <c r="AC697" s="1" t="s">
        <v>55</v>
      </c>
      <c r="AE697" t="str">
        <f t="shared" si="135"/>
        <v>Product Management/Project Management</v>
      </c>
      <c r="AF697" s="1" t="s">
        <v>56</v>
      </c>
      <c r="AH697" t="str">
        <f t="shared" si="136"/>
        <v>Manager</v>
      </c>
      <c r="AI697" s="1" t="s">
        <v>91</v>
      </c>
      <c r="AK697" t="str">
        <f t="shared" si="137"/>
        <v>Technology &amp; Internet</v>
      </c>
      <c r="AL697" s="1">
        <v>17</v>
      </c>
      <c r="AM697" s="1">
        <v>17</v>
      </c>
      <c r="AN697" s="1" t="s">
        <v>3687</v>
      </c>
      <c r="AO697" s="1" t="s">
        <v>83</v>
      </c>
      <c r="AP697" s="1">
        <f t="shared" si="138"/>
        <v>1</v>
      </c>
      <c r="AQ697" t="s">
        <v>32</v>
      </c>
      <c r="AR697" s="1" t="s">
        <v>60</v>
      </c>
      <c r="AT697" t="str">
        <f t="shared" si="139"/>
        <v>Slack Channel</v>
      </c>
      <c r="AU697" s="1">
        <v>6</v>
      </c>
      <c r="AW697">
        <f t="shared" si="140"/>
        <v>6</v>
      </c>
      <c r="AX697" s="1">
        <v>6</v>
      </c>
      <c r="AZ697">
        <f t="shared" si="141"/>
        <v>6</v>
      </c>
      <c r="BA697" s="1">
        <v>6</v>
      </c>
      <c r="BB697" s="1">
        <v>6</v>
      </c>
      <c r="BC697" s="1" t="s">
        <v>3688</v>
      </c>
      <c r="BD697" s="1" t="s">
        <v>74</v>
      </c>
      <c r="BF697" t="str">
        <f t="shared" si="142"/>
        <v>Google</v>
      </c>
      <c r="BG697" s="1">
        <v>10</v>
      </c>
      <c r="BH697" s="1" t="s">
        <v>3689</v>
      </c>
      <c r="BI697" s="1" t="s">
        <v>3690</v>
      </c>
      <c r="BJ697" s="1" t="s">
        <v>3691</v>
      </c>
      <c r="BK697" s="1">
        <v>1</v>
      </c>
      <c r="BL697" s="32" t="s">
        <v>4074</v>
      </c>
    </row>
    <row r="698" spans="1:64">
      <c r="A698" s="1">
        <v>1</v>
      </c>
      <c r="B698" s="11">
        <v>1</v>
      </c>
      <c r="C698">
        <v>0</v>
      </c>
      <c r="D698" s="1">
        <v>1</v>
      </c>
      <c r="E698" s="1">
        <v>1</v>
      </c>
      <c r="F698">
        <v>0</v>
      </c>
      <c r="G698" s="2">
        <v>27646</v>
      </c>
      <c r="H698" s="9">
        <f t="shared" ca="1" si="130"/>
        <v>43</v>
      </c>
      <c r="I698" s="1">
        <v>6</v>
      </c>
      <c r="J698" s="1">
        <v>6</v>
      </c>
      <c r="K698" s="1">
        <v>60</v>
      </c>
      <c r="L698" s="1">
        <f t="shared" si="131"/>
        <v>1</v>
      </c>
      <c r="M698" s="1">
        <v>6</v>
      </c>
      <c r="N698" s="1">
        <v>6</v>
      </c>
      <c r="O698" s="1">
        <v>3</v>
      </c>
      <c r="P698" s="1">
        <v>3</v>
      </c>
      <c r="R698" s="1" t="s">
        <v>1366</v>
      </c>
      <c r="S698" s="1">
        <v>0</v>
      </c>
      <c r="T698" s="1" t="s">
        <v>53</v>
      </c>
      <c r="V698" t="str">
        <f t="shared" si="132"/>
        <v>hoodie</v>
      </c>
      <c r="W698" s="1" t="s">
        <v>98</v>
      </c>
      <c r="Y698" t="str">
        <f t="shared" si="133"/>
        <v>“Machine learning for life”</v>
      </c>
      <c r="Z698" s="1">
        <v>1</v>
      </c>
      <c r="AA698" s="1">
        <v>1</v>
      </c>
      <c r="AB698" s="1">
        <f t="shared" si="134"/>
        <v>0</v>
      </c>
      <c r="AC698" s="1" t="s">
        <v>30</v>
      </c>
      <c r="AE698" t="str">
        <f t="shared" si="135"/>
        <v>Data Analyst</v>
      </c>
      <c r="AF698" s="1" t="s">
        <v>80</v>
      </c>
      <c r="AH698" t="str">
        <f t="shared" si="136"/>
        <v>Individual Contributor</v>
      </c>
      <c r="AJ698" s="1" t="s">
        <v>3692</v>
      </c>
      <c r="AK698" s="1" t="str">
        <f t="shared" si="137"/>
        <v>Media &amp; Technology</v>
      </c>
      <c r="AL698" s="1">
        <v>4</v>
      </c>
      <c r="AM698" s="1">
        <v>4</v>
      </c>
      <c r="AN698" s="1" t="s">
        <v>3693</v>
      </c>
      <c r="AO698" s="1" t="s">
        <v>1299</v>
      </c>
      <c r="AP698" s="1">
        <f t="shared" si="138"/>
        <v>0</v>
      </c>
      <c r="AQ698" t="s">
        <v>30</v>
      </c>
      <c r="AR698" s="1" t="s">
        <v>72</v>
      </c>
      <c r="AT698" t="str">
        <f t="shared" si="139"/>
        <v>Forums</v>
      </c>
      <c r="AU698" s="1">
        <v>5</v>
      </c>
      <c r="AW698">
        <f t="shared" si="140"/>
        <v>5</v>
      </c>
      <c r="AX698" s="1">
        <v>5</v>
      </c>
      <c r="AZ698">
        <f t="shared" si="141"/>
        <v>5</v>
      </c>
      <c r="BA698" s="1">
        <v>12</v>
      </c>
      <c r="BB698" s="1">
        <v>12</v>
      </c>
      <c r="BC698" s="1" t="s">
        <v>3694</v>
      </c>
      <c r="BD698" s="1" t="s">
        <v>74</v>
      </c>
      <c r="BF698" t="str">
        <f t="shared" si="142"/>
        <v>Google</v>
      </c>
      <c r="BG698" s="1">
        <v>10</v>
      </c>
      <c r="BH698" s="1" t="s">
        <v>36</v>
      </c>
      <c r="BI698" s="1" t="s">
        <v>3695</v>
      </c>
      <c r="BJ698" s="1" t="s">
        <v>3696</v>
      </c>
      <c r="BK698" s="1">
        <v>0</v>
      </c>
      <c r="BL698" s="32" t="s">
        <v>4074</v>
      </c>
    </row>
    <row r="699" spans="1:64">
      <c r="A699">
        <v>0</v>
      </c>
      <c r="B699">
        <v>0</v>
      </c>
      <c r="C699">
        <v>0</v>
      </c>
      <c r="D699">
        <v>0</v>
      </c>
      <c r="E699" s="1">
        <v>1</v>
      </c>
      <c r="F699">
        <v>0</v>
      </c>
      <c r="G699" s="2">
        <v>30727</v>
      </c>
      <c r="H699" s="9">
        <f t="shared" ca="1" si="130"/>
        <v>34</v>
      </c>
      <c r="I699" s="1">
        <v>7</v>
      </c>
      <c r="J699" s="1">
        <v>7</v>
      </c>
      <c r="K699" s="1">
        <v>90</v>
      </c>
      <c r="L699" s="1">
        <f t="shared" si="131"/>
        <v>1.5</v>
      </c>
      <c r="M699" s="1">
        <v>14</v>
      </c>
      <c r="N699" s="1">
        <v>14</v>
      </c>
      <c r="O699" s="1">
        <v>2</v>
      </c>
      <c r="P699" s="1">
        <v>2</v>
      </c>
      <c r="Q699" s="1">
        <v>47410</v>
      </c>
      <c r="R699" s="1" t="s">
        <v>748</v>
      </c>
      <c r="S699" s="1">
        <v>1</v>
      </c>
      <c r="V699" t="str">
        <f t="shared" si="132"/>
        <v>NA</v>
      </c>
      <c r="Y699" t="str">
        <f t="shared" si="133"/>
        <v>NA</v>
      </c>
      <c r="Z699" s="1">
        <v>1</v>
      </c>
      <c r="AA699" s="1">
        <v>1</v>
      </c>
      <c r="AB699" s="1">
        <f t="shared" si="134"/>
        <v>0</v>
      </c>
      <c r="AC699" s="1" t="s">
        <v>225</v>
      </c>
      <c r="AE699" t="str">
        <f t="shared" si="135"/>
        <v>Software Engineer</v>
      </c>
      <c r="AG699" s="1" t="s">
        <v>279</v>
      </c>
      <c r="AH699" s="1" t="str">
        <f t="shared" si="136"/>
        <v>Senior</v>
      </c>
      <c r="AI699" s="1" t="s">
        <v>91</v>
      </c>
      <c r="AK699" t="str">
        <f t="shared" si="137"/>
        <v>Technology &amp; Internet</v>
      </c>
      <c r="AL699" s="1">
        <v>8</v>
      </c>
      <c r="AM699" s="1">
        <v>8</v>
      </c>
      <c r="AN699" s="1" t="s">
        <v>3697</v>
      </c>
      <c r="AO699" s="1" t="s">
        <v>83</v>
      </c>
      <c r="AP699" s="1">
        <f t="shared" si="138"/>
        <v>1</v>
      </c>
      <c r="AQ699" t="s">
        <v>32</v>
      </c>
      <c r="AR699" s="1" t="s">
        <v>72</v>
      </c>
      <c r="AT699" t="str">
        <f t="shared" si="139"/>
        <v>Forums</v>
      </c>
      <c r="AU699" s="1">
        <v>3</v>
      </c>
      <c r="AW699">
        <f t="shared" si="140"/>
        <v>3</v>
      </c>
      <c r="AX699" s="1">
        <v>1</v>
      </c>
      <c r="AZ699">
        <f t="shared" si="141"/>
        <v>1</v>
      </c>
      <c r="BA699" s="1">
        <v>15</v>
      </c>
      <c r="BB699" s="1">
        <v>15</v>
      </c>
      <c r="BC699" s="1" t="s">
        <v>3698</v>
      </c>
      <c r="BE699" s="1" t="s">
        <v>3699</v>
      </c>
      <c r="BF699" s="1" t="str">
        <f t="shared" si="142"/>
        <v>I know Udacity since 2010 with the ai-class.org (the first round of artificial intelligence introduction mooc)</v>
      </c>
      <c r="BG699" s="1">
        <v>8</v>
      </c>
      <c r="BH699" s="1" t="s">
        <v>3700</v>
      </c>
      <c r="BJ699" s="1" t="s">
        <v>3701</v>
      </c>
      <c r="BK699" s="1">
        <v>0</v>
      </c>
      <c r="BL699" s="32" t="s">
        <v>4074</v>
      </c>
    </row>
    <row r="700" spans="1:64">
      <c r="A700" s="1">
        <v>1</v>
      </c>
      <c r="B700">
        <v>0</v>
      </c>
      <c r="C700">
        <v>0</v>
      </c>
      <c r="D700">
        <v>0</v>
      </c>
      <c r="E700">
        <v>0</v>
      </c>
      <c r="F700">
        <v>0</v>
      </c>
      <c r="G700" s="2">
        <v>28413</v>
      </c>
      <c r="H700" s="9">
        <f t="shared" ca="1" si="130"/>
        <v>41</v>
      </c>
      <c r="I700" s="1">
        <v>5</v>
      </c>
      <c r="J700" s="1">
        <v>5</v>
      </c>
      <c r="K700" s="1">
        <v>150</v>
      </c>
      <c r="L700" s="1">
        <f t="shared" si="131"/>
        <v>2.5</v>
      </c>
      <c r="M700" s="1">
        <v>6</v>
      </c>
      <c r="N700" s="1">
        <v>6</v>
      </c>
      <c r="O700" s="1">
        <v>1</v>
      </c>
      <c r="P700" s="1">
        <v>1</v>
      </c>
      <c r="Q700" s="1">
        <v>77494</v>
      </c>
      <c r="R700" s="1" t="s">
        <v>3702</v>
      </c>
      <c r="S700" s="1">
        <v>1</v>
      </c>
      <c r="V700" t="str">
        <f t="shared" si="132"/>
        <v>NA</v>
      </c>
      <c r="Y700" t="str">
        <f t="shared" si="133"/>
        <v>NA</v>
      </c>
      <c r="Z700" s="1">
        <v>1</v>
      </c>
      <c r="AA700" s="1">
        <v>1</v>
      </c>
      <c r="AB700" s="1">
        <f t="shared" si="134"/>
        <v>0</v>
      </c>
      <c r="AC700" s="1" t="s">
        <v>144</v>
      </c>
      <c r="AE700" t="str">
        <f t="shared" si="135"/>
        <v>Artificial Intelligence Engineer</v>
      </c>
      <c r="AF700" s="1" t="s">
        <v>90</v>
      </c>
      <c r="AH700" t="str">
        <f t="shared" si="136"/>
        <v>Director</v>
      </c>
      <c r="AI700" s="1" t="s">
        <v>91</v>
      </c>
      <c r="AK700" t="str">
        <f t="shared" si="137"/>
        <v>Technology &amp; Internet</v>
      </c>
      <c r="AL700" s="1">
        <v>19</v>
      </c>
      <c r="AM700" s="1">
        <v>19</v>
      </c>
      <c r="AN700" s="1" t="s">
        <v>3703</v>
      </c>
      <c r="AO700" s="1" t="s">
        <v>59</v>
      </c>
      <c r="AP700" s="1">
        <f t="shared" si="138"/>
        <v>0</v>
      </c>
      <c r="AQ700" t="s">
        <v>3993</v>
      </c>
      <c r="AR700" s="1" t="s">
        <v>60</v>
      </c>
      <c r="AT700" t="str">
        <f t="shared" si="139"/>
        <v>Slack Channel</v>
      </c>
      <c r="AU700" s="1">
        <v>6</v>
      </c>
      <c r="AW700">
        <f t="shared" si="140"/>
        <v>6</v>
      </c>
      <c r="AX700" s="1">
        <v>6</v>
      </c>
      <c r="AZ700">
        <f t="shared" si="141"/>
        <v>6</v>
      </c>
      <c r="BA700" s="1">
        <v>4</v>
      </c>
      <c r="BB700" s="1">
        <v>4</v>
      </c>
      <c r="BC700" s="1" t="s">
        <v>3704</v>
      </c>
      <c r="BD700" s="1" t="s">
        <v>74</v>
      </c>
      <c r="BF700" t="str">
        <f t="shared" si="142"/>
        <v>Google</v>
      </c>
      <c r="BG700" s="1">
        <v>10</v>
      </c>
      <c r="BH700" s="1" t="s">
        <v>3705</v>
      </c>
      <c r="BI700" s="1" t="s">
        <v>3706</v>
      </c>
      <c r="BJ700" s="1" t="s">
        <v>3707</v>
      </c>
      <c r="BK700" s="1">
        <v>1</v>
      </c>
      <c r="BL700" s="32" t="s">
        <v>4074</v>
      </c>
    </row>
    <row r="701" spans="1:64">
      <c r="A701" s="1">
        <v>1</v>
      </c>
      <c r="B701">
        <v>0</v>
      </c>
      <c r="C701">
        <v>0</v>
      </c>
      <c r="D701">
        <v>0</v>
      </c>
      <c r="E701">
        <v>0</v>
      </c>
      <c r="F701">
        <v>0</v>
      </c>
      <c r="G701" s="2">
        <v>26235</v>
      </c>
      <c r="H701" s="9">
        <f t="shared" ca="1" si="130"/>
        <v>47</v>
      </c>
      <c r="I701" s="1">
        <v>8</v>
      </c>
      <c r="J701" s="1">
        <v>8</v>
      </c>
      <c r="K701" s="1">
        <v>40</v>
      </c>
      <c r="L701" s="1">
        <f t="shared" si="131"/>
        <v>0.66666666666666663</v>
      </c>
      <c r="M701" s="1">
        <v>10</v>
      </c>
      <c r="N701" s="1">
        <v>10</v>
      </c>
      <c r="O701" s="1">
        <v>6</v>
      </c>
      <c r="P701" s="1">
        <v>6</v>
      </c>
      <c r="R701" s="1" t="s">
        <v>2980</v>
      </c>
      <c r="S701" s="1">
        <v>0</v>
      </c>
      <c r="T701" s="1" t="s">
        <v>67</v>
      </c>
      <c r="V701" t="str">
        <f t="shared" si="132"/>
        <v>t-shirt</v>
      </c>
      <c r="W701" s="1" t="s">
        <v>68</v>
      </c>
      <c r="Y701" t="str">
        <f t="shared" si="133"/>
        <v>”Math - all the cool kids are doing it”</v>
      </c>
      <c r="Z701" s="1">
        <v>1</v>
      </c>
      <c r="AA701" s="1">
        <v>1</v>
      </c>
      <c r="AB701" s="1">
        <f t="shared" si="134"/>
        <v>0</v>
      </c>
      <c r="AC701" s="1" t="s">
        <v>79</v>
      </c>
      <c r="AE701" t="str">
        <f t="shared" si="135"/>
        <v>Business/Strategy</v>
      </c>
      <c r="AF701" s="1" t="s">
        <v>56</v>
      </c>
      <c r="AH701" t="str">
        <f t="shared" si="136"/>
        <v>Manager</v>
      </c>
      <c r="AJ701" s="1" t="s">
        <v>3708</v>
      </c>
      <c r="AK701" s="1" t="str">
        <f t="shared" si="137"/>
        <v>covers multiple areas</v>
      </c>
      <c r="AL701" s="1">
        <v>5</v>
      </c>
      <c r="AM701" s="1">
        <v>5</v>
      </c>
      <c r="AN701" s="1" t="s">
        <v>3709</v>
      </c>
      <c r="AO701" s="1" t="s">
        <v>71</v>
      </c>
      <c r="AP701" s="1">
        <f t="shared" si="138"/>
        <v>1</v>
      </c>
      <c r="AQ701" t="s">
        <v>30</v>
      </c>
      <c r="AR701" s="1" t="s">
        <v>84</v>
      </c>
      <c r="AT701" t="str">
        <f t="shared" si="139"/>
        <v>Stack Overflow</v>
      </c>
      <c r="AV701" s="1">
        <v>12</v>
      </c>
      <c r="AW701" s="1">
        <f t="shared" si="140"/>
        <v>12</v>
      </c>
      <c r="AX701" s="1">
        <v>6</v>
      </c>
      <c r="AZ701">
        <f t="shared" si="141"/>
        <v>6</v>
      </c>
      <c r="BA701" s="1">
        <v>20</v>
      </c>
      <c r="BB701" s="1">
        <v>20</v>
      </c>
      <c r="BC701" s="1" t="s">
        <v>3710</v>
      </c>
      <c r="BD701" s="1" t="s">
        <v>74</v>
      </c>
      <c r="BF701" t="str">
        <f t="shared" si="142"/>
        <v>Google</v>
      </c>
      <c r="BG701" s="1">
        <v>9</v>
      </c>
      <c r="BH701" s="1" t="s">
        <v>3711</v>
      </c>
      <c r="BI701" s="1" t="s">
        <v>3712</v>
      </c>
      <c r="BK701" s="1">
        <v>1</v>
      </c>
      <c r="BL701" s="32" t="s">
        <v>4074</v>
      </c>
    </row>
    <row r="702" spans="1:64">
      <c r="A702" s="1">
        <v>1</v>
      </c>
      <c r="B702" s="11">
        <v>1</v>
      </c>
      <c r="C702">
        <v>0</v>
      </c>
      <c r="D702">
        <v>0</v>
      </c>
      <c r="E702" s="1">
        <v>1</v>
      </c>
      <c r="F702">
        <v>0</v>
      </c>
      <c r="G702" s="2" t="s">
        <v>3713</v>
      </c>
      <c r="H702" s="9">
        <f t="shared" ca="1" si="130"/>
        <v>52</v>
      </c>
      <c r="I702" s="1">
        <v>7</v>
      </c>
      <c r="J702" s="1">
        <v>7</v>
      </c>
      <c r="K702" s="1">
        <v>180</v>
      </c>
      <c r="L702" s="1">
        <f t="shared" si="131"/>
        <v>3</v>
      </c>
      <c r="M702" s="1">
        <v>12</v>
      </c>
      <c r="N702" s="1">
        <v>12</v>
      </c>
      <c r="O702" s="1">
        <v>10</v>
      </c>
      <c r="P702" s="1">
        <v>10</v>
      </c>
      <c r="R702" s="1" t="s">
        <v>1366</v>
      </c>
      <c r="S702" s="1">
        <v>0</v>
      </c>
      <c r="T702" s="1" t="s">
        <v>97</v>
      </c>
      <c r="V702" t="str">
        <f t="shared" si="132"/>
        <v>backpack</v>
      </c>
      <c r="W702" s="1" t="s">
        <v>103</v>
      </c>
      <c r="Y702" t="str">
        <f t="shared" si="133"/>
        <v>“A quality life demands quality questions”</v>
      </c>
      <c r="Z702" s="1">
        <v>1</v>
      </c>
      <c r="AA702" s="1">
        <v>1</v>
      </c>
      <c r="AB702" s="1">
        <f t="shared" si="134"/>
        <v>0</v>
      </c>
      <c r="AC702" s="1" t="s">
        <v>55</v>
      </c>
      <c r="AE702" t="str">
        <f t="shared" si="135"/>
        <v>Product Management/Project Management</v>
      </c>
      <c r="AF702" s="1" t="s">
        <v>80</v>
      </c>
      <c r="AH702" t="str">
        <f t="shared" si="136"/>
        <v>Individual Contributor</v>
      </c>
      <c r="AI702" s="1" t="s">
        <v>105</v>
      </c>
      <c r="AK702" t="str">
        <f t="shared" si="137"/>
        <v>Entertainment &amp; Leisure</v>
      </c>
      <c r="AL702" s="1">
        <v>25</v>
      </c>
      <c r="AM702" s="1">
        <v>25</v>
      </c>
      <c r="AO702" s="1" t="s">
        <v>83</v>
      </c>
      <c r="AP702" s="1">
        <f t="shared" si="138"/>
        <v>1</v>
      </c>
      <c r="AQ702" t="s">
        <v>31</v>
      </c>
      <c r="AR702" s="1" t="s">
        <v>84</v>
      </c>
      <c r="AT702" t="str">
        <f t="shared" si="139"/>
        <v>Stack Overflow</v>
      </c>
      <c r="AU702" s="1">
        <v>6</v>
      </c>
      <c r="AW702">
        <f t="shared" si="140"/>
        <v>6</v>
      </c>
      <c r="AX702" s="1">
        <v>5</v>
      </c>
      <c r="AZ702">
        <f t="shared" si="141"/>
        <v>5</v>
      </c>
      <c r="BA702" s="1">
        <v>260</v>
      </c>
      <c r="BB702" s="1">
        <v>260</v>
      </c>
      <c r="BC702" s="1" t="s">
        <v>3714</v>
      </c>
      <c r="BD702" s="1" t="s">
        <v>74</v>
      </c>
      <c r="BF702" t="str">
        <f t="shared" si="142"/>
        <v>Google</v>
      </c>
      <c r="BG702" s="1">
        <v>9</v>
      </c>
      <c r="BH702" s="1" t="s">
        <v>3715</v>
      </c>
      <c r="BJ702" s="1" t="s">
        <v>3716</v>
      </c>
      <c r="BK702" s="1">
        <v>0</v>
      </c>
      <c r="BL702" s="32" t="s">
        <v>4074</v>
      </c>
    </row>
    <row r="703" spans="1:64">
      <c r="A703" s="1">
        <v>1</v>
      </c>
      <c r="B703">
        <v>0</v>
      </c>
      <c r="C703">
        <v>0</v>
      </c>
      <c r="D703" s="1">
        <v>1</v>
      </c>
      <c r="E703" s="1">
        <v>1</v>
      </c>
      <c r="F703">
        <v>0</v>
      </c>
      <c r="G703" s="2">
        <v>33512</v>
      </c>
      <c r="H703" s="9">
        <f t="shared" ca="1" si="130"/>
        <v>27</v>
      </c>
      <c r="I703" s="1">
        <v>8</v>
      </c>
      <c r="J703" s="1">
        <v>8</v>
      </c>
      <c r="K703" s="1">
        <v>30</v>
      </c>
      <c r="L703" s="1">
        <f t="shared" si="131"/>
        <v>0.5</v>
      </c>
      <c r="M703" s="1">
        <v>10</v>
      </c>
      <c r="N703" s="1">
        <v>10</v>
      </c>
      <c r="O703" s="1">
        <v>18</v>
      </c>
      <c r="P703" s="1">
        <v>18</v>
      </c>
      <c r="Q703" s="1">
        <v>98103</v>
      </c>
      <c r="R703" s="1" t="s">
        <v>3717</v>
      </c>
      <c r="S703" s="1">
        <v>1</v>
      </c>
      <c r="V703" t="str">
        <f t="shared" si="132"/>
        <v>NA</v>
      </c>
      <c r="Y703" t="str">
        <f t="shared" si="133"/>
        <v>NA</v>
      </c>
      <c r="Z703" s="1">
        <v>0</v>
      </c>
      <c r="AA703" s="1">
        <v>0</v>
      </c>
      <c r="AB703" s="1">
        <f t="shared" si="134"/>
        <v>1</v>
      </c>
      <c r="AE703" t="str">
        <f t="shared" si="135"/>
        <v>NA</v>
      </c>
      <c r="AH703" t="str">
        <f t="shared" si="136"/>
        <v>NA</v>
      </c>
      <c r="AK703" t="str">
        <f t="shared" si="137"/>
        <v>NA</v>
      </c>
      <c r="AO703" s="1" t="s">
        <v>83</v>
      </c>
      <c r="AP703" s="1">
        <f t="shared" si="138"/>
        <v>1</v>
      </c>
      <c r="AQ703" t="s">
        <v>31</v>
      </c>
      <c r="AR703" s="1" t="s">
        <v>84</v>
      </c>
      <c r="AT703" t="str">
        <f t="shared" si="139"/>
        <v>Stack Overflow</v>
      </c>
      <c r="AV703" s="1">
        <v>12</v>
      </c>
      <c r="AW703" s="1">
        <f t="shared" si="140"/>
        <v>12</v>
      </c>
      <c r="AY703" s="1">
        <v>12</v>
      </c>
      <c r="AZ703" s="1">
        <f t="shared" si="141"/>
        <v>12</v>
      </c>
      <c r="BA703" s="1">
        <v>30</v>
      </c>
      <c r="BB703" s="1">
        <v>30</v>
      </c>
      <c r="BC703" s="1" t="s">
        <v>3718</v>
      </c>
      <c r="BD703" s="1" t="s">
        <v>74</v>
      </c>
      <c r="BF703" t="str">
        <f t="shared" si="142"/>
        <v>Google</v>
      </c>
      <c r="BG703" s="1">
        <v>8</v>
      </c>
      <c r="BH703" s="1" t="s">
        <v>3719</v>
      </c>
      <c r="BI703" s="1" t="s">
        <v>3720</v>
      </c>
      <c r="BK703" s="1">
        <v>0</v>
      </c>
      <c r="BL703" s="32" t="s">
        <v>4074</v>
      </c>
    </row>
    <row r="704" spans="1:64">
      <c r="A704" s="1">
        <v>1</v>
      </c>
      <c r="B704" s="11">
        <v>1</v>
      </c>
      <c r="C704">
        <v>0</v>
      </c>
      <c r="D704">
        <v>0</v>
      </c>
      <c r="E704">
        <v>0</v>
      </c>
      <c r="F704">
        <v>0</v>
      </c>
      <c r="G704" s="2">
        <v>26021</v>
      </c>
      <c r="H704" s="9">
        <f t="shared" ca="1" si="130"/>
        <v>47</v>
      </c>
      <c r="I704" s="1">
        <v>7</v>
      </c>
      <c r="J704" s="1">
        <v>7</v>
      </c>
      <c r="K704" s="1">
        <v>30</v>
      </c>
      <c r="L704" s="1">
        <f t="shared" si="131"/>
        <v>0.5</v>
      </c>
      <c r="M704" s="1">
        <v>6</v>
      </c>
      <c r="N704" s="1">
        <v>6</v>
      </c>
      <c r="O704" s="1">
        <v>3</v>
      </c>
      <c r="P704" s="1">
        <v>3</v>
      </c>
      <c r="Q704" s="1">
        <v>92694</v>
      </c>
      <c r="R704" s="1" t="s">
        <v>3721</v>
      </c>
      <c r="S704" s="1">
        <v>1</v>
      </c>
      <c r="V704" t="str">
        <f t="shared" si="132"/>
        <v>NA</v>
      </c>
      <c r="Y704" t="str">
        <f t="shared" si="133"/>
        <v>NA</v>
      </c>
      <c r="Z704" s="1">
        <v>1</v>
      </c>
      <c r="AA704" s="1">
        <v>1</v>
      </c>
      <c r="AB704" s="1">
        <f t="shared" si="134"/>
        <v>0</v>
      </c>
      <c r="AC704" s="1" t="s">
        <v>159</v>
      </c>
      <c r="AE704" t="str">
        <f t="shared" si="135"/>
        <v>Data Scientist</v>
      </c>
      <c r="AF704" s="1" t="s">
        <v>80</v>
      </c>
      <c r="AH704" t="str">
        <f t="shared" si="136"/>
        <v>Individual Contributor</v>
      </c>
      <c r="AI704" s="1" t="s">
        <v>91</v>
      </c>
      <c r="AK704" t="str">
        <f t="shared" si="137"/>
        <v>Technology &amp; Internet</v>
      </c>
      <c r="AL704" s="1">
        <v>12</v>
      </c>
      <c r="AM704" s="1">
        <v>12</v>
      </c>
      <c r="AN704" s="1" t="s">
        <v>3722</v>
      </c>
      <c r="AO704" s="1" t="s">
        <v>71</v>
      </c>
      <c r="AP704" s="1">
        <f t="shared" si="138"/>
        <v>1</v>
      </c>
      <c r="AQ704" t="s">
        <v>33</v>
      </c>
      <c r="AR704" s="1" t="s">
        <v>72</v>
      </c>
      <c r="AT704" t="str">
        <f t="shared" si="139"/>
        <v>Forums</v>
      </c>
      <c r="AV704" s="1">
        <v>10</v>
      </c>
      <c r="AW704" s="1">
        <f t="shared" si="140"/>
        <v>10</v>
      </c>
      <c r="AX704" s="1">
        <v>5</v>
      </c>
      <c r="AZ704">
        <f t="shared" si="141"/>
        <v>5</v>
      </c>
      <c r="BA704" s="1">
        <v>10</v>
      </c>
      <c r="BB704" s="1">
        <v>10</v>
      </c>
      <c r="BC704" s="1" t="s">
        <v>3723</v>
      </c>
      <c r="BE704" s="1" t="s">
        <v>3724</v>
      </c>
      <c r="BF704" s="1" t="str">
        <f t="shared" si="142"/>
        <v>Read about it in the news</v>
      </c>
      <c r="BG704" s="1">
        <v>10</v>
      </c>
      <c r="BH704" s="1" t="s">
        <v>3725</v>
      </c>
      <c r="BI704" s="1" t="s">
        <v>3726</v>
      </c>
      <c r="BJ704" s="1" t="s">
        <v>3727</v>
      </c>
      <c r="BK704" s="1">
        <v>1</v>
      </c>
      <c r="BL704" s="32" t="s">
        <v>4074</v>
      </c>
    </row>
    <row r="705" spans="1:64">
      <c r="A705" s="1">
        <v>1</v>
      </c>
      <c r="B705">
        <v>0</v>
      </c>
      <c r="C705">
        <v>0</v>
      </c>
      <c r="D705">
        <v>0</v>
      </c>
      <c r="E705" s="1">
        <v>1</v>
      </c>
      <c r="F705">
        <v>0</v>
      </c>
      <c r="G705" s="2">
        <v>33040</v>
      </c>
      <c r="H705" s="9">
        <f t="shared" ca="1" si="130"/>
        <v>28</v>
      </c>
      <c r="I705" s="1">
        <v>6</v>
      </c>
      <c r="J705" s="1">
        <v>6</v>
      </c>
      <c r="K705" s="1">
        <v>50</v>
      </c>
      <c r="L705" s="1">
        <f t="shared" si="131"/>
        <v>0.83333333333333337</v>
      </c>
      <c r="M705" s="1">
        <v>10</v>
      </c>
      <c r="N705" s="1">
        <v>10</v>
      </c>
      <c r="O705" s="1">
        <v>3</v>
      </c>
      <c r="P705" s="1">
        <v>3</v>
      </c>
      <c r="Q705" s="1">
        <v>30001</v>
      </c>
      <c r="R705" s="1" t="s">
        <v>3728</v>
      </c>
      <c r="S705" s="1">
        <v>1</v>
      </c>
      <c r="V705" t="str">
        <f t="shared" si="132"/>
        <v>NA</v>
      </c>
      <c r="Y705" t="str">
        <f t="shared" si="133"/>
        <v>NA</v>
      </c>
      <c r="Z705" s="1">
        <v>0</v>
      </c>
      <c r="AA705" s="1">
        <v>0</v>
      </c>
      <c r="AB705" s="1">
        <f t="shared" si="134"/>
        <v>1</v>
      </c>
      <c r="AE705" t="str">
        <f t="shared" si="135"/>
        <v>NA</v>
      </c>
      <c r="AH705" t="str">
        <f t="shared" si="136"/>
        <v>NA</v>
      </c>
      <c r="AK705" t="str">
        <f t="shared" si="137"/>
        <v>NA</v>
      </c>
      <c r="AO705" s="1" t="s">
        <v>83</v>
      </c>
      <c r="AP705" s="1">
        <f t="shared" si="138"/>
        <v>1</v>
      </c>
      <c r="AQ705" t="s">
        <v>3987</v>
      </c>
      <c r="AR705" s="1" t="s">
        <v>84</v>
      </c>
      <c r="AT705" t="str">
        <f t="shared" si="139"/>
        <v>Stack Overflow</v>
      </c>
      <c r="AU705" s="1">
        <v>6</v>
      </c>
      <c r="AW705">
        <f t="shared" si="140"/>
        <v>6</v>
      </c>
      <c r="AX705" s="1">
        <v>4</v>
      </c>
      <c r="AZ705">
        <f t="shared" si="141"/>
        <v>4</v>
      </c>
      <c r="BA705" s="1">
        <v>100</v>
      </c>
      <c r="BB705" s="1">
        <v>100</v>
      </c>
      <c r="BC705" s="1" t="s">
        <v>3729</v>
      </c>
      <c r="BD705" s="1" t="s">
        <v>64</v>
      </c>
      <c r="BF705" t="str">
        <f t="shared" si="142"/>
        <v>Friend / word of mouth</v>
      </c>
      <c r="BG705" s="1">
        <v>8</v>
      </c>
      <c r="BH705" s="1" t="s">
        <v>3730</v>
      </c>
      <c r="BJ705" s="1" t="s">
        <v>3731</v>
      </c>
      <c r="BK705" s="1">
        <v>1</v>
      </c>
      <c r="BL705" s="32" t="s">
        <v>4074</v>
      </c>
    </row>
    <row r="706" spans="1:64">
      <c r="A706" s="1">
        <v>1</v>
      </c>
      <c r="B706">
        <v>0</v>
      </c>
      <c r="C706">
        <v>0</v>
      </c>
      <c r="D706">
        <v>0</v>
      </c>
      <c r="E706">
        <v>0</v>
      </c>
      <c r="F706">
        <v>0</v>
      </c>
      <c r="G706" s="2">
        <v>33530</v>
      </c>
      <c r="H706" s="9">
        <f t="shared" ref="H706:H754" ca="1" si="143">IF(ISBLANK(G706),"", DATEDIF(G706,TODAY(),"Y"))</f>
        <v>27</v>
      </c>
      <c r="I706" s="1">
        <v>6</v>
      </c>
      <c r="J706" s="1">
        <v>6</v>
      </c>
      <c r="K706" s="1">
        <v>60</v>
      </c>
      <c r="L706" s="1">
        <f t="shared" ref="L706:L754" si="144">K706/60</f>
        <v>1</v>
      </c>
      <c r="M706" s="1">
        <v>4</v>
      </c>
      <c r="N706" s="1">
        <v>4</v>
      </c>
      <c r="O706" s="1">
        <v>5</v>
      </c>
      <c r="P706" s="1">
        <v>5</v>
      </c>
      <c r="Q706" s="1">
        <v>300</v>
      </c>
      <c r="R706" s="1" t="s">
        <v>3732</v>
      </c>
      <c r="S706" s="1">
        <v>1</v>
      </c>
      <c r="V706" t="str">
        <f t="shared" ref="V706:V754" si="145">IF(ISBLANK(T706),IF(ISBLANK(U706),"NA",U706),T706)</f>
        <v>NA</v>
      </c>
      <c r="Y706" t="str">
        <f t="shared" ref="Y706:Y754" si="146">IF(ISBLANK(W706), IF(ISBLANK(X706),"NA",X706),W706)</f>
        <v>NA</v>
      </c>
      <c r="Z706" s="1">
        <v>1</v>
      </c>
      <c r="AA706" s="1">
        <v>1</v>
      </c>
      <c r="AB706" s="1">
        <f t="shared" ref="AB706:AB754" si="147">1-AA706</f>
        <v>0</v>
      </c>
      <c r="AC706" s="1" t="s">
        <v>5</v>
      </c>
      <c r="AE706" t="str">
        <f t="shared" ref="AE706:AE769" si="148">IF(ISBLANK(AC706), IF(ISBLANK(AD706), "NA", AD706),AC706)</f>
        <v>Other</v>
      </c>
      <c r="AF706" s="1" t="s">
        <v>111</v>
      </c>
      <c r="AH706" t="str">
        <f t="shared" ref="AH706:AH769" si="149">IF(ISBLANK(AF706),IF(ISBLANK(AG706),"NA", AG706),AF706)</f>
        <v>Not Applicable</v>
      </c>
      <c r="AI706" s="1" t="s">
        <v>648</v>
      </c>
      <c r="AK706" t="str">
        <f t="shared" ref="AK706:AK769" si="150">IF(ISBLANK(AI706),IF(ISBLANK(AJ706),"NA",AJ706),AI706)</f>
        <v>Electronics</v>
      </c>
      <c r="AL706" s="1">
        <v>0</v>
      </c>
      <c r="AM706" s="1">
        <v>0</v>
      </c>
      <c r="AN706" s="1" t="s">
        <v>3733</v>
      </c>
      <c r="AO706" s="1" t="s">
        <v>83</v>
      </c>
      <c r="AP706" s="1">
        <f t="shared" ref="AP706:AP754" si="151">IF(OR(AO706=$AO$3,AO706=$AO$4),1,0)</f>
        <v>1</v>
      </c>
      <c r="AQ706" t="s">
        <v>33</v>
      </c>
      <c r="AR706" s="1" t="s">
        <v>84</v>
      </c>
      <c r="AT706" t="str">
        <f t="shared" ref="AT706:AT769" si="152">IF(ISBLANK(AR706),IF(ISBLANK(AS706),"NA",AS706),AR706)</f>
        <v>Stack Overflow</v>
      </c>
      <c r="AU706" s="1">
        <v>6</v>
      </c>
      <c r="AW706">
        <f t="shared" ref="AW706:AW769" si="153">IF(ISBLANK(AU706),AV706,AU706)</f>
        <v>6</v>
      </c>
      <c r="AX706" s="1">
        <v>6</v>
      </c>
      <c r="AZ706">
        <f t="shared" ref="AZ706:AZ769" si="154">IF(ISBLANK(AX706),AY706,AX706)</f>
        <v>6</v>
      </c>
      <c r="BA706" s="1">
        <v>4</v>
      </c>
      <c r="BB706" s="1">
        <v>4</v>
      </c>
      <c r="BC706" s="1" t="s">
        <v>3734</v>
      </c>
      <c r="BD706" s="1" t="s">
        <v>74</v>
      </c>
      <c r="BF706" t="str">
        <f t="shared" ref="BF706:BF769" si="155">IF(ISBLANK(BD706),BE706,BD706)</f>
        <v>Google</v>
      </c>
      <c r="BG706" s="1">
        <v>7</v>
      </c>
      <c r="BH706" s="1" t="s">
        <v>3735</v>
      </c>
      <c r="BI706" s="1" t="s">
        <v>3736</v>
      </c>
      <c r="BJ706" s="1" t="s">
        <v>3737</v>
      </c>
      <c r="BK706" s="1">
        <v>1</v>
      </c>
      <c r="BL706" s="32" t="s">
        <v>4074</v>
      </c>
    </row>
    <row r="707" spans="1:64">
      <c r="A707">
        <v>0</v>
      </c>
      <c r="B707" s="11">
        <v>1</v>
      </c>
      <c r="C707">
        <v>0</v>
      </c>
      <c r="D707">
        <v>0</v>
      </c>
      <c r="E707">
        <v>0</v>
      </c>
      <c r="F707">
        <v>0</v>
      </c>
      <c r="G707" s="2">
        <v>29873</v>
      </c>
      <c r="H707" s="9">
        <f t="shared" ca="1" si="143"/>
        <v>37</v>
      </c>
      <c r="I707" s="1">
        <v>6</v>
      </c>
      <c r="J707" s="1">
        <v>6</v>
      </c>
      <c r="K707" s="1">
        <v>90</v>
      </c>
      <c r="L707" s="1">
        <f t="shared" si="144"/>
        <v>1.5</v>
      </c>
      <c r="M707" s="1">
        <v>16</v>
      </c>
      <c r="N707" s="1">
        <v>16</v>
      </c>
      <c r="O707" s="1">
        <v>50</v>
      </c>
      <c r="P707" s="1">
        <v>50</v>
      </c>
      <c r="Q707" s="1">
        <v>61004</v>
      </c>
      <c r="R707" s="1" t="s">
        <v>3738</v>
      </c>
      <c r="S707" s="1">
        <v>1</v>
      </c>
      <c r="V707" t="str">
        <f t="shared" si="145"/>
        <v>NA</v>
      </c>
      <c r="Y707" t="str">
        <f t="shared" si="146"/>
        <v>NA</v>
      </c>
      <c r="Z707" s="1">
        <v>1</v>
      </c>
      <c r="AA707" s="1">
        <v>1</v>
      </c>
      <c r="AB707" s="1">
        <f t="shared" si="147"/>
        <v>0</v>
      </c>
      <c r="AC707" s="1" t="s">
        <v>137</v>
      </c>
      <c r="AE707" t="str">
        <f t="shared" si="148"/>
        <v>Co-founder (or solo founder)</v>
      </c>
      <c r="AF707" s="1" t="s">
        <v>124</v>
      </c>
      <c r="AH707" t="str">
        <f t="shared" si="149"/>
        <v>President</v>
      </c>
      <c r="AI707" s="1" t="s">
        <v>648</v>
      </c>
      <c r="AK707" t="str">
        <f t="shared" si="150"/>
        <v>Electronics</v>
      </c>
      <c r="AL707" s="1">
        <v>11</v>
      </c>
      <c r="AM707" s="1">
        <v>11</v>
      </c>
      <c r="AN707" s="1">
        <v>6</v>
      </c>
      <c r="AO707" s="1" t="s">
        <v>83</v>
      </c>
      <c r="AP707" s="1">
        <f t="shared" si="151"/>
        <v>1</v>
      </c>
      <c r="AQ707" t="s">
        <v>33</v>
      </c>
      <c r="AR707" s="1" t="s">
        <v>60</v>
      </c>
      <c r="AT707" t="str">
        <f t="shared" si="152"/>
        <v>Slack Channel</v>
      </c>
      <c r="AU707" s="1">
        <v>2</v>
      </c>
      <c r="AW707">
        <f t="shared" si="153"/>
        <v>2</v>
      </c>
      <c r="AX707" s="1">
        <v>2</v>
      </c>
      <c r="AZ707">
        <f t="shared" si="154"/>
        <v>2</v>
      </c>
      <c r="BA707" s="1">
        <v>8</v>
      </c>
      <c r="BB707" s="1">
        <v>8</v>
      </c>
      <c r="BC707" s="1" t="s">
        <v>3739</v>
      </c>
      <c r="BD707" s="1" t="s">
        <v>74</v>
      </c>
      <c r="BF707" t="str">
        <f t="shared" si="155"/>
        <v>Google</v>
      </c>
      <c r="BG707" s="1">
        <v>10</v>
      </c>
      <c r="BH707" s="1" t="s">
        <v>3740</v>
      </c>
      <c r="BI707" s="1" t="s">
        <v>3741</v>
      </c>
      <c r="BJ707" s="1" t="s">
        <v>3742</v>
      </c>
      <c r="BK707" s="1">
        <v>0</v>
      </c>
      <c r="BL707" s="32" t="s">
        <v>4074</v>
      </c>
    </row>
    <row r="708" spans="1:64">
      <c r="A708" s="1">
        <v>1</v>
      </c>
      <c r="B708">
        <v>0</v>
      </c>
      <c r="C708">
        <v>0</v>
      </c>
      <c r="D708">
        <v>0</v>
      </c>
      <c r="E708">
        <v>0</v>
      </c>
      <c r="F708">
        <v>0</v>
      </c>
      <c r="G708" s="2">
        <v>30149</v>
      </c>
      <c r="H708" s="9">
        <f t="shared" ca="1" si="143"/>
        <v>36</v>
      </c>
      <c r="I708" s="1">
        <v>7</v>
      </c>
      <c r="J708" s="1">
        <v>7</v>
      </c>
      <c r="K708" s="1">
        <v>120</v>
      </c>
      <c r="L708" s="1">
        <f t="shared" si="144"/>
        <v>2</v>
      </c>
      <c r="M708" s="1">
        <v>7</v>
      </c>
      <c r="N708" s="1">
        <v>7</v>
      </c>
      <c r="O708" s="1">
        <v>3</v>
      </c>
      <c r="P708" s="1">
        <v>3</v>
      </c>
      <c r="Q708" s="1">
        <v>560047</v>
      </c>
      <c r="R708" s="1" t="s">
        <v>3743</v>
      </c>
      <c r="S708" s="1">
        <v>1</v>
      </c>
      <c r="V708" t="str">
        <f t="shared" si="145"/>
        <v>NA</v>
      </c>
      <c r="Y708" t="str">
        <f t="shared" si="146"/>
        <v>NA</v>
      </c>
      <c r="Z708" s="1">
        <v>1</v>
      </c>
      <c r="AA708" s="1">
        <v>1</v>
      </c>
      <c r="AB708" s="1">
        <f t="shared" si="147"/>
        <v>0</v>
      </c>
      <c r="AC708" s="1" t="s">
        <v>89</v>
      </c>
      <c r="AE708" t="str">
        <f t="shared" si="148"/>
        <v>Data Engineer</v>
      </c>
      <c r="AF708" s="1" t="s">
        <v>80</v>
      </c>
      <c r="AH708" t="str">
        <f t="shared" si="149"/>
        <v>Individual Contributor</v>
      </c>
      <c r="AJ708" s="1" t="s">
        <v>1039</v>
      </c>
      <c r="AK708" s="1" t="str">
        <f t="shared" si="150"/>
        <v>Finance</v>
      </c>
      <c r="AL708" s="1">
        <v>7</v>
      </c>
      <c r="AM708" s="1">
        <v>7</v>
      </c>
      <c r="AN708" s="1" t="s">
        <v>3430</v>
      </c>
      <c r="AO708" s="1" t="s">
        <v>83</v>
      </c>
      <c r="AP708" s="1">
        <f t="shared" si="151"/>
        <v>1</v>
      </c>
      <c r="AQ708" t="s">
        <v>33</v>
      </c>
      <c r="AR708" s="1" t="s">
        <v>60</v>
      </c>
      <c r="AT708" t="str">
        <f t="shared" si="152"/>
        <v>Slack Channel</v>
      </c>
      <c r="AU708" s="1">
        <v>6</v>
      </c>
      <c r="AW708">
        <f t="shared" si="153"/>
        <v>6</v>
      </c>
      <c r="AX708" s="1">
        <v>2</v>
      </c>
      <c r="AZ708">
        <f t="shared" si="154"/>
        <v>2</v>
      </c>
      <c r="BA708" s="1">
        <v>8</v>
      </c>
      <c r="BB708" s="1">
        <v>8</v>
      </c>
      <c r="BC708" s="1" t="s">
        <v>3744</v>
      </c>
      <c r="BD708" s="1" t="s">
        <v>64</v>
      </c>
      <c r="BF708" t="str">
        <f t="shared" si="155"/>
        <v>Friend / word of mouth</v>
      </c>
      <c r="BG708" s="1">
        <v>10</v>
      </c>
      <c r="BH708" s="1" t="s">
        <v>3745</v>
      </c>
      <c r="BI708" s="1" t="s">
        <v>3746</v>
      </c>
      <c r="BJ708" s="1" t="s">
        <v>116</v>
      </c>
      <c r="BK708" s="1">
        <v>1</v>
      </c>
      <c r="BL708" s="32" t="s">
        <v>4074</v>
      </c>
    </row>
    <row r="709" spans="1:64">
      <c r="A709" s="1">
        <v>1</v>
      </c>
      <c r="B709">
        <v>0</v>
      </c>
      <c r="C709">
        <v>0</v>
      </c>
      <c r="D709" s="1">
        <v>1</v>
      </c>
      <c r="E709">
        <v>0</v>
      </c>
      <c r="F709">
        <v>0</v>
      </c>
      <c r="G709" s="2">
        <v>34816</v>
      </c>
      <c r="H709" s="9">
        <f t="shared" ca="1" si="143"/>
        <v>23</v>
      </c>
      <c r="I709" s="1">
        <v>4</v>
      </c>
      <c r="J709" s="1">
        <v>4</v>
      </c>
      <c r="K709" s="1">
        <v>0</v>
      </c>
      <c r="L709" s="1">
        <f t="shared" si="144"/>
        <v>0</v>
      </c>
      <c r="M709" s="1">
        <v>9</v>
      </c>
      <c r="N709" s="1">
        <v>9</v>
      </c>
      <c r="O709" s="1">
        <v>15</v>
      </c>
      <c r="P709" s="1">
        <v>15</v>
      </c>
      <c r="Q709" s="1">
        <v>600094</v>
      </c>
      <c r="R709" s="1" t="s">
        <v>3747</v>
      </c>
      <c r="S709" s="1">
        <v>0</v>
      </c>
      <c r="T709" s="1" t="s">
        <v>53</v>
      </c>
      <c r="V709" t="str">
        <f t="shared" si="145"/>
        <v>hoodie</v>
      </c>
      <c r="W709" s="1" t="s">
        <v>103</v>
      </c>
      <c r="Y709" t="str">
        <f t="shared" si="146"/>
        <v>“A quality life demands quality questions”</v>
      </c>
      <c r="Z709" s="1">
        <v>1</v>
      </c>
      <c r="AA709" s="1">
        <v>1</v>
      </c>
      <c r="AB709" s="1">
        <f t="shared" si="147"/>
        <v>0</v>
      </c>
      <c r="AC709" s="1" t="s">
        <v>110</v>
      </c>
      <c r="AE709" t="str">
        <f t="shared" si="148"/>
        <v>Freelancing</v>
      </c>
      <c r="AF709" s="1" t="s">
        <v>80</v>
      </c>
      <c r="AH709" t="str">
        <f t="shared" si="149"/>
        <v>Individual Contributor</v>
      </c>
      <c r="AI709" s="1" t="s">
        <v>91</v>
      </c>
      <c r="AK709" t="str">
        <f t="shared" si="150"/>
        <v>Technology &amp; Internet</v>
      </c>
      <c r="AL709" s="1">
        <v>2</v>
      </c>
      <c r="AM709" s="1">
        <v>2</v>
      </c>
      <c r="AN709" s="1" t="s">
        <v>2483</v>
      </c>
      <c r="AO709" s="1" t="s">
        <v>59</v>
      </c>
      <c r="AP709" s="1">
        <f t="shared" si="151"/>
        <v>0</v>
      </c>
      <c r="AQ709" t="s">
        <v>31</v>
      </c>
      <c r="AR709" s="1" t="s">
        <v>167</v>
      </c>
      <c r="AT709" t="str">
        <f t="shared" si="152"/>
        <v>Mentor Help (classroom or 1:1 mentors)</v>
      </c>
      <c r="AU709" s="1">
        <v>6</v>
      </c>
      <c r="AW709">
        <f t="shared" si="153"/>
        <v>6</v>
      </c>
      <c r="AX709" s="1">
        <v>5</v>
      </c>
      <c r="AZ709">
        <f t="shared" si="154"/>
        <v>5</v>
      </c>
      <c r="BA709" s="1">
        <v>10</v>
      </c>
      <c r="BB709" s="1">
        <v>10</v>
      </c>
      <c r="BC709" s="1" t="s">
        <v>3748</v>
      </c>
      <c r="BD709" s="1" t="s">
        <v>74</v>
      </c>
      <c r="BF709" t="str">
        <f t="shared" si="155"/>
        <v>Google</v>
      </c>
      <c r="BG709" s="1">
        <v>10</v>
      </c>
      <c r="BH709" s="1" t="s">
        <v>3749</v>
      </c>
      <c r="BI709" s="1" t="s">
        <v>3750</v>
      </c>
      <c r="BJ709" s="1" t="s">
        <v>3751</v>
      </c>
      <c r="BK709" s="1">
        <v>1</v>
      </c>
      <c r="BL709" s="32" t="s">
        <v>4074</v>
      </c>
    </row>
    <row r="710" spans="1:64">
      <c r="A710">
        <v>0</v>
      </c>
      <c r="B710">
        <v>0</v>
      </c>
      <c r="C710">
        <v>0</v>
      </c>
      <c r="D710">
        <v>0</v>
      </c>
      <c r="E710" s="1">
        <v>1</v>
      </c>
      <c r="F710">
        <v>0</v>
      </c>
      <c r="G710" s="2" t="s">
        <v>3752</v>
      </c>
      <c r="H710" s="9">
        <f t="shared" ca="1" si="143"/>
        <v>50</v>
      </c>
      <c r="I710" s="1">
        <v>7</v>
      </c>
      <c r="J710" s="1">
        <v>7</v>
      </c>
      <c r="K710" s="1">
        <v>2</v>
      </c>
      <c r="L710" s="1">
        <f t="shared" si="144"/>
        <v>3.3333333333333333E-2</v>
      </c>
      <c r="M710" s="1">
        <v>3</v>
      </c>
      <c r="N710" s="1">
        <v>3</v>
      </c>
      <c r="O710" s="1">
        <v>15</v>
      </c>
      <c r="P710" s="1">
        <v>15</v>
      </c>
      <c r="Q710" s="1">
        <v>53172</v>
      </c>
      <c r="R710" s="1" t="s">
        <v>3753</v>
      </c>
      <c r="S710" s="1">
        <v>0</v>
      </c>
      <c r="T710" s="1" t="s">
        <v>78</v>
      </c>
      <c r="V710" t="str">
        <f t="shared" si="145"/>
        <v>jacket (brand is TBD... probably Patagonia)</v>
      </c>
      <c r="W710" s="1" t="s">
        <v>98</v>
      </c>
      <c r="Y710" t="str">
        <f t="shared" si="146"/>
        <v>“Machine learning for life”</v>
      </c>
      <c r="Z710" s="1">
        <v>1</v>
      </c>
      <c r="AA710" s="1">
        <v>1</v>
      </c>
      <c r="AB710" s="1">
        <f t="shared" si="147"/>
        <v>0</v>
      </c>
      <c r="AC710" s="1" t="s">
        <v>5</v>
      </c>
      <c r="AE710" t="str">
        <f t="shared" si="148"/>
        <v>Other</v>
      </c>
      <c r="AF710" s="1" t="s">
        <v>111</v>
      </c>
      <c r="AH710" t="str">
        <f t="shared" si="149"/>
        <v>Not Applicable</v>
      </c>
      <c r="AJ710" s="1" t="s">
        <v>3754</v>
      </c>
      <c r="AK710" s="1" t="str">
        <f t="shared" si="150"/>
        <v>Medical</v>
      </c>
      <c r="AL710" s="1">
        <v>25</v>
      </c>
      <c r="AM710" s="1">
        <v>25</v>
      </c>
      <c r="AN710" s="1" t="s">
        <v>3755</v>
      </c>
      <c r="AO710" s="1" t="s">
        <v>59</v>
      </c>
      <c r="AP710" s="1">
        <f t="shared" si="151"/>
        <v>0</v>
      </c>
      <c r="AQ710" t="s">
        <v>30</v>
      </c>
      <c r="AR710" s="1" t="s">
        <v>84</v>
      </c>
      <c r="AT710" t="str">
        <f t="shared" si="152"/>
        <v>Stack Overflow</v>
      </c>
      <c r="AU710" s="1">
        <v>4</v>
      </c>
      <c r="AW710">
        <f t="shared" si="153"/>
        <v>4</v>
      </c>
      <c r="AX710" s="1">
        <v>3</v>
      </c>
      <c r="AZ710">
        <f t="shared" si="154"/>
        <v>3</v>
      </c>
      <c r="BA710" s="1">
        <v>6</v>
      </c>
      <c r="BB710" s="1">
        <v>6</v>
      </c>
      <c r="BC710" s="1" t="s">
        <v>3756</v>
      </c>
      <c r="BD710" s="1" t="s">
        <v>64</v>
      </c>
      <c r="BF710" t="str">
        <f t="shared" si="155"/>
        <v>Friend / word of mouth</v>
      </c>
      <c r="BG710" s="1">
        <v>8</v>
      </c>
      <c r="BH710" s="1" t="s">
        <v>3757</v>
      </c>
      <c r="BI710" s="1" t="s">
        <v>3758</v>
      </c>
      <c r="BK710" s="1">
        <v>0</v>
      </c>
      <c r="BL710" s="32" t="s">
        <v>4074</v>
      </c>
    </row>
    <row r="711" spans="1:64">
      <c r="A711" s="1">
        <v>1</v>
      </c>
      <c r="B711">
        <v>0</v>
      </c>
      <c r="C711">
        <v>0</v>
      </c>
      <c r="D711">
        <v>0</v>
      </c>
      <c r="E711">
        <v>0</v>
      </c>
      <c r="F711">
        <v>0</v>
      </c>
      <c r="G711" s="2">
        <v>31720</v>
      </c>
      <c r="H711" s="9">
        <f t="shared" ca="1" si="143"/>
        <v>32</v>
      </c>
      <c r="I711" s="1">
        <v>6</v>
      </c>
      <c r="J711" s="1">
        <v>6</v>
      </c>
      <c r="K711" s="1">
        <v>30</v>
      </c>
      <c r="L711" s="1">
        <f t="shared" si="144"/>
        <v>0.5</v>
      </c>
      <c r="M711" s="1">
        <v>6</v>
      </c>
      <c r="N711" s="1">
        <v>6</v>
      </c>
      <c r="O711" s="1">
        <v>30</v>
      </c>
      <c r="P711" s="1">
        <v>30</v>
      </c>
      <c r="Q711" s="1">
        <v>29063</v>
      </c>
      <c r="R711" s="1" t="s">
        <v>3759</v>
      </c>
      <c r="S711" s="1">
        <v>1</v>
      </c>
      <c r="V711" t="str">
        <f t="shared" si="145"/>
        <v>NA</v>
      </c>
      <c r="Y711" t="str">
        <f t="shared" si="146"/>
        <v>NA</v>
      </c>
      <c r="Z711" s="1">
        <v>1</v>
      </c>
      <c r="AA711" s="1">
        <v>1</v>
      </c>
      <c r="AB711" s="1">
        <f t="shared" si="147"/>
        <v>0</v>
      </c>
      <c r="AC711" s="1" t="s">
        <v>30</v>
      </c>
      <c r="AE711" t="str">
        <f t="shared" si="148"/>
        <v>Data Analyst</v>
      </c>
      <c r="AF711" s="1" t="s">
        <v>111</v>
      </c>
      <c r="AH711" t="str">
        <f t="shared" si="149"/>
        <v>Not Applicable</v>
      </c>
      <c r="AJ711" s="1" t="s">
        <v>3760</v>
      </c>
      <c r="AK711" s="1" t="str">
        <f t="shared" si="150"/>
        <v>Security</v>
      </c>
      <c r="AL711" s="1">
        <v>5</v>
      </c>
      <c r="AM711" s="1">
        <v>5</v>
      </c>
      <c r="AN711" s="1" t="s">
        <v>3761</v>
      </c>
      <c r="AO711" s="1" t="s">
        <v>399</v>
      </c>
      <c r="AP711" s="1">
        <f t="shared" si="151"/>
        <v>0</v>
      </c>
      <c r="AQ711" t="s">
        <v>30</v>
      </c>
      <c r="AR711" s="1" t="s">
        <v>84</v>
      </c>
      <c r="AT711" t="str">
        <f t="shared" si="152"/>
        <v>Stack Overflow</v>
      </c>
      <c r="AU711" s="1">
        <v>4</v>
      </c>
      <c r="AW711">
        <f t="shared" si="153"/>
        <v>4</v>
      </c>
      <c r="AX711" s="1">
        <v>4</v>
      </c>
      <c r="AZ711">
        <f t="shared" si="154"/>
        <v>4</v>
      </c>
      <c r="BA711" s="1">
        <v>20</v>
      </c>
      <c r="BB711" s="1">
        <v>20</v>
      </c>
      <c r="BC711" s="1" t="s">
        <v>3762</v>
      </c>
      <c r="BD711" s="1" t="s">
        <v>64</v>
      </c>
      <c r="BF711" t="str">
        <f t="shared" si="155"/>
        <v>Friend / word of mouth</v>
      </c>
      <c r="BG711" s="1">
        <v>9</v>
      </c>
      <c r="BH711" s="1" t="s">
        <v>3763</v>
      </c>
      <c r="BI711" s="1" t="s">
        <v>3764</v>
      </c>
      <c r="BJ711" s="1" t="s">
        <v>3765</v>
      </c>
      <c r="BK711" s="1">
        <v>1</v>
      </c>
      <c r="BL711" s="32" t="s">
        <v>4074</v>
      </c>
    </row>
    <row r="712" spans="1:64">
      <c r="A712" s="1">
        <v>1</v>
      </c>
      <c r="B712">
        <v>0</v>
      </c>
      <c r="C712">
        <v>0</v>
      </c>
      <c r="D712">
        <v>0</v>
      </c>
      <c r="E712">
        <v>0</v>
      </c>
      <c r="F712">
        <v>0</v>
      </c>
      <c r="G712" s="2">
        <v>31861</v>
      </c>
      <c r="H712" s="9">
        <f t="shared" ca="1" si="143"/>
        <v>31</v>
      </c>
      <c r="I712" s="1">
        <v>7</v>
      </c>
      <c r="J712" s="1">
        <v>7</v>
      </c>
      <c r="K712" s="1">
        <v>0</v>
      </c>
      <c r="L712" s="1">
        <f t="shared" si="144"/>
        <v>0</v>
      </c>
      <c r="M712" s="1">
        <v>14</v>
      </c>
      <c r="N712" s="1">
        <v>14</v>
      </c>
      <c r="O712" s="1">
        <v>1</v>
      </c>
      <c r="P712" s="1">
        <v>1</v>
      </c>
      <c r="Q712" s="1">
        <v>8021</v>
      </c>
      <c r="R712" s="1" t="s">
        <v>3766</v>
      </c>
      <c r="S712" s="1">
        <v>0</v>
      </c>
      <c r="U712" s="1" t="s">
        <v>3767</v>
      </c>
      <c r="V712" s="1" t="str">
        <f t="shared" si="145"/>
        <v>Don't really want swag</v>
      </c>
      <c r="W712" s="1" t="s">
        <v>54</v>
      </c>
      <c r="Y712" t="str">
        <f t="shared" si="146"/>
        <v>“Data is the new bacon"</v>
      </c>
      <c r="Z712" s="1">
        <v>0</v>
      </c>
      <c r="AA712" s="1">
        <v>0</v>
      </c>
      <c r="AB712" s="1">
        <f t="shared" si="147"/>
        <v>1</v>
      </c>
      <c r="AE712" t="str">
        <f t="shared" si="148"/>
        <v>NA</v>
      </c>
      <c r="AH712" t="str">
        <f t="shared" si="149"/>
        <v>NA</v>
      </c>
      <c r="AK712" t="str">
        <f t="shared" si="150"/>
        <v>NA</v>
      </c>
      <c r="AO712" s="1" t="s">
        <v>83</v>
      </c>
      <c r="AP712" s="1">
        <f t="shared" si="151"/>
        <v>1</v>
      </c>
      <c r="AQ712" t="s">
        <v>30</v>
      </c>
      <c r="AR712" s="1" t="s">
        <v>72</v>
      </c>
      <c r="AT712" t="str">
        <f t="shared" si="152"/>
        <v>Forums</v>
      </c>
      <c r="AU712" s="1">
        <v>6</v>
      </c>
      <c r="AW712">
        <f t="shared" si="153"/>
        <v>6</v>
      </c>
      <c r="AX712" s="1">
        <v>6</v>
      </c>
      <c r="AZ712">
        <f t="shared" si="154"/>
        <v>6</v>
      </c>
      <c r="BA712" s="1">
        <v>8</v>
      </c>
      <c r="BB712" s="1">
        <v>8</v>
      </c>
      <c r="BC712" s="1" t="s">
        <v>3768</v>
      </c>
      <c r="BD712" s="1" t="s">
        <v>74</v>
      </c>
      <c r="BF712" t="str">
        <f t="shared" si="155"/>
        <v>Google</v>
      </c>
      <c r="BG712" s="1">
        <v>5</v>
      </c>
      <c r="BH712" s="1" t="s">
        <v>3769</v>
      </c>
      <c r="BJ712" s="1" t="s">
        <v>3770</v>
      </c>
      <c r="BL712" s="32" t="s">
        <v>4074</v>
      </c>
    </row>
    <row r="713" spans="1:64">
      <c r="A713">
        <v>0</v>
      </c>
      <c r="B713">
        <v>0</v>
      </c>
      <c r="C713">
        <v>0</v>
      </c>
      <c r="D713">
        <v>0</v>
      </c>
      <c r="E713" s="1">
        <v>1</v>
      </c>
      <c r="F713">
        <v>0</v>
      </c>
      <c r="G713" s="2">
        <v>29528</v>
      </c>
      <c r="H713" s="9">
        <f t="shared" ca="1" si="143"/>
        <v>38</v>
      </c>
      <c r="I713" s="1">
        <v>7</v>
      </c>
      <c r="J713" s="1">
        <v>7</v>
      </c>
      <c r="K713" s="1">
        <v>75</v>
      </c>
      <c r="L713" s="1">
        <f t="shared" si="144"/>
        <v>1.25</v>
      </c>
      <c r="M713" s="1">
        <v>10</v>
      </c>
      <c r="N713" s="1">
        <v>10</v>
      </c>
      <c r="O713" s="1">
        <v>2</v>
      </c>
      <c r="P713" s="1">
        <v>2</v>
      </c>
      <c r="Q713" s="1">
        <v>11577</v>
      </c>
      <c r="R713" s="1" t="s">
        <v>3771</v>
      </c>
      <c r="S713" s="1">
        <v>0</v>
      </c>
      <c r="T713" s="1" t="s">
        <v>123</v>
      </c>
      <c r="V713" t="str">
        <f t="shared" si="145"/>
        <v>hat</v>
      </c>
      <c r="W713" s="1" t="s">
        <v>54</v>
      </c>
      <c r="Y713" t="str">
        <f t="shared" si="146"/>
        <v>“Data is the new bacon"</v>
      </c>
      <c r="Z713" s="1">
        <v>0</v>
      </c>
      <c r="AA713" s="1">
        <v>0</v>
      </c>
      <c r="AB713" s="1">
        <f t="shared" si="147"/>
        <v>1</v>
      </c>
      <c r="AE713" t="str">
        <f t="shared" si="148"/>
        <v>NA</v>
      </c>
      <c r="AH713" t="str">
        <f t="shared" si="149"/>
        <v>NA</v>
      </c>
      <c r="AK713" t="str">
        <f t="shared" si="150"/>
        <v>NA</v>
      </c>
      <c r="AO713" s="1" t="s">
        <v>59</v>
      </c>
      <c r="AP713" s="1">
        <f t="shared" si="151"/>
        <v>0</v>
      </c>
      <c r="AQ713" t="s">
        <v>32</v>
      </c>
      <c r="AR713" s="1" t="s">
        <v>72</v>
      </c>
      <c r="AT713" t="str">
        <f t="shared" si="152"/>
        <v>Forums</v>
      </c>
      <c r="AU713" s="1">
        <v>2</v>
      </c>
      <c r="AW713">
        <f t="shared" si="153"/>
        <v>2</v>
      </c>
      <c r="AX713" s="1">
        <v>4</v>
      </c>
      <c r="AZ713">
        <f t="shared" si="154"/>
        <v>4</v>
      </c>
      <c r="BA713" s="1">
        <v>50</v>
      </c>
      <c r="BB713" s="1">
        <v>50</v>
      </c>
      <c r="BC713" s="1" t="s">
        <v>3772</v>
      </c>
      <c r="BD713" s="1" t="s">
        <v>74</v>
      </c>
      <c r="BF713" t="str">
        <f t="shared" si="155"/>
        <v>Google</v>
      </c>
      <c r="BG713" s="1">
        <v>10</v>
      </c>
      <c r="BH713" s="1" t="s">
        <v>3773</v>
      </c>
      <c r="BK713" s="1">
        <v>0</v>
      </c>
      <c r="BL713" s="32" t="s">
        <v>4074</v>
      </c>
    </row>
    <row r="714" spans="1:64">
      <c r="A714">
        <v>0</v>
      </c>
      <c r="B714">
        <v>0</v>
      </c>
      <c r="C714">
        <v>0</v>
      </c>
      <c r="D714">
        <v>0</v>
      </c>
      <c r="E714" s="1">
        <v>1</v>
      </c>
      <c r="F714">
        <v>0</v>
      </c>
      <c r="G714" s="2">
        <v>34844</v>
      </c>
      <c r="H714" s="9">
        <f t="shared" ca="1" si="143"/>
        <v>23</v>
      </c>
      <c r="I714" s="1">
        <v>8</v>
      </c>
      <c r="J714" s="1">
        <v>8</v>
      </c>
      <c r="K714" s="1">
        <v>0</v>
      </c>
      <c r="L714" s="1">
        <f t="shared" si="144"/>
        <v>0</v>
      </c>
      <c r="M714" s="1">
        <v>12</v>
      </c>
      <c r="N714" s="1">
        <v>12</v>
      </c>
      <c r="O714" s="1">
        <v>20</v>
      </c>
      <c r="P714" s="1">
        <v>20</v>
      </c>
      <c r="Q714" s="1">
        <v>100016</v>
      </c>
      <c r="R714" s="1" t="s">
        <v>1922</v>
      </c>
      <c r="S714" s="1">
        <v>0</v>
      </c>
      <c r="T714" s="1" t="s">
        <v>67</v>
      </c>
      <c r="V714" t="str">
        <f t="shared" si="145"/>
        <v>t-shirt</v>
      </c>
      <c r="W714" s="1" t="s">
        <v>98</v>
      </c>
      <c r="Y714" t="str">
        <f t="shared" si="146"/>
        <v>“Machine learning for life”</v>
      </c>
      <c r="Z714" s="1">
        <v>0</v>
      </c>
      <c r="AA714" s="1">
        <v>0</v>
      </c>
      <c r="AB714" s="1">
        <f t="shared" si="147"/>
        <v>1</v>
      </c>
      <c r="AE714" t="str">
        <f t="shared" si="148"/>
        <v>NA</v>
      </c>
      <c r="AH714" t="str">
        <f t="shared" si="149"/>
        <v>NA</v>
      </c>
      <c r="AK714" t="str">
        <f t="shared" si="150"/>
        <v>NA</v>
      </c>
      <c r="AO714" s="1" t="s">
        <v>59</v>
      </c>
      <c r="AP714" s="1">
        <f t="shared" si="151"/>
        <v>0</v>
      </c>
      <c r="AQ714" t="s">
        <v>33</v>
      </c>
      <c r="AR714" s="1" t="s">
        <v>84</v>
      </c>
      <c r="AT714" t="str">
        <f t="shared" si="152"/>
        <v>Stack Overflow</v>
      </c>
      <c r="AU714" s="1">
        <v>6</v>
      </c>
      <c r="AW714">
        <f t="shared" si="153"/>
        <v>6</v>
      </c>
      <c r="AX714" s="1">
        <v>6</v>
      </c>
      <c r="AZ714">
        <f t="shared" si="154"/>
        <v>6</v>
      </c>
      <c r="BA714" s="1">
        <v>4</v>
      </c>
      <c r="BB714" s="1">
        <v>4</v>
      </c>
      <c r="BC714" s="1" t="s">
        <v>3774</v>
      </c>
      <c r="BD714" s="1" t="s">
        <v>64</v>
      </c>
      <c r="BF714" t="str">
        <f t="shared" si="155"/>
        <v>Friend / word of mouth</v>
      </c>
      <c r="BG714" s="1">
        <v>10</v>
      </c>
      <c r="BH714" s="1" t="s">
        <v>3775</v>
      </c>
      <c r="BI714" s="1" t="s">
        <v>3776</v>
      </c>
      <c r="BJ714" s="1" t="s">
        <v>3776</v>
      </c>
      <c r="BK714" s="1">
        <v>0</v>
      </c>
      <c r="BL714" s="32" t="s">
        <v>4074</v>
      </c>
    </row>
    <row r="715" spans="1:64">
      <c r="A715" s="1">
        <v>1</v>
      </c>
      <c r="B715" s="11">
        <v>1</v>
      </c>
      <c r="C715" s="1">
        <v>1</v>
      </c>
      <c r="D715" s="1">
        <v>1</v>
      </c>
      <c r="E715" s="1">
        <v>1</v>
      </c>
      <c r="F715">
        <v>0</v>
      </c>
      <c r="G715" s="2">
        <v>32667</v>
      </c>
      <c r="H715" s="9">
        <f t="shared" ca="1" si="143"/>
        <v>29</v>
      </c>
      <c r="I715" s="1">
        <v>8</v>
      </c>
      <c r="J715" s="1">
        <v>8</v>
      </c>
      <c r="K715" s="1">
        <v>30</v>
      </c>
      <c r="L715" s="1">
        <f t="shared" si="144"/>
        <v>0.5</v>
      </c>
      <c r="M715" s="1">
        <v>5</v>
      </c>
      <c r="N715" s="1">
        <v>5</v>
      </c>
      <c r="O715" s="1">
        <v>30</v>
      </c>
      <c r="P715" s="1">
        <v>30</v>
      </c>
      <c r="Q715" s="1">
        <v>10128</v>
      </c>
      <c r="R715" s="1" t="s">
        <v>2767</v>
      </c>
      <c r="S715" s="1">
        <v>0</v>
      </c>
      <c r="T715" s="1" t="s">
        <v>97</v>
      </c>
      <c r="V715" t="str">
        <f t="shared" si="145"/>
        <v>backpack</v>
      </c>
      <c r="X715" s="1" t="s">
        <v>36</v>
      </c>
      <c r="Y715" s="1" t="str">
        <f t="shared" si="146"/>
        <v>None</v>
      </c>
      <c r="Z715" s="1">
        <v>1</v>
      </c>
      <c r="AA715" s="1">
        <v>1</v>
      </c>
      <c r="AB715" s="1">
        <f t="shared" si="147"/>
        <v>0</v>
      </c>
      <c r="AC715" s="1" t="s">
        <v>521</v>
      </c>
      <c r="AE715" t="str">
        <f t="shared" si="148"/>
        <v>Accounting/Finance</v>
      </c>
      <c r="AF715" s="1" t="s">
        <v>56</v>
      </c>
      <c r="AH715" t="str">
        <f t="shared" si="149"/>
        <v>Manager</v>
      </c>
      <c r="AJ715" s="1" t="s">
        <v>3777</v>
      </c>
      <c r="AK715" s="1" t="str">
        <f t="shared" si="150"/>
        <v>Service industry</v>
      </c>
      <c r="AL715" s="1">
        <v>5</v>
      </c>
      <c r="AM715" s="1">
        <v>5</v>
      </c>
      <c r="AN715" s="1" t="s">
        <v>3778</v>
      </c>
      <c r="AO715" s="1" t="s">
        <v>59</v>
      </c>
      <c r="AP715" s="1">
        <f t="shared" si="151"/>
        <v>0</v>
      </c>
      <c r="AQ715" s="1" t="s">
        <v>4038</v>
      </c>
      <c r="AR715" s="1" t="s">
        <v>72</v>
      </c>
      <c r="AT715" t="str">
        <f t="shared" si="152"/>
        <v>Forums</v>
      </c>
      <c r="AU715" s="1">
        <v>5</v>
      </c>
      <c r="AW715">
        <f t="shared" si="153"/>
        <v>5</v>
      </c>
      <c r="AY715" s="1">
        <v>8</v>
      </c>
      <c r="AZ715" s="1">
        <f t="shared" si="154"/>
        <v>8</v>
      </c>
      <c r="BA715" s="1">
        <v>10</v>
      </c>
      <c r="BB715" s="1">
        <v>10</v>
      </c>
      <c r="BC715" s="1" t="s">
        <v>3780</v>
      </c>
      <c r="BD715" s="1" t="s">
        <v>74</v>
      </c>
      <c r="BF715" t="str">
        <f t="shared" si="155"/>
        <v>Google</v>
      </c>
      <c r="BG715" s="1">
        <v>10</v>
      </c>
      <c r="BH715" s="1" t="s">
        <v>3781</v>
      </c>
      <c r="BK715" s="1">
        <v>1</v>
      </c>
      <c r="BL715" s="32" t="s">
        <v>4074</v>
      </c>
    </row>
    <row r="716" spans="1:64">
      <c r="A716">
        <v>0</v>
      </c>
      <c r="B716" s="11">
        <v>1</v>
      </c>
      <c r="C716">
        <v>0</v>
      </c>
      <c r="D716">
        <v>0</v>
      </c>
      <c r="E716">
        <v>0</v>
      </c>
      <c r="F716">
        <v>0</v>
      </c>
      <c r="G716" s="2">
        <v>31082</v>
      </c>
      <c r="H716" s="9">
        <f t="shared" ca="1" si="143"/>
        <v>34</v>
      </c>
      <c r="I716" s="1">
        <v>8</v>
      </c>
      <c r="J716" s="1">
        <v>8</v>
      </c>
      <c r="K716" s="1">
        <v>80</v>
      </c>
      <c r="L716" s="1">
        <f t="shared" si="144"/>
        <v>1.3333333333333333</v>
      </c>
      <c r="M716" s="1">
        <v>9</v>
      </c>
      <c r="N716" s="1">
        <v>9</v>
      </c>
      <c r="O716" s="1">
        <v>2</v>
      </c>
      <c r="P716" s="1">
        <v>2</v>
      </c>
      <c r="Q716" s="1">
        <v>0</v>
      </c>
      <c r="R716" s="1" t="s">
        <v>354</v>
      </c>
      <c r="S716" s="1">
        <v>1</v>
      </c>
      <c r="V716" t="str">
        <f t="shared" si="145"/>
        <v>NA</v>
      </c>
      <c r="Y716" t="str">
        <f t="shared" si="146"/>
        <v>NA</v>
      </c>
      <c r="Z716" s="1">
        <v>1</v>
      </c>
      <c r="AA716" s="1">
        <v>1</v>
      </c>
      <c r="AB716" s="1">
        <f t="shared" si="147"/>
        <v>0</v>
      </c>
      <c r="AC716" s="1" t="s">
        <v>5</v>
      </c>
      <c r="AE716" t="str">
        <f t="shared" si="148"/>
        <v>Other</v>
      </c>
      <c r="AF716" s="1" t="s">
        <v>80</v>
      </c>
      <c r="AH716" t="str">
        <f t="shared" si="149"/>
        <v>Individual Contributor</v>
      </c>
      <c r="AI716" s="1" t="s">
        <v>738</v>
      </c>
      <c r="AK716" t="str">
        <f t="shared" si="150"/>
        <v>Airlines &amp; Aerospace (including Defense)</v>
      </c>
      <c r="AL716" s="1">
        <v>10</v>
      </c>
      <c r="AM716" s="1">
        <v>10</v>
      </c>
      <c r="AN716" s="1" t="s">
        <v>3782</v>
      </c>
      <c r="AO716" s="1" t="s">
        <v>83</v>
      </c>
      <c r="AP716" s="1">
        <f t="shared" si="151"/>
        <v>1</v>
      </c>
      <c r="AQ716" t="s">
        <v>30</v>
      </c>
      <c r="AR716" s="1" t="s">
        <v>72</v>
      </c>
      <c r="AT716" t="str">
        <f t="shared" si="152"/>
        <v>Forums</v>
      </c>
      <c r="AV716" s="1">
        <v>13</v>
      </c>
      <c r="AW716" s="1">
        <f t="shared" si="153"/>
        <v>13</v>
      </c>
      <c r="AY716" s="1">
        <v>10</v>
      </c>
      <c r="AZ716" s="1">
        <f t="shared" si="154"/>
        <v>10</v>
      </c>
      <c r="BA716" s="1">
        <v>30</v>
      </c>
      <c r="BB716" s="1">
        <v>30</v>
      </c>
      <c r="BC716" s="1" t="s">
        <v>3783</v>
      </c>
      <c r="BE716" s="1" t="s">
        <v>3784</v>
      </c>
      <c r="BF716" s="1" t="str">
        <f t="shared" si="155"/>
        <v>Workplace</v>
      </c>
      <c r="BG716" s="1">
        <v>7</v>
      </c>
      <c r="BH716" s="1" t="s">
        <v>3785</v>
      </c>
      <c r="BI716" s="1" t="s">
        <v>689</v>
      </c>
      <c r="BJ716" s="1" t="s">
        <v>689</v>
      </c>
      <c r="BK716" s="1">
        <v>1</v>
      </c>
      <c r="BL716" s="32" t="s">
        <v>4074</v>
      </c>
    </row>
    <row r="717" spans="1:64">
      <c r="A717">
        <v>0</v>
      </c>
      <c r="B717" s="11">
        <v>1</v>
      </c>
      <c r="C717">
        <v>0</v>
      </c>
      <c r="D717">
        <v>0</v>
      </c>
      <c r="E717">
        <v>0</v>
      </c>
      <c r="F717">
        <v>0</v>
      </c>
      <c r="G717" s="2">
        <v>34222</v>
      </c>
      <c r="H717" s="9">
        <f t="shared" ca="1" si="143"/>
        <v>25</v>
      </c>
      <c r="I717" s="1">
        <v>8</v>
      </c>
      <c r="J717" s="1">
        <v>8</v>
      </c>
      <c r="K717" s="1">
        <v>15</v>
      </c>
      <c r="L717" s="1">
        <f t="shared" si="144"/>
        <v>0.25</v>
      </c>
      <c r="M717" s="1">
        <v>9</v>
      </c>
      <c r="N717" s="1">
        <v>9</v>
      </c>
      <c r="O717" s="1">
        <v>12</v>
      </c>
      <c r="P717" s="1">
        <v>12</v>
      </c>
      <c r="Q717" s="1">
        <v>32351</v>
      </c>
      <c r="R717" s="1" t="s">
        <v>3786</v>
      </c>
      <c r="S717" s="1">
        <v>1</v>
      </c>
      <c r="V717" t="str">
        <f t="shared" si="145"/>
        <v>NA</v>
      </c>
      <c r="Y717" t="str">
        <f t="shared" si="146"/>
        <v>NA</v>
      </c>
      <c r="Z717" s="1">
        <v>0</v>
      </c>
      <c r="AA717" s="1">
        <v>0</v>
      </c>
      <c r="AB717" s="1">
        <f t="shared" si="147"/>
        <v>1</v>
      </c>
      <c r="AE717" t="str">
        <f t="shared" si="148"/>
        <v>NA</v>
      </c>
      <c r="AH717" t="str">
        <f t="shared" si="149"/>
        <v>NA</v>
      </c>
      <c r="AK717" t="str">
        <f t="shared" si="150"/>
        <v>NA</v>
      </c>
      <c r="AO717" s="1" t="s">
        <v>59</v>
      </c>
      <c r="AP717" s="1">
        <f t="shared" si="151"/>
        <v>0</v>
      </c>
      <c r="AQ717" t="s">
        <v>31</v>
      </c>
      <c r="AR717" s="1" t="s">
        <v>72</v>
      </c>
      <c r="AT717" t="str">
        <f t="shared" si="152"/>
        <v>Forums</v>
      </c>
      <c r="AV717" s="1" t="s">
        <v>699</v>
      </c>
      <c r="AW717" s="1" t="str">
        <f t="shared" si="153"/>
        <v>10+</v>
      </c>
      <c r="AY717" s="1" t="s">
        <v>699</v>
      </c>
      <c r="AZ717" s="1" t="str">
        <f t="shared" si="154"/>
        <v>10+</v>
      </c>
      <c r="BA717" s="1">
        <v>30</v>
      </c>
      <c r="BB717" s="1">
        <v>30</v>
      </c>
      <c r="BC717" s="1" t="s">
        <v>3787</v>
      </c>
      <c r="BD717" s="1" t="s">
        <v>64</v>
      </c>
      <c r="BF717" t="str">
        <f t="shared" si="155"/>
        <v>Friend / word of mouth</v>
      </c>
      <c r="BG717" s="1">
        <v>10</v>
      </c>
      <c r="BH717" s="1" t="s">
        <v>3788</v>
      </c>
      <c r="BJ717" s="1" t="s">
        <v>3789</v>
      </c>
      <c r="BK717" s="1">
        <v>1</v>
      </c>
      <c r="BL717" s="32" t="s">
        <v>4074</v>
      </c>
    </row>
    <row r="718" spans="1:64">
      <c r="A718" s="1">
        <v>1</v>
      </c>
      <c r="B718" s="11">
        <v>1</v>
      </c>
      <c r="C718" s="1">
        <v>1</v>
      </c>
      <c r="D718">
        <v>0</v>
      </c>
      <c r="E718">
        <v>0</v>
      </c>
      <c r="F718">
        <v>0</v>
      </c>
      <c r="G718" s="2">
        <v>29744</v>
      </c>
      <c r="H718" s="9">
        <f t="shared" ca="1" si="143"/>
        <v>37</v>
      </c>
      <c r="I718" s="1">
        <v>7</v>
      </c>
      <c r="J718" s="1">
        <v>7</v>
      </c>
      <c r="K718" s="1">
        <v>40</v>
      </c>
      <c r="L718" s="1">
        <f t="shared" si="144"/>
        <v>0.66666666666666663</v>
      </c>
      <c r="M718" s="1">
        <v>10</v>
      </c>
      <c r="N718" s="1">
        <v>10</v>
      </c>
      <c r="O718" s="1">
        <v>0</v>
      </c>
      <c r="P718" s="1">
        <v>0</v>
      </c>
      <c r="Q718" s="1">
        <v>60615</v>
      </c>
      <c r="R718" s="1" t="s">
        <v>3790</v>
      </c>
      <c r="S718" s="1">
        <v>0</v>
      </c>
      <c r="T718" s="1" t="s">
        <v>67</v>
      </c>
      <c r="V718" t="str">
        <f t="shared" si="145"/>
        <v>t-shirt</v>
      </c>
      <c r="W718" s="1" t="s">
        <v>98</v>
      </c>
      <c r="Y718" t="str">
        <f t="shared" si="146"/>
        <v>“Machine learning for life”</v>
      </c>
      <c r="Z718" s="1">
        <v>1</v>
      </c>
      <c r="AA718" s="1">
        <v>1</v>
      </c>
      <c r="AB718" s="1">
        <f t="shared" si="147"/>
        <v>0</v>
      </c>
      <c r="AC718" s="1" t="s">
        <v>453</v>
      </c>
      <c r="AE718" t="str">
        <f t="shared" si="148"/>
        <v>Research</v>
      </c>
      <c r="AF718" s="1" t="s">
        <v>111</v>
      </c>
      <c r="AH718" t="str">
        <f t="shared" si="149"/>
        <v>Not Applicable</v>
      </c>
      <c r="AI718" s="1" t="s">
        <v>57</v>
      </c>
      <c r="AK718" t="str">
        <f t="shared" si="150"/>
        <v>Education</v>
      </c>
      <c r="AL718" s="1">
        <v>6</v>
      </c>
      <c r="AM718" s="1">
        <v>6</v>
      </c>
      <c r="AN718" s="1" t="s">
        <v>3791</v>
      </c>
      <c r="AO718" s="1" t="s">
        <v>71</v>
      </c>
      <c r="AP718" s="1">
        <f t="shared" si="151"/>
        <v>1</v>
      </c>
      <c r="AQ718" t="s">
        <v>31</v>
      </c>
      <c r="AR718" s="1" t="s">
        <v>167</v>
      </c>
      <c r="AT718" t="str">
        <f t="shared" si="152"/>
        <v>Mentor Help (classroom or 1:1 mentors)</v>
      </c>
      <c r="AU718" s="1">
        <v>5</v>
      </c>
      <c r="AW718">
        <f t="shared" si="153"/>
        <v>5</v>
      </c>
      <c r="AX718" s="1">
        <v>5</v>
      </c>
      <c r="AZ718">
        <f t="shared" si="154"/>
        <v>5</v>
      </c>
      <c r="BA718" s="1">
        <v>4</v>
      </c>
      <c r="BB718" s="1">
        <v>4</v>
      </c>
      <c r="BC718" s="1" t="s">
        <v>3792</v>
      </c>
      <c r="BD718" s="1" t="s">
        <v>64</v>
      </c>
      <c r="BF718" t="str">
        <f t="shared" si="155"/>
        <v>Friend / word of mouth</v>
      </c>
      <c r="BG718" s="1">
        <v>8</v>
      </c>
      <c r="BH718" s="1" t="s">
        <v>3793</v>
      </c>
      <c r="BK718" s="1">
        <v>1</v>
      </c>
      <c r="BL718" s="32" t="s">
        <v>4074</v>
      </c>
    </row>
    <row r="719" spans="1:64">
      <c r="A719" s="1">
        <v>1</v>
      </c>
      <c r="B719">
        <v>0</v>
      </c>
      <c r="C719">
        <v>0</v>
      </c>
      <c r="D719">
        <v>0</v>
      </c>
      <c r="E719">
        <v>0</v>
      </c>
      <c r="F719">
        <v>0</v>
      </c>
      <c r="G719" s="2">
        <v>32181</v>
      </c>
      <c r="H719" s="9">
        <f t="shared" ca="1" si="143"/>
        <v>31</v>
      </c>
      <c r="I719" s="1">
        <v>10</v>
      </c>
      <c r="J719" s="1">
        <v>10</v>
      </c>
      <c r="K719" s="1">
        <v>60</v>
      </c>
      <c r="L719" s="1">
        <f t="shared" si="144"/>
        <v>1</v>
      </c>
      <c r="M719" s="1">
        <v>8</v>
      </c>
      <c r="N719" s="1">
        <v>8</v>
      </c>
      <c r="O719" s="1">
        <v>10</v>
      </c>
      <c r="P719" s="1">
        <v>10</v>
      </c>
      <c r="Q719" s="1">
        <v>94063</v>
      </c>
      <c r="R719" s="1" t="s">
        <v>3794</v>
      </c>
      <c r="S719" s="1">
        <v>0</v>
      </c>
      <c r="T719" s="1" t="s">
        <v>78</v>
      </c>
      <c r="V719" t="str">
        <f t="shared" si="145"/>
        <v>jacket (brand is TBD... probably Patagonia)</v>
      </c>
      <c r="W719" s="1" t="s">
        <v>103</v>
      </c>
      <c r="Y719" t="str">
        <f t="shared" si="146"/>
        <v>“A quality life demands quality questions”</v>
      </c>
      <c r="Z719" s="1">
        <v>0</v>
      </c>
      <c r="AA719" s="1">
        <v>0</v>
      </c>
      <c r="AB719" s="1">
        <f t="shared" si="147"/>
        <v>1</v>
      </c>
      <c r="AE719" t="str">
        <f t="shared" si="148"/>
        <v>NA</v>
      </c>
      <c r="AH719" t="str">
        <f t="shared" si="149"/>
        <v>NA</v>
      </c>
      <c r="AK719" t="str">
        <f t="shared" si="150"/>
        <v>NA</v>
      </c>
      <c r="AO719" s="1" t="s">
        <v>83</v>
      </c>
      <c r="AP719" s="1">
        <f t="shared" si="151"/>
        <v>1</v>
      </c>
      <c r="AQ719" t="s">
        <v>4039</v>
      </c>
      <c r="AR719" s="1" t="s">
        <v>60</v>
      </c>
      <c r="AT719" t="str">
        <f t="shared" si="152"/>
        <v>Slack Channel</v>
      </c>
      <c r="AU719" s="1">
        <v>4</v>
      </c>
      <c r="AW719">
        <f t="shared" si="153"/>
        <v>4</v>
      </c>
      <c r="AX719" s="1">
        <v>4</v>
      </c>
      <c r="AZ719">
        <f t="shared" si="154"/>
        <v>4</v>
      </c>
      <c r="BA719" s="1">
        <v>6</v>
      </c>
      <c r="BB719" s="1">
        <v>6</v>
      </c>
      <c r="BC719" s="1" t="s">
        <v>3795</v>
      </c>
      <c r="BD719" s="1" t="s">
        <v>64</v>
      </c>
      <c r="BF719" t="str">
        <f t="shared" si="155"/>
        <v>Friend / word of mouth</v>
      </c>
      <c r="BG719" s="1">
        <v>10</v>
      </c>
      <c r="BH719" s="1" t="s">
        <v>3796</v>
      </c>
      <c r="BI719" s="1" t="s">
        <v>3797</v>
      </c>
      <c r="BJ719" s="1" t="s">
        <v>3798</v>
      </c>
      <c r="BK719" s="1">
        <v>1</v>
      </c>
      <c r="BL719" s="32" t="s">
        <v>4074</v>
      </c>
    </row>
    <row r="720" spans="1:64">
      <c r="A720" s="1">
        <v>1</v>
      </c>
      <c r="B720" s="11">
        <v>1</v>
      </c>
      <c r="C720">
        <v>0</v>
      </c>
      <c r="D720">
        <v>0</v>
      </c>
      <c r="E720" s="1">
        <v>1</v>
      </c>
      <c r="F720">
        <v>0</v>
      </c>
      <c r="G720" s="2">
        <v>32762</v>
      </c>
      <c r="H720" s="9">
        <f t="shared" ca="1" si="143"/>
        <v>29</v>
      </c>
      <c r="I720" s="1">
        <v>4</v>
      </c>
      <c r="J720" s="1">
        <v>4</v>
      </c>
      <c r="K720" s="1">
        <v>30</v>
      </c>
      <c r="L720" s="1">
        <f t="shared" si="144"/>
        <v>0.5</v>
      </c>
      <c r="M720" s="1">
        <v>18</v>
      </c>
      <c r="N720" s="1">
        <v>18</v>
      </c>
      <c r="O720" s="1">
        <v>24</v>
      </c>
      <c r="P720" s="1">
        <v>24</v>
      </c>
      <c r="Q720" s="1">
        <v>500072</v>
      </c>
      <c r="R720" s="1" t="s">
        <v>3799</v>
      </c>
      <c r="S720" s="1">
        <v>1</v>
      </c>
      <c r="V720" t="str">
        <f t="shared" si="145"/>
        <v>NA</v>
      </c>
      <c r="Y720" t="str">
        <f t="shared" si="146"/>
        <v>NA</v>
      </c>
      <c r="Z720" s="1">
        <v>1</v>
      </c>
      <c r="AA720" s="1">
        <v>1</v>
      </c>
      <c r="AB720" s="1">
        <f t="shared" si="147"/>
        <v>0</v>
      </c>
      <c r="AC720" s="1" t="s">
        <v>137</v>
      </c>
      <c r="AE720" t="str">
        <f t="shared" si="148"/>
        <v>Co-founder (or solo founder)</v>
      </c>
      <c r="AF720" s="1" t="s">
        <v>80</v>
      </c>
      <c r="AH720" t="str">
        <f t="shared" si="149"/>
        <v>Individual Contributor</v>
      </c>
      <c r="AI720" s="1" t="s">
        <v>91</v>
      </c>
      <c r="AK720" t="str">
        <f t="shared" si="150"/>
        <v>Technology &amp; Internet</v>
      </c>
      <c r="AL720" s="1">
        <v>5</v>
      </c>
      <c r="AM720" s="1">
        <v>5</v>
      </c>
      <c r="AN720" s="1" t="s">
        <v>3800</v>
      </c>
      <c r="AO720" s="1" t="s">
        <v>59</v>
      </c>
      <c r="AP720" s="1">
        <f t="shared" si="151"/>
        <v>0</v>
      </c>
      <c r="AQ720" t="s">
        <v>33</v>
      </c>
      <c r="AR720" s="1" t="s">
        <v>60</v>
      </c>
      <c r="AT720" t="str">
        <f t="shared" si="152"/>
        <v>Slack Channel</v>
      </c>
      <c r="AV720" s="1">
        <v>10</v>
      </c>
      <c r="AW720" s="1">
        <f t="shared" si="153"/>
        <v>10</v>
      </c>
      <c r="AX720" s="1">
        <v>6</v>
      </c>
      <c r="AZ720">
        <f t="shared" si="154"/>
        <v>6</v>
      </c>
      <c r="BA720" s="1">
        <v>72</v>
      </c>
      <c r="BB720" s="1">
        <v>72</v>
      </c>
      <c r="BC720" s="1" t="s">
        <v>3801</v>
      </c>
      <c r="BD720" s="1" t="s">
        <v>74</v>
      </c>
      <c r="BF720" t="str">
        <f t="shared" si="155"/>
        <v>Google</v>
      </c>
      <c r="BG720" s="1">
        <v>10</v>
      </c>
      <c r="BH720" s="1" t="s">
        <v>3802</v>
      </c>
      <c r="BI720" s="1" t="s">
        <v>3803</v>
      </c>
      <c r="BJ720" s="1" t="s">
        <v>3804</v>
      </c>
      <c r="BK720" s="1">
        <v>1</v>
      </c>
      <c r="BL720" s="32" t="s">
        <v>4074</v>
      </c>
    </row>
    <row r="721" spans="1:64">
      <c r="A721" s="1">
        <v>1</v>
      </c>
      <c r="B721" s="11">
        <v>1</v>
      </c>
      <c r="C721">
        <v>0</v>
      </c>
      <c r="D721">
        <v>0</v>
      </c>
      <c r="E721">
        <v>0</v>
      </c>
      <c r="F721">
        <v>0</v>
      </c>
      <c r="G721" s="2">
        <v>30799</v>
      </c>
      <c r="H721" s="9">
        <f t="shared" ca="1" si="143"/>
        <v>34</v>
      </c>
      <c r="I721" s="1">
        <v>6</v>
      </c>
      <c r="J721" s="1">
        <v>6</v>
      </c>
      <c r="K721" s="1">
        <v>135</v>
      </c>
      <c r="L721" s="1">
        <f t="shared" si="144"/>
        <v>2.25</v>
      </c>
      <c r="M721" s="1">
        <v>7</v>
      </c>
      <c r="N721" s="1">
        <v>7</v>
      </c>
      <c r="O721" s="1">
        <v>40</v>
      </c>
      <c r="P721" s="1">
        <v>40</v>
      </c>
      <c r="Q721" s="1">
        <v>84034</v>
      </c>
      <c r="R721" s="1" t="s">
        <v>3805</v>
      </c>
      <c r="S721" s="1">
        <v>1</v>
      </c>
      <c r="V721" t="str">
        <f t="shared" si="145"/>
        <v>NA</v>
      </c>
      <c r="Y721" t="str">
        <f t="shared" si="146"/>
        <v>NA</v>
      </c>
      <c r="Z721" s="1">
        <v>1</v>
      </c>
      <c r="AA721" s="1">
        <v>1</v>
      </c>
      <c r="AB721" s="1">
        <f t="shared" si="147"/>
        <v>0</v>
      </c>
      <c r="AC721" s="1" t="s">
        <v>55</v>
      </c>
      <c r="AE721" t="str">
        <f t="shared" si="148"/>
        <v>Product Management/Project Management</v>
      </c>
      <c r="AF721" s="1" t="s">
        <v>111</v>
      </c>
      <c r="AH721" t="str">
        <f t="shared" si="149"/>
        <v>Not Applicable</v>
      </c>
      <c r="AI721" s="1" t="s">
        <v>295</v>
      </c>
      <c r="AK721" t="str">
        <f t="shared" si="150"/>
        <v>Automotive</v>
      </c>
      <c r="AL721" s="1">
        <v>5</v>
      </c>
      <c r="AM721" s="1">
        <v>5</v>
      </c>
      <c r="AN721" s="1" t="s">
        <v>3806</v>
      </c>
      <c r="AO721" s="1" t="s">
        <v>83</v>
      </c>
      <c r="AP721" s="1">
        <f t="shared" si="151"/>
        <v>1</v>
      </c>
      <c r="AQ721" t="s">
        <v>32</v>
      </c>
      <c r="AR721" s="1" t="s">
        <v>72</v>
      </c>
      <c r="AT721" t="str">
        <f t="shared" si="152"/>
        <v>Forums</v>
      </c>
      <c r="AU721" s="1">
        <v>4</v>
      </c>
      <c r="AW721">
        <f t="shared" si="153"/>
        <v>4</v>
      </c>
      <c r="AX721" s="1">
        <v>5</v>
      </c>
      <c r="AZ721">
        <f t="shared" si="154"/>
        <v>5</v>
      </c>
      <c r="BA721" s="1">
        <v>25</v>
      </c>
      <c r="BB721" s="1">
        <v>25</v>
      </c>
      <c r="BC721" s="1" t="s">
        <v>3807</v>
      </c>
      <c r="BD721" s="1" t="s">
        <v>74</v>
      </c>
      <c r="BF721" t="str">
        <f t="shared" si="155"/>
        <v>Google</v>
      </c>
      <c r="BG721" s="1">
        <v>8</v>
      </c>
      <c r="BH721" s="1" t="s">
        <v>3808</v>
      </c>
      <c r="BK721" s="1">
        <v>0</v>
      </c>
      <c r="BL721" s="32" t="s">
        <v>4074</v>
      </c>
    </row>
    <row r="722" spans="1:64">
      <c r="A722" s="1">
        <v>1</v>
      </c>
      <c r="B722">
        <v>0</v>
      </c>
      <c r="C722">
        <v>0</v>
      </c>
      <c r="D722">
        <v>0</v>
      </c>
      <c r="E722">
        <v>0</v>
      </c>
      <c r="F722">
        <v>0</v>
      </c>
      <c r="G722" s="2">
        <v>29746</v>
      </c>
      <c r="H722" s="9">
        <f t="shared" ca="1" si="143"/>
        <v>37</v>
      </c>
      <c r="I722" s="1">
        <v>8</v>
      </c>
      <c r="J722" s="1">
        <v>8</v>
      </c>
      <c r="K722" s="1">
        <v>0</v>
      </c>
      <c r="L722" s="1">
        <f t="shared" si="144"/>
        <v>0</v>
      </c>
      <c r="M722" s="1">
        <v>8</v>
      </c>
      <c r="N722" s="1">
        <v>8</v>
      </c>
      <c r="O722" s="1">
        <v>15</v>
      </c>
      <c r="P722" s="1">
        <v>15</v>
      </c>
      <c r="Q722" s="1">
        <v>12527</v>
      </c>
      <c r="R722" s="1" t="s">
        <v>142</v>
      </c>
      <c r="S722" s="1">
        <v>1</v>
      </c>
      <c r="V722" t="str">
        <f t="shared" si="145"/>
        <v>NA</v>
      </c>
      <c r="Y722" t="str">
        <f t="shared" si="146"/>
        <v>NA</v>
      </c>
      <c r="Z722" s="1">
        <v>0</v>
      </c>
      <c r="AA722" s="1">
        <v>0</v>
      </c>
      <c r="AB722" s="1">
        <f t="shared" si="147"/>
        <v>1</v>
      </c>
      <c r="AE722" t="str">
        <f t="shared" si="148"/>
        <v>NA</v>
      </c>
      <c r="AH722" t="str">
        <f t="shared" si="149"/>
        <v>NA</v>
      </c>
      <c r="AK722" t="str">
        <f t="shared" si="150"/>
        <v>NA</v>
      </c>
      <c r="AO722" s="1" t="s">
        <v>59</v>
      </c>
      <c r="AP722" s="1">
        <f t="shared" si="151"/>
        <v>0</v>
      </c>
      <c r="AQ722" t="s">
        <v>33</v>
      </c>
      <c r="AR722" s="1" t="s">
        <v>60</v>
      </c>
      <c r="AT722" t="str">
        <f t="shared" si="152"/>
        <v>Slack Channel</v>
      </c>
      <c r="AU722" s="1">
        <v>6</v>
      </c>
      <c r="AW722">
        <f t="shared" si="153"/>
        <v>6</v>
      </c>
      <c r="AX722" s="1">
        <v>6</v>
      </c>
      <c r="AZ722">
        <f t="shared" si="154"/>
        <v>6</v>
      </c>
      <c r="BA722" s="1">
        <v>10</v>
      </c>
      <c r="BB722" s="1">
        <v>10</v>
      </c>
      <c r="BC722" s="1" t="s">
        <v>3809</v>
      </c>
      <c r="BE722" s="1" t="s">
        <v>421</v>
      </c>
      <c r="BF722" s="1" t="str">
        <f t="shared" si="155"/>
        <v>I don't know</v>
      </c>
      <c r="BG722" s="1">
        <v>8</v>
      </c>
      <c r="BH722" s="1" t="s">
        <v>3810</v>
      </c>
      <c r="BI722" s="1" t="s">
        <v>3811</v>
      </c>
      <c r="BJ722" s="1" t="s">
        <v>3812</v>
      </c>
      <c r="BK722" s="1">
        <v>1</v>
      </c>
      <c r="BL722" s="32" t="s">
        <v>4074</v>
      </c>
    </row>
    <row r="723" spans="1:64">
      <c r="A723" s="1">
        <v>1</v>
      </c>
      <c r="B723">
        <v>0</v>
      </c>
      <c r="C723">
        <v>0</v>
      </c>
      <c r="D723">
        <v>0</v>
      </c>
      <c r="E723">
        <v>0</v>
      </c>
      <c r="F723">
        <v>0</v>
      </c>
      <c r="G723" s="2">
        <v>30306</v>
      </c>
      <c r="H723" s="9">
        <f t="shared" ca="1" si="143"/>
        <v>36</v>
      </c>
      <c r="I723" s="1">
        <v>8</v>
      </c>
      <c r="J723" s="1">
        <v>8</v>
      </c>
      <c r="K723" s="1">
        <v>90</v>
      </c>
      <c r="L723" s="1">
        <f t="shared" si="144"/>
        <v>1.5</v>
      </c>
      <c r="M723" s="1">
        <v>15</v>
      </c>
      <c r="N723" s="1">
        <v>15</v>
      </c>
      <c r="O723" s="1">
        <v>10</v>
      </c>
      <c r="P723" s="1">
        <v>10</v>
      </c>
      <c r="Q723" s="1">
        <v>94303</v>
      </c>
      <c r="R723" s="1" t="s">
        <v>3813</v>
      </c>
      <c r="S723" s="1">
        <v>0</v>
      </c>
      <c r="T723" s="1" t="s">
        <v>67</v>
      </c>
      <c r="V723" t="str">
        <f t="shared" si="145"/>
        <v>t-shirt</v>
      </c>
      <c r="X723" s="1" t="s">
        <v>3814</v>
      </c>
      <c r="Y723" s="1" t="str">
        <f t="shared" si="146"/>
        <v>udacity</v>
      </c>
      <c r="Z723" s="1">
        <v>1</v>
      </c>
      <c r="AA723" s="1">
        <v>1</v>
      </c>
      <c r="AB723" s="1">
        <f t="shared" si="147"/>
        <v>0</v>
      </c>
      <c r="AC723" s="1" t="s">
        <v>159</v>
      </c>
      <c r="AE723" t="str">
        <f t="shared" si="148"/>
        <v>Data Scientist</v>
      </c>
      <c r="AF723" s="1" t="s">
        <v>80</v>
      </c>
      <c r="AH723" t="str">
        <f t="shared" si="149"/>
        <v>Individual Contributor</v>
      </c>
      <c r="AI723" s="1" t="s">
        <v>91</v>
      </c>
      <c r="AK723" t="str">
        <f t="shared" si="150"/>
        <v>Technology &amp; Internet</v>
      </c>
      <c r="AL723" s="1">
        <v>2</v>
      </c>
      <c r="AM723" s="1">
        <v>2</v>
      </c>
      <c r="AN723" s="1" t="s">
        <v>3815</v>
      </c>
      <c r="AO723" s="1" t="s">
        <v>59</v>
      </c>
      <c r="AP723" s="1">
        <f t="shared" si="151"/>
        <v>0</v>
      </c>
      <c r="AQ723" t="s">
        <v>31</v>
      </c>
      <c r="AR723" s="1" t="s">
        <v>84</v>
      </c>
      <c r="AT723" t="str">
        <f t="shared" si="152"/>
        <v>Stack Overflow</v>
      </c>
      <c r="AU723" s="1">
        <v>6</v>
      </c>
      <c r="AW723">
        <f t="shared" si="153"/>
        <v>6</v>
      </c>
      <c r="AX723" s="1">
        <v>6</v>
      </c>
      <c r="AZ723">
        <f t="shared" si="154"/>
        <v>6</v>
      </c>
      <c r="BA723" s="1">
        <v>15</v>
      </c>
      <c r="BB723" s="1">
        <v>15</v>
      </c>
      <c r="BC723" s="1" t="s">
        <v>3816</v>
      </c>
      <c r="BD723" s="1" t="s">
        <v>74</v>
      </c>
      <c r="BF723" t="str">
        <f t="shared" si="155"/>
        <v>Google</v>
      </c>
      <c r="BG723" s="1">
        <v>4</v>
      </c>
      <c r="BH723" s="1" t="s">
        <v>3817</v>
      </c>
      <c r="BI723" s="1" t="s">
        <v>3818</v>
      </c>
      <c r="BJ723" s="1" t="s">
        <v>3819</v>
      </c>
      <c r="BK723" s="1">
        <v>1</v>
      </c>
      <c r="BL723" s="32" t="s">
        <v>4074</v>
      </c>
    </row>
    <row r="724" spans="1:64">
      <c r="A724" s="1">
        <v>1</v>
      </c>
      <c r="B724">
        <v>0</v>
      </c>
      <c r="C724">
        <v>0</v>
      </c>
      <c r="D724">
        <v>0</v>
      </c>
      <c r="E724" s="1">
        <v>1</v>
      </c>
      <c r="F724">
        <v>0</v>
      </c>
      <c r="G724" s="2">
        <v>32860</v>
      </c>
      <c r="H724" s="9">
        <f t="shared" ca="1" si="143"/>
        <v>29</v>
      </c>
      <c r="I724" s="1">
        <v>8</v>
      </c>
      <c r="J724" s="1">
        <v>8</v>
      </c>
      <c r="K724" s="1">
        <v>120</v>
      </c>
      <c r="L724" s="1">
        <f t="shared" si="144"/>
        <v>2</v>
      </c>
      <c r="M724" s="1">
        <v>8</v>
      </c>
      <c r="N724" s="1">
        <v>8</v>
      </c>
      <c r="O724" s="1">
        <v>1</v>
      </c>
      <c r="P724" s="1">
        <v>1</v>
      </c>
      <c r="Q724" s="1">
        <v>542187</v>
      </c>
      <c r="R724" s="1" t="s">
        <v>3820</v>
      </c>
      <c r="S724" s="1">
        <v>0</v>
      </c>
      <c r="T724" s="1" t="s">
        <v>67</v>
      </c>
      <c r="V724" t="str">
        <f t="shared" si="145"/>
        <v>t-shirt</v>
      </c>
      <c r="W724" s="1" t="s">
        <v>103</v>
      </c>
      <c r="Y724" t="str">
        <f t="shared" si="146"/>
        <v>“A quality life demands quality questions”</v>
      </c>
      <c r="Z724" s="1">
        <v>0</v>
      </c>
      <c r="AA724" s="1">
        <v>0</v>
      </c>
      <c r="AB724" s="1">
        <f t="shared" si="147"/>
        <v>1</v>
      </c>
      <c r="AE724" t="str">
        <f t="shared" si="148"/>
        <v>NA</v>
      </c>
      <c r="AH724" t="str">
        <f t="shared" si="149"/>
        <v>NA</v>
      </c>
      <c r="AK724" t="str">
        <f t="shared" si="150"/>
        <v>NA</v>
      </c>
      <c r="AO724" s="1" t="s">
        <v>59</v>
      </c>
      <c r="AP724" s="1">
        <f t="shared" si="151"/>
        <v>0</v>
      </c>
      <c r="AQ724" t="s">
        <v>29</v>
      </c>
      <c r="AR724" s="1" t="s">
        <v>72</v>
      </c>
      <c r="AT724" t="str">
        <f t="shared" si="152"/>
        <v>Forums</v>
      </c>
      <c r="AV724" s="1">
        <v>15</v>
      </c>
      <c r="AW724" s="1">
        <f t="shared" si="153"/>
        <v>15</v>
      </c>
      <c r="AY724" s="1">
        <v>20</v>
      </c>
      <c r="AZ724" s="1">
        <f t="shared" si="154"/>
        <v>20</v>
      </c>
      <c r="BA724" s="1">
        <v>80</v>
      </c>
      <c r="BB724" s="1">
        <v>80</v>
      </c>
      <c r="BC724" s="1" t="s">
        <v>3821</v>
      </c>
      <c r="BD724" s="1" t="s">
        <v>64</v>
      </c>
      <c r="BF724" t="str">
        <f t="shared" si="155"/>
        <v>Friend / word of mouth</v>
      </c>
      <c r="BG724" s="1">
        <v>7</v>
      </c>
      <c r="BH724" s="1" t="s">
        <v>3822</v>
      </c>
      <c r="BI724" s="1" t="s">
        <v>1161</v>
      </c>
      <c r="BJ724" s="1" t="s">
        <v>1161</v>
      </c>
      <c r="BK724" s="1">
        <v>0</v>
      </c>
      <c r="BL724" s="32" t="s">
        <v>4074</v>
      </c>
    </row>
    <row r="725" spans="1:64">
      <c r="A725" s="1">
        <v>1</v>
      </c>
      <c r="B725">
        <v>0</v>
      </c>
      <c r="C725">
        <v>0</v>
      </c>
      <c r="D725">
        <v>0</v>
      </c>
      <c r="E725" s="1">
        <v>1</v>
      </c>
      <c r="F725">
        <v>0</v>
      </c>
      <c r="G725" s="2">
        <v>34227</v>
      </c>
      <c r="H725" s="9">
        <f t="shared" ca="1" si="143"/>
        <v>25</v>
      </c>
      <c r="I725" s="1">
        <v>8</v>
      </c>
      <c r="J725" s="1">
        <v>8</v>
      </c>
      <c r="K725" s="1">
        <v>40</v>
      </c>
      <c r="L725" s="1">
        <f t="shared" si="144"/>
        <v>0.66666666666666663</v>
      </c>
      <c r="M725" s="1">
        <v>10</v>
      </c>
      <c r="N725" s="1">
        <v>10</v>
      </c>
      <c r="O725" s="1">
        <v>6</v>
      </c>
      <c r="P725" s="1">
        <v>6</v>
      </c>
      <c r="Q725" s="1">
        <v>50009</v>
      </c>
      <c r="R725" s="1" t="s">
        <v>3823</v>
      </c>
      <c r="S725" s="1">
        <v>1</v>
      </c>
      <c r="V725" t="str">
        <f t="shared" si="145"/>
        <v>NA</v>
      </c>
      <c r="Y725" t="str">
        <f t="shared" si="146"/>
        <v>NA</v>
      </c>
      <c r="Z725" s="1">
        <v>1</v>
      </c>
      <c r="AA725" s="1">
        <v>1</v>
      </c>
      <c r="AB725" s="1">
        <f t="shared" si="147"/>
        <v>0</v>
      </c>
      <c r="AC725" s="1" t="s">
        <v>55</v>
      </c>
      <c r="AE725" t="str">
        <f t="shared" si="148"/>
        <v>Product Management/Project Management</v>
      </c>
      <c r="AF725" s="1" t="s">
        <v>56</v>
      </c>
      <c r="AH725" t="str">
        <f t="shared" si="149"/>
        <v>Manager</v>
      </c>
      <c r="AI725" s="1" t="s">
        <v>391</v>
      </c>
      <c r="AK725" t="str">
        <f t="shared" si="150"/>
        <v>Telecommunications</v>
      </c>
      <c r="AL725" s="1">
        <v>2</v>
      </c>
      <c r="AM725" s="1">
        <v>2</v>
      </c>
      <c r="AN725" s="1" t="s">
        <v>3824</v>
      </c>
      <c r="AO725" s="1" t="s">
        <v>59</v>
      </c>
      <c r="AP725" s="1">
        <f t="shared" si="151"/>
        <v>0</v>
      </c>
      <c r="AQ725" t="s">
        <v>32</v>
      </c>
      <c r="AR725" s="1" t="s">
        <v>60</v>
      </c>
      <c r="AT725" t="str">
        <f t="shared" si="152"/>
        <v>Slack Channel</v>
      </c>
      <c r="AU725" s="1">
        <v>3</v>
      </c>
      <c r="AW725">
        <f t="shared" si="153"/>
        <v>3</v>
      </c>
      <c r="AX725" s="1">
        <v>3</v>
      </c>
      <c r="AZ725">
        <f t="shared" si="154"/>
        <v>3</v>
      </c>
      <c r="BA725" s="1">
        <v>4</v>
      </c>
      <c r="BB725" s="1">
        <v>4</v>
      </c>
      <c r="BC725" s="1" t="s">
        <v>3825</v>
      </c>
      <c r="BD725" s="1" t="s">
        <v>74</v>
      </c>
      <c r="BF725" t="str">
        <f t="shared" si="155"/>
        <v>Google</v>
      </c>
      <c r="BG725" s="1">
        <v>10</v>
      </c>
      <c r="BH725" s="1" t="s">
        <v>3826</v>
      </c>
      <c r="BI725" s="1" t="s">
        <v>3827</v>
      </c>
      <c r="BK725" s="1">
        <v>1</v>
      </c>
      <c r="BL725" s="32" t="s">
        <v>4074</v>
      </c>
    </row>
    <row r="726" spans="1:64">
      <c r="A726" s="1">
        <v>1</v>
      </c>
      <c r="B726">
        <v>0</v>
      </c>
      <c r="C726">
        <v>0</v>
      </c>
      <c r="D726">
        <v>0</v>
      </c>
      <c r="E726">
        <v>0</v>
      </c>
      <c r="F726">
        <v>0</v>
      </c>
      <c r="H726" s="10" t="str">
        <f t="shared" ca="1" si="143"/>
        <v/>
      </c>
      <c r="I726" s="1">
        <v>7</v>
      </c>
      <c r="J726" s="1">
        <v>7</v>
      </c>
      <c r="K726" s="1">
        <v>10</v>
      </c>
      <c r="L726" s="1">
        <f t="shared" si="144"/>
        <v>0.16666666666666666</v>
      </c>
      <c r="M726" s="1">
        <v>8</v>
      </c>
      <c r="N726" s="1">
        <v>8</v>
      </c>
      <c r="O726" s="1">
        <v>8</v>
      </c>
      <c r="P726" s="1">
        <v>8</v>
      </c>
      <c r="Q726" s="1">
        <v>100000</v>
      </c>
      <c r="R726" s="1" t="s">
        <v>1922</v>
      </c>
      <c r="S726" s="1">
        <v>1</v>
      </c>
      <c r="V726" t="str">
        <f t="shared" si="145"/>
        <v>NA</v>
      </c>
      <c r="Y726" t="str">
        <f t="shared" si="146"/>
        <v>NA</v>
      </c>
      <c r="Z726" s="1">
        <v>1</v>
      </c>
      <c r="AA726" s="1">
        <v>1</v>
      </c>
      <c r="AB726" s="1">
        <f t="shared" si="147"/>
        <v>0</v>
      </c>
      <c r="AC726" s="1" t="s">
        <v>144</v>
      </c>
      <c r="AE726" t="str">
        <f t="shared" si="148"/>
        <v>Artificial Intelligence Engineer</v>
      </c>
      <c r="AF726" s="1" t="s">
        <v>80</v>
      </c>
      <c r="AH726" t="str">
        <f t="shared" si="149"/>
        <v>Individual Contributor</v>
      </c>
      <c r="AI726" s="1" t="s">
        <v>91</v>
      </c>
      <c r="AK726" t="str">
        <f t="shared" si="150"/>
        <v>Technology &amp; Internet</v>
      </c>
      <c r="AL726" s="1">
        <v>1</v>
      </c>
      <c r="AM726" s="1">
        <v>1</v>
      </c>
      <c r="AN726" s="1" t="s">
        <v>3828</v>
      </c>
      <c r="AO726" s="1" t="s">
        <v>59</v>
      </c>
      <c r="AP726" s="1">
        <f t="shared" si="151"/>
        <v>0</v>
      </c>
      <c r="AQ726" t="s">
        <v>3981</v>
      </c>
      <c r="AR726" s="1" t="s">
        <v>60</v>
      </c>
      <c r="AT726" t="str">
        <f t="shared" si="152"/>
        <v>Slack Channel</v>
      </c>
      <c r="AU726" s="1">
        <v>4</v>
      </c>
      <c r="AW726">
        <f t="shared" si="153"/>
        <v>4</v>
      </c>
      <c r="AX726" s="1">
        <v>4</v>
      </c>
      <c r="AZ726">
        <f t="shared" si="154"/>
        <v>4</v>
      </c>
      <c r="BA726" s="1">
        <v>5</v>
      </c>
      <c r="BB726" s="1">
        <v>5</v>
      </c>
      <c r="BC726" s="1" t="s">
        <v>3829</v>
      </c>
      <c r="BD726" s="1" t="s">
        <v>74</v>
      </c>
      <c r="BF726" t="str">
        <f t="shared" si="155"/>
        <v>Google</v>
      </c>
      <c r="BG726" s="1">
        <v>9</v>
      </c>
      <c r="BH726" s="1" t="s">
        <v>3830</v>
      </c>
      <c r="BI726" s="1" t="s">
        <v>133</v>
      </c>
      <c r="BJ726" s="1" t="s">
        <v>3831</v>
      </c>
      <c r="BK726" s="1">
        <v>1</v>
      </c>
      <c r="BL726" s="32" t="s">
        <v>4074</v>
      </c>
    </row>
    <row r="727" spans="1:64">
      <c r="A727" s="1">
        <v>1</v>
      </c>
      <c r="B727">
        <v>0</v>
      </c>
      <c r="C727">
        <v>0</v>
      </c>
      <c r="D727">
        <v>0</v>
      </c>
      <c r="E727">
        <v>0</v>
      </c>
      <c r="F727">
        <v>0</v>
      </c>
      <c r="G727" s="2">
        <v>33191</v>
      </c>
      <c r="H727" s="9">
        <f t="shared" ca="1" si="143"/>
        <v>28</v>
      </c>
      <c r="I727" s="1">
        <v>7</v>
      </c>
      <c r="J727" s="1">
        <v>7</v>
      </c>
      <c r="K727" s="1">
        <v>70</v>
      </c>
      <c r="L727" s="1">
        <f t="shared" si="144"/>
        <v>1.1666666666666667</v>
      </c>
      <c r="M727" s="1">
        <v>3</v>
      </c>
      <c r="N727" s="1">
        <v>3</v>
      </c>
      <c r="O727" s="1">
        <v>5</v>
      </c>
      <c r="P727" s="1">
        <v>5</v>
      </c>
      <c r="Q727" s="1">
        <v>91748</v>
      </c>
      <c r="R727" s="1" t="s">
        <v>3832</v>
      </c>
      <c r="S727" s="1">
        <v>0</v>
      </c>
      <c r="T727" s="1" t="s">
        <v>97</v>
      </c>
      <c r="V727" t="str">
        <f t="shared" si="145"/>
        <v>backpack</v>
      </c>
      <c r="W727" s="1" t="s">
        <v>98</v>
      </c>
      <c r="Y727" t="str">
        <f t="shared" si="146"/>
        <v>“Machine learning for life”</v>
      </c>
      <c r="Z727" s="1">
        <v>1</v>
      </c>
      <c r="AA727" s="1">
        <v>1</v>
      </c>
      <c r="AB727" s="1">
        <f t="shared" si="147"/>
        <v>0</v>
      </c>
      <c r="AC727" s="1" t="s">
        <v>582</v>
      </c>
      <c r="AE727" t="str">
        <f t="shared" si="148"/>
        <v>Self employed</v>
      </c>
      <c r="AF727" s="1" t="s">
        <v>111</v>
      </c>
      <c r="AH727" t="str">
        <f t="shared" si="149"/>
        <v>Not Applicable</v>
      </c>
      <c r="AI727" s="1" t="s">
        <v>57</v>
      </c>
      <c r="AK727" t="str">
        <f t="shared" si="150"/>
        <v>Education</v>
      </c>
      <c r="AL727" s="1">
        <v>2</v>
      </c>
      <c r="AM727" s="1">
        <v>2</v>
      </c>
      <c r="AN727" s="1" t="s">
        <v>1736</v>
      </c>
      <c r="AO727" s="1" t="s">
        <v>59</v>
      </c>
      <c r="AP727" s="1">
        <f t="shared" si="151"/>
        <v>0</v>
      </c>
      <c r="AQ727" t="s">
        <v>36</v>
      </c>
      <c r="AT727" t="str">
        <f t="shared" si="152"/>
        <v>NA</v>
      </c>
      <c r="AW727">
        <f t="shared" si="153"/>
        <v>0</v>
      </c>
      <c r="AZ727">
        <f t="shared" si="154"/>
        <v>0</v>
      </c>
      <c r="BE727" s="1" t="s">
        <v>1542</v>
      </c>
      <c r="BF727" s="1" t="str">
        <f t="shared" si="155"/>
        <v>Reddit</v>
      </c>
      <c r="BG727" s="1">
        <v>10</v>
      </c>
      <c r="BH727" s="1" t="s">
        <v>3833</v>
      </c>
      <c r="BI727" s="1" t="s">
        <v>3834</v>
      </c>
      <c r="BK727" s="1">
        <v>1</v>
      </c>
      <c r="BL727" s="32" t="s">
        <v>4074</v>
      </c>
    </row>
    <row r="728" spans="1:64">
      <c r="A728" s="1">
        <v>1</v>
      </c>
      <c r="B728" s="11">
        <v>1</v>
      </c>
      <c r="C728">
        <v>0</v>
      </c>
      <c r="D728">
        <v>0</v>
      </c>
      <c r="E728">
        <v>0</v>
      </c>
      <c r="F728">
        <v>0</v>
      </c>
      <c r="G728" s="2">
        <v>30188</v>
      </c>
      <c r="H728" s="9">
        <f t="shared" ca="1" si="143"/>
        <v>36</v>
      </c>
      <c r="I728" s="1">
        <v>7</v>
      </c>
      <c r="J728" s="1">
        <v>7</v>
      </c>
      <c r="K728" s="1">
        <v>30</v>
      </c>
      <c r="L728" s="1">
        <f t="shared" si="144"/>
        <v>0.5</v>
      </c>
      <c r="M728" s="1">
        <v>7</v>
      </c>
      <c r="N728" s="1">
        <v>7</v>
      </c>
      <c r="O728" s="1">
        <v>1</v>
      </c>
      <c r="P728" s="1">
        <v>1</v>
      </c>
      <c r="Q728" s="1">
        <v>129783</v>
      </c>
      <c r="R728" s="1" t="s">
        <v>606</v>
      </c>
      <c r="S728" s="1">
        <v>0</v>
      </c>
      <c r="T728" s="1" t="s">
        <v>67</v>
      </c>
      <c r="V728" t="str">
        <f t="shared" si="145"/>
        <v>t-shirt</v>
      </c>
      <c r="W728" s="1" t="s">
        <v>98</v>
      </c>
      <c r="Y728" t="str">
        <f t="shared" si="146"/>
        <v>“Machine learning for life”</v>
      </c>
      <c r="Z728" s="1">
        <v>1</v>
      </c>
      <c r="AA728" s="1">
        <v>1</v>
      </c>
      <c r="AB728" s="1">
        <f t="shared" si="147"/>
        <v>0</v>
      </c>
      <c r="AC728" s="1" t="s">
        <v>69</v>
      </c>
      <c r="AE728" t="str">
        <f t="shared" si="148"/>
        <v>Educator / Instructor</v>
      </c>
      <c r="AF728" s="1" t="s">
        <v>80</v>
      </c>
      <c r="AH728" t="str">
        <f t="shared" si="149"/>
        <v>Individual Contributor</v>
      </c>
      <c r="AI728" s="1" t="s">
        <v>57</v>
      </c>
      <c r="AK728" t="str">
        <f t="shared" si="150"/>
        <v>Education</v>
      </c>
      <c r="AL728" s="1">
        <v>7</v>
      </c>
      <c r="AM728" s="1">
        <v>7</v>
      </c>
      <c r="AN728" s="1" t="s">
        <v>3835</v>
      </c>
      <c r="AO728" s="1" t="s">
        <v>83</v>
      </c>
      <c r="AP728" s="1">
        <f t="shared" si="151"/>
        <v>1</v>
      </c>
      <c r="AQ728" t="s">
        <v>33</v>
      </c>
      <c r="AR728" s="1" t="s">
        <v>60</v>
      </c>
      <c r="AT728" t="str">
        <f t="shared" si="152"/>
        <v>Slack Channel</v>
      </c>
      <c r="AU728" s="1">
        <v>4</v>
      </c>
      <c r="AW728">
        <f t="shared" si="153"/>
        <v>4</v>
      </c>
      <c r="AX728" s="1">
        <v>2</v>
      </c>
      <c r="AZ728">
        <f t="shared" si="154"/>
        <v>2</v>
      </c>
      <c r="BA728" s="1">
        <v>2</v>
      </c>
      <c r="BB728" s="1">
        <v>2</v>
      </c>
      <c r="BC728" s="1" t="s">
        <v>3836</v>
      </c>
      <c r="BD728" s="1" t="s">
        <v>74</v>
      </c>
      <c r="BF728" t="str">
        <f t="shared" si="155"/>
        <v>Google</v>
      </c>
      <c r="BG728" s="1">
        <v>10</v>
      </c>
      <c r="BH728" s="1" t="s">
        <v>3837</v>
      </c>
      <c r="BI728" s="1" t="s">
        <v>3838</v>
      </c>
      <c r="BJ728" s="1" t="s">
        <v>3839</v>
      </c>
      <c r="BK728" s="1">
        <v>1</v>
      </c>
      <c r="BL728" s="32" t="s">
        <v>4074</v>
      </c>
    </row>
    <row r="729" spans="1:64">
      <c r="A729">
        <v>0</v>
      </c>
      <c r="B729">
        <v>0</v>
      </c>
      <c r="C729">
        <v>0</v>
      </c>
      <c r="D729">
        <v>0</v>
      </c>
      <c r="E729" s="1">
        <v>1</v>
      </c>
      <c r="F729">
        <v>0</v>
      </c>
      <c r="G729" s="2">
        <v>43069</v>
      </c>
      <c r="H729" s="9">
        <f t="shared" ca="1" si="143"/>
        <v>1</v>
      </c>
      <c r="I729" s="1">
        <v>6</v>
      </c>
      <c r="J729" s="1">
        <v>6</v>
      </c>
      <c r="K729" s="1">
        <v>30</v>
      </c>
      <c r="L729" s="1">
        <f t="shared" si="144"/>
        <v>0.5</v>
      </c>
      <c r="M729" s="1">
        <v>10</v>
      </c>
      <c r="N729" s="1">
        <v>10</v>
      </c>
      <c r="O729" s="1">
        <v>6</v>
      </c>
      <c r="P729" s="1">
        <v>6</v>
      </c>
      <c r="Q729" s="1">
        <v>94588</v>
      </c>
      <c r="R729" s="1" t="s">
        <v>3840</v>
      </c>
      <c r="S729" s="1">
        <v>0</v>
      </c>
      <c r="T729" s="1" t="s">
        <v>97</v>
      </c>
      <c r="V729" t="str">
        <f t="shared" si="145"/>
        <v>backpack</v>
      </c>
      <c r="W729" s="1" t="s">
        <v>103</v>
      </c>
      <c r="Y729" t="str">
        <f t="shared" si="146"/>
        <v>“A quality life demands quality questions”</v>
      </c>
      <c r="Z729" s="1">
        <v>1</v>
      </c>
      <c r="AA729" s="1">
        <v>1</v>
      </c>
      <c r="AB729" s="1">
        <f t="shared" si="147"/>
        <v>0</v>
      </c>
      <c r="AC729" s="1" t="s">
        <v>225</v>
      </c>
      <c r="AE729" t="str">
        <f t="shared" si="148"/>
        <v>Software Engineer</v>
      </c>
      <c r="AG729" s="1" t="s">
        <v>318</v>
      </c>
      <c r="AH729" s="1" t="str">
        <f t="shared" si="149"/>
        <v>Engineer</v>
      </c>
      <c r="AI729" s="1" t="s">
        <v>91</v>
      </c>
      <c r="AK729" t="str">
        <f t="shared" si="150"/>
        <v>Technology &amp; Internet</v>
      </c>
      <c r="AL729" s="1">
        <v>3</v>
      </c>
      <c r="AM729" s="1">
        <v>3</v>
      </c>
      <c r="AN729" s="1" t="s">
        <v>3841</v>
      </c>
      <c r="AO729" s="1" t="s">
        <v>71</v>
      </c>
      <c r="AP729" s="1">
        <f t="shared" si="151"/>
        <v>1</v>
      </c>
      <c r="AQ729" t="s">
        <v>32</v>
      </c>
      <c r="AS729" s="1" t="s">
        <v>3842</v>
      </c>
      <c r="AT729" s="1" t="str">
        <f t="shared" si="152"/>
        <v>Me</v>
      </c>
      <c r="AU729" s="1">
        <v>3</v>
      </c>
      <c r="AW729">
        <f t="shared" si="153"/>
        <v>3</v>
      </c>
      <c r="AX729" s="1">
        <v>4</v>
      </c>
      <c r="AZ729">
        <f t="shared" si="154"/>
        <v>4</v>
      </c>
      <c r="BA729" s="1">
        <v>6</v>
      </c>
      <c r="BB729" s="1">
        <v>6</v>
      </c>
      <c r="BC729" s="1" t="s">
        <v>3843</v>
      </c>
      <c r="BD729" s="1" t="s">
        <v>74</v>
      </c>
      <c r="BF729" t="str">
        <f t="shared" si="155"/>
        <v>Google</v>
      </c>
      <c r="BG729" s="1">
        <v>0</v>
      </c>
      <c r="BH729" s="1" t="s">
        <v>3844</v>
      </c>
      <c r="BI729" s="1" t="s">
        <v>882</v>
      </c>
      <c r="BJ729" s="1" t="s">
        <v>3845</v>
      </c>
      <c r="BK729" s="1">
        <v>0</v>
      </c>
      <c r="BL729" s="32" t="s">
        <v>4074</v>
      </c>
    </row>
    <row r="730" spans="1:64">
      <c r="A730" s="1">
        <v>1</v>
      </c>
      <c r="B730" s="11">
        <v>1</v>
      </c>
      <c r="C730">
        <v>0</v>
      </c>
      <c r="D730">
        <v>0</v>
      </c>
      <c r="E730" s="1">
        <v>1</v>
      </c>
      <c r="F730">
        <v>0</v>
      </c>
      <c r="G730" s="2">
        <v>30087</v>
      </c>
      <c r="H730" s="9">
        <f t="shared" ca="1" si="143"/>
        <v>36</v>
      </c>
      <c r="I730" s="1">
        <v>8</v>
      </c>
      <c r="J730" s="1">
        <v>8</v>
      </c>
      <c r="K730" s="1">
        <v>60</v>
      </c>
      <c r="L730" s="1">
        <f t="shared" si="144"/>
        <v>1</v>
      </c>
      <c r="M730" s="1">
        <v>6</v>
      </c>
      <c r="N730" s="1">
        <v>6</v>
      </c>
      <c r="O730" s="1">
        <v>10</v>
      </c>
      <c r="P730" s="1">
        <v>10</v>
      </c>
      <c r="Q730" s="1">
        <v>440013</v>
      </c>
      <c r="R730" s="1" t="s">
        <v>867</v>
      </c>
      <c r="S730" s="1">
        <v>1</v>
      </c>
      <c r="V730" t="str">
        <f t="shared" si="145"/>
        <v>NA</v>
      </c>
      <c r="Y730" t="str">
        <f t="shared" si="146"/>
        <v>NA</v>
      </c>
      <c r="Z730" s="1">
        <v>1</v>
      </c>
      <c r="AA730" s="1">
        <v>1</v>
      </c>
      <c r="AB730" s="1">
        <f t="shared" si="147"/>
        <v>0</v>
      </c>
      <c r="AC730" s="1" t="s">
        <v>225</v>
      </c>
      <c r="AE730" t="str">
        <f t="shared" si="148"/>
        <v>Software Engineer</v>
      </c>
      <c r="AG730" s="1" t="s">
        <v>318</v>
      </c>
      <c r="AH730" s="1" t="str">
        <f t="shared" si="149"/>
        <v>Engineer</v>
      </c>
      <c r="AJ730" s="1" t="s">
        <v>1039</v>
      </c>
      <c r="AK730" s="1" t="str">
        <f t="shared" si="150"/>
        <v>Finance</v>
      </c>
      <c r="AL730" s="1">
        <v>10</v>
      </c>
      <c r="AM730" s="1">
        <v>10</v>
      </c>
      <c r="AN730" s="1" t="s">
        <v>3846</v>
      </c>
      <c r="AO730" s="1" t="s">
        <v>59</v>
      </c>
      <c r="AP730" s="1">
        <f t="shared" si="151"/>
        <v>0</v>
      </c>
      <c r="AQ730" t="s">
        <v>32</v>
      </c>
      <c r="AR730" s="1" t="s">
        <v>60</v>
      </c>
      <c r="AT730" t="str">
        <f t="shared" si="152"/>
        <v>Slack Channel</v>
      </c>
      <c r="AU730" s="1">
        <v>6</v>
      </c>
      <c r="AW730">
        <f t="shared" si="153"/>
        <v>6</v>
      </c>
      <c r="AX730" s="1">
        <v>6</v>
      </c>
      <c r="AZ730">
        <f t="shared" si="154"/>
        <v>6</v>
      </c>
      <c r="BA730" s="1">
        <v>10</v>
      </c>
      <c r="BB730" s="1">
        <v>10</v>
      </c>
      <c r="BC730" s="1" t="s">
        <v>795</v>
      </c>
      <c r="BD730" s="1" t="s">
        <v>74</v>
      </c>
      <c r="BF730" t="str">
        <f t="shared" si="155"/>
        <v>Google</v>
      </c>
      <c r="BG730" s="1">
        <v>8</v>
      </c>
      <c r="BH730" s="1" t="s">
        <v>3847</v>
      </c>
      <c r="BI730" s="1" t="s">
        <v>3848</v>
      </c>
      <c r="BK730" s="1">
        <v>0</v>
      </c>
      <c r="BL730" s="32" t="s">
        <v>4074</v>
      </c>
    </row>
    <row r="731" spans="1:64">
      <c r="A731" s="1">
        <v>1</v>
      </c>
      <c r="B731">
        <v>0</v>
      </c>
      <c r="C731">
        <v>0</v>
      </c>
      <c r="D731">
        <v>0</v>
      </c>
      <c r="E731" s="1">
        <v>1</v>
      </c>
      <c r="F731">
        <v>0</v>
      </c>
      <c r="G731" s="2" t="s">
        <v>3849</v>
      </c>
      <c r="H731" s="9">
        <f t="shared" ca="1" si="143"/>
        <v>66</v>
      </c>
      <c r="I731" s="1">
        <v>6</v>
      </c>
      <c r="J731" s="1">
        <v>6</v>
      </c>
      <c r="K731" s="1">
        <v>90</v>
      </c>
      <c r="L731" s="1">
        <f t="shared" si="144"/>
        <v>1.5</v>
      </c>
      <c r="M731" s="1">
        <v>9</v>
      </c>
      <c r="N731" s="1">
        <v>9</v>
      </c>
      <c r="O731" s="1">
        <v>1</v>
      </c>
      <c r="P731" s="1">
        <v>1</v>
      </c>
      <c r="Q731" s="1">
        <v>92886</v>
      </c>
      <c r="R731" s="1" t="s">
        <v>3850</v>
      </c>
      <c r="S731" s="1">
        <v>0</v>
      </c>
      <c r="U731" s="1" t="s">
        <v>689</v>
      </c>
      <c r="V731" s="1" t="str">
        <f t="shared" si="145"/>
        <v>-</v>
      </c>
      <c r="W731" s="1" t="s">
        <v>98</v>
      </c>
      <c r="Y731" t="str">
        <f t="shared" si="146"/>
        <v>“Machine learning for life”</v>
      </c>
      <c r="Z731" s="1">
        <v>1</v>
      </c>
      <c r="AA731" s="1">
        <v>1</v>
      </c>
      <c r="AB731" s="1">
        <f t="shared" si="147"/>
        <v>0</v>
      </c>
      <c r="AC731" s="1" t="s">
        <v>30</v>
      </c>
      <c r="AE731" t="str">
        <f t="shared" si="148"/>
        <v>Data Analyst</v>
      </c>
      <c r="AF731" s="1" t="s">
        <v>80</v>
      </c>
      <c r="AH731" t="str">
        <f t="shared" si="149"/>
        <v>Individual Contributor</v>
      </c>
      <c r="AI731" s="1" t="s">
        <v>466</v>
      </c>
      <c r="AK731" t="str">
        <f t="shared" si="150"/>
        <v>Government</v>
      </c>
      <c r="AL731" s="1">
        <v>15</v>
      </c>
      <c r="AM731" s="1">
        <v>15</v>
      </c>
      <c r="AN731" s="1" t="s">
        <v>3851</v>
      </c>
      <c r="AO731" s="1" t="s">
        <v>71</v>
      </c>
      <c r="AP731" s="1">
        <f t="shared" si="151"/>
        <v>1</v>
      </c>
      <c r="AQ731" t="s">
        <v>31</v>
      </c>
      <c r="AR731" s="1" t="s">
        <v>72</v>
      </c>
      <c r="AT731" t="str">
        <f t="shared" si="152"/>
        <v>Forums</v>
      </c>
      <c r="AV731" s="1">
        <v>10</v>
      </c>
      <c r="AW731" s="1">
        <f t="shared" si="153"/>
        <v>10</v>
      </c>
      <c r="AX731" s="1">
        <v>5</v>
      </c>
      <c r="AZ731">
        <f t="shared" si="154"/>
        <v>5</v>
      </c>
      <c r="BA731" s="1">
        <v>20</v>
      </c>
      <c r="BB731" s="1">
        <v>20</v>
      </c>
      <c r="BC731" s="1" t="s">
        <v>3852</v>
      </c>
      <c r="BD731" s="1" t="s">
        <v>74</v>
      </c>
      <c r="BF731" t="str">
        <f t="shared" si="155"/>
        <v>Google</v>
      </c>
      <c r="BG731" s="1">
        <v>7</v>
      </c>
      <c r="BH731" s="1" t="s">
        <v>3853</v>
      </c>
      <c r="BI731" s="1" t="s">
        <v>3854</v>
      </c>
      <c r="BJ731" s="1" t="s">
        <v>3855</v>
      </c>
      <c r="BK731" s="1">
        <v>0</v>
      </c>
      <c r="BL731" s="32" t="s">
        <v>4074</v>
      </c>
    </row>
    <row r="732" spans="1:64">
      <c r="A732">
        <v>0</v>
      </c>
      <c r="B732" s="11">
        <v>1</v>
      </c>
      <c r="C732">
        <v>0</v>
      </c>
      <c r="D732">
        <v>0</v>
      </c>
      <c r="E732">
        <v>0</v>
      </c>
      <c r="F732">
        <v>0</v>
      </c>
      <c r="G732" s="2">
        <v>34285</v>
      </c>
      <c r="H732" s="9">
        <f t="shared" ca="1" si="143"/>
        <v>25</v>
      </c>
      <c r="I732" s="1">
        <v>6</v>
      </c>
      <c r="J732" s="1">
        <v>6</v>
      </c>
      <c r="K732" s="1">
        <v>50</v>
      </c>
      <c r="L732" s="1">
        <f t="shared" si="144"/>
        <v>0.83333333333333337</v>
      </c>
      <c r="M732" s="1">
        <v>10</v>
      </c>
      <c r="N732" s="1">
        <v>10</v>
      </c>
      <c r="O732" s="1">
        <v>1</v>
      </c>
      <c r="P732" s="1">
        <v>1</v>
      </c>
      <c r="Q732" s="1">
        <v>500076</v>
      </c>
      <c r="R732" s="1" t="s">
        <v>368</v>
      </c>
      <c r="S732" s="1">
        <v>1</v>
      </c>
      <c r="T732" s="1" t="s">
        <v>78</v>
      </c>
      <c r="V732" t="str">
        <f t="shared" si="145"/>
        <v>jacket (brand is TBD... probably Patagonia)</v>
      </c>
      <c r="W732" s="1" t="s">
        <v>98</v>
      </c>
      <c r="Y732" t="str">
        <f t="shared" si="146"/>
        <v>“Machine learning for life”</v>
      </c>
      <c r="Z732" s="1">
        <v>1</v>
      </c>
      <c r="AA732" s="1">
        <v>1</v>
      </c>
      <c r="AB732" s="1">
        <f t="shared" si="147"/>
        <v>0</v>
      </c>
      <c r="AC732" s="1" t="s">
        <v>225</v>
      </c>
      <c r="AE732" t="str">
        <f t="shared" si="148"/>
        <v>Software Engineer</v>
      </c>
      <c r="AF732" s="1" t="s">
        <v>80</v>
      </c>
      <c r="AH732" t="str">
        <f t="shared" si="149"/>
        <v>Individual Contributor</v>
      </c>
      <c r="AI732" s="1" t="s">
        <v>112</v>
      </c>
      <c r="AK732" t="str">
        <f t="shared" si="150"/>
        <v>Retail &amp; Consumer Durables</v>
      </c>
      <c r="AL732" s="1">
        <v>2</v>
      </c>
      <c r="AM732" s="1">
        <v>2</v>
      </c>
      <c r="AN732" s="1" t="s">
        <v>1000</v>
      </c>
      <c r="AO732" s="1" t="s">
        <v>59</v>
      </c>
      <c r="AP732" s="1">
        <f t="shared" si="151"/>
        <v>0</v>
      </c>
      <c r="AQ732" t="s">
        <v>30</v>
      </c>
      <c r="AR732" s="1" t="s">
        <v>84</v>
      </c>
      <c r="AT732" t="str">
        <f t="shared" si="152"/>
        <v>Stack Overflow</v>
      </c>
      <c r="AU732" s="1">
        <v>5</v>
      </c>
      <c r="AW732">
        <f t="shared" si="153"/>
        <v>5</v>
      </c>
      <c r="AX732" s="1">
        <v>4</v>
      </c>
      <c r="AZ732">
        <f t="shared" si="154"/>
        <v>4</v>
      </c>
      <c r="BA732" s="1">
        <v>4</v>
      </c>
      <c r="BB732" s="1">
        <v>4</v>
      </c>
      <c r="BC732" s="1" t="s">
        <v>3856</v>
      </c>
      <c r="BD732" s="1" t="s">
        <v>74</v>
      </c>
      <c r="BF732" t="str">
        <f t="shared" si="155"/>
        <v>Google</v>
      </c>
      <c r="BG732" s="1">
        <v>8</v>
      </c>
      <c r="BH732" s="1" t="s">
        <v>3857</v>
      </c>
      <c r="BL732" s="32" t="s">
        <v>4074</v>
      </c>
    </row>
    <row r="733" spans="1:64">
      <c r="A733">
        <v>0</v>
      </c>
      <c r="B733">
        <v>0</v>
      </c>
      <c r="C733">
        <v>0</v>
      </c>
      <c r="D733">
        <v>0</v>
      </c>
      <c r="E733">
        <v>0</v>
      </c>
      <c r="F733" s="1">
        <v>1</v>
      </c>
      <c r="G733" s="2">
        <v>29290</v>
      </c>
      <c r="H733" s="9">
        <f t="shared" ca="1" si="143"/>
        <v>38</v>
      </c>
      <c r="I733" s="1">
        <v>7</v>
      </c>
      <c r="J733" s="1">
        <v>7</v>
      </c>
      <c r="K733" s="1">
        <v>240</v>
      </c>
      <c r="L733" s="1">
        <f t="shared" si="144"/>
        <v>4</v>
      </c>
      <c r="M733" s="1">
        <v>12</v>
      </c>
      <c r="N733" s="1">
        <v>12</v>
      </c>
      <c r="O733" s="1">
        <v>6</v>
      </c>
      <c r="P733" s="1">
        <v>6</v>
      </c>
      <c r="Q733" s="1">
        <v>201012</v>
      </c>
      <c r="R733" s="1" t="s">
        <v>3859</v>
      </c>
      <c r="S733" s="1">
        <v>0</v>
      </c>
      <c r="T733" s="1" t="s">
        <v>97</v>
      </c>
      <c r="V733" t="str">
        <f t="shared" si="145"/>
        <v>backpack</v>
      </c>
      <c r="X733" s="1" t="s">
        <v>3860</v>
      </c>
      <c r="Y733" s="1" t="str">
        <f t="shared" si="146"/>
        <v>Working relentlessly for Nirvan Of Machines :)</v>
      </c>
      <c r="Z733" s="1">
        <v>1</v>
      </c>
      <c r="AA733" s="1">
        <v>1</v>
      </c>
      <c r="AB733" s="1">
        <f t="shared" si="147"/>
        <v>0</v>
      </c>
      <c r="AC733" s="1" t="s">
        <v>137</v>
      </c>
      <c r="AE733" t="str">
        <f t="shared" si="148"/>
        <v>Co-founder (or solo founder)</v>
      </c>
      <c r="AF733" s="1" t="s">
        <v>145</v>
      </c>
      <c r="AH733" t="str">
        <f t="shared" si="149"/>
        <v>C-Level</v>
      </c>
      <c r="AI733" s="1" t="s">
        <v>91</v>
      </c>
      <c r="AK733" t="str">
        <f t="shared" si="150"/>
        <v>Technology &amp; Internet</v>
      </c>
      <c r="AL733" s="1">
        <v>16</v>
      </c>
      <c r="AM733" s="1">
        <v>16</v>
      </c>
      <c r="AN733" s="1" t="s">
        <v>3861</v>
      </c>
      <c r="AO733" s="1" t="s">
        <v>59</v>
      </c>
      <c r="AP733" s="1">
        <f t="shared" si="151"/>
        <v>0</v>
      </c>
      <c r="AQ733" t="s">
        <v>33</v>
      </c>
      <c r="AR733" s="1" t="s">
        <v>72</v>
      </c>
      <c r="AT733" t="str">
        <f t="shared" si="152"/>
        <v>Forums</v>
      </c>
      <c r="AU733" s="1">
        <v>4</v>
      </c>
      <c r="AW733">
        <f t="shared" si="153"/>
        <v>4</v>
      </c>
      <c r="AX733" s="1">
        <v>4</v>
      </c>
      <c r="AZ733">
        <f t="shared" si="154"/>
        <v>4</v>
      </c>
      <c r="BA733" s="1">
        <v>6</v>
      </c>
      <c r="BB733" s="1">
        <v>6</v>
      </c>
      <c r="BC733" s="1" t="s">
        <v>3862</v>
      </c>
      <c r="BD733" s="1" t="s">
        <v>64</v>
      </c>
      <c r="BF733" t="str">
        <f t="shared" si="155"/>
        <v>Friend / word of mouth</v>
      </c>
      <c r="BG733" s="1">
        <v>9</v>
      </c>
      <c r="BH733" s="1" t="s">
        <v>3863</v>
      </c>
      <c r="BI733" s="1" t="s">
        <v>3864</v>
      </c>
      <c r="BJ733" s="1" t="s">
        <v>3865</v>
      </c>
      <c r="BK733" s="1">
        <v>1</v>
      </c>
      <c r="BL733" s="32" t="s">
        <v>4074</v>
      </c>
    </row>
    <row r="734" spans="1:64">
      <c r="A734">
        <v>0</v>
      </c>
      <c r="B734" s="11">
        <v>1</v>
      </c>
      <c r="C734">
        <v>0</v>
      </c>
      <c r="D734">
        <v>0</v>
      </c>
      <c r="E734" s="1">
        <v>1</v>
      </c>
      <c r="F734">
        <v>0</v>
      </c>
      <c r="G734" s="2">
        <v>29645</v>
      </c>
      <c r="H734" s="9">
        <f t="shared" ca="1" si="143"/>
        <v>37</v>
      </c>
      <c r="I734" s="1">
        <v>7</v>
      </c>
      <c r="J734" s="1">
        <v>7</v>
      </c>
      <c r="K734" s="1">
        <v>60</v>
      </c>
      <c r="L734" s="1">
        <f t="shared" si="144"/>
        <v>1</v>
      </c>
      <c r="M734" s="1">
        <v>5</v>
      </c>
      <c r="N734" s="1">
        <v>5</v>
      </c>
      <c r="O734" s="1">
        <v>9</v>
      </c>
      <c r="P734" s="1">
        <v>9</v>
      </c>
      <c r="R734" s="1" t="s">
        <v>3866</v>
      </c>
      <c r="S734" s="1">
        <v>1</v>
      </c>
      <c r="V734" t="str">
        <f t="shared" si="145"/>
        <v>NA</v>
      </c>
      <c r="Y734" t="str">
        <f t="shared" si="146"/>
        <v>NA</v>
      </c>
      <c r="Z734" s="1">
        <v>1</v>
      </c>
      <c r="AA734" s="1">
        <v>1</v>
      </c>
      <c r="AB734" s="1">
        <f t="shared" si="147"/>
        <v>0</v>
      </c>
      <c r="AC734" s="1" t="s">
        <v>225</v>
      </c>
      <c r="AE734" t="str">
        <f t="shared" si="148"/>
        <v>Software Engineer</v>
      </c>
      <c r="AF734" s="1" t="s">
        <v>111</v>
      </c>
      <c r="AH734" t="str">
        <f t="shared" si="149"/>
        <v>Not Applicable</v>
      </c>
      <c r="AJ734" s="1" t="s">
        <v>2616</v>
      </c>
      <c r="AK734" s="1" t="str">
        <f t="shared" si="150"/>
        <v>Banking</v>
      </c>
      <c r="AL734" s="1">
        <v>10</v>
      </c>
      <c r="AM734" s="1">
        <v>10</v>
      </c>
      <c r="AN734" s="1" t="s">
        <v>3867</v>
      </c>
      <c r="AO734" s="1" t="s">
        <v>83</v>
      </c>
      <c r="AP734" s="1">
        <f t="shared" si="151"/>
        <v>1</v>
      </c>
      <c r="AQ734" t="s">
        <v>32</v>
      </c>
      <c r="AR734" s="1" t="s">
        <v>167</v>
      </c>
      <c r="AT734" t="str">
        <f t="shared" si="152"/>
        <v>Mentor Help (classroom or 1:1 mentors)</v>
      </c>
      <c r="AV734" s="1">
        <v>15</v>
      </c>
      <c r="AW734" s="1">
        <f t="shared" si="153"/>
        <v>15</v>
      </c>
      <c r="AY734" s="1">
        <v>10</v>
      </c>
      <c r="AZ734" s="1">
        <f t="shared" si="154"/>
        <v>10</v>
      </c>
      <c r="BA734" s="1">
        <v>20</v>
      </c>
      <c r="BB734" s="1">
        <v>20</v>
      </c>
      <c r="BC734" s="1" t="s">
        <v>3868</v>
      </c>
      <c r="BD734" s="1" t="s">
        <v>2912</v>
      </c>
      <c r="BF734" t="str">
        <f t="shared" si="155"/>
        <v>Billboard</v>
      </c>
      <c r="BG734" s="1">
        <v>10</v>
      </c>
      <c r="BH734" s="1" t="s">
        <v>3869</v>
      </c>
      <c r="BI734" s="1" t="s">
        <v>3870</v>
      </c>
      <c r="BJ734" s="1" t="s">
        <v>3871</v>
      </c>
      <c r="BK734" s="1">
        <v>1</v>
      </c>
      <c r="BL734" s="32" t="s">
        <v>4074</v>
      </c>
    </row>
    <row r="735" spans="1:64">
      <c r="A735" s="1">
        <v>1</v>
      </c>
      <c r="B735">
        <v>0</v>
      </c>
      <c r="C735">
        <v>0</v>
      </c>
      <c r="D735">
        <v>0</v>
      </c>
      <c r="E735">
        <v>0</v>
      </c>
      <c r="F735">
        <v>0</v>
      </c>
      <c r="G735" s="2">
        <v>29049</v>
      </c>
      <c r="H735" s="9">
        <f t="shared" ca="1" si="143"/>
        <v>39</v>
      </c>
      <c r="I735" s="1">
        <v>6</v>
      </c>
      <c r="J735" s="1">
        <v>6</v>
      </c>
      <c r="K735" s="1">
        <v>20</v>
      </c>
      <c r="L735" s="1">
        <f t="shared" si="144"/>
        <v>0.33333333333333331</v>
      </c>
      <c r="M735" s="1">
        <v>13</v>
      </c>
      <c r="N735" s="1">
        <v>13</v>
      </c>
      <c r="O735" s="1">
        <v>2</v>
      </c>
      <c r="P735" s="1">
        <v>2</v>
      </c>
      <c r="Q735" s="1">
        <v>29580</v>
      </c>
      <c r="R735" s="1" t="s">
        <v>3872</v>
      </c>
      <c r="S735" s="1">
        <v>0</v>
      </c>
      <c r="T735" s="1" t="s">
        <v>97</v>
      </c>
      <c r="V735" t="str">
        <f t="shared" si="145"/>
        <v>backpack</v>
      </c>
      <c r="W735" s="1" t="s">
        <v>103</v>
      </c>
      <c r="Y735" t="str">
        <f t="shared" si="146"/>
        <v>“A quality life demands quality questions”</v>
      </c>
      <c r="Z735" s="1">
        <v>1</v>
      </c>
      <c r="AA735" s="1">
        <v>1</v>
      </c>
      <c r="AB735" s="1">
        <f t="shared" si="147"/>
        <v>0</v>
      </c>
      <c r="AC735" s="1" t="s">
        <v>225</v>
      </c>
      <c r="AE735" t="str">
        <f t="shared" si="148"/>
        <v>Software Engineer</v>
      </c>
      <c r="AF735" s="1" t="s">
        <v>80</v>
      </c>
      <c r="AH735" t="str">
        <f t="shared" si="149"/>
        <v>Individual Contributor</v>
      </c>
      <c r="AI735" s="1" t="s">
        <v>91</v>
      </c>
      <c r="AK735" t="str">
        <f t="shared" si="150"/>
        <v>Technology &amp; Internet</v>
      </c>
      <c r="AL735" s="1">
        <v>2</v>
      </c>
      <c r="AM735" s="1">
        <v>2</v>
      </c>
      <c r="AN735" s="1" t="s">
        <v>3873</v>
      </c>
      <c r="AO735" s="1" t="s">
        <v>83</v>
      </c>
      <c r="AP735" s="1">
        <f t="shared" si="151"/>
        <v>1</v>
      </c>
      <c r="AQ735" t="s">
        <v>30</v>
      </c>
      <c r="AR735" s="1" t="s">
        <v>72</v>
      </c>
      <c r="AT735" t="str">
        <f t="shared" si="152"/>
        <v>Forums</v>
      </c>
      <c r="AU735" s="1">
        <v>6</v>
      </c>
      <c r="AW735">
        <f t="shared" si="153"/>
        <v>6</v>
      </c>
      <c r="AX735" s="1">
        <v>6</v>
      </c>
      <c r="AZ735">
        <f t="shared" si="154"/>
        <v>6</v>
      </c>
      <c r="BA735" s="1">
        <v>25</v>
      </c>
      <c r="BB735" s="1">
        <v>25</v>
      </c>
      <c r="BC735" s="1" t="s">
        <v>3874</v>
      </c>
      <c r="BD735" s="1" t="s">
        <v>74</v>
      </c>
      <c r="BF735" t="str">
        <f t="shared" si="155"/>
        <v>Google</v>
      </c>
      <c r="BG735" s="1">
        <v>8</v>
      </c>
      <c r="BH735" s="1" t="s">
        <v>3875</v>
      </c>
      <c r="BK735" s="1">
        <v>1</v>
      </c>
      <c r="BL735" s="32" t="s">
        <v>4074</v>
      </c>
    </row>
    <row r="736" spans="1:64">
      <c r="A736" s="1">
        <v>1</v>
      </c>
      <c r="B736">
        <v>0</v>
      </c>
      <c r="C736">
        <v>0</v>
      </c>
      <c r="D736">
        <v>0</v>
      </c>
      <c r="E736">
        <v>0</v>
      </c>
      <c r="F736">
        <v>0</v>
      </c>
      <c r="G736" s="2">
        <v>29668</v>
      </c>
      <c r="H736" s="9">
        <f t="shared" ca="1" si="143"/>
        <v>37</v>
      </c>
      <c r="I736" s="1">
        <v>65</v>
      </c>
      <c r="J736" s="1">
        <v>65</v>
      </c>
      <c r="K736" s="1">
        <v>40</v>
      </c>
      <c r="L736" s="1">
        <f t="shared" si="144"/>
        <v>0.66666666666666663</v>
      </c>
      <c r="M736" s="1">
        <v>12</v>
      </c>
      <c r="N736" s="1">
        <v>12</v>
      </c>
      <c r="O736" s="1">
        <v>3</v>
      </c>
      <c r="P736" s="1">
        <v>3</v>
      </c>
      <c r="Q736" s="1">
        <v>25469</v>
      </c>
      <c r="R736" s="1" t="s">
        <v>211</v>
      </c>
      <c r="S736" s="1">
        <v>0</v>
      </c>
      <c r="T736" s="1" t="s">
        <v>67</v>
      </c>
      <c r="V736" t="str">
        <f t="shared" si="145"/>
        <v>t-shirt</v>
      </c>
      <c r="W736" s="1" t="s">
        <v>54</v>
      </c>
      <c r="Y736" t="str">
        <f t="shared" si="146"/>
        <v>“Data is the new bacon"</v>
      </c>
      <c r="Z736" s="1">
        <v>1</v>
      </c>
      <c r="AA736" s="1">
        <v>1</v>
      </c>
      <c r="AB736" s="1">
        <f t="shared" si="147"/>
        <v>0</v>
      </c>
      <c r="AC736" s="1" t="s">
        <v>453</v>
      </c>
      <c r="AE736" t="str">
        <f t="shared" si="148"/>
        <v>Research</v>
      </c>
      <c r="AF736" s="1" t="s">
        <v>80</v>
      </c>
      <c r="AH736" t="str">
        <f t="shared" si="149"/>
        <v>Individual Contributor</v>
      </c>
      <c r="AI736" s="1" t="s">
        <v>554</v>
      </c>
      <c r="AK736" t="str">
        <f t="shared" si="150"/>
        <v>Nonprofit</v>
      </c>
      <c r="AL736" s="1">
        <v>14</v>
      </c>
      <c r="AM736" s="1">
        <v>14</v>
      </c>
      <c r="AN736" s="1" t="s">
        <v>3876</v>
      </c>
      <c r="AO736" s="1" t="s">
        <v>71</v>
      </c>
      <c r="AP736" s="1">
        <f t="shared" si="151"/>
        <v>1</v>
      </c>
      <c r="AQ736" t="s">
        <v>30</v>
      </c>
      <c r="AR736" s="1" t="s">
        <v>60</v>
      </c>
      <c r="AT736" t="str">
        <f t="shared" si="152"/>
        <v>Slack Channel</v>
      </c>
      <c r="AU736" s="1">
        <v>3</v>
      </c>
      <c r="AW736">
        <f t="shared" si="153"/>
        <v>3</v>
      </c>
      <c r="AY736" s="1">
        <v>20</v>
      </c>
      <c r="AZ736" s="1">
        <f t="shared" si="154"/>
        <v>20</v>
      </c>
      <c r="BA736" s="1">
        <v>30</v>
      </c>
      <c r="BB736" s="1">
        <v>30</v>
      </c>
      <c r="BC736" s="1" t="s">
        <v>3877</v>
      </c>
      <c r="BD736" s="1" t="s">
        <v>74</v>
      </c>
      <c r="BF736" t="str">
        <f t="shared" si="155"/>
        <v>Google</v>
      </c>
      <c r="BG736" s="1">
        <v>10</v>
      </c>
      <c r="BH736" s="1" t="s">
        <v>3878</v>
      </c>
      <c r="BI736" s="1" t="s">
        <v>3879</v>
      </c>
      <c r="BK736" s="1">
        <v>1</v>
      </c>
      <c r="BL736" s="32" t="s">
        <v>4074</v>
      </c>
    </row>
    <row r="737" spans="1:64">
      <c r="A737" s="1">
        <v>1</v>
      </c>
      <c r="B737">
        <v>0</v>
      </c>
      <c r="C737">
        <v>0</v>
      </c>
      <c r="D737">
        <v>0</v>
      </c>
      <c r="E737">
        <v>0</v>
      </c>
      <c r="F737">
        <v>0</v>
      </c>
      <c r="G737" s="2">
        <v>28471</v>
      </c>
      <c r="H737" s="9">
        <f t="shared" ca="1" si="143"/>
        <v>41</v>
      </c>
      <c r="I737" s="1">
        <v>4</v>
      </c>
      <c r="J737" s="1">
        <v>4</v>
      </c>
      <c r="K737" s="1">
        <v>0</v>
      </c>
      <c r="L737" s="1">
        <f t="shared" si="144"/>
        <v>0</v>
      </c>
      <c r="M737" s="1">
        <v>12</v>
      </c>
      <c r="N737" s="1">
        <v>12</v>
      </c>
      <c r="O737" s="1">
        <v>600</v>
      </c>
      <c r="P737" s="1">
        <v>600</v>
      </c>
      <c r="Q737" s="1">
        <v>94590</v>
      </c>
      <c r="R737" s="1" t="s">
        <v>3880</v>
      </c>
      <c r="S737" s="1">
        <v>1</v>
      </c>
      <c r="V737" t="str">
        <f t="shared" si="145"/>
        <v>NA</v>
      </c>
      <c r="Y737" t="str">
        <f t="shared" si="146"/>
        <v>NA</v>
      </c>
      <c r="Z737" s="1">
        <v>1</v>
      </c>
      <c r="AA737" s="1">
        <v>1</v>
      </c>
      <c r="AB737" s="1">
        <f t="shared" si="147"/>
        <v>0</v>
      </c>
      <c r="AD737" s="1" t="s">
        <v>3095</v>
      </c>
      <c r="AE737" s="1" t="str">
        <f t="shared" si="148"/>
        <v>Paramedic</v>
      </c>
      <c r="AG737" s="1" t="s">
        <v>3881</v>
      </c>
      <c r="AH737" s="1" t="str">
        <f t="shared" si="149"/>
        <v>Advance</v>
      </c>
      <c r="AJ737" s="1" t="s">
        <v>3095</v>
      </c>
      <c r="AK737" s="1" t="str">
        <f t="shared" si="150"/>
        <v>Paramedic</v>
      </c>
      <c r="AL737" s="1">
        <v>27</v>
      </c>
      <c r="AM737" s="1">
        <v>27</v>
      </c>
      <c r="AN737" s="1" t="s">
        <v>3096</v>
      </c>
      <c r="AO737" s="1" t="s">
        <v>1299</v>
      </c>
      <c r="AP737" s="1">
        <f t="shared" si="151"/>
        <v>0</v>
      </c>
      <c r="AQ737" t="s">
        <v>3993</v>
      </c>
      <c r="AS737" s="1" t="s">
        <v>186</v>
      </c>
      <c r="AT737" s="1" t="str">
        <f t="shared" si="152"/>
        <v>Google search</v>
      </c>
      <c r="AU737" s="1">
        <v>4</v>
      </c>
      <c r="AW737">
        <f t="shared" si="153"/>
        <v>4</v>
      </c>
      <c r="AX737" s="1">
        <v>6</v>
      </c>
      <c r="AZ737">
        <f t="shared" si="154"/>
        <v>6</v>
      </c>
      <c r="BA737" s="1">
        <v>12</v>
      </c>
      <c r="BB737" s="1">
        <v>12</v>
      </c>
      <c r="BC737" s="1" t="s">
        <v>3882</v>
      </c>
      <c r="BE737" s="1" t="s">
        <v>3883</v>
      </c>
      <c r="BF737" s="1" t="str">
        <f t="shared" si="155"/>
        <v xml:space="preserve">On Netflix video " Lo and Behold, Reveries of the Connected Worl " </v>
      </c>
      <c r="BG737" s="1">
        <v>10</v>
      </c>
      <c r="BH737" s="1" t="s">
        <v>3884</v>
      </c>
      <c r="BI737" s="1" t="s">
        <v>3885</v>
      </c>
      <c r="BJ737" s="1" t="s">
        <v>3886</v>
      </c>
      <c r="BK737" s="1">
        <v>1</v>
      </c>
      <c r="BL737" s="32" t="s">
        <v>4074</v>
      </c>
    </row>
    <row r="738" spans="1:64">
      <c r="A738" s="1">
        <v>1</v>
      </c>
      <c r="B738">
        <v>0</v>
      </c>
      <c r="C738">
        <v>0</v>
      </c>
      <c r="D738">
        <v>0</v>
      </c>
      <c r="E738">
        <v>0</v>
      </c>
      <c r="F738">
        <v>0</v>
      </c>
      <c r="G738" s="2">
        <v>42959</v>
      </c>
      <c r="H738" s="9">
        <f t="shared" ca="1" si="143"/>
        <v>1</v>
      </c>
      <c r="I738" s="1">
        <v>8</v>
      </c>
      <c r="J738" s="1">
        <v>8</v>
      </c>
      <c r="K738" s="1">
        <v>30</v>
      </c>
      <c r="L738" s="1">
        <f t="shared" si="144"/>
        <v>0.5</v>
      </c>
      <c r="M738" s="1">
        <v>10</v>
      </c>
      <c r="N738" s="1">
        <v>10</v>
      </c>
      <c r="O738" s="1">
        <v>2</v>
      </c>
      <c r="P738" s="1">
        <v>2</v>
      </c>
      <c r="Q738" s="1">
        <v>11900</v>
      </c>
      <c r="R738" s="1" t="s">
        <v>3887</v>
      </c>
      <c r="S738" s="1">
        <v>1</v>
      </c>
      <c r="V738" t="str">
        <f t="shared" si="145"/>
        <v>NA</v>
      </c>
      <c r="Y738" t="str">
        <f t="shared" si="146"/>
        <v>NA</v>
      </c>
      <c r="Z738" s="1">
        <v>1</v>
      </c>
      <c r="AA738" s="1">
        <v>1</v>
      </c>
      <c r="AB738" s="1">
        <f t="shared" si="147"/>
        <v>0</v>
      </c>
      <c r="AC738" s="1" t="s">
        <v>225</v>
      </c>
      <c r="AE738" t="str">
        <f t="shared" si="148"/>
        <v>Software Engineer</v>
      </c>
      <c r="AF738" s="1" t="s">
        <v>56</v>
      </c>
      <c r="AH738" t="str">
        <f t="shared" si="149"/>
        <v>Manager</v>
      </c>
      <c r="AI738" s="1" t="s">
        <v>91</v>
      </c>
      <c r="AK738" t="str">
        <f t="shared" si="150"/>
        <v>Technology &amp; Internet</v>
      </c>
      <c r="AL738" s="1">
        <v>10</v>
      </c>
      <c r="AM738" s="1">
        <v>10</v>
      </c>
      <c r="AN738" s="1" t="s">
        <v>3888</v>
      </c>
      <c r="AO738" s="1" t="s">
        <v>59</v>
      </c>
      <c r="AP738" s="1">
        <f t="shared" si="151"/>
        <v>0</v>
      </c>
      <c r="AQ738" t="s">
        <v>33</v>
      </c>
      <c r="AR738" s="1" t="s">
        <v>72</v>
      </c>
      <c r="AT738" t="str">
        <f t="shared" si="152"/>
        <v>Forums</v>
      </c>
      <c r="AU738" s="1">
        <v>6</v>
      </c>
      <c r="AW738">
        <f t="shared" si="153"/>
        <v>6</v>
      </c>
      <c r="AX738" s="1">
        <v>6</v>
      </c>
      <c r="AZ738">
        <f t="shared" si="154"/>
        <v>6</v>
      </c>
      <c r="BA738" s="1">
        <v>10</v>
      </c>
      <c r="BB738" s="1">
        <v>10</v>
      </c>
      <c r="BC738" s="1" t="s">
        <v>3889</v>
      </c>
      <c r="BD738" s="1" t="s">
        <v>74</v>
      </c>
      <c r="BF738" t="str">
        <f t="shared" si="155"/>
        <v>Google</v>
      </c>
      <c r="BG738" s="1">
        <v>10</v>
      </c>
      <c r="BH738" s="1" t="s">
        <v>3890</v>
      </c>
      <c r="BJ738" s="1" t="s">
        <v>3891</v>
      </c>
      <c r="BK738" s="1">
        <v>1</v>
      </c>
      <c r="BL738" s="32" t="s">
        <v>4074</v>
      </c>
    </row>
    <row r="739" spans="1:64">
      <c r="A739" s="1">
        <v>1</v>
      </c>
      <c r="B739">
        <v>0</v>
      </c>
      <c r="C739">
        <v>0</v>
      </c>
      <c r="D739">
        <v>0</v>
      </c>
      <c r="E739">
        <v>0</v>
      </c>
      <c r="F739">
        <v>0</v>
      </c>
      <c r="G739" s="2">
        <v>33228</v>
      </c>
      <c r="H739" s="9">
        <f t="shared" ca="1" si="143"/>
        <v>28</v>
      </c>
      <c r="I739" s="1">
        <v>7</v>
      </c>
      <c r="J739" s="1">
        <v>7</v>
      </c>
      <c r="K739" s="1">
        <v>45</v>
      </c>
      <c r="L739" s="1">
        <f t="shared" si="144"/>
        <v>0.75</v>
      </c>
      <c r="M739" s="1">
        <v>9</v>
      </c>
      <c r="N739" s="1">
        <v>9</v>
      </c>
      <c r="O739" s="1">
        <v>5</v>
      </c>
      <c r="P739" s="1">
        <v>5</v>
      </c>
      <c r="Q739" s="1">
        <v>1120012</v>
      </c>
      <c r="R739" s="1" t="s">
        <v>2824</v>
      </c>
      <c r="S739" s="1">
        <v>1</v>
      </c>
      <c r="V739" t="str">
        <f t="shared" si="145"/>
        <v>NA</v>
      </c>
      <c r="Y739" t="str">
        <f t="shared" si="146"/>
        <v>NA</v>
      </c>
      <c r="Z739" s="1">
        <v>1</v>
      </c>
      <c r="AA739" s="1">
        <v>1</v>
      </c>
      <c r="AB739" s="1">
        <f t="shared" si="147"/>
        <v>0</v>
      </c>
      <c r="AC739" s="1" t="s">
        <v>144</v>
      </c>
      <c r="AE739" t="str">
        <f t="shared" si="148"/>
        <v>Artificial Intelligence Engineer</v>
      </c>
      <c r="AF739" s="1" t="s">
        <v>384</v>
      </c>
      <c r="AH739" t="str">
        <f t="shared" si="149"/>
        <v>Intern</v>
      </c>
      <c r="AI739" s="1" t="s">
        <v>91</v>
      </c>
      <c r="AK739" t="str">
        <f t="shared" si="150"/>
        <v>Technology &amp; Internet</v>
      </c>
      <c r="AL739" s="1">
        <v>1</v>
      </c>
      <c r="AM739" s="1">
        <v>1</v>
      </c>
      <c r="AN739" s="1" t="s">
        <v>3892</v>
      </c>
      <c r="AO739" s="1" t="s">
        <v>166</v>
      </c>
      <c r="AP739" s="1">
        <f t="shared" si="151"/>
        <v>0</v>
      </c>
      <c r="AQ739" t="s">
        <v>4040</v>
      </c>
      <c r="AT739" t="str">
        <f t="shared" si="152"/>
        <v>NA</v>
      </c>
      <c r="AW739">
        <f t="shared" si="153"/>
        <v>0</v>
      </c>
      <c r="AZ739">
        <f t="shared" si="154"/>
        <v>0</v>
      </c>
      <c r="BD739" s="1" t="s">
        <v>74</v>
      </c>
      <c r="BF739" t="str">
        <f t="shared" si="155"/>
        <v>Google</v>
      </c>
      <c r="BG739" s="1">
        <v>10</v>
      </c>
      <c r="BH739" s="1" t="s">
        <v>3893</v>
      </c>
      <c r="BI739" s="1" t="s">
        <v>3894</v>
      </c>
      <c r="BJ739" s="1" t="s">
        <v>3895</v>
      </c>
      <c r="BK739" s="1">
        <v>1</v>
      </c>
      <c r="BL739" s="32" t="s">
        <v>4074</v>
      </c>
    </row>
    <row r="740" spans="1:64">
      <c r="A740" s="1">
        <v>1</v>
      </c>
      <c r="B740">
        <v>0</v>
      </c>
      <c r="C740">
        <v>0</v>
      </c>
      <c r="D740">
        <v>0</v>
      </c>
      <c r="E740">
        <v>0</v>
      </c>
      <c r="F740">
        <v>0</v>
      </c>
      <c r="G740" s="2">
        <v>34298</v>
      </c>
      <c r="H740" s="9">
        <f t="shared" ca="1" si="143"/>
        <v>25</v>
      </c>
      <c r="I740" s="1">
        <v>10</v>
      </c>
      <c r="J740" s="1">
        <v>10</v>
      </c>
      <c r="K740" s="1">
        <v>300</v>
      </c>
      <c r="L740" s="1">
        <f t="shared" si="144"/>
        <v>5</v>
      </c>
      <c r="M740" s="1">
        <v>10</v>
      </c>
      <c r="N740" s="1">
        <v>10</v>
      </c>
      <c r="O740" s="1">
        <v>10</v>
      </c>
      <c r="P740" s="1">
        <v>10</v>
      </c>
      <c r="Q740" s="1">
        <v>100000</v>
      </c>
      <c r="R740" s="1" t="s">
        <v>3896</v>
      </c>
      <c r="S740" s="1">
        <v>1</v>
      </c>
      <c r="V740" t="str">
        <f t="shared" si="145"/>
        <v>NA</v>
      </c>
      <c r="Y740" t="str">
        <f t="shared" si="146"/>
        <v>NA</v>
      </c>
      <c r="Z740" s="1">
        <v>1</v>
      </c>
      <c r="AA740" s="1">
        <v>1</v>
      </c>
      <c r="AB740" s="1">
        <f t="shared" si="147"/>
        <v>0</v>
      </c>
      <c r="AC740" s="1" t="s">
        <v>89</v>
      </c>
      <c r="AE740" t="str">
        <f t="shared" si="148"/>
        <v>Data Engineer</v>
      </c>
      <c r="AF740" s="1" t="s">
        <v>80</v>
      </c>
      <c r="AH740" t="str">
        <f t="shared" si="149"/>
        <v>Individual Contributor</v>
      </c>
      <c r="AI740" s="1" t="s">
        <v>91</v>
      </c>
      <c r="AK740" t="str">
        <f t="shared" si="150"/>
        <v>Technology &amp; Internet</v>
      </c>
      <c r="AL740" s="1">
        <v>1</v>
      </c>
      <c r="AM740" s="1">
        <v>1</v>
      </c>
      <c r="AN740" s="1" t="s">
        <v>3897</v>
      </c>
      <c r="AO740" s="1" t="s">
        <v>59</v>
      </c>
      <c r="AP740" s="1">
        <f t="shared" si="151"/>
        <v>0</v>
      </c>
      <c r="AQ740" t="s">
        <v>33</v>
      </c>
      <c r="AR740" s="1" t="s">
        <v>84</v>
      </c>
      <c r="AT740" t="str">
        <f t="shared" si="152"/>
        <v>Stack Overflow</v>
      </c>
      <c r="AU740" s="1">
        <v>5</v>
      </c>
      <c r="AW740">
        <f t="shared" si="153"/>
        <v>5</v>
      </c>
      <c r="AX740" s="1">
        <v>5</v>
      </c>
      <c r="AZ740">
        <f t="shared" si="154"/>
        <v>5</v>
      </c>
      <c r="BA740" s="1">
        <v>100</v>
      </c>
      <c r="BB740" s="1">
        <v>100</v>
      </c>
      <c r="BC740" s="1" t="s">
        <v>3898</v>
      </c>
      <c r="BD740" s="1" t="s">
        <v>64</v>
      </c>
      <c r="BF740" t="str">
        <f t="shared" si="155"/>
        <v>Friend / word of mouth</v>
      </c>
      <c r="BG740" s="1">
        <v>10</v>
      </c>
      <c r="BH740" s="1" t="s">
        <v>3899</v>
      </c>
      <c r="BI740" s="1" t="s">
        <v>3900</v>
      </c>
      <c r="BJ740" s="1" t="s">
        <v>36</v>
      </c>
      <c r="BK740" s="1">
        <v>1</v>
      </c>
      <c r="BL740" s="32" t="s">
        <v>4074</v>
      </c>
    </row>
    <row r="741" spans="1:64">
      <c r="A741">
        <v>0</v>
      </c>
      <c r="B741" s="11">
        <v>1</v>
      </c>
      <c r="C741">
        <v>0</v>
      </c>
      <c r="D741">
        <v>0</v>
      </c>
      <c r="E741">
        <v>0</v>
      </c>
      <c r="F741">
        <v>0</v>
      </c>
      <c r="H741" s="10" t="str">
        <f t="shared" ca="1" si="143"/>
        <v/>
      </c>
      <c r="I741" s="1">
        <v>7</v>
      </c>
      <c r="J741" s="1">
        <v>7</v>
      </c>
      <c r="K741" s="1">
        <v>15</v>
      </c>
      <c r="L741" s="1">
        <f t="shared" si="144"/>
        <v>0.25</v>
      </c>
      <c r="M741" s="1">
        <v>5</v>
      </c>
      <c r="N741" s="1">
        <v>5</v>
      </c>
      <c r="O741" s="1">
        <v>5</v>
      </c>
      <c r="P741" s="1">
        <v>5</v>
      </c>
      <c r="R741" s="1" t="s">
        <v>3901</v>
      </c>
      <c r="S741" s="1">
        <v>1</v>
      </c>
      <c r="V741" t="str">
        <f t="shared" si="145"/>
        <v>NA</v>
      </c>
      <c r="Y741" t="str">
        <f t="shared" si="146"/>
        <v>NA</v>
      </c>
      <c r="Z741" s="1">
        <v>1</v>
      </c>
      <c r="AA741" s="1">
        <v>1</v>
      </c>
      <c r="AB741" s="1">
        <f t="shared" si="147"/>
        <v>0</v>
      </c>
      <c r="AC741" s="1" t="s">
        <v>144</v>
      </c>
      <c r="AE741" t="str">
        <f t="shared" si="148"/>
        <v>Artificial Intelligence Engineer</v>
      </c>
      <c r="AF741" s="1" t="s">
        <v>56</v>
      </c>
      <c r="AH741" t="str">
        <f t="shared" si="149"/>
        <v>Manager</v>
      </c>
      <c r="AI741" s="1" t="s">
        <v>91</v>
      </c>
      <c r="AK741" t="str">
        <f t="shared" si="150"/>
        <v>Technology &amp; Internet</v>
      </c>
      <c r="AL741" s="1">
        <v>20</v>
      </c>
      <c r="AM741" s="1">
        <v>20</v>
      </c>
      <c r="AN741" s="1" t="s">
        <v>3902</v>
      </c>
      <c r="AO741" s="1" t="s">
        <v>71</v>
      </c>
      <c r="AP741" s="1">
        <f t="shared" si="151"/>
        <v>1</v>
      </c>
      <c r="AQ741" t="s">
        <v>3993</v>
      </c>
      <c r="AR741" s="1" t="s">
        <v>72</v>
      </c>
      <c r="AT741" t="str">
        <f t="shared" si="152"/>
        <v>Forums</v>
      </c>
      <c r="AU741" s="1">
        <v>3</v>
      </c>
      <c r="AW741">
        <f t="shared" si="153"/>
        <v>3</v>
      </c>
      <c r="AX741" s="1">
        <v>3</v>
      </c>
      <c r="AZ741">
        <f t="shared" si="154"/>
        <v>3</v>
      </c>
      <c r="BA741" s="1">
        <v>2</v>
      </c>
      <c r="BB741" s="1">
        <v>2</v>
      </c>
      <c r="BC741" s="1" t="s">
        <v>3903</v>
      </c>
      <c r="BD741" s="1" t="s">
        <v>74</v>
      </c>
      <c r="BF741" t="str">
        <f t="shared" si="155"/>
        <v>Google</v>
      </c>
      <c r="BG741" s="1">
        <v>8</v>
      </c>
      <c r="BH741" s="1" t="s">
        <v>3904</v>
      </c>
      <c r="BI741" s="1" t="s">
        <v>3905</v>
      </c>
      <c r="BJ741" s="1" t="s">
        <v>3906</v>
      </c>
      <c r="BK741" s="1">
        <v>0</v>
      </c>
      <c r="BL741" s="32" t="s">
        <v>4074</v>
      </c>
    </row>
    <row r="742" spans="1:64">
      <c r="A742">
        <v>0</v>
      </c>
      <c r="B742">
        <v>0</v>
      </c>
      <c r="C742" s="1">
        <v>1</v>
      </c>
      <c r="D742">
        <v>0</v>
      </c>
      <c r="E742" s="1">
        <v>1</v>
      </c>
      <c r="F742">
        <v>0</v>
      </c>
      <c r="G742" s="2">
        <v>32907</v>
      </c>
      <c r="H742" s="9">
        <f t="shared" ca="1" si="143"/>
        <v>29</v>
      </c>
      <c r="I742" s="1">
        <v>6</v>
      </c>
      <c r="J742" s="1">
        <v>6</v>
      </c>
      <c r="K742" s="1">
        <v>220</v>
      </c>
      <c r="L742" s="1">
        <f t="shared" si="144"/>
        <v>3.6666666666666665</v>
      </c>
      <c r="M742" s="1">
        <v>10</v>
      </c>
      <c r="N742" s="1">
        <v>10</v>
      </c>
      <c r="O742" s="1">
        <v>10</v>
      </c>
      <c r="P742" s="1">
        <v>10</v>
      </c>
      <c r="Q742" s="1">
        <v>82362</v>
      </c>
      <c r="R742" s="1" t="s">
        <v>3907</v>
      </c>
      <c r="S742" s="1">
        <v>0</v>
      </c>
      <c r="T742" s="1" t="s">
        <v>53</v>
      </c>
      <c r="V742" t="str">
        <f t="shared" si="145"/>
        <v>hoodie</v>
      </c>
      <c r="W742" s="1" t="s">
        <v>54</v>
      </c>
      <c r="Y742" t="str">
        <f t="shared" si="146"/>
        <v>“Data is the new bacon"</v>
      </c>
      <c r="Z742" s="1">
        <v>0</v>
      </c>
      <c r="AA742" s="1">
        <v>0</v>
      </c>
      <c r="AB742" s="1">
        <f t="shared" si="147"/>
        <v>1</v>
      </c>
      <c r="AE742" t="str">
        <f t="shared" si="148"/>
        <v>NA</v>
      </c>
      <c r="AH742" t="str">
        <f t="shared" si="149"/>
        <v>NA</v>
      </c>
      <c r="AK742" t="str">
        <f t="shared" si="150"/>
        <v>NA</v>
      </c>
      <c r="AO742" s="1" t="s">
        <v>59</v>
      </c>
      <c r="AP742" s="1">
        <f t="shared" si="151"/>
        <v>0</v>
      </c>
      <c r="AQ742" t="s">
        <v>33</v>
      </c>
      <c r="AR742" s="1" t="s">
        <v>60</v>
      </c>
      <c r="AT742" t="str">
        <f t="shared" si="152"/>
        <v>Slack Channel</v>
      </c>
      <c r="AU742" s="1">
        <v>4</v>
      </c>
      <c r="AW742">
        <f t="shared" si="153"/>
        <v>4</v>
      </c>
      <c r="AX742" s="1">
        <v>3</v>
      </c>
      <c r="AZ742">
        <f t="shared" si="154"/>
        <v>3</v>
      </c>
      <c r="BA742" s="1">
        <v>12</v>
      </c>
      <c r="BB742" s="1">
        <v>12</v>
      </c>
      <c r="BC742" s="1" t="s">
        <v>3908</v>
      </c>
      <c r="BD742" s="1" t="s">
        <v>198</v>
      </c>
      <c r="BF742" t="str">
        <f t="shared" si="155"/>
        <v>Facebook</v>
      </c>
      <c r="BG742" s="1">
        <v>10</v>
      </c>
      <c r="BH742" s="1" t="s">
        <v>3909</v>
      </c>
      <c r="BI742" s="1" t="s">
        <v>3910</v>
      </c>
      <c r="BK742" s="1">
        <v>0</v>
      </c>
      <c r="BL742" s="32" t="s">
        <v>4074</v>
      </c>
    </row>
    <row r="743" spans="1:64">
      <c r="A743">
        <v>0</v>
      </c>
      <c r="B743">
        <v>0</v>
      </c>
      <c r="C743">
        <v>0</v>
      </c>
      <c r="D743">
        <v>0</v>
      </c>
      <c r="E743" s="1">
        <v>1</v>
      </c>
      <c r="F743">
        <v>0</v>
      </c>
      <c r="G743" s="2">
        <v>30528</v>
      </c>
      <c r="H743" s="9">
        <f t="shared" ca="1" si="143"/>
        <v>35</v>
      </c>
      <c r="I743" s="1">
        <v>6</v>
      </c>
      <c r="J743" s="1">
        <v>6</v>
      </c>
      <c r="K743" s="1">
        <v>20</v>
      </c>
      <c r="L743" s="1">
        <f t="shared" si="144"/>
        <v>0.33333333333333331</v>
      </c>
      <c r="M743" s="1">
        <v>9</v>
      </c>
      <c r="N743" s="1">
        <v>9</v>
      </c>
      <c r="O743" s="1">
        <v>4</v>
      </c>
      <c r="P743" s="1">
        <v>4</v>
      </c>
      <c r="Q743" s="1">
        <v>70563</v>
      </c>
      <c r="R743" s="1" t="s">
        <v>3911</v>
      </c>
      <c r="S743" s="1">
        <v>1</v>
      </c>
      <c r="V743" t="str">
        <f t="shared" si="145"/>
        <v>NA</v>
      </c>
      <c r="Y743" t="str">
        <f t="shared" si="146"/>
        <v>NA</v>
      </c>
      <c r="Z743" s="1">
        <v>1</v>
      </c>
      <c r="AA743" s="1">
        <v>1</v>
      </c>
      <c r="AB743" s="1">
        <f t="shared" si="147"/>
        <v>0</v>
      </c>
      <c r="AC743" s="1" t="s">
        <v>55</v>
      </c>
      <c r="AE743" t="str">
        <f t="shared" si="148"/>
        <v>Product Management/Project Management</v>
      </c>
      <c r="AF743" s="1" t="s">
        <v>56</v>
      </c>
      <c r="AH743" t="str">
        <f t="shared" si="149"/>
        <v>Manager</v>
      </c>
      <c r="AI743" s="1" t="s">
        <v>295</v>
      </c>
      <c r="AK743" t="str">
        <f t="shared" si="150"/>
        <v>Automotive</v>
      </c>
      <c r="AL743" s="1">
        <v>10</v>
      </c>
      <c r="AM743" s="1">
        <v>10</v>
      </c>
      <c r="AN743" s="1" t="s">
        <v>3912</v>
      </c>
      <c r="AO743" s="1" t="s">
        <v>83</v>
      </c>
      <c r="AP743" s="1">
        <f t="shared" si="151"/>
        <v>1</v>
      </c>
      <c r="AQ743" t="s">
        <v>33</v>
      </c>
      <c r="AR743" s="1" t="s">
        <v>60</v>
      </c>
      <c r="AT743" t="str">
        <f t="shared" si="152"/>
        <v>Slack Channel</v>
      </c>
      <c r="AU743" s="1">
        <v>4</v>
      </c>
      <c r="AW743">
        <f t="shared" si="153"/>
        <v>4</v>
      </c>
      <c r="AX743" s="1">
        <v>2</v>
      </c>
      <c r="AZ743">
        <f t="shared" si="154"/>
        <v>2</v>
      </c>
      <c r="BA743" s="1">
        <v>20</v>
      </c>
      <c r="BB743" s="1">
        <v>20</v>
      </c>
      <c r="BC743" s="1" t="s">
        <v>3913</v>
      </c>
      <c r="BD743" s="1" t="s">
        <v>74</v>
      </c>
      <c r="BF743" t="str">
        <f t="shared" si="155"/>
        <v>Google</v>
      </c>
      <c r="BG743" s="1">
        <v>8</v>
      </c>
      <c r="BH743" s="1" t="s">
        <v>3914</v>
      </c>
      <c r="BI743" s="1" t="s">
        <v>2864</v>
      </c>
      <c r="BJ743" s="1" t="s">
        <v>3915</v>
      </c>
      <c r="BK743" s="1">
        <v>1</v>
      </c>
      <c r="BL743" s="32" t="s">
        <v>4074</v>
      </c>
    </row>
    <row r="744" spans="1:64">
      <c r="A744">
        <v>0</v>
      </c>
      <c r="B744">
        <v>0</v>
      </c>
      <c r="C744">
        <v>0</v>
      </c>
      <c r="D744">
        <v>0</v>
      </c>
      <c r="E744" s="1">
        <v>1</v>
      </c>
      <c r="F744">
        <v>0</v>
      </c>
      <c r="G744" s="2">
        <v>29686</v>
      </c>
      <c r="H744" s="9">
        <f t="shared" ca="1" si="143"/>
        <v>37</v>
      </c>
      <c r="I744" s="1">
        <v>6</v>
      </c>
      <c r="J744" s="1">
        <v>6</v>
      </c>
      <c r="K744" s="1">
        <v>80</v>
      </c>
      <c r="L744" s="1">
        <f t="shared" si="144"/>
        <v>1.3333333333333333</v>
      </c>
      <c r="M744" s="1">
        <v>8</v>
      </c>
      <c r="N744" s="1">
        <v>8</v>
      </c>
      <c r="O744" s="1">
        <v>10</v>
      </c>
      <c r="P744" s="1">
        <v>10</v>
      </c>
      <c r="Q744" s="1">
        <v>90006</v>
      </c>
      <c r="R744" s="1" t="s">
        <v>658</v>
      </c>
      <c r="S744" s="1">
        <v>0</v>
      </c>
      <c r="T744" s="1" t="s">
        <v>53</v>
      </c>
      <c r="V744" t="str">
        <f t="shared" si="145"/>
        <v>hoodie</v>
      </c>
      <c r="W744" s="1" t="s">
        <v>98</v>
      </c>
      <c r="Y744" t="str">
        <f t="shared" si="146"/>
        <v>“Machine learning for life”</v>
      </c>
      <c r="Z744" s="1">
        <v>1</v>
      </c>
      <c r="AA744" s="1">
        <v>1</v>
      </c>
      <c r="AB744" s="1">
        <f t="shared" si="147"/>
        <v>0</v>
      </c>
      <c r="AC744" s="1" t="s">
        <v>225</v>
      </c>
      <c r="AE744" t="str">
        <f t="shared" si="148"/>
        <v>Software Engineer</v>
      </c>
      <c r="AF744" s="1" t="s">
        <v>80</v>
      </c>
      <c r="AH744" t="str">
        <f t="shared" si="149"/>
        <v>Individual Contributor</v>
      </c>
      <c r="AI744" s="1" t="s">
        <v>245</v>
      </c>
      <c r="AK744" t="str">
        <f t="shared" si="150"/>
        <v>Advertising &amp; Marketing</v>
      </c>
      <c r="AL744" s="1">
        <v>5</v>
      </c>
      <c r="AM744" s="1">
        <v>5</v>
      </c>
      <c r="AN744" s="1" t="s">
        <v>3916</v>
      </c>
      <c r="AO744" s="1" t="s">
        <v>83</v>
      </c>
      <c r="AP744" s="1">
        <f t="shared" si="151"/>
        <v>1</v>
      </c>
      <c r="AQ744" t="s">
        <v>33</v>
      </c>
      <c r="AR744" s="1" t="s">
        <v>60</v>
      </c>
      <c r="AT744" t="str">
        <f t="shared" si="152"/>
        <v>Slack Channel</v>
      </c>
      <c r="AU744" s="1">
        <v>6</v>
      </c>
      <c r="AW744">
        <f t="shared" si="153"/>
        <v>6</v>
      </c>
      <c r="AX744" s="1">
        <v>1</v>
      </c>
      <c r="AZ744">
        <f t="shared" si="154"/>
        <v>1</v>
      </c>
      <c r="BA744" s="1">
        <v>8</v>
      </c>
      <c r="BB744" s="1">
        <v>8</v>
      </c>
      <c r="BC744" s="1" t="s">
        <v>3917</v>
      </c>
      <c r="BE744" s="1" t="s">
        <v>3918</v>
      </c>
      <c r="BF744" s="1" t="str">
        <f t="shared" si="155"/>
        <v>Known for a while now...</v>
      </c>
      <c r="BG744" s="1">
        <v>8</v>
      </c>
      <c r="BH744" s="1" t="s">
        <v>3919</v>
      </c>
      <c r="BI744" s="1" t="s">
        <v>3920</v>
      </c>
      <c r="BJ744" s="1" t="s">
        <v>3921</v>
      </c>
      <c r="BK744" s="1">
        <v>1</v>
      </c>
      <c r="BL744" s="32" t="s">
        <v>4074</v>
      </c>
    </row>
    <row r="745" spans="1:64">
      <c r="A745">
        <v>0</v>
      </c>
      <c r="B745" s="11">
        <v>1</v>
      </c>
      <c r="C745">
        <v>0</v>
      </c>
      <c r="D745">
        <v>0</v>
      </c>
      <c r="E745" s="1">
        <v>1</v>
      </c>
      <c r="F745">
        <v>0</v>
      </c>
      <c r="H745" s="10" t="str">
        <f t="shared" ca="1" si="143"/>
        <v/>
      </c>
      <c r="I745" s="1">
        <v>8</v>
      </c>
      <c r="J745" s="1">
        <v>8</v>
      </c>
      <c r="K745" s="1">
        <v>30</v>
      </c>
      <c r="L745" s="1">
        <f t="shared" si="144"/>
        <v>0.5</v>
      </c>
      <c r="M745" s="1">
        <v>6</v>
      </c>
      <c r="N745" s="1">
        <v>6</v>
      </c>
      <c r="O745" s="1">
        <v>5</v>
      </c>
      <c r="P745" s="1">
        <v>5</v>
      </c>
      <c r="Q745" s="1">
        <v>69415</v>
      </c>
      <c r="R745" s="1" t="s">
        <v>606</v>
      </c>
      <c r="S745" s="1">
        <v>0</v>
      </c>
      <c r="T745" s="1" t="s">
        <v>136</v>
      </c>
      <c r="V745" t="str">
        <f t="shared" si="145"/>
        <v>shoes (brand is TBD… probably Adidas or Puma)</v>
      </c>
      <c r="W745" s="1" t="s">
        <v>68</v>
      </c>
      <c r="Y745" t="str">
        <f t="shared" si="146"/>
        <v>”Math - all the cool kids are doing it”</v>
      </c>
      <c r="Z745" s="1">
        <v>1</v>
      </c>
      <c r="AA745" s="1">
        <v>1</v>
      </c>
      <c r="AB745" s="1">
        <f t="shared" si="147"/>
        <v>0</v>
      </c>
      <c r="AC745" s="1" t="s">
        <v>582</v>
      </c>
      <c r="AE745" t="str">
        <f t="shared" si="148"/>
        <v>Self employed</v>
      </c>
      <c r="AF745" s="1" t="s">
        <v>56</v>
      </c>
      <c r="AH745" t="str">
        <f t="shared" si="149"/>
        <v>Manager</v>
      </c>
      <c r="AJ745" s="1" t="s">
        <v>1039</v>
      </c>
      <c r="AK745" s="1" t="str">
        <f t="shared" si="150"/>
        <v>Finance</v>
      </c>
      <c r="AL745" s="1">
        <v>9</v>
      </c>
      <c r="AM745" s="1">
        <v>9</v>
      </c>
      <c r="AO745" s="1" t="s">
        <v>83</v>
      </c>
      <c r="AP745" s="1">
        <f t="shared" si="151"/>
        <v>1</v>
      </c>
      <c r="AQ745" t="s">
        <v>30</v>
      </c>
      <c r="AR745" s="1" t="s">
        <v>167</v>
      </c>
      <c r="AT745" t="str">
        <f t="shared" si="152"/>
        <v>Mentor Help (classroom or 1:1 mentors)</v>
      </c>
      <c r="AU745" s="1">
        <v>5</v>
      </c>
      <c r="AW745">
        <f t="shared" si="153"/>
        <v>5</v>
      </c>
      <c r="AX745" s="1">
        <v>1</v>
      </c>
      <c r="AZ745">
        <f t="shared" si="154"/>
        <v>1</v>
      </c>
      <c r="BA745" s="1">
        <v>8</v>
      </c>
      <c r="BB745" s="1">
        <v>8</v>
      </c>
      <c r="BC745" s="1" t="s">
        <v>3922</v>
      </c>
      <c r="BE745" s="1" t="s">
        <v>3923</v>
      </c>
      <c r="BF745" s="1" t="str">
        <f t="shared" si="155"/>
        <v>Followed first course of p. Thrun</v>
      </c>
      <c r="BG745" s="1">
        <v>8</v>
      </c>
      <c r="BH745" s="1" t="s">
        <v>3924</v>
      </c>
      <c r="BI745" s="1" t="s">
        <v>3925</v>
      </c>
      <c r="BK745" s="1">
        <v>0</v>
      </c>
      <c r="BL745" s="32" t="s">
        <v>4074</v>
      </c>
    </row>
    <row r="746" spans="1:64">
      <c r="A746" s="1">
        <v>1</v>
      </c>
      <c r="B746">
        <v>0</v>
      </c>
      <c r="C746">
        <v>0</v>
      </c>
      <c r="D746">
        <v>0</v>
      </c>
      <c r="E746" s="1">
        <v>1</v>
      </c>
      <c r="F746">
        <v>0</v>
      </c>
      <c r="G746" s="2">
        <v>29339</v>
      </c>
      <c r="H746" s="9">
        <f t="shared" ca="1" si="143"/>
        <v>38</v>
      </c>
      <c r="I746" s="1">
        <v>8</v>
      </c>
      <c r="J746" s="1">
        <v>8</v>
      </c>
      <c r="K746" s="1">
        <v>45</v>
      </c>
      <c r="L746" s="1">
        <f t="shared" si="144"/>
        <v>0.75</v>
      </c>
      <c r="M746" s="1">
        <v>5</v>
      </c>
      <c r="N746" s="1">
        <v>5</v>
      </c>
      <c r="O746" s="1">
        <v>6</v>
      </c>
      <c r="P746" s="1">
        <v>6</v>
      </c>
      <c r="Q746" s="1">
        <v>110121</v>
      </c>
      <c r="R746" s="1" t="s">
        <v>3209</v>
      </c>
      <c r="S746" s="1">
        <v>1</v>
      </c>
      <c r="V746" t="str">
        <f t="shared" si="145"/>
        <v>NA</v>
      </c>
      <c r="Y746" t="str">
        <f t="shared" si="146"/>
        <v>NA</v>
      </c>
      <c r="Z746" s="1">
        <v>1</v>
      </c>
      <c r="AA746" s="1">
        <v>1</v>
      </c>
      <c r="AB746" s="1">
        <f t="shared" si="147"/>
        <v>0</v>
      </c>
      <c r="AC746" s="1" t="s">
        <v>582</v>
      </c>
      <c r="AE746" t="str">
        <f t="shared" si="148"/>
        <v>Self employed</v>
      </c>
      <c r="AF746" s="1" t="s">
        <v>111</v>
      </c>
      <c r="AH746" t="str">
        <f t="shared" si="149"/>
        <v>Not Applicable</v>
      </c>
      <c r="AI746" s="1" t="s">
        <v>332</v>
      </c>
      <c r="AK746" t="str">
        <f t="shared" si="150"/>
        <v>Real Estate</v>
      </c>
      <c r="AL746" s="1">
        <v>10</v>
      </c>
      <c r="AM746" s="1">
        <v>10</v>
      </c>
      <c r="AO746" s="1" t="s">
        <v>83</v>
      </c>
      <c r="AP746" s="1">
        <f t="shared" si="151"/>
        <v>1</v>
      </c>
      <c r="AQ746" t="s">
        <v>30</v>
      </c>
      <c r="AR746" s="1" t="s">
        <v>84</v>
      </c>
      <c r="AT746" t="str">
        <f t="shared" si="152"/>
        <v>Stack Overflow</v>
      </c>
      <c r="AU746" s="1">
        <v>3</v>
      </c>
      <c r="AW746">
        <f t="shared" si="153"/>
        <v>3</v>
      </c>
      <c r="AX746" s="1">
        <v>4</v>
      </c>
      <c r="AZ746">
        <f t="shared" si="154"/>
        <v>4</v>
      </c>
      <c r="BA746" s="1">
        <v>8</v>
      </c>
      <c r="BB746" s="1">
        <v>8</v>
      </c>
      <c r="BC746" s="1" t="s">
        <v>3926</v>
      </c>
      <c r="BD746" s="1" t="s">
        <v>74</v>
      </c>
      <c r="BF746" t="str">
        <f t="shared" si="155"/>
        <v>Google</v>
      </c>
      <c r="BG746" s="1">
        <v>10</v>
      </c>
      <c r="BH746" s="1" t="s">
        <v>3927</v>
      </c>
      <c r="BI746" s="1" t="s">
        <v>3928</v>
      </c>
      <c r="BJ746" s="1" t="s">
        <v>3929</v>
      </c>
      <c r="BK746" s="1">
        <v>1</v>
      </c>
      <c r="BL746" s="32" t="s">
        <v>4074</v>
      </c>
    </row>
    <row r="747" spans="1:64">
      <c r="A747" s="1">
        <v>1</v>
      </c>
      <c r="B747">
        <v>0</v>
      </c>
      <c r="C747">
        <v>0</v>
      </c>
      <c r="D747">
        <v>0</v>
      </c>
      <c r="E747">
        <v>0</v>
      </c>
      <c r="F747">
        <v>0</v>
      </c>
      <c r="G747" s="2">
        <v>27612</v>
      </c>
      <c r="H747" s="9">
        <f t="shared" ca="1" si="143"/>
        <v>43</v>
      </c>
      <c r="I747" s="1">
        <v>7</v>
      </c>
      <c r="J747" s="1">
        <v>7</v>
      </c>
      <c r="K747" s="1">
        <v>40</v>
      </c>
      <c r="L747" s="1">
        <f t="shared" si="144"/>
        <v>0.66666666666666663</v>
      </c>
      <c r="M747" s="1">
        <v>6</v>
      </c>
      <c r="N747" s="1">
        <v>6</v>
      </c>
      <c r="O747" s="1">
        <v>1</v>
      </c>
      <c r="P747" s="1">
        <v>1</v>
      </c>
      <c r="Q747" s="1">
        <v>54911</v>
      </c>
      <c r="R747" s="1" t="s">
        <v>3930</v>
      </c>
      <c r="S747" s="1">
        <v>0</v>
      </c>
      <c r="T747" s="1" t="s">
        <v>123</v>
      </c>
      <c r="V747" t="str">
        <f t="shared" si="145"/>
        <v>hat</v>
      </c>
      <c r="W747" s="1" t="s">
        <v>98</v>
      </c>
      <c r="Y747" t="str">
        <f t="shared" si="146"/>
        <v>“Machine learning for life”</v>
      </c>
      <c r="Z747" s="1">
        <v>1</v>
      </c>
      <c r="AA747" s="1">
        <v>1</v>
      </c>
      <c r="AB747" s="1">
        <f t="shared" si="147"/>
        <v>0</v>
      </c>
      <c r="AC747" s="1" t="s">
        <v>69</v>
      </c>
      <c r="AE747" t="str">
        <f t="shared" si="148"/>
        <v>Educator / Instructor</v>
      </c>
      <c r="AF747" s="1" t="s">
        <v>80</v>
      </c>
      <c r="AH747" t="str">
        <f t="shared" si="149"/>
        <v>Individual Contributor</v>
      </c>
      <c r="AI747" s="1" t="s">
        <v>57</v>
      </c>
      <c r="AK747" t="str">
        <f t="shared" si="150"/>
        <v>Education</v>
      </c>
      <c r="AL747" s="1">
        <v>10</v>
      </c>
      <c r="AM747" s="1">
        <v>10</v>
      </c>
      <c r="AO747" s="1" t="s">
        <v>71</v>
      </c>
      <c r="AP747" s="1">
        <f t="shared" si="151"/>
        <v>1</v>
      </c>
      <c r="AQ747" t="s">
        <v>31</v>
      </c>
      <c r="AR747" s="1" t="s">
        <v>72</v>
      </c>
      <c r="AT747" t="str">
        <f t="shared" si="152"/>
        <v>Forums</v>
      </c>
      <c r="AU747" s="1">
        <v>3</v>
      </c>
      <c r="AW747">
        <f t="shared" si="153"/>
        <v>3</v>
      </c>
      <c r="AX747" s="1">
        <v>5</v>
      </c>
      <c r="AZ747">
        <f t="shared" si="154"/>
        <v>5</v>
      </c>
      <c r="BA747" s="1">
        <v>36</v>
      </c>
      <c r="BB747" s="1">
        <v>36</v>
      </c>
      <c r="BC747" s="1" t="s">
        <v>3931</v>
      </c>
      <c r="BD747" s="1" t="s">
        <v>74</v>
      </c>
      <c r="BF747" t="str">
        <f t="shared" si="155"/>
        <v>Google</v>
      </c>
      <c r="BG747" s="1">
        <v>9</v>
      </c>
      <c r="BH747" s="1" t="s">
        <v>3932</v>
      </c>
      <c r="BI747" s="1" t="s">
        <v>3933</v>
      </c>
      <c r="BL747" s="32" t="s">
        <v>4074</v>
      </c>
    </row>
    <row r="748" spans="1:64">
      <c r="A748">
        <v>0</v>
      </c>
      <c r="B748" s="11">
        <v>1</v>
      </c>
      <c r="C748">
        <v>0</v>
      </c>
      <c r="D748">
        <v>0</v>
      </c>
      <c r="E748" s="1">
        <v>1</v>
      </c>
      <c r="F748">
        <v>0</v>
      </c>
      <c r="G748" s="2">
        <v>32442</v>
      </c>
      <c r="H748" s="9">
        <f t="shared" ca="1" si="143"/>
        <v>30</v>
      </c>
      <c r="I748" s="1">
        <v>4</v>
      </c>
      <c r="J748" s="1">
        <v>4</v>
      </c>
      <c r="K748" s="1">
        <v>10</v>
      </c>
      <c r="L748" s="1">
        <f t="shared" si="144"/>
        <v>0.16666666666666666</v>
      </c>
      <c r="M748" s="1">
        <v>8</v>
      </c>
      <c r="N748" s="1">
        <v>8</v>
      </c>
      <c r="O748" s="1">
        <v>1</v>
      </c>
      <c r="P748" s="1">
        <v>1</v>
      </c>
      <c r="Q748" s="1">
        <v>94109</v>
      </c>
      <c r="R748" s="1" t="s">
        <v>337</v>
      </c>
      <c r="S748" s="1">
        <v>1</v>
      </c>
      <c r="V748" t="str">
        <f t="shared" si="145"/>
        <v>NA</v>
      </c>
      <c r="Y748" t="str">
        <f t="shared" si="146"/>
        <v>NA</v>
      </c>
      <c r="Z748" s="1">
        <v>1</v>
      </c>
      <c r="AA748" s="1">
        <v>1</v>
      </c>
      <c r="AB748" s="1">
        <f t="shared" si="147"/>
        <v>0</v>
      </c>
      <c r="AC748" s="1" t="s">
        <v>5</v>
      </c>
      <c r="AE748" t="str">
        <f t="shared" si="148"/>
        <v>Other</v>
      </c>
      <c r="AF748" s="1" t="s">
        <v>80</v>
      </c>
      <c r="AH748" t="str">
        <f t="shared" si="149"/>
        <v>Individual Contributor</v>
      </c>
      <c r="AI748" s="1" t="s">
        <v>57</v>
      </c>
      <c r="AK748" t="str">
        <f t="shared" si="150"/>
        <v>Education</v>
      </c>
      <c r="AL748" s="1">
        <v>12</v>
      </c>
      <c r="AM748" s="1">
        <v>12</v>
      </c>
      <c r="AN748" s="1" t="s">
        <v>3934</v>
      </c>
      <c r="AO748" s="1" t="s">
        <v>59</v>
      </c>
      <c r="AP748" s="1">
        <f t="shared" si="151"/>
        <v>0</v>
      </c>
      <c r="AQ748" t="s">
        <v>3973</v>
      </c>
      <c r="AR748" s="1" t="s">
        <v>72</v>
      </c>
      <c r="AT748" t="str">
        <f t="shared" si="152"/>
        <v>Forums</v>
      </c>
      <c r="AV748" s="1" t="s">
        <v>3935</v>
      </c>
      <c r="AW748" s="1" t="str">
        <f t="shared" si="153"/>
        <v>20-30</v>
      </c>
      <c r="AX748" s="1">
        <v>5</v>
      </c>
      <c r="AZ748">
        <f t="shared" si="154"/>
        <v>5</v>
      </c>
      <c r="BA748" s="1">
        <v>20</v>
      </c>
      <c r="BB748" s="1">
        <v>20</v>
      </c>
      <c r="BC748" s="1" t="s">
        <v>3936</v>
      </c>
      <c r="BD748" s="1" t="s">
        <v>74</v>
      </c>
      <c r="BF748" t="str">
        <f t="shared" si="155"/>
        <v>Google</v>
      </c>
      <c r="BG748" s="1">
        <v>10</v>
      </c>
      <c r="BH748" s="1" t="s">
        <v>3937</v>
      </c>
      <c r="BI748" s="1" t="s">
        <v>3938</v>
      </c>
      <c r="BJ748" s="1" t="s">
        <v>116</v>
      </c>
      <c r="BK748" s="1">
        <v>1</v>
      </c>
      <c r="BL748" s="32" t="s">
        <v>4074</v>
      </c>
    </row>
    <row r="749" spans="1:64">
      <c r="A749">
        <v>0</v>
      </c>
      <c r="B749" s="11">
        <v>1</v>
      </c>
      <c r="C749">
        <v>0</v>
      </c>
      <c r="D749">
        <v>0</v>
      </c>
      <c r="E749">
        <v>0</v>
      </c>
      <c r="F749">
        <v>0</v>
      </c>
      <c r="G749" s="2">
        <v>34109</v>
      </c>
      <c r="H749" s="9">
        <f t="shared" ca="1" si="143"/>
        <v>25</v>
      </c>
      <c r="I749" s="1">
        <v>7</v>
      </c>
      <c r="J749" s="1">
        <v>7</v>
      </c>
      <c r="K749" s="1">
        <v>30</v>
      </c>
      <c r="L749" s="1">
        <f t="shared" si="144"/>
        <v>0.5</v>
      </c>
      <c r="M749" s="1">
        <v>12</v>
      </c>
      <c r="N749" s="1">
        <v>12</v>
      </c>
      <c r="O749" s="1">
        <v>0</v>
      </c>
      <c r="P749" s="1">
        <v>0</v>
      </c>
      <c r="Q749" s="1">
        <v>21523</v>
      </c>
      <c r="R749" s="1" t="s">
        <v>978</v>
      </c>
      <c r="S749" s="1">
        <v>0</v>
      </c>
      <c r="T749" s="1" t="s">
        <v>97</v>
      </c>
      <c r="V749" t="str">
        <f t="shared" si="145"/>
        <v>backpack</v>
      </c>
      <c r="W749" s="1" t="s">
        <v>98</v>
      </c>
      <c r="Y749" t="str">
        <f t="shared" si="146"/>
        <v>“Machine learning for life”</v>
      </c>
      <c r="Z749" s="1">
        <v>0</v>
      </c>
      <c r="AA749" s="1">
        <v>0</v>
      </c>
      <c r="AB749" s="1">
        <f t="shared" si="147"/>
        <v>1</v>
      </c>
      <c r="AE749" t="str">
        <f t="shared" si="148"/>
        <v>NA</v>
      </c>
      <c r="AH749" t="str">
        <f t="shared" si="149"/>
        <v>NA</v>
      </c>
      <c r="AK749" t="str">
        <f t="shared" si="150"/>
        <v>NA</v>
      </c>
      <c r="AO749" s="1" t="s">
        <v>59</v>
      </c>
      <c r="AP749" s="1">
        <f t="shared" si="151"/>
        <v>0</v>
      </c>
      <c r="AQ749" t="s">
        <v>30</v>
      </c>
      <c r="AR749" s="1" t="s">
        <v>167</v>
      </c>
      <c r="AT749" t="str">
        <f t="shared" si="152"/>
        <v>Mentor Help (classroom or 1:1 mentors)</v>
      </c>
      <c r="AU749" s="1">
        <v>5</v>
      </c>
      <c r="AW749">
        <f t="shared" si="153"/>
        <v>5</v>
      </c>
      <c r="AX749" s="1">
        <v>5</v>
      </c>
      <c r="AZ749">
        <f t="shared" si="154"/>
        <v>5</v>
      </c>
      <c r="BA749" s="1">
        <v>16</v>
      </c>
      <c r="BB749" s="1">
        <v>16</v>
      </c>
      <c r="BC749" s="1" t="s">
        <v>3939</v>
      </c>
      <c r="BE749" s="1" t="s">
        <v>3940</v>
      </c>
      <c r="BF749" s="1" t="str">
        <f t="shared" si="155"/>
        <v>Github backpack</v>
      </c>
      <c r="BG749" s="1">
        <v>9</v>
      </c>
      <c r="BH749" s="1" t="s">
        <v>36</v>
      </c>
      <c r="BI749" s="1" t="s">
        <v>3941</v>
      </c>
      <c r="BJ749" s="1" t="s">
        <v>3942</v>
      </c>
      <c r="BK749" s="1">
        <v>1</v>
      </c>
      <c r="BL749" s="32" t="s">
        <v>4074</v>
      </c>
    </row>
    <row r="750" spans="1:64">
      <c r="A750">
        <v>0</v>
      </c>
      <c r="B750" s="11">
        <v>1</v>
      </c>
      <c r="C750" s="1">
        <v>1</v>
      </c>
      <c r="D750">
        <v>0</v>
      </c>
      <c r="E750">
        <v>0</v>
      </c>
      <c r="F750">
        <v>0</v>
      </c>
      <c r="G750" s="2">
        <v>34114</v>
      </c>
      <c r="H750" s="9">
        <f t="shared" ca="1" si="143"/>
        <v>25</v>
      </c>
      <c r="I750" s="1">
        <v>7</v>
      </c>
      <c r="J750" s="1">
        <v>7</v>
      </c>
      <c r="K750" s="1">
        <v>40</v>
      </c>
      <c r="L750" s="1">
        <f t="shared" si="144"/>
        <v>0.66666666666666663</v>
      </c>
      <c r="M750" s="1">
        <v>10</v>
      </c>
      <c r="N750" s="1">
        <v>10</v>
      </c>
      <c r="O750" s="1">
        <v>4</v>
      </c>
      <c r="P750" s="1">
        <v>4</v>
      </c>
      <c r="Q750" s="1">
        <v>28023</v>
      </c>
      <c r="R750" s="1" t="s">
        <v>3943</v>
      </c>
      <c r="S750" s="1">
        <v>1</v>
      </c>
      <c r="V750" t="str">
        <f t="shared" si="145"/>
        <v>NA</v>
      </c>
      <c r="Y750" t="str">
        <f t="shared" si="146"/>
        <v>NA</v>
      </c>
      <c r="Z750" s="1">
        <v>1</v>
      </c>
      <c r="AA750" s="1">
        <v>1</v>
      </c>
      <c r="AB750" s="1">
        <f t="shared" si="147"/>
        <v>0</v>
      </c>
      <c r="AC750" s="1" t="s">
        <v>458</v>
      </c>
      <c r="AE750" t="str">
        <f t="shared" si="148"/>
        <v>Consulting</v>
      </c>
      <c r="AF750" s="1" t="s">
        <v>56</v>
      </c>
      <c r="AH750" t="str">
        <f t="shared" si="149"/>
        <v>Manager</v>
      </c>
      <c r="AI750" s="1" t="s">
        <v>91</v>
      </c>
      <c r="AK750" t="str">
        <f t="shared" si="150"/>
        <v>Technology &amp; Internet</v>
      </c>
      <c r="AL750" s="1">
        <v>1</v>
      </c>
      <c r="AM750" s="1">
        <v>1</v>
      </c>
      <c r="AN750" s="1" t="s">
        <v>3944</v>
      </c>
      <c r="AO750" s="1" t="s">
        <v>59</v>
      </c>
      <c r="AP750" s="1">
        <f t="shared" si="151"/>
        <v>0</v>
      </c>
      <c r="AQ750" t="s">
        <v>30</v>
      </c>
      <c r="AR750" s="1" t="s">
        <v>72</v>
      </c>
      <c r="AT750" t="str">
        <f t="shared" si="152"/>
        <v>Forums</v>
      </c>
      <c r="AU750" s="1">
        <v>6</v>
      </c>
      <c r="AW750">
        <f t="shared" si="153"/>
        <v>6</v>
      </c>
      <c r="AY750" s="1">
        <v>10</v>
      </c>
      <c r="AZ750" s="1">
        <f t="shared" si="154"/>
        <v>10</v>
      </c>
      <c r="BA750" s="1">
        <v>30</v>
      </c>
      <c r="BB750" s="1">
        <v>30</v>
      </c>
      <c r="BC750" s="1" t="s">
        <v>3945</v>
      </c>
      <c r="BD750" s="1" t="s">
        <v>74</v>
      </c>
      <c r="BF750" t="str">
        <f t="shared" si="155"/>
        <v>Google</v>
      </c>
      <c r="BG750" s="1">
        <v>8</v>
      </c>
      <c r="BH750" s="1" t="s">
        <v>3946</v>
      </c>
      <c r="BI750" s="1" t="s">
        <v>3947</v>
      </c>
      <c r="BJ750" s="1" t="s">
        <v>3948</v>
      </c>
      <c r="BK750" s="1">
        <v>0</v>
      </c>
      <c r="BL750" s="32" t="s">
        <v>4074</v>
      </c>
    </row>
    <row r="751" spans="1:64">
      <c r="A751">
        <v>0</v>
      </c>
      <c r="B751">
        <v>0</v>
      </c>
      <c r="C751">
        <v>0</v>
      </c>
      <c r="D751">
        <v>0</v>
      </c>
      <c r="E751" s="1">
        <v>1</v>
      </c>
      <c r="F751">
        <v>0</v>
      </c>
      <c r="G751" s="2">
        <v>26782</v>
      </c>
      <c r="H751" s="9">
        <f t="shared" ca="1" si="143"/>
        <v>45</v>
      </c>
      <c r="I751" s="1">
        <v>7</v>
      </c>
      <c r="J751" s="1">
        <v>7</v>
      </c>
      <c r="K751" s="1">
        <v>60</v>
      </c>
      <c r="L751" s="1">
        <f t="shared" si="144"/>
        <v>1</v>
      </c>
      <c r="M751" s="1">
        <v>8</v>
      </c>
      <c r="N751" s="1">
        <v>8</v>
      </c>
      <c r="O751" s="1">
        <v>35</v>
      </c>
      <c r="P751" s="1">
        <v>35</v>
      </c>
      <c r="Q751" s="1">
        <v>94583</v>
      </c>
      <c r="R751" s="1" t="s">
        <v>3949</v>
      </c>
      <c r="S751" s="1">
        <v>0</v>
      </c>
      <c r="T751" s="1" t="s">
        <v>136</v>
      </c>
      <c r="V751" t="str">
        <f t="shared" si="145"/>
        <v>shoes (brand is TBD… probably Adidas or Puma)</v>
      </c>
      <c r="W751" s="1" t="s">
        <v>98</v>
      </c>
      <c r="Y751" t="str">
        <f t="shared" si="146"/>
        <v>“Machine learning for life”</v>
      </c>
      <c r="Z751" s="1">
        <v>1</v>
      </c>
      <c r="AA751" s="1">
        <v>1</v>
      </c>
      <c r="AB751" s="1">
        <f t="shared" si="147"/>
        <v>0</v>
      </c>
      <c r="AC751" s="1" t="s">
        <v>225</v>
      </c>
      <c r="AE751" t="str">
        <f t="shared" si="148"/>
        <v>Software Engineer</v>
      </c>
      <c r="AF751" s="1" t="s">
        <v>80</v>
      </c>
      <c r="AH751" t="str">
        <f t="shared" si="149"/>
        <v>Individual Contributor</v>
      </c>
      <c r="AI751" s="1" t="s">
        <v>160</v>
      </c>
      <c r="AK751" t="str">
        <f t="shared" si="150"/>
        <v>Healthcare and Pharmaceuticals</v>
      </c>
      <c r="AL751" s="1">
        <v>20</v>
      </c>
      <c r="AM751" s="1">
        <v>20</v>
      </c>
      <c r="AN751" s="1" t="s">
        <v>3950</v>
      </c>
      <c r="AO751" s="1" t="s">
        <v>59</v>
      </c>
      <c r="AP751" s="1">
        <f t="shared" si="151"/>
        <v>0</v>
      </c>
      <c r="AQ751" t="s">
        <v>33</v>
      </c>
      <c r="AR751" s="1" t="s">
        <v>60</v>
      </c>
      <c r="AT751" t="str">
        <f t="shared" si="152"/>
        <v>Slack Channel</v>
      </c>
      <c r="AU751" s="1">
        <v>3</v>
      </c>
      <c r="AW751">
        <f t="shared" si="153"/>
        <v>3</v>
      </c>
      <c r="AX751" s="1">
        <v>1</v>
      </c>
      <c r="AZ751">
        <f t="shared" si="154"/>
        <v>1</v>
      </c>
      <c r="BA751" s="1">
        <v>100</v>
      </c>
      <c r="BB751" s="1">
        <v>100</v>
      </c>
      <c r="BC751" s="1" t="s">
        <v>3951</v>
      </c>
      <c r="BD751" s="1" t="s">
        <v>74</v>
      </c>
      <c r="BF751" t="str">
        <f t="shared" si="155"/>
        <v>Google</v>
      </c>
      <c r="BG751" s="1">
        <v>10</v>
      </c>
      <c r="BH751" s="1" t="s">
        <v>3952</v>
      </c>
      <c r="BI751" s="1" t="s">
        <v>3953</v>
      </c>
      <c r="BK751" s="1">
        <v>0</v>
      </c>
      <c r="BL751" s="32" t="s">
        <v>4074</v>
      </c>
    </row>
    <row r="752" spans="1:64">
      <c r="A752">
        <v>0</v>
      </c>
      <c r="B752">
        <v>0</v>
      </c>
      <c r="C752">
        <v>0</v>
      </c>
      <c r="D752">
        <v>0</v>
      </c>
      <c r="E752" s="1">
        <v>1</v>
      </c>
      <c r="F752">
        <v>0</v>
      </c>
      <c r="G752" s="2">
        <v>31994</v>
      </c>
      <c r="H752" s="9">
        <f t="shared" ca="1" si="143"/>
        <v>31</v>
      </c>
      <c r="I752" s="1">
        <v>8</v>
      </c>
      <c r="J752" s="1">
        <v>8</v>
      </c>
      <c r="K752" s="1">
        <v>45</v>
      </c>
      <c r="L752" s="1">
        <f t="shared" si="144"/>
        <v>0.75</v>
      </c>
      <c r="M752" s="1">
        <v>12</v>
      </c>
      <c r="N752" s="1">
        <v>12</v>
      </c>
      <c r="O752" s="1">
        <v>12</v>
      </c>
      <c r="P752" s="1">
        <v>12</v>
      </c>
      <c r="Q752" s="1">
        <v>55130</v>
      </c>
      <c r="R752" s="1" t="s">
        <v>3954</v>
      </c>
      <c r="S752" s="1">
        <v>0</v>
      </c>
      <c r="T752" s="1" t="s">
        <v>53</v>
      </c>
      <c r="V752" t="str">
        <f t="shared" si="145"/>
        <v>hoodie</v>
      </c>
      <c r="W752" s="1" t="s">
        <v>103</v>
      </c>
      <c r="Y752" t="str">
        <f t="shared" si="146"/>
        <v>“A quality life demands quality questions”</v>
      </c>
      <c r="Z752" s="1">
        <v>1</v>
      </c>
      <c r="AA752" s="1">
        <v>1</v>
      </c>
      <c r="AB752" s="1">
        <f t="shared" si="147"/>
        <v>0</v>
      </c>
      <c r="AC752" s="1" t="s">
        <v>789</v>
      </c>
      <c r="AE752" t="str">
        <f t="shared" si="148"/>
        <v>Marketing</v>
      </c>
      <c r="AF752" s="1" t="s">
        <v>80</v>
      </c>
      <c r="AH752" t="str">
        <f t="shared" si="149"/>
        <v>Individual Contributor</v>
      </c>
      <c r="AI752" s="1" t="s">
        <v>105</v>
      </c>
      <c r="AK752" t="str">
        <f t="shared" si="150"/>
        <v>Entertainment &amp; Leisure</v>
      </c>
      <c r="AL752" s="1">
        <v>5</v>
      </c>
      <c r="AM752" s="1">
        <v>5</v>
      </c>
      <c r="AN752" s="1" t="s">
        <v>3955</v>
      </c>
      <c r="AO752" s="1" t="s">
        <v>59</v>
      </c>
      <c r="AP752" s="1">
        <f t="shared" si="151"/>
        <v>0</v>
      </c>
      <c r="AQ752" t="s">
        <v>33</v>
      </c>
      <c r="AR752" s="1" t="s">
        <v>72</v>
      </c>
      <c r="AT752" t="str">
        <f t="shared" si="152"/>
        <v>Forums</v>
      </c>
      <c r="AU752" s="1">
        <v>2</v>
      </c>
      <c r="AW752">
        <f t="shared" si="153"/>
        <v>2</v>
      </c>
      <c r="AX752" s="1">
        <v>4</v>
      </c>
      <c r="AZ752">
        <f t="shared" si="154"/>
        <v>4</v>
      </c>
      <c r="BA752" s="1">
        <v>6</v>
      </c>
      <c r="BB752" s="1">
        <v>6</v>
      </c>
      <c r="BC752" s="1" t="s">
        <v>3956</v>
      </c>
      <c r="BD752" s="1" t="s">
        <v>200</v>
      </c>
      <c r="BF752" t="str">
        <f t="shared" si="155"/>
        <v>Twitter</v>
      </c>
      <c r="BG752" s="1">
        <v>8</v>
      </c>
      <c r="BH752" s="1" t="s">
        <v>3957</v>
      </c>
      <c r="BI752" s="1" t="s">
        <v>3958</v>
      </c>
      <c r="BJ752" s="1" t="s">
        <v>3959</v>
      </c>
      <c r="BK752" s="1">
        <v>1</v>
      </c>
      <c r="BL752" s="32" t="s">
        <v>4074</v>
      </c>
    </row>
    <row r="753" spans="1:64">
      <c r="A753">
        <v>0</v>
      </c>
      <c r="B753" s="11">
        <v>1</v>
      </c>
      <c r="C753">
        <v>0</v>
      </c>
      <c r="D753">
        <v>0</v>
      </c>
      <c r="E753">
        <v>0</v>
      </c>
      <c r="F753">
        <v>0</v>
      </c>
      <c r="G753" s="2">
        <v>33675</v>
      </c>
      <c r="H753" s="9">
        <f t="shared" ca="1" si="143"/>
        <v>26</v>
      </c>
      <c r="I753" s="1">
        <v>7</v>
      </c>
      <c r="J753" s="1">
        <v>7</v>
      </c>
      <c r="K753" s="1">
        <v>100</v>
      </c>
      <c r="L753" s="1">
        <f t="shared" si="144"/>
        <v>1.6666666666666667</v>
      </c>
      <c r="M753" s="1">
        <v>7</v>
      </c>
      <c r="N753" s="1">
        <v>7</v>
      </c>
      <c r="O753" s="1">
        <v>10</v>
      </c>
      <c r="P753" s="1">
        <v>10</v>
      </c>
      <c r="Q753" s="1">
        <v>98133</v>
      </c>
      <c r="R753" s="1" t="s">
        <v>2357</v>
      </c>
      <c r="S753" s="1">
        <v>1</v>
      </c>
      <c r="V753" t="str">
        <f t="shared" si="145"/>
        <v>NA</v>
      </c>
      <c r="Y753" t="str">
        <f t="shared" si="146"/>
        <v>NA</v>
      </c>
      <c r="Z753" s="1">
        <v>1</v>
      </c>
      <c r="AA753" s="1">
        <v>1</v>
      </c>
      <c r="AB753" s="1">
        <f t="shared" si="147"/>
        <v>0</v>
      </c>
      <c r="AC753" s="1" t="s">
        <v>159</v>
      </c>
      <c r="AE753" t="str">
        <f t="shared" si="148"/>
        <v>Data Scientist</v>
      </c>
      <c r="AF753" s="1" t="s">
        <v>80</v>
      </c>
      <c r="AH753" t="str">
        <f t="shared" si="149"/>
        <v>Individual Contributor</v>
      </c>
      <c r="AI753" s="1" t="s">
        <v>91</v>
      </c>
      <c r="AK753" t="str">
        <f t="shared" si="150"/>
        <v>Technology &amp; Internet</v>
      </c>
      <c r="AL753" s="1">
        <v>1</v>
      </c>
      <c r="AM753" s="1">
        <v>1</v>
      </c>
      <c r="AN753" s="1" t="s">
        <v>1000</v>
      </c>
      <c r="AO753" s="1" t="s">
        <v>83</v>
      </c>
      <c r="AP753" s="1">
        <f t="shared" si="151"/>
        <v>1</v>
      </c>
      <c r="AQ753" t="s">
        <v>31</v>
      </c>
      <c r="AR753" s="1" t="s">
        <v>84</v>
      </c>
      <c r="AT753" t="str">
        <f t="shared" si="152"/>
        <v>Stack Overflow</v>
      </c>
      <c r="AV753" s="1">
        <v>10</v>
      </c>
      <c r="AW753" s="1">
        <f t="shared" si="153"/>
        <v>10</v>
      </c>
      <c r="AX753" s="1">
        <v>5</v>
      </c>
      <c r="AZ753">
        <f t="shared" si="154"/>
        <v>5</v>
      </c>
      <c r="BA753" s="1">
        <v>200</v>
      </c>
      <c r="BB753" s="1">
        <v>200</v>
      </c>
      <c r="BC753" s="1" t="s">
        <v>3960</v>
      </c>
      <c r="BD753" s="1" t="s">
        <v>64</v>
      </c>
      <c r="BF753" t="str">
        <f t="shared" si="155"/>
        <v>Friend / word of mouth</v>
      </c>
      <c r="BG753" s="1">
        <v>9</v>
      </c>
      <c r="BH753" s="1" t="s">
        <v>3961</v>
      </c>
      <c r="BI753" s="1" t="s">
        <v>3962</v>
      </c>
      <c r="BK753" s="1">
        <v>1</v>
      </c>
      <c r="BL753" s="32" t="s">
        <v>4074</v>
      </c>
    </row>
    <row r="754" spans="1:64">
      <c r="A754" s="1">
        <v>1</v>
      </c>
      <c r="B754">
        <v>0</v>
      </c>
      <c r="C754">
        <v>0</v>
      </c>
      <c r="D754">
        <v>0</v>
      </c>
      <c r="E754">
        <v>0</v>
      </c>
      <c r="F754">
        <v>0</v>
      </c>
      <c r="G754" s="2">
        <v>31258</v>
      </c>
      <c r="H754" s="9">
        <f t="shared" ca="1" si="143"/>
        <v>33</v>
      </c>
      <c r="I754" s="1">
        <v>6</v>
      </c>
      <c r="J754" s="1">
        <v>6</v>
      </c>
      <c r="K754" s="1">
        <v>25</v>
      </c>
      <c r="L754" s="1">
        <f t="shared" si="144"/>
        <v>0.41666666666666669</v>
      </c>
      <c r="M754" s="1">
        <v>14</v>
      </c>
      <c r="N754" s="1">
        <v>14</v>
      </c>
      <c r="O754" s="1">
        <v>1</v>
      </c>
      <c r="P754" s="1">
        <v>1</v>
      </c>
      <c r="Q754" s="1">
        <v>6089</v>
      </c>
      <c r="R754" s="1" t="s">
        <v>3963</v>
      </c>
      <c r="S754" s="1">
        <v>1</v>
      </c>
      <c r="V754" t="str">
        <f t="shared" si="145"/>
        <v>NA</v>
      </c>
      <c r="Y754" t="str">
        <f t="shared" si="146"/>
        <v>NA</v>
      </c>
      <c r="Z754" s="1">
        <v>1</v>
      </c>
      <c r="AA754" s="1">
        <v>1</v>
      </c>
      <c r="AB754" s="1">
        <f t="shared" si="147"/>
        <v>0</v>
      </c>
      <c r="AC754" s="1" t="s">
        <v>30</v>
      </c>
      <c r="AE754" t="str">
        <f t="shared" si="148"/>
        <v>Data Analyst</v>
      </c>
      <c r="AF754" s="1" t="s">
        <v>80</v>
      </c>
      <c r="AH754" t="str">
        <f t="shared" si="149"/>
        <v>Individual Contributor</v>
      </c>
      <c r="AI754" s="1" t="s">
        <v>233</v>
      </c>
      <c r="AK754" t="str">
        <f t="shared" si="150"/>
        <v>Insurance</v>
      </c>
      <c r="AL754" s="1">
        <v>1</v>
      </c>
      <c r="AM754" s="1">
        <v>1</v>
      </c>
      <c r="AN754" s="1" t="s">
        <v>3964</v>
      </c>
      <c r="AO754" s="1" t="s">
        <v>399</v>
      </c>
      <c r="AP754" s="1">
        <f t="shared" si="151"/>
        <v>0</v>
      </c>
      <c r="AQ754" t="s">
        <v>30</v>
      </c>
      <c r="AR754" s="1" t="s">
        <v>84</v>
      </c>
      <c r="AT754" t="str">
        <f t="shared" si="152"/>
        <v>Stack Overflow</v>
      </c>
      <c r="AU754" s="1">
        <v>6</v>
      </c>
      <c r="AW754">
        <f t="shared" si="153"/>
        <v>6</v>
      </c>
      <c r="AX754" s="1">
        <v>5</v>
      </c>
      <c r="AZ754">
        <f t="shared" si="154"/>
        <v>5</v>
      </c>
      <c r="BA754" s="1">
        <v>40</v>
      </c>
      <c r="BB754" s="1">
        <v>40</v>
      </c>
      <c r="BC754" s="1" t="s">
        <v>3965</v>
      </c>
      <c r="BD754" s="1" t="s">
        <v>74</v>
      </c>
      <c r="BF754" t="str">
        <f t="shared" si="155"/>
        <v>Google</v>
      </c>
      <c r="BG754" s="1">
        <v>8</v>
      </c>
      <c r="BH754" s="1" t="s">
        <v>3966</v>
      </c>
      <c r="BI754" s="1" t="s">
        <v>3967</v>
      </c>
      <c r="BJ754" s="1" t="s">
        <v>3968</v>
      </c>
      <c r="BK754" s="1">
        <v>1</v>
      </c>
      <c r="BL754" s="32" t="s">
        <v>4074</v>
      </c>
    </row>
  </sheetData>
  <phoneticPr fontId="3" type="noConversion"/>
  <hyperlinks>
    <hyperlink ref="AN75" r:id="rId1" xr:uid="{8B3727F6-FCDE-4F8A-BD67-D1E1666A3B79}"/>
    <hyperlink ref="AN288" r:id="rId2" xr:uid="{B1CFEEB9-2531-4A3E-B816-2A50CA77D8F5}"/>
    <hyperlink ref="AN359" r:id="rId3" xr:uid="{9039888F-F0DA-4B33-913D-6D62386F3AD3}"/>
    <hyperlink ref="BE469" r:id="rId4" xr:uid="{84B6FADB-3199-42A3-BEC6-9E3DC5669F9B}"/>
    <hyperlink ref="AN532" r:id="rId5" xr:uid="{C1FF4C04-4589-446C-AD4E-7E176033DADD}"/>
    <hyperlink ref="AN553" r:id="rId6" xr:uid="{8EAA2EC1-11C1-44F6-BB8A-32AA6EB3A299}"/>
    <hyperlink ref="AN648" r:id="rId7" xr:uid="{E1E9478D-3A38-4265-A75F-C4ACA1BEF656}"/>
    <hyperlink ref="AN654" r:id="rId8" xr:uid="{8BD3B85B-941E-4C16-BD02-8E21C79FB68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22754-F41A-4BF3-86B3-6ABC8F229884}">
  <dimension ref="A1:K21"/>
  <sheetViews>
    <sheetView workbookViewId="0">
      <selection activeCell="A19" sqref="A19:B21"/>
    </sheetView>
  </sheetViews>
  <sheetFormatPr defaultRowHeight="12.75"/>
  <cols>
    <col min="1" max="1" width="26" customWidth="1"/>
    <col min="4" max="4" width="25" customWidth="1"/>
  </cols>
  <sheetData>
    <row r="1" spans="1:11">
      <c r="A1" s="39" t="s">
        <v>3969</v>
      </c>
      <c r="B1" s="40"/>
      <c r="D1" s="39" t="s">
        <v>3970</v>
      </c>
      <c r="E1" s="39" t="s">
        <v>4052</v>
      </c>
      <c r="G1" s="39" t="s">
        <v>4045</v>
      </c>
      <c r="H1" s="40"/>
    </row>
    <row r="2" spans="1:11">
      <c r="A2" s="41" t="s">
        <v>59</v>
      </c>
      <c r="B2" s="40">
        <f>COUNTIF(clean1!$AB$1:$AB$754,Report!$A2)</f>
        <v>283</v>
      </c>
      <c r="D2" s="41" t="s">
        <v>28</v>
      </c>
      <c r="E2" s="40">
        <f>COUNTIF(clean1!$AC$2:$AK$754,Report!$D2)</f>
        <v>23</v>
      </c>
      <c r="G2" s="39" t="s">
        <v>4046</v>
      </c>
      <c r="H2" s="40">
        <f>AVERAGE(DealData!$BB$2:$BB$754)</f>
        <v>33.658156028368793</v>
      </c>
    </row>
    <row r="3" spans="1:11">
      <c r="A3" s="41" t="s">
        <v>71</v>
      </c>
      <c r="B3" s="40">
        <f>COUNTIF(clean1!$AB$1:$AB$754,Report!$A3)</f>
        <v>73</v>
      </c>
      <c r="D3" s="41" t="s">
        <v>29</v>
      </c>
      <c r="E3" s="40">
        <f>COUNTIF(clean1!$AC$2:$AK$754,Report!$D3)</f>
        <v>19</v>
      </c>
      <c r="G3" s="39" t="s">
        <v>4047</v>
      </c>
      <c r="H3" s="40">
        <f>_xlfn.PERCENTILE.EXC(DealData!$BB$2:$BB$754,0.5)</f>
        <v>12</v>
      </c>
    </row>
    <row r="4" spans="1:11">
      <c r="A4" s="41" t="s">
        <v>83</v>
      </c>
      <c r="B4" s="40">
        <f>COUNTIF(clean1!$AB$1:$AB$754,Report!$A4)</f>
        <v>316</v>
      </c>
      <c r="D4" s="41" t="s">
        <v>30</v>
      </c>
      <c r="E4" s="40">
        <f>COUNTIF(clean1!$AC$2:$AK$754,Report!$D4)</f>
        <v>157</v>
      </c>
    </row>
    <row r="5" spans="1:11">
      <c r="A5" s="41" t="s">
        <v>166</v>
      </c>
      <c r="B5" s="40">
        <f>COUNTIF(clean1!$AB$1:$AB$754,Report!$A5)</f>
        <v>24</v>
      </c>
      <c r="D5" s="41" t="s">
        <v>31</v>
      </c>
      <c r="E5" s="40">
        <f>COUNTIF(clean1!$AC$2:$AK$754,Report!$D5)</f>
        <v>235</v>
      </c>
    </row>
    <row r="6" spans="1:11">
      <c r="A6" s="41" t="s">
        <v>399</v>
      </c>
      <c r="B6" s="40">
        <f>COUNTIF(clean1!$AB$1:$AB$754,Report!$A6)</f>
        <v>45</v>
      </c>
      <c r="D6" s="41" t="s">
        <v>32</v>
      </c>
      <c r="E6" s="40">
        <f>COUNTIF(clean1!$AC$2:$AK$754,Report!$D6)</f>
        <v>111</v>
      </c>
      <c r="G6" s="39" t="s">
        <v>4049</v>
      </c>
      <c r="H6" s="40"/>
    </row>
    <row r="7" spans="1:11">
      <c r="A7" s="41" t="s">
        <v>1299</v>
      </c>
      <c r="B7" s="40">
        <f>COUNTIF(clean1!$AB$1:$AB$754,Report!$A7)</f>
        <v>12</v>
      </c>
      <c r="D7" s="41" t="s">
        <v>33</v>
      </c>
      <c r="E7" s="40">
        <f>COUNTIF(clean1!$AC$2:$AK$754,Report!$D7)</f>
        <v>291</v>
      </c>
      <c r="G7" s="39" t="s">
        <v>4050</v>
      </c>
      <c r="H7" s="40">
        <f>MAX(DealData!P2:P754)</f>
        <v>600</v>
      </c>
    </row>
    <row r="8" spans="1:11">
      <c r="D8" s="41" t="s">
        <v>34</v>
      </c>
      <c r="E8" s="40">
        <f>COUNTIF(clean1!$AC$2:$AK$754,Report!$D8)</f>
        <v>15</v>
      </c>
    </row>
    <row r="9" spans="1:11">
      <c r="D9" s="41" t="s">
        <v>35</v>
      </c>
      <c r="E9" s="40">
        <f>COUNTIF(clean1!$AC$2:$AK$754,Report!$D9)</f>
        <v>8</v>
      </c>
    </row>
    <row r="14" spans="1:11">
      <c r="A14" s="39" t="s">
        <v>3971</v>
      </c>
      <c r="B14" s="40"/>
      <c r="D14" s="39" t="s">
        <v>4042</v>
      </c>
      <c r="E14" s="40"/>
      <c r="G14" s="39" t="s">
        <v>4053</v>
      </c>
      <c r="H14" s="40"/>
      <c r="J14" s="39" t="s">
        <v>4054</v>
      </c>
      <c r="K14" s="40"/>
    </row>
    <row r="15" spans="1:11">
      <c r="A15" s="39" t="s">
        <v>4050</v>
      </c>
      <c r="B15" s="40">
        <f ca="1">MAX(DealData!H2:H754)</f>
        <v>79</v>
      </c>
      <c r="D15" s="39" t="s">
        <v>4062</v>
      </c>
      <c r="E15" s="40">
        <f>MAX(DealData!L2:L754)</f>
        <v>10</v>
      </c>
      <c r="G15" s="39" t="s">
        <v>4050</v>
      </c>
      <c r="H15" s="40">
        <f>MAX(DealData!N2:N754)</f>
        <v>800</v>
      </c>
      <c r="J15" s="39" t="s">
        <v>4050</v>
      </c>
      <c r="K15" s="40">
        <f>MAX(DealData!J2:J754)</f>
        <v>9141984</v>
      </c>
    </row>
    <row r="16" spans="1:11">
      <c r="A16" s="39" t="s">
        <v>4051</v>
      </c>
      <c r="B16" s="40">
        <f ca="1">MIN(DealData!H2:H754)</f>
        <v>1</v>
      </c>
      <c r="D16" s="39" t="s">
        <v>4061</v>
      </c>
      <c r="E16" s="40">
        <f>MEDIAN(DealData!K2:K754)</f>
        <v>35</v>
      </c>
      <c r="J16" s="39" t="s">
        <v>4063</v>
      </c>
      <c r="K16" s="40">
        <f>AVERAGE(DealData!J2:J754)</f>
        <v>12180.222370173102</v>
      </c>
    </row>
    <row r="19" spans="1:2">
      <c r="A19" s="39" t="s">
        <v>4056</v>
      </c>
      <c r="B19" s="40"/>
    </row>
    <row r="20" spans="1:2">
      <c r="A20" s="39" t="s">
        <v>4057</v>
      </c>
      <c r="B20" s="40">
        <f>AVERAGE(DealData!AA2:AA754)</f>
        <v>0.82337317397078358</v>
      </c>
    </row>
    <row r="21" spans="1:2">
      <c r="A21" s="39" t="s">
        <v>4059</v>
      </c>
      <c r="B21" s="40">
        <f>SUMPRODUCT(DealData!AB2:AB754,DealData!AP2:AP754)/SUM(DealData!AP2:AP754)</f>
        <v>0.13624678663239073</v>
      </c>
    </row>
  </sheetData>
  <phoneticPr fontId="3"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9EF02-C817-4598-B4A5-A470EF18515B}">
  <dimension ref="A1:J754"/>
  <sheetViews>
    <sheetView topLeftCell="A234" workbookViewId="0">
      <selection activeCell="G7" sqref="G7"/>
    </sheetView>
  </sheetViews>
  <sheetFormatPr defaultRowHeight="12.75"/>
  <sheetData>
    <row r="1" spans="1:4">
      <c r="A1" s="31" t="s">
        <v>4075</v>
      </c>
      <c r="C1" s="31" t="s">
        <v>4075</v>
      </c>
    </row>
    <row r="2" spans="1:4">
      <c r="A2" t="s">
        <v>64</v>
      </c>
      <c r="C2" t="s">
        <v>64</v>
      </c>
      <c r="D2" s="32" t="s">
        <v>4081</v>
      </c>
    </row>
    <row r="3" spans="1:4">
      <c r="A3" t="s">
        <v>74</v>
      </c>
      <c r="C3" t="s">
        <v>74</v>
      </c>
      <c r="D3" t="s">
        <v>74</v>
      </c>
    </row>
    <row r="4" spans="1:4">
      <c r="A4" t="s">
        <v>74</v>
      </c>
      <c r="C4" s="1" t="s">
        <v>181</v>
      </c>
      <c r="D4" s="1" t="s">
        <v>181</v>
      </c>
    </row>
    <row r="5" spans="1:4">
      <c r="A5" t="s">
        <v>74</v>
      </c>
      <c r="C5" s="1" t="s">
        <v>188</v>
      </c>
      <c r="D5" s="11" t="s">
        <v>4082</v>
      </c>
    </row>
    <row r="6" spans="1:4">
      <c r="A6" t="s">
        <v>74</v>
      </c>
      <c r="C6" t="s">
        <v>200</v>
      </c>
      <c r="D6" t="s">
        <v>200</v>
      </c>
    </row>
    <row r="7" spans="1:4">
      <c r="A7" t="s">
        <v>64</v>
      </c>
      <c r="C7" s="1" t="s">
        <v>209</v>
      </c>
      <c r="D7" s="32" t="s">
        <v>4080</v>
      </c>
    </row>
    <row r="8" spans="1:4">
      <c r="A8" t="s">
        <v>74</v>
      </c>
      <c r="C8" t="s">
        <v>198</v>
      </c>
      <c r="D8" t="s">
        <v>198</v>
      </c>
    </row>
    <row r="9" spans="1:4">
      <c r="A9" t="s">
        <v>74</v>
      </c>
      <c r="C9" t="s">
        <v>415</v>
      </c>
      <c r="D9" t="s">
        <v>415</v>
      </c>
    </row>
    <row r="10" spans="1:4">
      <c r="A10" t="s">
        <v>74</v>
      </c>
      <c r="C10" s="1" t="s">
        <v>438</v>
      </c>
      <c r="D10" s="32" t="s">
        <v>4081</v>
      </c>
    </row>
    <row r="11" spans="1:4">
      <c r="A11" t="s">
        <v>74</v>
      </c>
      <c r="C11" s="1" t="s">
        <v>462</v>
      </c>
      <c r="D11" t="s">
        <v>462</v>
      </c>
    </row>
    <row r="12" spans="1:4">
      <c r="A12" t="s">
        <v>74</v>
      </c>
      <c r="C12" s="1" t="s">
        <v>480</v>
      </c>
      <c r="D12" t="s">
        <v>480</v>
      </c>
    </row>
    <row r="13" spans="1:4">
      <c r="A13" t="s">
        <v>64</v>
      </c>
      <c r="C13" s="1" t="s">
        <v>492</v>
      </c>
      <c r="D13" s="1" t="s">
        <v>492</v>
      </c>
    </row>
    <row r="14" spans="1:4">
      <c r="A14" t="s">
        <v>74</v>
      </c>
      <c r="C14" s="1" t="s">
        <v>570</v>
      </c>
      <c r="D14" s="11" t="s">
        <v>4082</v>
      </c>
    </row>
    <row r="15" spans="1:4">
      <c r="A15" t="s">
        <v>74</v>
      </c>
      <c r="C15" s="1" t="s">
        <v>584</v>
      </c>
      <c r="D15" s="1" t="s">
        <v>584</v>
      </c>
    </row>
    <row r="16" spans="1:4">
      <c r="A16" t="s">
        <v>64</v>
      </c>
      <c r="C16" s="1" t="s">
        <v>589</v>
      </c>
      <c r="D16" t="s">
        <v>4078</v>
      </c>
    </row>
    <row r="17" spans="1:4">
      <c r="A17" t="s">
        <v>74</v>
      </c>
      <c r="C17" s="1" t="s">
        <v>664</v>
      </c>
      <c r="D17" s="11" t="s">
        <v>4083</v>
      </c>
    </row>
    <row r="18" spans="1:4">
      <c r="A18" s="1" t="s">
        <v>181</v>
      </c>
      <c r="C18" s="1" t="s">
        <v>679</v>
      </c>
      <c r="D18" s="11" t="s">
        <v>4082</v>
      </c>
    </row>
    <row r="19" spans="1:4">
      <c r="A19" s="1" t="s">
        <v>188</v>
      </c>
      <c r="C19" s="1" t="s">
        <v>815</v>
      </c>
      <c r="D19" s="1" t="s">
        <v>584</v>
      </c>
    </row>
    <row r="20" spans="1:4">
      <c r="A20" t="s">
        <v>74</v>
      </c>
      <c r="C20" s="1" t="s">
        <v>852</v>
      </c>
      <c r="D20" s="11" t="s">
        <v>4082</v>
      </c>
    </row>
    <row r="21" spans="1:4">
      <c r="A21" t="s">
        <v>200</v>
      </c>
      <c r="C21" s="1" t="s">
        <v>859</v>
      </c>
      <c r="D21" s="1" t="s">
        <v>492</v>
      </c>
    </row>
    <row r="22" spans="1:4">
      <c r="A22" t="s">
        <v>74</v>
      </c>
      <c r="C22" s="1" t="s">
        <v>915</v>
      </c>
      <c r="D22" s="11" t="s">
        <v>4084</v>
      </c>
    </row>
    <row r="23" spans="1:4">
      <c r="A23" s="1" t="s">
        <v>209</v>
      </c>
      <c r="C23" s="1" t="s">
        <v>939</v>
      </c>
      <c r="D23" s="32" t="s">
        <v>4080</v>
      </c>
    </row>
    <row r="24" spans="1:4">
      <c r="A24" t="s">
        <v>200</v>
      </c>
      <c r="C24" s="1" t="s">
        <v>956</v>
      </c>
      <c r="D24" s="32" t="s">
        <v>4088</v>
      </c>
    </row>
    <row r="25" spans="1:4">
      <c r="A25" t="s">
        <v>74</v>
      </c>
      <c r="C25" s="1" t="s">
        <v>1062</v>
      </c>
      <c r="D25" s="32" t="s">
        <v>4089</v>
      </c>
    </row>
    <row r="26" spans="1:4">
      <c r="A26" t="s">
        <v>74</v>
      </c>
      <c r="C26" s="1" t="s">
        <v>1083</v>
      </c>
      <c r="D26" t="s">
        <v>1083</v>
      </c>
    </row>
    <row r="27" spans="1:4">
      <c r="A27" t="s">
        <v>64</v>
      </c>
      <c r="C27" s="1" t="s">
        <v>1108</v>
      </c>
      <c r="D27" s="32" t="s">
        <v>4085</v>
      </c>
    </row>
    <row r="28" spans="1:4">
      <c r="A28" t="s">
        <v>64</v>
      </c>
      <c r="C28" s="1" t="s">
        <v>1132</v>
      </c>
      <c r="D28" s="1" t="s">
        <v>181</v>
      </c>
    </row>
    <row r="29" spans="1:4">
      <c r="A29" t="s">
        <v>74</v>
      </c>
      <c r="C29" s="1" t="s">
        <v>1149</v>
      </c>
      <c r="D29" s="32" t="s">
        <v>4086</v>
      </c>
    </row>
    <row r="30" spans="1:4">
      <c r="A30" t="s">
        <v>74</v>
      </c>
      <c r="C30" s="1" t="s">
        <v>1199</v>
      </c>
      <c r="D30" s="32" t="s">
        <v>4087</v>
      </c>
    </row>
    <row r="31" spans="1:4">
      <c r="A31" t="s">
        <v>74</v>
      </c>
      <c r="C31" s="1" t="s">
        <v>1221</v>
      </c>
      <c r="D31" s="32" t="s">
        <v>4081</v>
      </c>
    </row>
    <row r="32" spans="1:4">
      <c r="A32" t="s">
        <v>74</v>
      </c>
      <c r="C32" s="1" t="s">
        <v>1260</v>
      </c>
      <c r="D32" s="32" t="s">
        <v>4082</v>
      </c>
    </row>
    <row r="33" spans="1:10">
      <c r="A33" t="s">
        <v>74</v>
      </c>
      <c r="C33" s="1" t="s">
        <v>1287</v>
      </c>
      <c r="D33" t="s">
        <v>480</v>
      </c>
    </row>
    <row r="34" spans="1:10">
      <c r="A34" t="s">
        <v>74</v>
      </c>
      <c r="C34" s="1" t="s">
        <v>1327</v>
      </c>
      <c r="D34" s="32" t="s">
        <v>4087</v>
      </c>
    </row>
    <row r="35" spans="1:10">
      <c r="A35" t="s">
        <v>64</v>
      </c>
      <c r="C35" s="1" t="s">
        <v>1333</v>
      </c>
      <c r="D35" s="32" t="s">
        <v>4081</v>
      </c>
    </row>
    <row r="36" spans="1:10">
      <c r="A36" t="s">
        <v>74</v>
      </c>
      <c r="C36" s="1" t="s">
        <v>1369</v>
      </c>
      <c r="D36" s="32" t="s">
        <v>4087</v>
      </c>
    </row>
    <row r="37" spans="1:10">
      <c r="A37" t="s">
        <v>74</v>
      </c>
      <c r="C37" s="1" t="s">
        <v>1402</v>
      </c>
    </row>
    <row r="38" spans="1:10">
      <c r="A38" t="s">
        <v>64</v>
      </c>
      <c r="C38" s="1" t="s">
        <v>1468</v>
      </c>
    </row>
    <row r="39" spans="1:10">
      <c r="A39" t="s">
        <v>74</v>
      </c>
      <c r="C39" s="1" t="s">
        <v>1518</v>
      </c>
    </row>
    <row r="40" spans="1:10">
      <c r="A40" t="s">
        <v>74</v>
      </c>
      <c r="C40" s="1" t="s">
        <v>1529</v>
      </c>
    </row>
    <row r="41" spans="1:10">
      <c r="A41" t="s">
        <v>64</v>
      </c>
      <c r="C41" s="1" t="s">
        <v>1534</v>
      </c>
    </row>
    <row r="42" spans="1:10">
      <c r="A42" t="s">
        <v>74</v>
      </c>
      <c r="C42" s="1" t="s">
        <v>1575</v>
      </c>
      <c r="J42" s="35"/>
    </row>
    <row r="43" spans="1:10">
      <c r="A43" t="s">
        <v>74</v>
      </c>
      <c r="C43" s="1" t="s">
        <v>1654</v>
      </c>
    </row>
    <row r="44" spans="1:10">
      <c r="A44" t="s">
        <v>74</v>
      </c>
      <c r="C44" s="1" t="s">
        <v>1721</v>
      </c>
    </row>
    <row r="45" spans="1:10">
      <c r="A45" t="s">
        <v>74</v>
      </c>
      <c r="C45" s="1" t="s">
        <v>1771</v>
      </c>
    </row>
    <row r="46" spans="1:10">
      <c r="A46" t="s">
        <v>74</v>
      </c>
      <c r="C46" s="1" t="s">
        <v>1795</v>
      </c>
    </row>
    <row r="47" spans="1:10">
      <c r="A47" t="s">
        <v>64</v>
      </c>
      <c r="C47" s="1" t="s">
        <v>1856</v>
      </c>
    </row>
    <row r="48" spans="1:10">
      <c r="A48" t="s">
        <v>64</v>
      </c>
      <c r="C48" s="1" t="s">
        <v>1941</v>
      </c>
    </row>
    <row r="49" spans="1:3">
      <c r="A49" t="s">
        <v>74</v>
      </c>
      <c r="C49" s="1" t="s">
        <v>1964</v>
      </c>
    </row>
    <row r="50" spans="1:3">
      <c r="A50" t="s">
        <v>74</v>
      </c>
      <c r="C50" s="1" t="s">
        <v>1970</v>
      </c>
    </row>
    <row r="51" spans="1:3">
      <c r="A51" t="s">
        <v>74</v>
      </c>
      <c r="C51" s="1" t="s">
        <v>2008</v>
      </c>
    </row>
    <row r="52" spans="1:3">
      <c r="A52" t="s">
        <v>74</v>
      </c>
      <c r="C52" s="1" t="s">
        <v>2065</v>
      </c>
    </row>
    <row r="53" spans="1:3">
      <c r="A53" t="s">
        <v>64</v>
      </c>
      <c r="C53" s="1" t="s">
        <v>2117</v>
      </c>
    </row>
    <row r="54" spans="1:3">
      <c r="A54" t="s">
        <v>198</v>
      </c>
      <c r="C54" s="1" t="s">
        <v>2139</v>
      </c>
    </row>
    <row r="55" spans="1:3">
      <c r="A55" t="s">
        <v>64</v>
      </c>
      <c r="C55" s="1" t="s">
        <v>2186</v>
      </c>
    </row>
    <row r="56" spans="1:3">
      <c r="A56" t="s">
        <v>74</v>
      </c>
      <c r="C56" s="1" t="s">
        <v>2209</v>
      </c>
    </row>
    <row r="57" spans="1:3">
      <c r="A57" t="s">
        <v>74</v>
      </c>
      <c r="C57" s="1" t="s">
        <v>2215</v>
      </c>
    </row>
    <row r="58" spans="1:3">
      <c r="A58" t="s">
        <v>64</v>
      </c>
      <c r="C58" s="1" t="s">
        <v>2476</v>
      </c>
    </row>
    <row r="59" spans="1:3">
      <c r="A59" t="s">
        <v>74</v>
      </c>
      <c r="C59" s="1" t="s">
        <v>2479</v>
      </c>
    </row>
    <row r="60" spans="1:3">
      <c r="A60" t="s">
        <v>415</v>
      </c>
      <c r="C60" s="1" t="s">
        <v>2498</v>
      </c>
    </row>
    <row r="61" spans="1:3">
      <c r="A61" t="s">
        <v>64</v>
      </c>
      <c r="C61" s="1" t="s">
        <v>2539</v>
      </c>
    </row>
    <row r="62" spans="1:3">
      <c r="A62" t="s">
        <v>64</v>
      </c>
      <c r="C62" s="4" t="s">
        <v>2551</v>
      </c>
    </row>
    <row r="63" spans="1:3">
      <c r="A63" t="s">
        <v>74</v>
      </c>
      <c r="C63" s="1" t="s">
        <v>2593</v>
      </c>
    </row>
    <row r="64" spans="1:3">
      <c r="A64" s="1" t="s">
        <v>438</v>
      </c>
      <c r="C64" s="1" t="s">
        <v>2604</v>
      </c>
    </row>
    <row r="65" spans="1:3">
      <c r="A65" t="s">
        <v>74</v>
      </c>
      <c r="C65" s="1" t="s">
        <v>2678</v>
      </c>
    </row>
    <row r="66" spans="1:3">
      <c r="A66" t="s">
        <v>74</v>
      </c>
      <c r="C66" s="1" t="s">
        <v>2791</v>
      </c>
    </row>
    <row r="67" spans="1:3">
      <c r="A67" t="s">
        <v>74</v>
      </c>
      <c r="C67" s="1" t="s">
        <v>2808</v>
      </c>
    </row>
    <row r="68" spans="1:3">
      <c r="A68" s="1" t="s">
        <v>462</v>
      </c>
      <c r="C68" s="1" t="s">
        <v>2832</v>
      </c>
    </row>
    <row r="69" spans="1:3">
      <c r="A69" t="s">
        <v>64</v>
      </c>
      <c r="C69" s="1" t="s">
        <v>2882</v>
      </c>
    </row>
    <row r="70" spans="1:3">
      <c r="A70" t="s">
        <v>74</v>
      </c>
      <c r="C70" t="s">
        <v>2912</v>
      </c>
    </row>
    <row r="71" spans="1:3">
      <c r="A71" s="1" t="s">
        <v>480</v>
      </c>
      <c r="C71" s="1" t="s">
        <v>2948</v>
      </c>
    </row>
    <row r="72" spans="1:3">
      <c r="A72" t="s">
        <v>74</v>
      </c>
      <c r="C72" s="1" t="s">
        <v>2972</v>
      </c>
    </row>
    <row r="73" spans="1:3">
      <c r="A73" s="1" t="s">
        <v>492</v>
      </c>
      <c r="C73" s="1" t="s">
        <v>2989</v>
      </c>
    </row>
    <row r="74" spans="1:3">
      <c r="A74" t="s">
        <v>74</v>
      </c>
      <c r="C74" s="1" t="s">
        <v>3066</v>
      </c>
    </row>
    <row r="75" spans="1:3">
      <c r="A75" t="s">
        <v>198</v>
      </c>
      <c r="C75" s="1" t="s">
        <v>3098</v>
      </c>
    </row>
    <row r="76" spans="1:3">
      <c r="A76" t="s">
        <v>74</v>
      </c>
      <c r="C76" s="1" t="s">
        <v>3139</v>
      </c>
    </row>
    <row r="77" spans="1:3">
      <c r="A77" t="s">
        <v>74</v>
      </c>
      <c r="C77" s="1" t="s">
        <v>3245</v>
      </c>
    </row>
    <row r="78" spans="1:3">
      <c r="A78" t="s">
        <v>74</v>
      </c>
      <c r="C78" s="1" t="s">
        <v>3268</v>
      </c>
    </row>
    <row r="79" spans="1:3">
      <c r="A79" t="s">
        <v>74</v>
      </c>
      <c r="C79" s="1" t="s">
        <v>3275</v>
      </c>
    </row>
    <row r="80" spans="1:3">
      <c r="A80" t="s">
        <v>74</v>
      </c>
      <c r="C80" s="1" t="s">
        <v>3363</v>
      </c>
    </row>
    <row r="81" spans="1:3">
      <c r="A81" t="s">
        <v>74</v>
      </c>
      <c r="C81" s="1" t="s">
        <v>3381</v>
      </c>
    </row>
    <row r="82" spans="1:3">
      <c r="A82" t="s">
        <v>74</v>
      </c>
      <c r="C82" s="1" t="s">
        <v>3414</v>
      </c>
    </row>
    <row r="83" spans="1:3">
      <c r="A83" t="s">
        <v>74</v>
      </c>
      <c r="C83" s="1" t="s">
        <v>371</v>
      </c>
    </row>
    <row r="84" spans="1:3">
      <c r="A84" t="s">
        <v>74</v>
      </c>
      <c r="C84" s="1" t="s">
        <v>3534</v>
      </c>
    </row>
    <row r="85" spans="1:3">
      <c r="A85" t="s">
        <v>74</v>
      </c>
      <c r="C85" s="1" t="s">
        <v>3551</v>
      </c>
    </row>
    <row r="86" spans="1:3">
      <c r="A86" s="1" t="s">
        <v>570</v>
      </c>
      <c r="C86" s="1" t="s">
        <v>3571</v>
      </c>
    </row>
    <row r="87" spans="1:3">
      <c r="A87" t="s">
        <v>74</v>
      </c>
      <c r="C87" s="1" t="s">
        <v>3628</v>
      </c>
    </row>
    <row r="88" spans="1:3">
      <c r="A88" s="1" t="s">
        <v>584</v>
      </c>
      <c r="C88" s="1" t="s">
        <v>3670</v>
      </c>
    </row>
    <row r="89" spans="1:3">
      <c r="A89" s="1" t="s">
        <v>589</v>
      </c>
      <c r="C89" s="1" t="s">
        <v>3678</v>
      </c>
    </row>
    <row r="90" spans="1:3">
      <c r="A90" t="s">
        <v>74</v>
      </c>
      <c r="C90" s="1" t="s">
        <v>3699</v>
      </c>
    </row>
    <row r="91" spans="1:3">
      <c r="A91" t="s">
        <v>74</v>
      </c>
      <c r="C91" s="1" t="s">
        <v>3724</v>
      </c>
    </row>
    <row r="92" spans="1:3">
      <c r="A92" t="s">
        <v>74</v>
      </c>
      <c r="C92" s="1" t="s">
        <v>3784</v>
      </c>
    </row>
    <row r="93" spans="1:3">
      <c r="A93" t="s">
        <v>415</v>
      </c>
      <c r="C93" s="1" t="s">
        <v>421</v>
      </c>
    </row>
    <row r="94" spans="1:3">
      <c r="A94" t="s">
        <v>74</v>
      </c>
      <c r="C94" s="1" t="s">
        <v>3883</v>
      </c>
    </row>
    <row r="95" spans="1:3">
      <c r="A95" t="s">
        <v>74</v>
      </c>
      <c r="C95" s="1" t="s">
        <v>3918</v>
      </c>
    </row>
    <row r="96" spans="1:3">
      <c r="A96" t="s">
        <v>198</v>
      </c>
      <c r="C96" s="1" t="s">
        <v>3923</v>
      </c>
    </row>
    <row r="97" spans="1:5">
      <c r="A97" t="s">
        <v>74</v>
      </c>
      <c r="C97" s="1" t="s">
        <v>3940</v>
      </c>
      <c r="E97" s="32"/>
    </row>
    <row r="98" spans="1:5">
      <c r="A98" t="s">
        <v>64</v>
      </c>
    </row>
    <row r="99" spans="1:5">
      <c r="A99" t="s">
        <v>74</v>
      </c>
    </row>
    <row r="100" spans="1:5">
      <c r="A100" t="s">
        <v>74</v>
      </c>
    </row>
    <row r="101" spans="1:5">
      <c r="A101" t="s">
        <v>74</v>
      </c>
    </row>
    <row r="102" spans="1:5">
      <c r="A102" t="s">
        <v>74</v>
      </c>
    </row>
    <row r="103" spans="1:5">
      <c r="A103" t="s">
        <v>74</v>
      </c>
    </row>
    <row r="104" spans="1:5">
      <c r="A104" s="1" t="s">
        <v>664</v>
      </c>
    </row>
    <row r="105" spans="1:5">
      <c r="A105" t="s">
        <v>198</v>
      </c>
    </row>
    <row r="106" spans="1:5">
      <c r="A106" s="1" t="s">
        <v>679</v>
      </c>
    </row>
    <row r="107" spans="1:5">
      <c r="A107" t="s">
        <v>64</v>
      </c>
    </row>
    <row r="108" spans="1:5">
      <c r="A108" t="s">
        <v>74</v>
      </c>
    </row>
    <row r="109" spans="1:5">
      <c r="A109" t="s">
        <v>74</v>
      </c>
    </row>
    <row r="110" spans="1:5">
      <c r="A110" t="s">
        <v>64</v>
      </c>
    </row>
    <row r="111" spans="1:5">
      <c r="A111" t="s">
        <v>74</v>
      </c>
    </row>
    <row r="112" spans="1:5">
      <c r="A112" t="s">
        <v>74</v>
      </c>
    </row>
    <row r="113" spans="1:1">
      <c r="A113" t="s">
        <v>74</v>
      </c>
    </row>
    <row r="114" spans="1:1">
      <c r="A114" t="s">
        <v>64</v>
      </c>
    </row>
    <row r="115" spans="1:1">
      <c r="A115" t="s">
        <v>74</v>
      </c>
    </row>
    <row r="116" spans="1:1">
      <c r="A116" t="s">
        <v>74</v>
      </c>
    </row>
    <row r="117" spans="1:1">
      <c r="A117" t="s">
        <v>200</v>
      </c>
    </row>
    <row r="118" spans="1:1">
      <c r="A118" t="s">
        <v>74</v>
      </c>
    </row>
    <row r="119" spans="1:1">
      <c r="A119" t="s">
        <v>74</v>
      </c>
    </row>
    <row r="120" spans="1:1">
      <c r="A120" t="s">
        <v>74</v>
      </c>
    </row>
    <row r="121" spans="1:1">
      <c r="A121" t="s">
        <v>74</v>
      </c>
    </row>
    <row r="122" spans="1:1">
      <c r="A122" t="s">
        <v>74</v>
      </c>
    </row>
    <row r="123" spans="1:1">
      <c r="A123" t="s">
        <v>64</v>
      </c>
    </row>
    <row r="124" spans="1:1">
      <c r="A124" t="s">
        <v>74</v>
      </c>
    </row>
    <row r="125" spans="1:1">
      <c r="A125" t="s">
        <v>74</v>
      </c>
    </row>
    <row r="126" spans="1:1">
      <c r="A126" t="s">
        <v>64</v>
      </c>
    </row>
    <row r="127" spans="1:1">
      <c r="A127" t="s">
        <v>74</v>
      </c>
    </row>
    <row r="128" spans="1:1">
      <c r="A128" t="s">
        <v>64</v>
      </c>
    </row>
    <row r="129" spans="1:1">
      <c r="A129" t="s">
        <v>64</v>
      </c>
    </row>
    <row r="130" spans="1:1">
      <c r="A130" t="s">
        <v>200</v>
      </c>
    </row>
    <row r="131" spans="1:1">
      <c r="A131" t="s">
        <v>64</v>
      </c>
    </row>
    <row r="132" spans="1:1">
      <c r="A132" s="1" t="s">
        <v>815</v>
      </c>
    </row>
    <row r="133" spans="1:1">
      <c r="A133" t="s">
        <v>74</v>
      </c>
    </row>
    <row r="134" spans="1:1">
      <c r="A134" t="s">
        <v>198</v>
      </c>
    </row>
    <row r="135" spans="1:1">
      <c r="A135" t="s">
        <v>74</v>
      </c>
    </row>
    <row r="136" spans="1:1">
      <c r="A136" t="s">
        <v>74</v>
      </c>
    </row>
    <row r="137" spans="1:1">
      <c r="A137" t="s">
        <v>64</v>
      </c>
    </row>
    <row r="138" spans="1:1">
      <c r="A138" t="s">
        <v>198</v>
      </c>
    </row>
    <row r="139" spans="1:1">
      <c r="A139" s="1" t="s">
        <v>852</v>
      </c>
    </row>
    <row r="140" spans="1:1">
      <c r="A140" s="1" t="s">
        <v>859</v>
      </c>
    </row>
    <row r="141" spans="1:1">
      <c r="A141" t="s">
        <v>64</v>
      </c>
    </row>
    <row r="142" spans="1:1">
      <c r="A142" t="s">
        <v>74</v>
      </c>
    </row>
    <row r="143" spans="1:1">
      <c r="A143" t="s">
        <v>64</v>
      </c>
    </row>
    <row r="144" spans="1:1">
      <c r="A144" t="s">
        <v>64</v>
      </c>
    </row>
    <row r="145" spans="1:1">
      <c r="A145" t="s">
        <v>64</v>
      </c>
    </row>
    <row r="146" spans="1:1">
      <c r="A146" t="s">
        <v>64</v>
      </c>
    </row>
    <row r="147" spans="1:1">
      <c r="A147" t="s">
        <v>74</v>
      </c>
    </row>
    <row r="148" spans="1:1">
      <c r="A148" t="s">
        <v>74</v>
      </c>
    </row>
    <row r="149" spans="1:1">
      <c r="A149" t="s">
        <v>198</v>
      </c>
    </row>
    <row r="150" spans="1:1">
      <c r="A150" t="s">
        <v>74</v>
      </c>
    </row>
    <row r="151" spans="1:1">
      <c r="A151" s="1" t="s">
        <v>915</v>
      </c>
    </row>
    <row r="152" spans="1:1">
      <c r="A152" t="s">
        <v>200</v>
      </c>
    </row>
    <row r="153" spans="1:1">
      <c r="A153" t="s">
        <v>74</v>
      </c>
    </row>
    <row r="154" spans="1:1">
      <c r="A154" t="s">
        <v>64</v>
      </c>
    </row>
    <row r="155" spans="1:1">
      <c r="A155" s="1" t="s">
        <v>939</v>
      </c>
    </row>
    <row r="156" spans="1:1">
      <c r="A156" t="s">
        <v>74</v>
      </c>
    </row>
    <row r="157" spans="1:1">
      <c r="A157" t="s">
        <v>64</v>
      </c>
    </row>
    <row r="158" spans="1:1">
      <c r="A158" t="s">
        <v>74</v>
      </c>
    </row>
    <row r="159" spans="1:1">
      <c r="A159" s="1" t="s">
        <v>956</v>
      </c>
    </row>
    <row r="160" spans="1:1">
      <c r="A160" t="s">
        <v>415</v>
      </c>
    </row>
    <row r="161" spans="1:1">
      <c r="A161" t="s">
        <v>64</v>
      </c>
    </row>
    <row r="162" spans="1:1">
      <c r="A162" t="s">
        <v>74</v>
      </c>
    </row>
    <row r="163" spans="1:1">
      <c r="A163" t="s">
        <v>74</v>
      </c>
    </row>
    <row r="164" spans="1:1">
      <c r="A164" t="s">
        <v>74</v>
      </c>
    </row>
    <row r="165" spans="1:1">
      <c r="A165" t="s">
        <v>74</v>
      </c>
    </row>
    <row r="166" spans="1:1">
      <c r="A166" t="s">
        <v>74</v>
      </c>
    </row>
    <row r="167" spans="1:1">
      <c r="A167" t="s">
        <v>74</v>
      </c>
    </row>
    <row r="168" spans="1:1">
      <c r="A168" t="s">
        <v>74</v>
      </c>
    </row>
    <row r="169" spans="1:1">
      <c r="A169" t="s">
        <v>74</v>
      </c>
    </row>
    <row r="170" spans="1:1">
      <c r="A170" t="s">
        <v>74</v>
      </c>
    </row>
    <row r="171" spans="1:1">
      <c r="A171" t="s">
        <v>64</v>
      </c>
    </row>
    <row r="172" spans="1:1">
      <c r="A172" t="s">
        <v>74</v>
      </c>
    </row>
    <row r="173" spans="1:1">
      <c r="A173" t="s">
        <v>74</v>
      </c>
    </row>
    <row r="174" spans="1:1">
      <c r="A174" t="s">
        <v>74</v>
      </c>
    </row>
    <row r="175" spans="1:1">
      <c r="A175" t="s">
        <v>64</v>
      </c>
    </row>
    <row r="176" spans="1:1">
      <c r="A176" t="s">
        <v>74</v>
      </c>
    </row>
    <row r="177" spans="1:1">
      <c r="A177" t="s">
        <v>74</v>
      </c>
    </row>
    <row r="178" spans="1:1">
      <c r="A178" t="s">
        <v>64</v>
      </c>
    </row>
    <row r="179" spans="1:1">
      <c r="A179" s="1" t="s">
        <v>1062</v>
      </c>
    </row>
    <row r="180" spans="1:1">
      <c r="A180" t="s">
        <v>74</v>
      </c>
    </row>
    <row r="181" spans="1:1">
      <c r="A181" t="s">
        <v>64</v>
      </c>
    </row>
    <row r="182" spans="1:1">
      <c r="A182" s="1" t="s">
        <v>1083</v>
      </c>
    </row>
    <row r="183" spans="1:1">
      <c r="A183" t="s">
        <v>64</v>
      </c>
    </row>
    <row r="184" spans="1:1">
      <c r="A184" t="s">
        <v>74</v>
      </c>
    </row>
    <row r="185" spans="1:1">
      <c r="A185" t="s">
        <v>74</v>
      </c>
    </row>
    <row r="186" spans="1:1">
      <c r="A186" t="s">
        <v>74</v>
      </c>
    </row>
    <row r="187" spans="1:1">
      <c r="A187" s="1" t="s">
        <v>1108</v>
      </c>
    </row>
    <row r="188" spans="1:1">
      <c r="A188" t="s">
        <v>198</v>
      </c>
    </row>
    <row r="189" spans="1:1">
      <c r="A189" t="s">
        <v>74</v>
      </c>
    </row>
    <row r="190" spans="1:1">
      <c r="A190" t="s">
        <v>74</v>
      </c>
    </row>
    <row r="191" spans="1:1">
      <c r="A191" s="1" t="s">
        <v>1132</v>
      </c>
    </row>
    <row r="192" spans="1:1">
      <c r="A192" t="s">
        <v>74</v>
      </c>
    </row>
    <row r="193" spans="1:1">
      <c r="A193" t="s">
        <v>74</v>
      </c>
    </row>
    <row r="194" spans="1:1">
      <c r="A194" s="1" t="s">
        <v>1149</v>
      </c>
    </row>
    <row r="195" spans="1:1">
      <c r="A195" t="s">
        <v>74</v>
      </c>
    </row>
    <row r="196" spans="1:1">
      <c r="A196" t="s">
        <v>74</v>
      </c>
    </row>
    <row r="197" spans="1:1">
      <c r="A197" t="s">
        <v>74</v>
      </c>
    </row>
    <row r="198" spans="1:1">
      <c r="A198" t="s">
        <v>74</v>
      </c>
    </row>
    <row r="199" spans="1:1">
      <c r="A199" t="s">
        <v>74</v>
      </c>
    </row>
    <row r="200" spans="1:1">
      <c r="A200" t="s">
        <v>64</v>
      </c>
    </row>
    <row r="201" spans="1:1">
      <c r="A201" t="s">
        <v>74</v>
      </c>
    </row>
    <row r="202" spans="1:1">
      <c r="A202" t="s">
        <v>74</v>
      </c>
    </row>
    <row r="203" spans="1:1">
      <c r="A203" t="s">
        <v>74</v>
      </c>
    </row>
    <row r="204" spans="1:1">
      <c r="A204" s="1" t="s">
        <v>1199</v>
      </c>
    </row>
    <row r="205" spans="1:1">
      <c r="A205" t="s">
        <v>64</v>
      </c>
    </row>
    <row r="206" spans="1:1">
      <c r="A206" t="s">
        <v>74</v>
      </c>
    </row>
    <row r="207" spans="1:1">
      <c r="A207" t="s">
        <v>74</v>
      </c>
    </row>
    <row r="208" spans="1:1">
      <c r="A208" s="1" t="s">
        <v>1221</v>
      </c>
    </row>
    <row r="209" spans="1:1">
      <c r="A209" t="s">
        <v>74</v>
      </c>
    </row>
    <row r="210" spans="1:1">
      <c r="A210" t="s">
        <v>64</v>
      </c>
    </row>
    <row r="211" spans="1:1">
      <c r="A211" t="s">
        <v>64</v>
      </c>
    </row>
    <row r="212" spans="1:1">
      <c r="A212" t="s">
        <v>74</v>
      </c>
    </row>
    <row r="213" spans="1:1">
      <c r="A213" t="s">
        <v>64</v>
      </c>
    </row>
    <row r="214" spans="1:1">
      <c r="A214" t="s">
        <v>74</v>
      </c>
    </row>
    <row r="215" spans="1:1">
      <c r="A215" s="1" t="s">
        <v>1260</v>
      </c>
    </row>
    <row r="216" spans="1:1">
      <c r="A216" t="s">
        <v>200</v>
      </c>
    </row>
    <row r="217" spans="1:1">
      <c r="A217" t="s">
        <v>64</v>
      </c>
    </row>
    <row r="218" spans="1:1">
      <c r="A218" t="s">
        <v>74</v>
      </c>
    </row>
    <row r="219" spans="1:1">
      <c r="A219" t="s">
        <v>74</v>
      </c>
    </row>
    <row r="220" spans="1:1">
      <c r="A220" s="1" t="s">
        <v>1287</v>
      </c>
    </row>
    <row r="221" spans="1:1">
      <c r="A221" t="s">
        <v>64</v>
      </c>
    </row>
    <row r="222" spans="1:1">
      <c r="A222" t="s">
        <v>74</v>
      </c>
    </row>
    <row r="223" spans="1:1">
      <c r="A223" t="s">
        <v>74</v>
      </c>
    </row>
    <row r="224" spans="1:1">
      <c r="A224" t="s">
        <v>74</v>
      </c>
    </row>
    <row r="225" spans="1:1">
      <c r="A225" t="s">
        <v>198</v>
      </c>
    </row>
    <row r="226" spans="1:1">
      <c r="A226" t="s">
        <v>74</v>
      </c>
    </row>
    <row r="227" spans="1:1">
      <c r="A227" s="1" t="s">
        <v>1327</v>
      </c>
    </row>
    <row r="228" spans="1:1">
      <c r="A228" s="1" t="s">
        <v>1333</v>
      </c>
    </row>
    <row r="229" spans="1:1">
      <c r="A229" t="s">
        <v>74</v>
      </c>
    </row>
    <row r="230" spans="1:1">
      <c r="A230" t="s">
        <v>74</v>
      </c>
    </row>
    <row r="231" spans="1:1">
      <c r="A231" t="s">
        <v>74</v>
      </c>
    </row>
    <row r="232" spans="1:1">
      <c r="A232" t="s">
        <v>74</v>
      </c>
    </row>
    <row r="233" spans="1:1">
      <c r="A233" t="s">
        <v>74</v>
      </c>
    </row>
    <row r="234" spans="1:1">
      <c r="A234" t="s">
        <v>64</v>
      </c>
    </row>
    <row r="235" spans="1:1">
      <c r="A235" s="1" t="s">
        <v>1369</v>
      </c>
    </row>
    <row r="236" spans="1:1">
      <c r="A236" t="s">
        <v>74</v>
      </c>
    </row>
    <row r="237" spans="1:1">
      <c r="A237" t="s">
        <v>74</v>
      </c>
    </row>
    <row r="238" spans="1:1">
      <c r="A238" t="s">
        <v>74</v>
      </c>
    </row>
    <row r="239" spans="1:1">
      <c r="A239" t="s">
        <v>74</v>
      </c>
    </row>
    <row r="240" spans="1:1">
      <c r="A240" t="s">
        <v>64</v>
      </c>
    </row>
    <row r="241" spans="1:1">
      <c r="A241" t="s">
        <v>64</v>
      </c>
    </row>
    <row r="242" spans="1:1">
      <c r="A242" s="1" t="s">
        <v>1402</v>
      </c>
    </row>
    <row r="243" spans="1:1">
      <c r="A243" t="s">
        <v>74</v>
      </c>
    </row>
    <row r="244" spans="1:1">
      <c r="A244" t="s">
        <v>64</v>
      </c>
    </row>
    <row r="245" spans="1:1">
      <c r="A245" t="s">
        <v>64</v>
      </c>
    </row>
    <row r="246" spans="1:1">
      <c r="A246" t="s">
        <v>74</v>
      </c>
    </row>
    <row r="247" spans="1:1">
      <c r="A247" t="s">
        <v>415</v>
      </c>
    </row>
    <row r="248" spans="1:1">
      <c r="A248" t="s">
        <v>74</v>
      </c>
    </row>
    <row r="249" spans="1:1">
      <c r="A249" t="s">
        <v>74</v>
      </c>
    </row>
    <row r="250" spans="1:1">
      <c r="A250" t="s">
        <v>200</v>
      </c>
    </row>
    <row r="251" spans="1:1">
      <c r="A251" t="s">
        <v>64</v>
      </c>
    </row>
    <row r="252" spans="1:1">
      <c r="A252" t="s">
        <v>74</v>
      </c>
    </row>
    <row r="253" spans="1:1">
      <c r="A253" s="1" t="s">
        <v>1468</v>
      </c>
    </row>
    <row r="254" spans="1:1">
      <c r="A254" t="s">
        <v>74</v>
      </c>
    </row>
    <row r="255" spans="1:1">
      <c r="A255" t="s">
        <v>74</v>
      </c>
    </row>
    <row r="256" spans="1:1">
      <c r="A256" t="s">
        <v>74</v>
      </c>
    </row>
    <row r="257" spans="1:1">
      <c r="A257" t="s">
        <v>74</v>
      </c>
    </row>
    <row r="258" spans="1:1">
      <c r="A258" t="s">
        <v>200</v>
      </c>
    </row>
    <row r="259" spans="1:1">
      <c r="A259" t="s">
        <v>74</v>
      </c>
    </row>
    <row r="260" spans="1:1">
      <c r="A260" t="s">
        <v>74</v>
      </c>
    </row>
    <row r="261" spans="1:1">
      <c r="A261" s="1" t="s">
        <v>1518</v>
      </c>
    </row>
    <row r="262" spans="1:1">
      <c r="A262" t="s">
        <v>74</v>
      </c>
    </row>
    <row r="263" spans="1:1">
      <c r="A263" s="1" t="s">
        <v>1529</v>
      </c>
    </row>
    <row r="264" spans="1:1">
      <c r="A264" s="1" t="s">
        <v>1534</v>
      </c>
    </row>
    <row r="265" spans="1:1">
      <c r="A265" s="1" t="s">
        <v>1542</v>
      </c>
    </row>
    <row r="266" spans="1:1">
      <c r="A266" t="s">
        <v>74</v>
      </c>
    </row>
    <row r="267" spans="1:1">
      <c r="A267" t="s">
        <v>74</v>
      </c>
    </row>
    <row r="268" spans="1:1">
      <c r="A268" t="s">
        <v>64</v>
      </c>
    </row>
    <row r="269" spans="1:1">
      <c r="A269" t="s">
        <v>74</v>
      </c>
    </row>
    <row r="270" spans="1:1">
      <c r="A270" t="s">
        <v>74</v>
      </c>
    </row>
    <row r="271" spans="1:1">
      <c r="A271" s="1" t="s">
        <v>1575</v>
      </c>
    </row>
    <row r="272" spans="1:1">
      <c r="A272" t="s">
        <v>74</v>
      </c>
    </row>
    <row r="273" spans="1:1">
      <c r="A273" t="s">
        <v>74</v>
      </c>
    </row>
    <row r="274" spans="1:1">
      <c r="A274" t="s">
        <v>198</v>
      </c>
    </row>
    <row r="275" spans="1:1">
      <c r="A275" t="s">
        <v>64</v>
      </c>
    </row>
    <row r="276" spans="1:1">
      <c r="A276" t="s">
        <v>198</v>
      </c>
    </row>
    <row r="277" spans="1:1">
      <c r="A277" t="s">
        <v>74</v>
      </c>
    </row>
    <row r="278" spans="1:1">
      <c r="A278" t="s">
        <v>74</v>
      </c>
    </row>
    <row r="279" spans="1:1">
      <c r="A279" t="s">
        <v>64</v>
      </c>
    </row>
    <row r="280" spans="1:1">
      <c r="A280" t="s">
        <v>74</v>
      </c>
    </row>
    <row r="281" spans="1:1">
      <c r="A281" t="s">
        <v>74</v>
      </c>
    </row>
    <row r="282" spans="1:1">
      <c r="A282" t="s">
        <v>74</v>
      </c>
    </row>
    <row r="283" spans="1:1">
      <c r="A283" t="s">
        <v>64</v>
      </c>
    </row>
    <row r="284" spans="1:1">
      <c r="A284" t="s">
        <v>74</v>
      </c>
    </row>
    <row r="285" spans="1:1">
      <c r="A285" t="s">
        <v>74</v>
      </c>
    </row>
    <row r="286" spans="1:1">
      <c r="A286" t="s">
        <v>64</v>
      </c>
    </row>
    <row r="287" spans="1:1">
      <c r="A287" s="1" t="s">
        <v>1654</v>
      </c>
    </row>
    <row r="288" spans="1:1">
      <c r="A288" t="s">
        <v>415</v>
      </c>
    </row>
    <row r="289" spans="1:1">
      <c r="A289" t="s">
        <v>64</v>
      </c>
    </row>
    <row r="290" spans="1:1">
      <c r="A290" t="s">
        <v>64</v>
      </c>
    </row>
    <row r="291" spans="1:1">
      <c r="A291" t="s">
        <v>200</v>
      </c>
    </row>
    <row r="292" spans="1:1">
      <c r="A292" s="1" t="s">
        <v>1674</v>
      </c>
    </row>
    <row r="293" spans="1:1">
      <c r="A293" t="s">
        <v>74</v>
      </c>
    </row>
    <row r="294" spans="1:1">
      <c r="A294" t="s">
        <v>200</v>
      </c>
    </row>
    <row r="295" spans="1:1">
      <c r="A295" t="s">
        <v>64</v>
      </c>
    </row>
    <row r="296" spans="1:1">
      <c r="A296" t="s">
        <v>74</v>
      </c>
    </row>
    <row r="297" spans="1:1">
      <c r="A297" t="s">
        <v>64</v>
      </c>
    </row>
    <row r="298" spans="1:1">
      <c r="A298" t="s">
        <v>200</v>
      </c>
    </row>
    <row r="299" spans="1:1">
      <c r="A299" t="s">
        <v>64</v>
      </c>
    </row>
    <row r="300" spans="1:1">
      <c r="A300" t="s">
        <v>64</v>
      </c>
    </row>
    <row r="301" spans="1:1">
      <c r="A301" s="1" t="s">
        <v>1721</v>
      </c>
    </row>
    <row r="302" spans="1:1">
      <c r="A302" t="s">
        <v>198</v>
      </c>
    </row>
    <row r="303" spans="1:1">
      <c r="A303" t="s">
        <v>64</v>
      </c>
    </row>
    <row r="304" spans="1:1">
      <c r="A304" t="s">
        <v>200</v>
      </c>
    </row>
    <row r="305" spans="1:1">
      <c r="A305" t="s">
        <v>64</v>
      </c>
    </row>
    <row r="306" spans="1:1">
      <c r="A306" t="s">
        <v>198</v>
      </c>
    </row>
    <row r="307" spans="1:1">
      <c r="A307" t="s">
        <v>64</v>
      </c>
    </row>
    <row r="308" spans="1:1">
      <c r="A308" t="s">
        <v>74</v>
      </c>
    </row>
    <row r="309" spans="1:1">
      <c r="A309" t="s">
        <v>74</v>
      </c>
    </row>
    <row r="310" spans="1:1">
      <c r="A310" t="s">
        <v>64</v>
      </c>
    </row>
    <row r="311" spans="1:1">
      <c r="A311" s="1" t="s">
        <v>1771</v>
      </c>
    </row>
    <row r="312" spans="1:1">
      <c r="A312" t="s">
        <v>64</v>
      </c>
    </row>
    <row r="313" spans="1:1">
      <c r="A313" t="s">
        <v>200</v>
      </c>
    </row>
    <row r="314" spans="1:1">
      <c r="A314" t="s">
        <v>64</v>
      </c>
    </row>
    <row r="315" spans="1:1">
      <c r="A315" s="1" t="s">
        <v>1795</v>
      </c>
    </row>
    <row r="316" spans="1:1">
      <c r="A316" t="s">
        <v>198</v>
      </c>
    </row>
    <row r="317" spans="1:1">
      <c r="A317" t="s">
        <v>74</v>
      </c>
    </row>
    <row r="318" spans="1:1">
      <c r="A318" t="s">
        <v>74</v>
      </c>
    </row>
    <row r="319" spans="1:1">
      <c r="A319" t="s">
        <v>74</v>
      </c>
    </row>
    <row r="320" spans="1:1">
      <c r="A320" t="s">
        <v>74</v>
      </c>
    </row>
    <row r="321" spans="1:1">
      <c r="A321" t="s">
        <v>64</v>
      </c>
    </row>
    <row r="322" spans="1:1">
      <c r="A322" t="s">
        <v>198</v>
      </c>
    </row>
    <row r="323" spans="1:1">
      <c r="A323" t="s">
        <v>74</v>
      </c>
    </row>
    <row r="324" spans="1:1">
      <c r="A324" t="s">
        <v>74</v>
      </c>
    </row>
    <row r="325" spans="1:1">
      <c r="A325" t="s">
        <v>64</v>
      </c>
    </row>
    <row r="326" spans="1:1">
      <c r="A326" t="s">
        <v>74</v>
      </c>
    </row>
    <row r="327" spans="1:1">
      <c r="A327" s="1" t="s">
        <v>1856</v>
      </c>
    </row>
    <row r="328" spans="1:1">
      <c r="A328" t="s">
        <v>74</v>
      </c>
    </row>
    <row r="329" spans="1:1">
      <c r="A329" t="s">
        <v>64</v>
      </c>
    </row>
    <row r="330" spans="1:1">
      <c r="A330" t="s">
        <v>74</v>
      </c>
    </row>
    <row r="331" spans="1:1">
      <c r="A331" t="s">
        <v>64</v>
      </c>
    </row>
    <row r="332" spans="1:1">
      <c r="A332" t="s">
        <v>74</v>
      </c>
    </row>
    <row r="333" spans="1:1">
      <c r="A333" t="s">
        <v>64</v>
      </c>
    </row>
    <row r="334" spans="1:1">
      <c r="A334" t="s">
        <v>74</v>
      </c>
    </row>
    <row r="335" spans="1:1">
      <c r="A335" t="s">
        <v>74</v>
      </c>
    </row>
    <row r="336" spans="1:1">
      <c r="A336" t="s">
        <v>74</v>
      </c>
    </row>
    <row r="337" spans="1:1">
      <c r="A337" t="s">
        <v>74</v>
      </c>
    </row>
    <row r="338" spans="1:1">
      <c r="A338" t="s">
        <v>74</v>
      </c>
    </row>
    <row r="339" spans="1:1">
      <c r="A339" t="s">
        <v>64</v>
      </c>
    </row>
    <row r="340" spans="1:1">
      <c r="A340" t="s">
        <v>74</v>
      </c>
    </row>
    <row r="341" spans="1:1">
      <c r="A341" s="1" t="s">
        <v>1674</v>
      </c>
    </row>
    <row r="342" spans="1:1">
      <c r="A342" t="s">
        <v>74</v>
      </c>
    </row>
    <row r="343" spans="1:1">
      <c r="A343" t="s">
        <v>74</v>
      </c>
    </row>
    <row r="344" spans="1:1">
      <c r="A344" t="s">
        <v>74</v>
      </c>
    </row>
    <row r="345" spans="1:1">
      <c r="A345" s="1" t="s">
        <v>1941</v>
      </c>
    </row>
    <row r="346" spans="1:1">
      <c r="A346" t="s">
        <v>74</v>
      </c>
    </row>
    <row r="347" spans="1:1">
      <c r="A347" t="s">
        <v>74</v>
      </c>
    </row>
    <row r="348" spans="1:1">
      <c r="A348" t="s">
        <v>74</v>
      </c>
    </row>
    <row r="349" spans="1:1">
      <c r="A349" s="1" t="s">
        <v>1964</v>
      </c>
    </row>
    <row r="350" spans="1:1">
      <c r="A350" s="1" t="s">
        <v>1970</v>
      </c>
    </row>
    <row r="351" spans="1:1">
      <c r="A351" s="1" t="s">
        <v>1977</v>
      </c>
    </row>
    <row r="352" spans="1:1">
      <c r="A352" t="s">
        <v>64</v>
      </c>
    </row>
    <row r="353" spans="1:1">
      <c r="A353" t="s">
        <v>74</v>
      </c>
    </row>
    <row r="354" spans="1:1">
      <c r="A354" t="s">
        <v>74</v>
      </c>
    </row>
    <row r="355" spans="1:1">
      <c r="A355" s="1" t="s">
        <v>462</v>
      </c>
    </row>
    <row r="356" spans="1:1">
      <c r="A356" s="1" t="s">
        <v>2008</v>
      </c>
    </row>
    <row r="357" spans="1:1">
      <c r="A357" t="s">
        <v>415</v>
      </c>
    </row>
    <row r="358" spans="1:1">
      <c r="A358" t="s">
        <v>64</v>
      </c>
    </row>
    <row r="359" spans="1:1">
      <c r="A359" t="s">
        <v>74</v>
      </c>
    </row>
    <row r="360" spans="1:1">
      <c r="A360" t="s">
        <v>74</v>
      </c>
    </row>
    <row r="361" spans="1:1">
      <c r="A361" t="s">
        <v>74</v>
      </c>
    </row>
    <row r="362" spans="1:1">
      <c r="A362" t="s">
        <v>74</v>
      </c>
    </row>
    <row r="363" spans="1:1">
      <c r="A363" t="s">
        <v>74</v>
      </c>
    </row>
    <row r="364" spans="1:1">
      <c r="A364" t="s">
        <v>74</v>
      </c>
    </row>
    <row r="365" spans="1:1">
      <c r="A365" t="s">
        <v>74</v>
      </c>
    </row>
    <row r="366" spans="1:1">
      <c r="A366" t="s">
        <v>64</v>
      </c>
    </row>
    <row r="367" spans="1:1">
      <c r="A367" s="1" t="s">
        <v>2065</v>
      </c>
    </row>
    <row r="368" spans="1:1">
      <c r="A368" t="s">
        <v>74</v>
      </c>
    </row>
    <row r="369" spans="1:1">
      <c r="A369" t="s">
        <v>64</v>
      </c>
    </row>
    <row r="370" spans="1:1">
      <c r="A370" t="s">
        <v>74</v>
      </c>
    </row>
    <row r="371" spans="1:1">
      <c r="A371" t="s">
        <v>74</v>
      </c>
    </row>
    <row r="372" spans="1:1">
      <c r="A372" t="s">
        <v>64</v>
      </c>
    </row>
    <row r="373" spans="1:1">
      <c r="A373" t="s">
        <v>74</v>
      </c>
    </row>
    <row r="374" spans="1:1">
      <c r="A374" t="s">
        <v>74</v>
      </c>
    </row>
    <row r="375" spans="1:1">
      <c r="A375" t="s">
        <v>74</v>
      </c>
    </row>
    <row r="376" spans="1:1">
      <c r="A376" t="s">
        <v>74</v>
      </c>
    </row>
    <row r="377" spans="1:1">
      <c r="A377" s="1" t="s">
        <v>2117</v>
      </c>
    </row>
    <row r="378" spans="1:1">
      <c r="A378" t="s">
        <v>74</v>
      </c>
    </row>
    <row r="379" spans="1:1">
      <c r="A379" t="s">
        <v>74</v>
      </c>
    </row>
    <row r="380" spans="1:1">
      <c r="A380" t="s">
        <v>74</v>
      </c>
    </row>
    <row r="381" spans="1:1">
      <c r="A381" s="1" t="s">
        <v>2139</v>
      </c>
    </row>
    <row r="382" spans="1:1">
      <c r="A382" t="s">
        <v>74</v>
      </c>
    </row>
    <row r="383" spans="1:1">
      <c r="A383" t="s">
        <v>74</v>
      </c>
    </row>
    <row r="384" spans="1:1">
      <c r="A384" t="s">
        <v>198</v>
      </c>
    </row>
    <row r="385" spans="1:1">
      <c r="A385" t="s">
        <v>74</v>
      </c>
    </row>
    <row r="386" spans="1:1">
      <c r="A386" t="s">
        <v>74</v>
      </c>
    </row>
    <row r="387" spans="1:1">
      <c r="A387" t="s">
        <v>64</v>
      </c>
    </row>
    <row r="388" spans="1:1">
      <c r="A388" t="s">
        <v>74</v>
      </c>
    </row>
    <row r="389" spans="1:1">
      <c r="A389" t="s">
        <v>198</v>
      </c>
    </row>
    <row r="390" spans="1:1">
      <c r="A390" t="s">
        <v>74</v>
      </c>
    </row>
    <row r="391" spans="1:1">
      <c r="A391" s="1" t="s">
        <v>2186</v>
      </c>
    </row>
    <row r="392" spans="1:1">
      <c r="A392" t="s">
        <v>74</v>
      </c>
    </row>
    <row r="393" spans="1:1">
      <c r="A393" t="s">
        <v>74</v>
      </c>
    </row>
    <row r="394" spans="1:1">
      <c r="A394" t="s">
        <v>64</v>
      </c>
    </row>
    <row r="395" spans="1:1">
      <c r="A395" s="1" t="s">
        <v>2209</v>
      </c>
    </row>
    <row r="396" spans="1:1">
      <c r="A396" s="1" t="s">
        <v>2215</v>
      </c>
    </row>
    <row r="397" spans="1:1">
      <c r="A397" t="s">
        <v>74</v>
      </c>
    </row>
    <row r="398" spans="1:1">
      <c r="A398" t="s">
        <v>74</v>
      </c>
    </row>
    <row r="399" spans="1:1">
      <c r="A399" t="s">
        <v>198</v>
      </c>
    </row>
    <row r="400" spans="1:1">
      <c r="A400" t="s">
        <v>74</v>
      </c>
    </row>
    <row r="401" spans="1:1">
      <c r="A401" t="s">
        <v>64</v>
      </c>
    </row>
    <row r="402" spans="1:1">
      <c r="A402" s="1" t="s">
        <v>1327</v>
      </c>
    </row>
    <row r="403" spans="1:1">
      <c r="A403" t="s">
        <v>74</v>
      </c>
    </row>
    <row r="404" spans="1:1">
      <c r="A404" t="s">
        <v>74</v>
      </c>
    </row>
    <row r="405" spans="1:1">
      <c r="A405" t="s">
        <v>74</v>
      </c>
    </row>
    <row r="406" spans="1:1">
      <c r="A406" t="s">
        <v>74</v>
      </c>
    </row>
    <row r="407" spans="1:1">
      <c r="A407" t="s">
        <v>64</v>
      </c>
    </row>
    <row r="408" spans="1:1">
      <c r="A408" t="s">
        <v>74</v>
      </c>
    </row>
    <row r="409" spans="1:1">
      <c r="A409" t="s">
        <v>64</v>
      </c>
    </row>
    <row r="410" spans="1:1">
      <c r="A410" t="s">
        <v>74</v>
      </c>
    </row>
    <row r="411" spans="1:1">
      <c r="A411" t="s">
        <v>74</v>
      </c>
    </row>
    <row r="412" spans="1:1">
      <c r="A412" t="s">
        <v>74</v>
      </c>
    </row>
    <row r="413" spans="1:1">
      <c r="A413" t="s">
        <v>74</v>
      </c>
    </row>
    <row r="414" spans="1:1">
      <c r="A414" t="s">
        <v>74</v>
      </c>
    </row>
    <row r="415" spans="1:1">
      <c r="A415" t="s">
        <v>74</v>
      </c>
    </row>
    <row r="416" spans="1:1">
      <c r="A416" t="s">
        <v>64</v>
      </c>
    </row>
    <row r="417" spans="1:1">
      <c r="A417" t="s">
        <v>74</v>
      </c>
    </row>
    <row r="418" spans="1:1">
      <c r="A418" t="s">
        <v>74</v>
      </c>
    </row>
    <row r="419" spans="1:1">
      <c r="A419" t="s">
        <v>74</v>
      </c>
    </row>
    <row r="420" spans="1:1">
      <c r="A420" t="s">
        <v>74</v>
      </c>
    </row>
    <row r="421" spans="1:1">
      <c r="A421" t="s">
        <v>74</v>
      </c>
    </row>
    <row r="422" spans="1:1">
      <c r="A422" t="s">
        <v>64</v>
      </c>
    </row>
    <row r="423" spans="1:1">
      <c r="A423" t="s">
        <v>74</v>
      </c>
    </row>
    <row r="424" spans="1:1">
      <c r="A424" t="s">
        <v>74</v>
      </c>
    </row>
    <row r="425" spans="1:1">
      <c r="A425" t="s">
        <v>74</v>
      </c>
    </row>
    <row r="426" spans="1:1">
      <c r="A426" t="s">
        <v>74</v>
      </c>
    </row>
    <row r="427" spans="1:1">
      <c r="A427" t="s">
        <v>74</v>
      </c>
    </row>
    <row r="428" spans="1:1">
      <c r="A428" t="s">
        <v>74</v>
      </c>
    </row>
    <row r="429" spans="1:1">
      <c r="A429" t="s">
        <v>74</v>
      </c>
    </row>
    <row r="430" spans="1:1">
      <c r="A430" t="s">
        <v>74</v>
      </c>
    </row>
    <row r="431" spans="1:1">
      <c r="A431" t="s">
        <v>74</v>
      </c>
    </row>
    <row r="432" spans="1:1">
      <c r="A432" t="s">
        <v>74</v>
      </c>
    </row>
    <row r="433" spans="1:1">
      <c r="A433" t="s">
        <v>74</v>
      </c>
    </row>
    <row r="434" spans="1:1">
      <c r="A434" t="s">
        <v>64</v>
      </c>
    </row>
    <row r="435" spans="1:1">
      <c r="A435" t="s">
        <v>74</v>
      </c>
    </row>
    <row r="436" spans="1:1">
      <c r="A436" t="s">
        <v>74</v>
      </c>
    </row>
    <row r="437" spans="1:1">
      <c r="A437" t="s">
        <v>200</v>
      </c>
    </row>
    <row r="438" spans="1:1">
      <c r="A438" t="s">
        <v>74</v>
      </c>
    </row>
    <row r="439" spans="1:1">
      <c r="A439" t="s">
        <v>74</v>
      </c>
    </row>
    <row r="440" spans="1:1">
      <c r="A440" t="s">
        <v>64</v>
      </c>
    </row>
    <row r="441" spans="1:1">
      <c r="A441" t="s">
        <v>74</v>
      </c>
    </row>
    <row r="442" spans="1:1">
      <c r="A442" t="s">
        <v>64</v>
      </c>
    </row>
    <row r="443" spans="1:1">
      <c r="A443" t="s">
        <v>74</v>
      </c>
    </row>
    <row r="444" spans="1:1">
      <c r="A444" t="s">
        <v>74</v>
      </c>
    </row>
    <row r="445" spans="1:1">
      <c r="A445" t="s">
        <v>74</v>
      </c>
    </row>
    <row r="446" spans="1:1">
      <c r="A446" t="s">
        <v>74</v>
      </c>
    </row>
    <row r="447" spans="1:1">
      <c r="A447" t="s">
        <v>74</v>
      </c>
    </row>
    <row r="448" spans="1:1">
      <c r="A448" t="s">
        <v>200</v>
      </c>
    </row>
    <row r="449" spans="1:1">
      <c r="A449" t="s">
        <v>74</v>
      </c>
    </row>
    <row r="450" spans="1:1">
      <c r="A450" t="s">
        <v>64</v>
      </c>
    </row>
    <row r="451" spans="1:1">
      <c r="A451" s="1" t="s">
        <v>2476</v>
      </c>
    </row>
    <row r="452" spans="1:1">
      <c r="A452" s="1" t="s">
        <v>2479</v>
      </c>
    </row>
    <row r="453" spans="1:1">
      <c r="A453" t="s">
        <v>74</v>
      </c>
    </row>
    <row r="454" spans="1:1">
      <c r="A454" t="s">
        <v>74</v>
      </c>
    </row>
    <row r="455" spans="1:1">
      <c r="A455" t="s">
        <v>64</v>
      </c>
    </row>
    <row r="456" spans="1:1">
      <c r="A456" t="s">
        <v>74</v>
      </c>
    </row>
    <row r="457" spans="1:1">
      <c r="A457" s="1" t="s">
        <v>2498</v>
      </c>
    </row>
    <row r="458" spans="1:1">
      <c r="A458" t="s">
        <v>64</v>
      </c>
    </row>
    <row r="459" spans="1:1">
      <c r="A459" t="s">
        <v>64</v>
      </c>
    </row>
    <row r="460" spans="1:1">
      <c r="A460" t="s">
        <v>64</v>
      </c>
    </row>
    <row r="461" spans="1:1">
      <c r="A461" t="s">
        <v>74</v>
      </c>
    </row>
    <row r="462" spans="1:1">
      <c r="A462" t="s">
        <v>64</v>
      </c>
    </row>
    <row r="463" spans="1:1">
      <c r="A463" t="s">
        <v>198</v>
      </c>
    </row>
    <row r="464" spans="1:1">
      <c r="A464" t="s">
        <v>74</v>
      </c>
    </row>
    <row r="465" spans="1:1">
      <c r="A465" t="s">
        <v>74</v>
      </c>
    </row>
    <row r="466" spans="1:1">
      <c r="A466" s="1" t="s">
        <v>2186</v>
      </c>
    </row>
    <row r="467" spans="1:1">
      <c r="A467" s="1" t="s">
        <v>2539</v>
      </c>
    </row>
    <row r="468" spans="1:1">
      <c r="A468" t="s">
        <v>74</v>
      </c>
    </row>
    <row r="469" spans="1:1">
      <c r="A469" s="4" t="s">
        <v>2551</v>
      </c>
    </row>
    <row r="470" spans="1:1">
      <c r="A470" t="s">
        <v>74</v>
      </c>
    </row>
    <row r="471" spans="1:1">
      <c r="A471" t="s">
        <v>64</v>
      </c>
    </row>
    <row r="472" spans="1:1">
      <c r="A472" t="s">
        <v>74</v>
      </c>
    </row>
    <row r="473" spans="1:1">
      <c r="A473" t="s">
        <v>64</v>
      </c>
    </row>
    <row r="474" spans="1:1">
      <c r="A474" t="s">
        <v>74</v>
      </c>
    </row>
    <row r="475" spans="1:1">
      <c r="A475" t="s">
        <v>64</v>
      </c>
    </row>
    <row r="476" spans="1:1">
      <c r="A476" s="1" t="s">
        <v>2479</v>
      </c>
    </row>
    <row r="477" spans="1:1">
      <c r="A477" s="1" t="s">
        <v>2593</v>
      </c>
    </row>
    <row r="478" spans="1:1">
      <c r="A478" t="s">
        <v>74</v>
      </c>
    </row>
    <row r="479" spans="1:1">
      <c r="A479" s="1" t="s">
        <v>2604</v>
      </c>
    </row>
    <row r="480" spans="1:1">
      <c r="A480" t="s">
        <v>74</v>
      </c>
    </row>
    <row r="481" spans="1:1">
      <c r="A481" t="s">
        <v>74</v>
      </c>
    </row>
    <row r="482" spans="1:1">
      <c r="A482" t="s">
        <v>74</v>
      </c>
    </row>
    <row r="483" spans="1:1">
      <c r="A483" t="s">
        <v>74</v>
      </c>
    </row>
    <row r="484" spans="1:1">
      <c r="A484" t="s">
        <v>74</v>
      </c>
    </row>
    <row r="485" spans="1:1">
      <c r="A485" t="s">
        <v>64</v>
      </c>
    </row>
    <row r="486" spans="1:1">
      <c r="A486" t="s">
        <v>74</v>
      </c>
    </row>
    <row r="487" spans="1:1">
      <c r="A487" t="s">
        <v>74</v>
      </c>
    </row>
    <row r="488" spans="1:1">
      <c r="A488" t="s">
        <v>64</v>
      </c>
    </row>
    <row r="489" spans="1:1">
      <c r="A489" t="s">
        <v>64</v>
      </c>
    </row>
    <row r="490" spans="1:1">
      <c r="A490" t="s">
        <v>74</v>
      </c>
    </row>
    <row r="491" spans="1:1">
      <c r="A491" t="s">
        <v>74</v>
      </c>
    </row>
    <row r="492" spans="1:1">
      <c r="A492" t="s">
        <v>74</v>
      </c>
    </row>
    <row r="493" spans="1:1">
      <c r="A493" s="1" t="s">
        <v>2678</v>
      </c>
    </row>
    <row r="494" spans="1:1">
      <c r="A494" t="s">
        <v>64</v>
      </c>
    </row>
    <row r="495" spans="1:1">
      <c r="A495" t="s">
        <v>74</v>
      </c>
    </row>
    <row r="496" spans="1:1">
      <c r="A496" t="s">
        <v>64</v>
      </c>
    </row>
    <row r="497" spans="1:1">
      <c r="A497" t="s">
        <v>64</v>
      </c>
    </row>
    <row r="498" spans="1:1">
      <c r="A498" t="s">
        <v>74</v>
      </c>
    </row>
    <row r="499" spans="1:1">
      <c r="A499" t="s">
        <v>74</v>
      </c>
    </row>
    <row r="500" spans="1:1">
      <c r="A500" t="s">
        <v>64</v>
      </c>
    </row>
    <row r="501" spans="1:1">
      <c r="A501" t="s">
        <v>198</v>
      </c>
    </row>
    <row r="502" spans="1:1">
      <c r="A502" t="s">
        <v>74</v>
      </c>
    </row>
    <row r="503" spans="1:1">
      <c r="A503" t="s">
        <v>64</v>
      </c>
    </row>
    <row r="504" spans="1:1">
      <c r="A504" t="s">
        <v>74</v>
      </c>
    </row>
    <row r="505" spans="1:1">
      <c r="A505" t="s">
        <v>74</v>
      </c>
    </row>
    <row r="506" spans="1:1">
      <c r="A506" t="s">
        <v>74</v>
      </c>
    </row>
    <row r="507" spans="1:1">
      <c r="A507" t="s">
        <v>74</v>
      </c>
    </row>
    <row r="508" spans="1:1">
      <c r="A508" t="s">
        <v>74</v>
      </c>
    </row>
    <row r="509" spans="1:1">
      <c r="A509" t="s">
        <v>74</v>
      </c>
    </row>
    <row r="510" spans="1:1">
      <c r="A510" t="s">
        <v>64</v>
      </c>
    </row>
    <row r="511" spans="1:1">
      <c r="A511" t="s">
        <v>74</v>
      </c>
    </row>
    <row r="512" spans="1:1">
      <c r="A512" t="s">
        <v>74</v>
      </c>
    </row>
    <row r="513" spans="1:1">
      <c r="A513" t="s">
        <v>74</v>
      </c>
    </row>
    <row r="514" spans="1:1">
      <c r="A514" t="s">
        <v>198</v>
      </c>
    </row>
    <row r="515" spans="1:1">
      <c r="A515" s="1" t="s">
        <v>2791</v>
      </c>
    </row>
    <row r="516" spans="1:1">
      <c r="A516" t="s">
        <v>64</v>
      </c>
    </row>
    <row r="517" spans="1:1">
      <c r="A517" t="s">
        <v>74</v>
      </c>
    </row>
    <row r="518" spans="1:1">
      <c r="A518" t="s">
        <v>74</v>
      </c>
    </row>
    <row r="519" spans="1:1">
      <c r="A519" s="1" t="s">
        <v>2808</v>
      </c>
    </row>
    <row r="520" spans="1:1">
      <c r="A520" t="s">
        <v>74</v>
      </c>
    </row>
    <row r="521" spans="1:1">
      <c r="A521" t="s">
        <v>74</v>
      </c>
    </row>
    <row r="522" spans="1:1">
      <c r="A522" t="s">
        <v>74</v>
      </c>
    </row>
    <row r="523" spans="1:1">
      <c r="A523" t="s">
        <v>74</v>
      </c>
    </row>
    <row r="524" spans="1:1">
      <c r="A524" s="1" t="s">
        <v>2832</v>
      </c>
    </row>
    <row r="525" spans="1:1">
      <c r="A525" t="s">
        <v>64</v>
      </c>
    </row>
    <row r="526" spans="1:1">
      <c r="A526" t="s">
        <v>74</v>
      </c>
    </row>
    <row r="527" spans="1:1">
      <c r="A527" t="s">
        <v>415</v>
      </c>
    </row>
    <row r="528" spans="1:1">
      <c r="A528" t="s">
        <v>74</v>
      </c>
    </row>
    <row r="529" spans="1:1">
      <c r="A529" t="s">
        <v>74</v>
      </c>
    </row>
    <row r="530" spans="1:1">
      <c r="A530" t="s">
        <v>74</v>
      </c>
    </row>
    <row r="531" spans="1:1">
      <c r="A531" t="s">
        <v>74</v>
      </c>
    </row>
    <row r="532" spans="1:1">
      <c r="A532" t="s">
        <v>64</v>
      </c>
    </row>
    <row r="533" spans="1:1">
      <c r="A533" t="s">
        <v>74</v>
      </c>
    </row>
    <row r="534" spans="1:1">
      <c r="A534" s="1" t="s">
        <v>2882</v>
      </c>
    </row>
    <row r="535" spans="1:1">
      <c r="A535" t="s">
        <v>74</v>
      </c>
    </row>
    <row r="536" spans="1:1">
      <c r="A536" t="s">
        <v>74</v>
      </c>
    </row>
    <row r="537" spans="1:1">
      <c r="A537" t="s">
        <v>74</v>
      </c>
    </row>
    <row r="538" spans="1:1">
      <c r="A538" t="s">
        <v>74</v>
      </c>
    </row>
    <row r="539" spans="1:1">
      <c r="A539" t="s">
        <v>64</v>
      </c>
    </row>
    <row r="540" spans="1:1">
      <c r="A540" t="s">
        <v>2912</v>
      </c>
    </row>
    <row r="541" spans="1:1">
      <c r="A541" t="s">
        <v>74</v>
      </c>
    </row>
    <row r="542" spans="1:1">
      <c r="A542" t="s">
        <v>198</v>
      </c>
    </row>
    <row r="543" spans="1:1">
      <c r="A543" t="s">
        <v>64</v>
      </c>
    </row>
    <row r="544" spans="1:1">
      <c r="A544" t="s">
        <v>74</v>
      </c>
    </row>
    <row r="545" spans="1:1">
      <c r="A545" t="s">
        <v>74</v>
      </c>
    </row>
    <row r="546" spans="1:1">
      <c r="A546" t="s">
        <v>74</v>
      </c>
    </row>
    <row r="547" spans="1:1">
      <c r="A547" s="1" t="s">
        <v>2948</v>
      </c>
    </row>
    <row r="548" spans="1:1">
      <c r="A548" t="s">
        <v>198</v>
      </c>
    </row>
    <row r="549" spans="1:1">
      <c r="A549" t="s">
        <v>74</v>
      </c>
    </row>
    <row r="550" spans="1:1">
      <c r="A550" t="s">
        <v>74</v>
      </c>
    </row>
    <row r="551" spans="1:1">
      <c r="A551" t="s">
        <v>74</v>
      </c>
    </row>
    <row r="552" spans="1:1">
      <c r="A552" s="1" t="s">
        <v>2972</v>
      </c>
    </row>
    <row r="553" spans="1:1">
      <c r="A553" t="s">
        <v>74</v>
      </c>
    </row>
    <row r="554" spans="1:1">
      <c r="A554" t="s">
        <v>74</v>
      </c>
    </row>
    <row r="555" spans="1:1">
      <c r="A555" s="1" t="s">
        <v>2989</v>
      </c>
    </row>
    <row r="556" spans="1:1">
      <c r="A556" t="s">
        <v>74</v>
      </c>
    </row>
    <row r="557" spans="1:1">
      <c r="A557" t="s">
        <v>64</v>
      </c>
    </row>
    <row r="558" spans="1:1">
      <c r="A558" t="s">
        <v>74</v>
      </c>
    </row>
    <row r="559" spans="1:1">
      <c r="A559" t="s">
        <v>64</v>
      </c>
    </row>
    <row r="560" spans="1:1">
      <c r="A560" t="s">
        <v>74</v>
      </c>
    </row>
    <row r="561" spans="1:1">
      <c r="A561" t="s">
        <v>74</v>
      </c>
    </row>
    <row r="562" spans="1:1">
      <c r="A562" t="s">
        <v>74</v>
      </c>
    </row>
    <row r="563" spans="1:1">
      <c r="A563" t="s">
        <v>74</v>
      </c>
    </row>
    <row r="564" spans="1:1">
      <c r="A564" s="1" t="s">
        <v>1654</v>
      </c>
    </row>
    <row r="565" spans="1:1">
      <c r="A565" t="s">
        <v>74</v>
      </c>
    </row>
    <row r="566" spans="1:1">
      <c r="A566" t="s">
        <v>74</v>
      </c>
    </row>
    <row r="567" spans="1:1">
      <c r="A567" t="s">
        <v>74</v>
      </c>
    </row>
    <row r="568" spans="1:1">
      <c r="A568" t="s">
        <v>74</v>
      </c>
    </row>
    <row r="569" spans="1:1">
      <c r="A569" t="s">
        <v>64</v>
      </c>
    </row>
    <row r="570" spans="1:1">
      <c r="A570" s="1" t="s">
        <v>3066</v>
      </c>
    </row>
    <row r="571" spans="1:1">
      <c r="A571" t="s">
        <v>74</v>
      </c>
    </row>
    <row r="572" spans="1:1">
      <c r="A572" t="s">
        <v>74</v>
      </c>
    </row>
    <row r="573" spans="1:1">
      <c r="A573" t="s">
        <v>64</v>
      </c>
    </row>
    <row r="574" spans="1:1">
      <c r="A574" t="s">
        <v>74</v>
      </c>
    </row>
    <row r="575" spans="1:1">
      <c r="A575" t="s">
        <v>74</v>
      </c>
    </row>
    <row r="576" spans="1:1">
      <c r="A576" s="1" t="s">
        <v>3098</v>
      </c>
    </row>
    <row r="577" spans="1:1">
      <c r="A577" t="s">
        <v>74</v>
      </c>
    </row>
    <row r="578" spans="1:1">
      <c r="A578" t="s">
        <v>74</v>
      </c>
    </row>
    <row r="579" spans="1:1">
      <c r="A579" t="s">
        <v>74</v>
      </c>
    </row>
    <row r="580" spans="1:1">
      <c r="A580" t="s">
        <v>74</v>
      </c>
    </row>
    <row r="581" spans="1:1">
      <c r="A581" t="s">
        <v>74</v>
      </c>
    </row>
    <row r="582" spans="1:1">
      <c r="A582" t="s">
        <v>74</v>
      </c>
    </row>
    <row r="583" spans="1:1">
      <c r="A583" t="s">
        <v>74</v>
      </c>
    </row>
    <row r="584" spans="1:1">
      <c r="A584" t="s">
        <v>64</v>
      </c>
    </row>
    <row r="585" spans="1:1">
      <c r="A585" s="1" t="s">
        <v>3139</v>
      </c>
    </row>
    <row r="586" spans="1:1">
      <c r="A586" t="s">
        <v>64</v>
      </c>
    </row>
    <row r="587" spans="1:1">
      <c r="A587" t="s">
        <v>74</v>
      </c>
    </row>
    <row r="588" spans="1:1">
      <c r="A588" t="s">
        <v>74</v>
      </c>
    </row>
    <row r="589" spans="1:1">
      <c r="A589" t="s">
        <v>74</v>
      </c>
    </row>
    <row r="590" spans="1:1">
      <c r="A590" s="1" t="s">
        <v>3165</v>
      </c>
    </row>
    <row r="591" spans="1:1">
      <c r="A591" t="s">
        <v>198</v>
      </c>
    </row>
    <row r="592" spans="1:1">
      <c r="A592" t="s">
        <v>74</v>
      </c>
    </row>
    <row r="593" spans="1:1">
      <c r="A593" t="s">
        <v>74</v>
      </c>
    </row>
    <row r="594" spans="1:1">
      <c r="A594" t="s">
        <v>74</v>
      </c>
    </row>
    <row r="595" spans="1:1">
      <c r="A595" t="s">
        <v>74</v>
      </c>
    </row>
    <row r="596" spans="1:1">
      <c r="A596" t="s">
        <v>74</v>
      </c>
    </row>
    <row r="597" spans="1:1">
      <c r="A597" t="s">
        <v>74</v>
      </c>
    </row>
    <row r="598" spans="1:1">
      <c r="A598" t="s">
        <v>74</v>
      </c>
    </row>
    <row r="599" spans="1:1">
      <c r="A599" t="s">
        <v>74</v>
      </c>
    </row>
    <row r="600" spans="1:1">
      <c r="A600" t="s">
        <v>74</v>
      </c>
    </row>
    <row r="601" spans="1:1">
      <c r="A601" t="s">
        <v>64</v>
      </c>
    </row>
    <row r="602" spans="1:1">
      <c r="A602" t="s">
        <v>415</v>
      </c>
    </row>
    <row r="603" spans="1:1">
      <c r="A603" t="s">
        <v>74</v>
      </c>
    </row>
    <row r="604" spans="1:1">
      <c r="A604" t="s">
        <v>74</v>
      </c>
    </row>
    <row r="605" spans="1:1">
      <c r="A605" t="s">
        <v>74</v>
      </c>
    </row>
    <row r="606" spans="1:1">
      <c r="A606" t="s">
        <v>64</v>
      </c>
    </row>
    <row r="607" spans="1:1">
      <c r="A607" s="1" t="s">
        <v>3245</v>
      </c>
    </row>
    <row r="608" spans="1:1">
      <c r="A608" t="s">
        <v>74</v>
      </c>
    </row>
    <row r="609" spans="1:1">
      <c r="A609" t="s">
        <v>64</v>
      </c>
    </row>
    <row r="610" spans="1:1">
      <c r="A610" t="s">
        <v>74</v>
      </c>
    </row>
    <row r="611" spans="1:1">
      <c r="A611" s="1" t="s">
        <v>3268</v>
      </c>
    </row>
    <row r="612" spans="1:1">
      <c r="A612" s="1" t="s">
        <v>3275</v>
      </c>
    </row>
    <row r="613" spans="1:1">
      <c r="A613" t="s">
        <v>64</v>
      </c>
    </row>
    <row r="614" spans="1:1">
      <c r="A614" t="s">
        <v>74</v>
      </c>
    </row>
    <row r="615" spans="1:1">
      <c r="A615" t="s">
        <v>64</v>
      </c>
    </row>
    <row r="616" spans="1:1">
      <c r="A616" t="s">
        <v>74</v>
      </c>
    </row>
    <row r="617" spans="1:1">
      <c r="A617" t="s">
        <v>64</v>
      </c>
    </row>
    <row r="618" spans="1:1">
      <c r="A618" t="s">
        <v>74</v>
      </c>
    </row>
    <row r="619" spans="1:1">
      <c r="A619" t="s">
        <v>74</v>
      </c>
    </row>
    <row r="620" spans="1:1">
      <c r="A620" t="s">
        <v>74</v>
      </c>
    </row>
    <row r="621" spans="1:1">
      <c r="A621" t="s">
        <v>64</v>
      </c>
    </row>
    <row r="622" spans="1:1">
      <c r="A622" t="s">
        <v>64</v>
      </c>
    </row>
    <row r="623" spans="1:1">
      <c r="A623" t="s">
        <v>74</v>
      </c>
    </row>
    <row r="624" spans="1:1">
      <c r="A624" t="s">
        <v>74</v>
      </c>
    </row>
    <row r="625" spans="1:1">
      <c r="A625" t="s">
        <v>74</v>
      </c>
    </row>
    <row r="626" spans="1:1">
      <c r="A626" t="s">
        <v>64</v>
      </c>
    </row>
    <row r="627" spans="1:1">
      <c r="A627" t="s">
        <v>74</v>
      </c>
    </row>
    <row r="628" spans="1:1">
      <c r="A628" t="s">
        <v>74</v>
      </c>
    </row>
    <row r="629" spans="1:1">
      <c r="A629" t="s">
        <v>74</v>
      </c>
    </row>
    <row r="630" spans="1:1">
      <c r="A630" s="1" t="s">
        <v>3363</v>
      </c>
    </row>
    <row r="631" spans="1:1">
      <c r="A631" t="s">
        <v>74</v>
      </c>
    </row>
    <row r="632" spans="1:1">
      <c r="A632" t="s">
        <v>74</v>
      </c>
    </row>
    <row r="633" spans="1:1">
      <c r="A633" t="s">
        <v>74</v>
      </c>
    </row>
    <row r="634" spans="1:1">
      <c r="A634" s="1" t="s">
        <v>3381</v>
      </c>
    </row>
    <row r="635" spans="1:1">
      <c r="A635" s="1" t="s">
        <v>3388</v>
      </c>
    </row>
    <row r="636" spans="1:1">
      <c r="A636" t="s">
        <v>74</v>
      </c>
    </row>
    <row r="637" spans="1:1">
      <c r="A637" t="s">
        <v>415</v>
      </c>
    </row>
    <row r="638" spans="1:1">
      <c r="A638" t="s">
        <v>74</v>
      </c>
    </row>
    <row r="639" spans="1:1">
      <c r="A639" s="1" t="s">
        <v>3414</v>
      </c>
    </row>
    <row r="640" spans="1:1">
      <c r="A640" t="s">
        <v>64</v>
      </c>
    </row>
    <row r="641" spans="1:1">
      <c r="A641" t="s">
        <v>74</v>
      </c>
    </row>
    <row r="642" spans="1:1">
      <c r="A642" t="s">
        <v>74</v>
      </c>
    </row>
    <row r="643" spans="1:1">
      <c r="A643" t="s">
        <v>415</v>
      </c>
    </row>
    <row r="644" spans="1:1">
      <c r="A644" t="s">
        <v>74</v>
      </c>
    </row>
    <row r="645" spans="1:1">
      <c r="A645" t="s">
        <v>74</v>
      </c>
    </row>
    <row r="646" spans="1:1">
      <c r="A646" t="s">
        <v>74</v>
      </c>
    </row>
    <row r="647" spans="1:1">
      <c r="A647" s="1" t="s">
        <v>371</v>
      </c>
    </row>
    <row r="648" spans="1:1">
      <c r="A648" s="1" t="s">
        <v>2593</v>
      </c>
    </row>
    <row r="649" spans="1:1">
      <c r="A649" s="1" t="s">
        <v>492</v>
      </c>
    </row>
    <row r="650" spans="1:1">
      <c r="A650" t="s">
        <v>74</v>
      </c>
    </row>
    <row r="651" spans="1:1">
      <c r="A651" t="s">
        <v>74</v>
      </c>
    </row>
    <row r="652" spans="1:1">
      <c r="A652" t="s">
        <v>74</v>
      </c>
    </row>
    <row r="653" spans="1:1">
      <c r="A653" t="s">
        <v>198</v>
      </c>
    </row>
    <row r="654" spans="1:1">
      <c r="A654" t="s">
        <v>74</v>
      </c>
    </row>
    <row r="655" spans="1:1">
      <c r="A655" t="s">
        <v>74</v>
      </c>
    </row>
    <row r="656" spans="1:1">
      <c r="A656" t="s">
        <v>74</v>
      </c>
    </row>
    <row r="657" spans="1:1">
      <c r="A657" t="s">
        <v>74</v>
      </c>
    </row>
    <row r="658" spans="1:1">
      <c r="A658" t="s">
        <v>64</v>
      </c>
    </row>
    <row r="659" spans="1:1">
      <c r="A659" t="s">
        <v>74</v>
      </c>
    </row>
    <row r="660" spans="1:1">
      <c r="A660" t="s">
        <v>74</v>
      </c>
    </row>
    <row r="661" spans="1:1">
      <c r="A661" t="s">
        <v>74</v>
      </c>
    </row>
    <row r="662" spans="1:1">
      <c r="A662" t="s">
        <v>74</v>
      </c>
    </row>
    <row r="663" spans="1:1">
      <c r="A663" t="s">
        <v>74</v>
      </c>
    </row>
    <row r="664" spans="1:1">
      <c r="A664" s="1" t="s">
        <v>3534</v>
      </c>
    </row>
    <row r="665" spans="1:1">
      <c r="A665" t="s">
        <v>74</v>
      </c>
    </row>
    <row r="666" spans="1:1">
      <c r="A666" t="s">
        <v>64</v>
      </c>
    </row>
    <row r="667" spans="1:1">
      <c r="A667" t="s">
        <v>74</v>
      </c>
    </row>
    <row r="668" spans="1:1">
      <c r="A668" s="1" t="s">
        <v>3551</v>
      </c>
    </row>
    <row r="669" spans="1:1">
      <c r="A669" t="s">
        <v>74</v>
      </c>
    </row>
    <row r="670" spans="1:1">
      <c r="A670" t="s">
        <v>64</v>
      </c>
    </row>
    <row r="671" spans="1:1">
      <c r="A671" t="s">
        <v>74</v>
      </c>
    </row>
    <row r="672" spans="1:1">
      <c r="A672" s="1" t="s">
        <v>3571</v>
      </c>
    </row>
    <row r="673" spans="1:1">
      <c r="A673" s="1" t="s">
        <v>1542</v>
      </c>
    </row>
    <row r="674" spans="1:1">
      <c r="A674" t="s">
        <v>74</v>
      </c>
    </row>
    <row r="675" spans="1:1">
      <c r="A675" t="s">
        <v>74</v>
      </c>
    </row>
    <row r="676" spans="1:1">
      <c r="A676" t="s">
        <v>415</v>
      </c>
    </row>
    <row r="677" spans="1:1">
      <c r="A677" t="s">
        <v>74</v>
      </c>
    </row>
    <row r="678" spans="1:1">
      <c r="A678" t="s">
        <v>74</v>
      </c>
    </row>
    <row r="679" spans="1:1">
      <c r="A679" t="s">
        <v>74</v>
      </c>
    </row>
    <row r="680" spans="1:1">
      <c r="A680" t="s">
        <v>64</v>
      </c>
    </row>
    <row r="681" spans="1:1">
      <c r="A681" t="s">
        <v>74</v>
      </c>
    </row>
    <row r="682" spans="1:1">
      <c r="A682" t="s">
        <v>74</v>
      </c>
    </row>
    <row r="683" spans="1:1">
      <c r="A683" t="s">
        <v>74</v>
      </c>
    </row>
    <row r="684" spans="1:1">
      <c r="A684" s="1" t="s">
        <v>3628</v>
      </c>
    </row>
    <row r="685" spans="1:1">
      <c r="A685" t="s">
        <v>74</v>
      </c>
    </row>
    <row r="686" spans="1:1">
      <c r="A686" t="s">
        <v>74</v>
      </c>
    </row>
    <row r="687" spans="1:1">
      <c r="A687" t="s">
        <v>64</v>
      </c>
    </row>
    <row r="688" spans="1:1">
      <c r="A688" t="s">
        <v>74</v>
      </c>
    </row>
    <row r="689" spans="1:1">
      <c r="A689" t="s">
        <v>74</v>
      </c>
    </row>
    <row r="690" spans="1:1">
      <c r="A690" t="s">
        <v>74</v>
      </c>
    </row>
    <row r="691" spans="1:1">
      <c r="A691" t="s">
        <v>74</v>
      </c>
    </row>
    <row r="692" spans="1:1">
      <c r="A692" t="s">
        <v>74</v>
      </c>
    </row>
    <row r="693" spans="1:1">
      <c r="A693" t="s">
        <v>74</v>
      </c>
    </row>
    <row r="694" spans="1:1">
      <c r="A694" s="1" t="s">
        <v>3670</v>
      </c>
    </row>
    <row r="695" spans="1:1">
      <c r="A695" s="1" t="s">
        <v>3678</v>
      </c>
    </row>
    <row r="696" spans="1:1">
      <c r="A696" t="s">
        <v>74</v>
      </c>
    </row>
    <row r="697" spans="1:1">
      <c r="A697" t="s">
        <v>74</v>
      </c>
    </row>
    <row r="698" spans="1:1">
      <c r="A698" t="s">
        <v>74</v>
      </c>
    </row>
    <row r="699" spans="1:1">
      <c r="A699" s="1" t="s">
        <v>3699</v>
      </c>
    </row>
    <row r="700" spans="1:1">
      <c r="A700" t="s">
        <v>74</v>
      </c>
    </row>
    <row r="701" spans="1:1">
      <c r="A701" t="s">
        <v>74</v>
      </c>
    </row>
    <row r="702" spans="1:1">
      <c r="A702" t="s">
        <v>74</v>
      </c>
    </row>
    <row r="703" spans="1:1">
      <c r="A703" t="s">
        <v>74</v>
      </c>
    </row>
    <row r="704" spans="1:1">
      <c r="A704" s="1" t="s">
        <v>3724</v>
      </c>
    </row>
    <row r="705" spans="1:1">
      <c r="A705" t="s">
        <v>64</v>
      </c>
    </row>
    <row r="706" spans="1:1">
      <c r="A706" t="s">
        <v>74</v>
      </c>
    </row>
    <row r="707" spans="1:1">
      <c r="A707" t="s">
        <v>74</v>
      </c>
    </row>
    <row r="708" spans="1:1">
      <c r="A708" t="s">
        <v>64</v>
      </c>
    </row>
    <row r="709" spans="1:1">
      <c r="A709" t="s">
        <v>74</v>
      </c>
    </row>
    <row r="710" spans="1:1">
      <c r="A710" t="s">
        <v>64</v>
      </c>
    </row>
    <row r="711" spans="1:1">
      <c r="A711" t="s">
        <v>64</v>
      </c>
    </row>
    <row r="712" spans="1:1">
      <c r="A712" t="s">
        <v>74</v>
      </c>
    </row>
    <row r="713" spans="1:1">
      <c r="A713" t="s">
        <v>74</v>
      </c>
    </row>
    <row r="714" spans="1:1">
      <c r="A714" t="s">
        <v>64</v>
      </c>
    </row>
    <row r="715" spans="1:1">
      <c r="A715" t="s">
        <v>74</v>
      </c>
    </row>
    <row r="716" spans="1:1">
      <c r="A716" s="1" t="s">
        <v>3784</v>
      </c>
    </row>
    <row r="717" spans="1:1">
      <c r="A717" t="s">
        <v>64</v>
      </c>
    </row>
    <row r="718" spans="1:1">
      <c r="A718" t="s">
        <v>64</v>
      </c>
    </row>
    <row r="719" spans="1:1">
      <c r="A719" t="s">
        <v>64</v>
      </c>
    </row>
    <row r="720" spans="1:1">
      <c r="A720" t="s">
        <v>74</v>
      </c>
    </row>
    <row r="721" spans="1:1">
      <c r="A721" t="s">
        <v>74</v>
      </c>
    </row>
    <row r="722" spans="1:1">
      <c r="A722" s="1" t="s">
        <v>421</v>
      </c>
    </row>
    <row r="723" spans="1:1">
      <c r="A723" t="s">
        <v>74</v>
      </c>
    </row>
    <row r="724" spans="1:1">
      <c r="A724" t="s">
        <v>64</v>
      </c>
    </row>
    <row r="725" spans="1:1">
      <c r="A725" t="s">
        <v>74</v>
      </c>
    </row>
    <row r="726" spans="1:1">
      <c r="A726" t="s">
        <v>74</v>
      </c>
    </row>
    <row r="727" spans="1:1">
      <c r="A727" s="1" t="s">
        <v>1542</v>
      </c>
    </row>
    <row r="728" spans="1:1">
      <c r="A728" t="s">
        <v>74</v>
      </c>
    </row>
    <row r="729" spans="1:1">
      <c r="A729" t="s">
        <v>74</v>
      </c>
    </row>
    <row r="730" spans="1:1">
      <c r="A730" t="s">
        <v>74</v>
      </c>
    </row>
    <row r="731" spans="1:1">
      <c r="A731" t="s">
        <v>74</v>
      </c>
    </row>
    <row r="732" spans="1:1">
      <c r="A732" t="s">
        <v>74</v>
      </c>
    </row>
    <row r="733" spans="1:1">
      <c r="A733" t="s">
        <v>64</v>
      </c>
    </row>
    <row r="734" spans="1:1">
      <c r="A734" t="s">
        <v>2912</v>
      </c>
    </row>
    <row r="735" spans="1:1">
      <c r="A735" t="s">
        <v>74</v>
      </c>
    </row>
    <row r="736" spans="1:1">
      <c r="A736" t="s">
        <v>74</v>
      </c>
    </row>
    <row r="737" spans="1:1">
      <c r="A737" s="1" t="s">
        <v>3883</v>
      </c>
    </row>
    <row r="738" spans="1:1">
      <c r="A738" t="s">
        <v>74</v>
      </c>
    </row>
    <row r="739" spans="1:1">
      <c r="A739" t="s">
        <v>74</v>
      </c>
    </row>
    <row r="740" spans="1:1">
      <c r="A740" t="s">
        <v>64</v>
      </c>
    </row>
    <row r="741" spans="1:1">
      <c r="A741" t="s">
        <v>74</v>
      </c>
    </row>
    <row r="742" spans="1:1">
      <c r="A742" t="s">
        <v>198</v>
      </c>
    </row>
    <row r="743" spans="1:1">
      <c r="A743" t="s">
        <v>74</v>
      </c>
    </row>
    <row r="744" spans="1:1">
      <c r="A744" s="1" t="s">
        <v>3918</v>
      </c>
    </row>
    <row r="745" spans="1:1">
      <c r="A745" s="1" t="s">
        <v>3923</v>
      </c>
    </row>
    <row r="746" spans="1:1">
      <c r="A746" t="s">
        <v>74</v>
      </c>
    </row>
    <row r="747" spans="1:1">
      <c r="A747" t="s">
        <v>74</v>
      </c>
    </row>
    <row r="748" spans="1:1">
      <c r="A748" t="s">
        <v>74</v>
      </c>
    </row>
    <row r="749" spans="1:1">
      <c r="A749" s="1" t="s">
        <v>3940</v>
      </c>
    </row>
    <row r="750" spans="1:1">
      <c r="A750" t="s">
        <v>74</v>
      </c>
    </row>
    <row r="751" spans="1:1">
      <c r="A751" t="s">
        <v>74</v>
      </c>
    </row>
    <row r="752" spans="1:1">
      <c r="A752" t="s">
        <v>200</v>
      </c>
    </row>
    <row r="753" spans="1:1">
      <c r="A753" t="s">
        <v>64</v>
      </c>
    </row>
    <row r="754" spans="1:1">
      <c r="A754" t="s">
        <v>74</v>
      </c>
    </row>
  </sheetData>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4968-970C-42E4-B2E9-DAF5B281B8C8}">
  <dimension ref="A1:B7"/>
  <sheetViews>
    <sheetView tabSelected="1" workbookViewId="0">
      <selection activeCell="M6" sqref="M6"/>
    </sheetView>
  </sheetViews>
  <sheetFormatPr defaultRowHeight="12.75"/>
  <cols>
    <col min="1" max="1" width="20.28515625" bestFit="1" customWidth="1"/>
    <col min="2" max="2" width="15.85546875" bestFit="1" customWidth="1"/>
  </cols>
  <sheetData>
    <row r="1" spans="1:2">
      <c r="A1" t="s">
        <v>4090</v>
      </c>
      <c r="B1" s="6" t="s">
        <v>4092</v>
      </c>
    </row>
    <row r="2" spans="1:2">
      <c r="A2" t="s">
        <v>1299</v>
      </c>
      <c r="B2">
        <v>12</v>
      </c>
    </row>
    <row r="3" spans="1:2">
      <c r="A3" t="s">
        <v>166</v>
      </c>
      <c r="B3">
        <v>24</v>
      </c>
    </row>
    <row r="4" spans="1:2">
      <c r="A4" t="s">
        <v>399</v>
      </c>
      <c r="B4">
        <v>45</v>
      </c>
    </row>
    <row r="5" spans="1:2">
      <c r="A5" t="s">
        <v>71</v>
      </c>
      <c r="B5">
        <v>73</v>
      </c>
    </row>
    <row r="6" spans="1:2">
      <c r="A6" t="s">
        <v>59</v>
      </c>
      <c r="B6">
        <v>283</v>
      </c>
    </row>
    <row r="7" spans="1:2">
      <c r="A7" t="s">
        <v>83</v>
      </c>
      <c r="B7">
        <v>316</v>
      </c>
    </row>
  </sheetData>
  <autoFilter ref="A1:B7" xr:uid="{70B61FA5-1A99-48A5-951F-3CA68733EC29}">
    <sortState ref="A2:B7">
      <sortCondition ref="B1:B7"/>
    </sortState>
  </autoFilter>
  <phoneticPr fontId="3"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8856-5150-4820-A7E2-6FE0175DED08}">
  <dimension ref="A1:O10"/>
  <sheetViews>
    <sheetView topLeftCell="A3" workbookViewId="0">
      <selection activeCell="D14" sqref="D14"/>
    </sheetView>
  </sheetViews>
  <sheetFormatPr defaultRowHeight="12.75"/>
  <sheetData>
    <row r="1" spans="1:15">
      <c r="A1" s="6" t="s">
        <v>4093</v>
      </c>
      <c r="B1" s="6" t="s">
        <v>4094</v>
      </c>
    </row>
    <row r="2" spans="1:15">
      <c r="A2" s="11" t="s">
        <v>35</v>
      </c>
      <c r="B2">
        <v>8</v>
      </c>
    </row>
    <row r="3" spans="1:15">
      <c r="A3" s="11" t="s">
        <v>34</v>
      </c>
      <c r="B3">
        <v>15</v>
      </c>
    </row>
    <row r="4" spans="1:15">
      <c r="A4" s="11" t="s">
        <v>29</v>
      </c>
      <c r="B4">
        <v>19</v>
      </c>
    </row>
    <row r="5" spans="1:15">
      <c r="A5" s="11" t="s">
        <v>28</v>
      </c>
      <c r="B5">
        <v>23</v>
      </c>
    </row>
    <row r="6" spans="1:15">
      <c r="A6" s="11" t="s">
        <v>4095</v>
      </c>
      <c r="B6">
        <v>46</v>
      </c>
      <c r="O6" s="36"/>
    </row>
    <row r="7" spans="1:15">
      <c r="A7" s="11" t="s">
        <v>32</v>
      </c>
      <c r="B7">
        <v>111</v>
      </c>
    </row>
    <row r="8" spans="1:15">
      <c r="A8" s="11" t="s">
        <v>30</v>
      </c>
      <c r="B8">
        <v>157</v>
      </c>
    </row>
    <row r="9" spans="1:15">
      <c r="A9" s="11" t="s">
        <v>31</v>
      </c>
      <c r="B9">
        <v>235</v>
      </c>
    </row>
    <row r="10" spans="1:15">
      <c r="A10" s="11" t="s">
        <v>33</v>
      </c>
      <c r="B10">
        <v>291</v>
      </c>
    </row>
  </sheetData>
  <autoFilter ref="A1:B10" xr:uid="{5452C611-A842-4ACA-8F55-298883648F28}">
    <sortState ref="A2:B10">
      <sortCondition ref="B1:B10"/>
    </sortState>
  </autoFilter>
  <phoneticPr fontId="3"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EBDE-0455-4B2B-96F5-8F2CEE362621}">
  <dimension ref="A1:P754"/>
  <sheetViews>
    <sheetView topLeftCell="C1" workbookViewId="0">
      <selection activeCell="N5" sqref="N5"/>
    </sheetView>
  </sheetViews>
  <sheetFormatPr defaultRowHeight="12.75"/>
  <sheetData>
    <row r="1" spans="1:16">
      <c r="A1" s="21" t="s">
        <v>4067</v>
      </c>
      <c r="B1" s="1" t="s">
        <v>28</v>
      </c>
      <c r="C1" s="1" t="s">
        <v>29</v>
      </c>
      <c r="D1" s="1" t="s">
        <v>30</v>
      </c>
      <c r="E1" s="1" t="s">
        <v>31</v>
      </c>
      <c r="F1" s="1" t="s">
        <v>32</v>
      </c>
      <c r="G1" s="1" t="s">
        <v>33</v>
      </c>
      <c r="H1" s="1" t="s">
        <v>34</v>
      </c>
      <c r="I1" s="1" t="s">
        <v>35</v>
      </c>
      <c r="J1" s="1" t="s">
        <v>36</v>
      </c>
      <c r="K1" s="1" t="s">
        <v>37</v>
      </c>
      <c r="L1" s="6" t="s">
        <v>4097</v>
      </c>
      <c r="N1" t="s">
        <v>4067</v>
      </c>
      <c r="O1" s="6" t="s">
        <v>4091</v>
      </c>
    </row>
    <row r="2" spans="1:16">
      <c r="A2" t="s">
        <v>56</v>
      </c>
      <c r="C2" s="1" t="s">
        <v>29</v>
      </c>
      <c r="L2">
        <v>1</v>
      </c>
      <c r="N2" t="s">
        <v>56</v>
      </c>
      <c r="O2">
        <f t="shared" ref="O2:O33" si="0">SUMIFS($L$1:$L$754,$A$1:$A$754,$N2)</f>
        <v>127</v>
      </c>
      <c r="P2">
        <f t="shared" ref="P2:P33" si="1">AVERAGEIFS($L$1:$L$754,$A$1:$A$754,$N2)</f>
        <v>1.3368421052631578</v>
      </c>
    </row>
    <row r="3" spans="1:16">
      <c r="A3" t="s">
        <v>56</v>
      </c>
      <c r="E3" s="1" t="s">
        <v>31</v>
      </c>
      <c r="F3" s="1" t="s">
        <v>32</v>
      </c>
      <c r="L3">
        <v>2</v>
      </c>
      <c r="N3" t="s">
        <v>80</v>
      </c>
      <c r="O3">
        <f t="shared" si="0"/>
        <v>358</v>
      </c>
      <c r="P3">
        <f t="shared" si="1"/>
        <v>1.2387543252595157</v>
      </c>
    </row>
    <row r="4" spans="1:16">
      <c r="A4" t="s">
        <v>80</v>
      </c>
      <c r="D4" s="1" t="s">
        <v>30</v>
      </c>
      <c r="L4">
        <v>1</v>
      </c>
      <c r="N4" t="s">
        <v>90</v>
      </c>
      <c r="O4">
        <f t="shared" si="0"/>
        <v>44</v>
      </c>
      <c r="P4">
        <f t="shared" si="1"/>
        <v>1.2222222222222223</v>
      </c>
    </row>
    <row r="5" spans="1:16">
      <c r="A5" t="s">
        <v>90</v>
      </c>
      <c r="D5" s="1" t="s">
        <v>30</v>
      </c>
      <c r="E5" s="1" t="s">
        <v>31</v>
      </c>
      <c r="L5">
        <v>2</v>
      </c>
      <c r="N5" t="s">
        <v>104</v>
      </c>
      <c r="O5">
        <f t="shared" si="0"/>
        <v>4</v>
      </c>
      <c r="P5">
        <f t="shared" si="1"/>
        <v>1.3333333333333333</v>
      </c>
    </row>
    <row r="6" spans="1:16">
      <c r="A6" t="s">
        <v>80</v>
      </c>
      <c r="E6" s="1" t="s">
        <v>31</v>
      </c>
      <c r="L6">
        <v>1</v>
      </c>
      <c r="N6" t="s">
        <v>111</v>
      </c>
      <c r="O6">
        <f t="shared" si="0"/>
        <v>97</v>
      </c>
      <c r="P6">
        <f t="shared" si="1"/>
        <v>1.2763157894736843</v>
      </c>
    </row>
    <row r="7" spans="1:16">
      <c r="A7" s="1" t="s">
        <v>104</v>
      </c>
      <c r="D7" s="1" t="s">
        <v>30</v>
      </c>
      <c r="L7">
        <v>1</v>
      </c>
      <c r="N7" s="37" t="s">
        <v>4096</v>
      </c>
      <c r="O7">
        <f t="shared" si="0"/>
        <v>167</v>
      </c>
      <c r="P7">
        <f t="shared" si="1"/>
        <v>1.255639097744361</v>
      </c>
    </row>
    <row r="8" spans="1:16">
      <c r="A8" t="s">
        <v>111</v>
      </c>
      <c r="F8" s="1" t="s">
        <v>32</v>
      </c>
      <c r="L8">
        <v>1</v>
      </c>
      <c r="N8" t="s">
        <v>124</v>
      </c>
      <c r="O8">
        <f t="shared" si="0"/>
        <v>7</v>
      </c>
      <c r="P8">
        <f t="shared" si="1"/>
        <v>1</v>
      </c>
    </row>
    <row r="9" spans="1:16">
      <c r="A9" t="s">
        <v>4096</v>
      </c>
      <c r="D9" s="1" t="s">
        <v>30</v>
      </c>
      <c r="L9">
        <v>1</v>
      </c>
      <c r="N9" t="s">
        <v>145</v>
      </c>
      <c r="O9">
        <f t="shared" si="0"/>
        <v>35</v>
      </c>
      <c r="P9">
        <f t="shared" si="1"/>
        <v>1.3461538461538463</v>
      </c>
    </row>
    <row r="10" spans="1:16">
      <c r="A10" t="s">
        <v>124</v>
      </c>
      <c r="D10" s="1" t="s">
        <v>30</v>
      </c>
      <c r="L10">
        <v>1</v>
      </c>
      <c r="N10" t="s">
        <v>151</v>
      </c>
      <c r="O10">
        <f t="shared" si="0"/>
        <v>1</v>
      </c>
      <c r="P10">
        <f t="shared" si="1"/>
        <v>1</v>
      </c>
    </row>
    <row r="11" spans="1:16">
      <c r="A11" t="s">
        <v>80</v>
      </c>
      <c r="G11" s="1" t="s">
        <v>33</v>
      </c>
      <c r="L11">
        <v>1</v>
      </c>
      <c r="N11" t="s">
        <v>178</v>
      </c>
      <c r="O11">
        <f t="shared" si="0"/>
        <v>1</v>
      </c>
      <c r="P11">
        <f t="shared" si="1"/>
        <v>1</v>
      </c>
    </row>
    <row r="12" spans="1:16">
      <c r="A12" t="s">
        <v>56</v>
      </c>
      <c r="F12" s="1" t="s">
        <v>32</v>
      </c>
      <c r="L12">
        <v>1</v>
      </c>
      <c r="N12" t="s">
        <v>279</v>
      </c>
      <c r="O12">
        <f t="shared" si="0"/>
        <v>6</v>
      </c>
      <c r="P12">
        <f t="shared" si="1"/>
        <v>1</v>
      </c>
    </row>
    <row r="13" spans="1:16">
      <c r="A13" t="s">
        <v>145</v>
      </c>
      <c r="J13" s="1" t="s">
        <v>36</v>
      </c>
      <c r="L13">
        <v>1</v>
      </c>
      <c r="N13" t="s">
        <v>318</v>
      </c>
      <c r="O13">
        <f t="shared" si="0"/>
        <v>8</v>
      </c>
      <c r="P13">
        <f t="shared" si="1"/>
        <v>2</v>
      </c>
    </row>
    <row r="14" spans="1:16">
      <c r="A14" s="1" t="s">
        <v>151</v>
      </c>
      <c r="C14" s="1" t="s">
        <v>29</v>
      </c>
      <c r="L14">
        <v>1</v>
      </c>
      <c r="N14" t="s">
        <v>369</v>
      </c>
      <c r="O14">
        <f t="shared" si="0"/>
        <v>1</v>
      </c>
      <c r="P14">
        <f t="shared" si="1"/>
        <v>1</v>
      </c>
    </row>
    <row r="15" spans="1:16">
      <c r="A15" t="s">
        <v>80</v>
      </c>
      <c r="G15" s="1" t="s">
        <v>33</v>
      </c>
      <c r="L15">
        <v>1</v>
      </c>
      <c r="N15" t="s">
        <v>384</v>
      </c>
      <c r="O15">
        <f t="shared" si="0"/>
        <v>35</v>
      </c>
      <c r="P15">
        <f t="shared" si="1"/>
        <v>1.2962962962962963</v>
      </c>
    </row>
    <row r="16" spans="1:16">
      <c r="A16" t="s">
        <v>4096</v>
      </c>
      <c r="G16" s="1" t="s">
        <v>33</v>
      </c>
      <c r="L16">
        <v>1</v>
      </c>
      <c r="N16" t="s">
        <v>424</v>
      </c>
      <c r="O16">
        <f t="shared" si="0"/>
        <v>7</v>
      </c>
      <c r="P16">
        <f t="shared" si="1"/>
        <v>1</v>
      </c>
    </row>
    <row r="17" spans="1:16">
      <c r="A17" t="s">
        <v>80</v>
      </c>
      <c r="D17" s="1" t="s">
        <v>30</v>
      </c>
      <c r="E17" s="1" t="s">
        <v>31</v>
      </c>
      <c r="L17">
        <v>2</v>
      </c>
      <c r="N17" t="s">
        <v>437</v>
      </c>
      <c r="O17">
        <f t="shared" si="0"/>
        <v>2</v>
      </c>
      <c r="P17">
        <f t="shared" si="1"/>
        <v>1</v>
      </c>
    </row>
    <row r="18" spans="1:16">
      <c r="A18" s="1" t="s">
        <v>178</v>
      </c>
      <c r="E18" s="1" t="s">
        <v>31</v>
      </c>
      <c r="L18">
        <v>1</v>
      </c>
      <c r="N18" t="s">
        <v>442</v>
      </c>
      <c r="O18">
        <f t="shared" si="0"/>
        <v>2</v>
      </c>
      <c r="P18">
        <f t="shared" si="1"/>
        <v>1</v>
      </c>
    </row>
    <row r="19" spans="1:16">
      <c r="A19" t="s">
        <v>80</v>
      </c>
      <c r="F19" s="1" t="s">
        <v>32</v>
      </c>
      <c r="K19" s="1" t="s">
        <v>185</v>
      </c>
      <c r="L19">
        <v>2</v>
      </c>
      <c r="N19" t="s">
        <v>459</v>
      </c>
      <c r="O19">
        <f t="shared" si="0"/>
        <v>1</v>
      </c>
      <c r="P19">
        <f t="shared" si="1"/>
        <v>1</v>
      </c>
    </row>
    <row r="20" spans="1:16">
      <c r="A20" t="s">
        <v>4096</v>
      </c>
      <c r="G20" s="1" t="s">
        <v>33</v>
      </c>
      <c r="L20">
        <v>1</v>
      </c>
      <c r="N20" t="s">
        <v>496</v>
      </c>
      <c r="O20">
        <f t="shared" si="0"/>
        <v>1</v>
      </c>
      <c r="P20">
        <f t="shared" si="1"/>
        <v>1</v>
      </c>
    </row>
    <row r="21" spans="1:16">
      <c r="A21" t="s">
        <v>80</v>
      </c>
      <c r="D21" s="1" t="s">
        <v>30</v>
      </c>
      <c r="L21">
        <v>1</v>
      </c>
      <c r="N21" t="s">
        <v>684</v>
      </c>
      <c r="O21">
        <f t="shared" si="0"/>
        <v>2</v>
      </c>
      <c r="P21">
        <f t="shared" si="1"/>
        <v>1</v>
      </c>
    </row>
    <row r="22" spans="1:16">
      <c r="A22" t="s">
        <v>4096</v>
      </c>
      <c r="D22" s="1" t="s">
        <v>30</v>
      </c>
      <c r="L22">
        <v>1</v>
      </c>
      <c r="N22" t="s">
        <v>726</v>
      </c>
      <c r="O22">
        <f t="shared" si="0"/>
        <v>1</v>
      </c>
      <c r="P22">
        <f t="shared" si="1"/>
        <v>1</v>
      </c>
    </row>
    <row r="23" spans="1:16">
      <c r="A23" t="s">
        <v>56</v>
      </c>
      <c r="F23" s="1" t="s">
        <v>32</v>
      </c>
      <c r="L23">
        <v>1</v>
      </c>
      <c r="N23" t="s">
        <v>836</v>
      </c>
      <c r="O23">
        <f t="shared" si="0"/>
        <v>4</v>
      </c>
      <c r="P23">
        <f t="shared" si="1"/>
        <v>1</v>
      </c>
    </row>
    <row r="24" spans="1:16">
      <c r="A24" t="s">
        <v>111</v>
      </c>
      <c r="E24" s="1" t="s">
        <v>31</v>
      </c>
      <c r="L24">
        <v>1</v>
      </c>
      <c r="N24" t="s">
        <v>225</v>
      </c>
      <c r="O24">
        <f t="shared" si="0"/>
        <v>1</v>
      </c>
      <c r="P24">
        <f t="shared" si="1"/>
        <v>1</v>
      </c>
    </row>
    <row r="25" spans="1:16">
      <c r="A25" t="s">
        <v>4096</v>
      </c>
      <c r="G25" s="1" t="s">
        <v>33</v>
      </c>
      <c r="L25">
        <v>1</v>
      </c>
      <c r="N25" t="s">
        <v>988</v>
      </c>
      <c r="O25">
        <f t="shared" si="0"/>
        <v>1</v>
      </c>
      <c r="P25">
        <f t="shared" si="1"/>
        <v>1</v>
      </c>
    </row>
    <row r="26" spans="1:16">
      <c r="A26" t="s">
        <v>4096</v>
      </c>
      <c r="G26" s="1" t="s">
        <v>33</v>
      </c>
      <c r="L26">
        <v>1</v>
      </c>
      <c r="N26" t="s">
        <v>1234</v>
      </c>
      <c r="O26">
        <f t="shared" si="0"/>
        <v>2</v>
      </c>
      <c r="P26">
        <f t="shared" si="1"/>
        <v>2</v>
      </c>
    </row>
    <row r="27" spans="1:16">
      <c r="A27" t="s">
        <v>80</v>
      </c>
      <c r="F27" s="1" t="s">
        <v>32</v>
      </c>
      <c r="L27">
        <v>1</v>
      </c>
      <c r="N27" t="s">
        <v>1321</v>
      </c>
      <c r="O27">
        <f t="shared" si="0"/>
        <v>1</v>
      </c>
      <c r="P27">
        <f t="shared" si="1"/>
        <v>1</v>
      </c>
    </row>
    <row r="28" spans="1:16">
      <c r="A28" t="s">
        <v>111</v>
      </c>
      <c r="J28" s="1" t="s">
        <v>36</v>
      </c>
      <c r="L28">
        <v>1</v>
      </c>
      <c r="N28" t="s">
        <v>1415</v>
      </c>
      <c r="O28">
        <f t="shared" si="0"/>
        <v>2</v>
      </c>
      <c r="P28">
        <f t="shared" si="1"/>
        <v>2</v>
      </c>
    </row>
    <row r="29" spans="1:16">
      <c r="A29" t="s">
        <v>80</v>
      </c>
      <c r="E29" s="1" t="s">
        <v>31</v>
      </c>
      <c r="L29">
        <v>1</v>
      </c>
      <c r="N29" t="s">
        <v>1422</v>
      </c>
      <c r="O29">
        <f t="shared" si="0"/>
        <v>2</v>
      </c>
      <c r="P29">
        <f t="shared" si="1"/>
        <v>2</v>
      </c>
    </row>
    <row r="30" spans="1:16">
      <c r="A30" t="s">
        <v>80</v>
      </c>
      <c r="G30" s="1" t="s">
        <v>33</v>
      </c>
      <c r="L30">
        <v>1</v>
      </c>
      <c r="N30" t="s">
        <v>1440</v>
      </c>
      <c r="O30">
        <f t="shared" si="0"/>
        <v>1</v>
      </c>
      <c r="P30">
        <f t="shared" si="1"/>
        <v>1</v>
      </c>
    </row>
    <row r="31" spans="1:16">
      <c r="A31" t="s">
        <v>80</v>
      </c>
      <c r="G31" s="1" t="s">
        <v>33</v>
      </c>
      <c r="L31">
        <v>1</v>
      </c>
      <c r="N31" t="s">
        <v>1477</v>
      </c>
      <c r="O31">
        <f t="shared" si="0"/>
        <v>1</v>
      </c>
      <c r="P31">
        <f t="shared" si="1"/>
        <v>1</v>
      </c>
    </row>
    <row r="32" spans="1:16">
      <c r="A32" t="s">
        <v>80</v>
      </c>
      <c r="G32" s="1" t="s">
        <v>33</v>
      </c>
      <c r="L32">
        <v>1</v>
      </c>
      <c r="N32" t="s">
        <v>1565</v>
      </c>
      <c r="O32">
        <f t="shared" si="0"/>
        <v>1</v>
      </c>
      <c r="P32">
        <f t="shared" si="1"/>
        <v>1</v>
      </c>
    </row>
    <row r="33" spans="1:16">
      <c r="A33" t="s">
        <v>90</v>
      </c>
      <c r="E33" s="1" t="s">
        <v>31</v>
      </c>
      <c r="F33" s="1" t="s">
        <v>32</v>
      </c>
      <c r="L33">
        <v>2</v>
      </c>
      <c r="N33" t="s">
        <v>1741</v>
      </c>
      <c r="O33">
        <f t="shared" si="0"/>
        <v>1</v>
      </c>
      <c r="P33">
        <f t="shared" si="1"/>
        <v>1</v>
      </c>
    </row>
    <row r="34" spans="1:16">
      <c r="A34" t="s">
        <v>111</v>
      </c>
      <c r="F34" s="1" t="s">
        <v>32</v>
      </c>
      <c r="L34">
        <v>1</v>
      </c>
      <c r="N34" t="s">
        <v>1834</v>
      </c>
      <c r="O34">
        <f t="shared" ref="O34:O51" si="2">SUMIFS($L$1:$L$754,$A$1:$A$754,$N34)</f>
        <v>2</v>
      </c>
      <c r="P34">
        <f t="shared" ref="P34:P51" si="3">AVERAGEIFS($L$1:$L$754,$A$1:$A$754,$N34)</f>
        <v>2</v>
      </c>
    </row>
    <row r="35" spans="1:16">
      <c r="A35" t="s">
        <v>4096</v>
      </c>
      <c r="E35" s="1" t="s">
        <v>31</v>
      </c>
      <c r="L35">
        <v>1</v>
      </c>
      <c r="N35" t="s">
        <v>2005</v>
      </c>
      <c r="O35">
        <f t="shared" si="2"/>
        <v>1</v>
      </c>
      <c r="P35">
        <f t="shared" si="3"/>
        <v>1</v>
      </c>
    </row>
    <row r="36" spans="1:16">
      <c r="A36" t="s">
        <v>56</v>
      </c>
      <c r="D36" s="1" t="s">
        <v>30</v>
      </c>
      <c r="E36" s="1" t="s">
        <v>31</v>
      </c>
      <c r="L36">
        <v>2</v>
      </c>
      <c r="N36" t="s">
        <v>2084</v>
      </c>
      <c r="O36">
        <f t="shared" si="2"/>
        <v>2</v>
      </c>
      <c r="P36">
        <f t="shared" si="3"/>
        <v>2</v>
      </c>
    </row>
    <row r="37" spans="1:16">
      <c r="A37" s="1" t="s">
        <v>279</v>
      </c>
      <c r="F37" s="1" t="s">
        <v>32</v>
      </c>
      <c r="L37">
        <v>1</v>
      </c>
      <c r="N37" t="s">
        <v>2127</v>
      </c>
      <c r="O37">
        <f t="shared" si="2"/>
        <v>1</v>
      </c>
      <c r="P37">
        <f t="shared" si="3"/>
        <v>1</v>
      </c>
    </row>
    <row r="38" spans="1:16">
      <c r="A38" t="s">
        <v>80</v>
      </c>
      <c r="E38" s="1" t="s">
        <v>31</v>
      </c>
      <c r="L38">
        <v>1</v>
      </c>
      <c r="N38" t="s">
        <v>2245</v>
      </c>
      <c r="O38">
        <f t="shared" si="2"/>
        <v>1</v>
      </c>
      <c r="P38">
        <f t="shared" si="3"/>
        <v>1</v>
      </c>
    </row>
    <row r="39" spans="1:16">
      <c r="A39" t="s">
        <v>111</v>
      </c>
      <c r="E39" s="1" t="s">
        <v>31</v>
      </c>
      <c r="L39">
        <v>1</v>
      </c>
      <c r="N39" t="s">
        <v>2389</v>
      </c>
      <c r="O39">
        <f t="shared" si="2"/>
        <v>1</v>
      </c>
      <c r="P39">
        <f t="shared" si="3"/>
        <v>1</v>
      </c>
    </row>
    <row r="40" spans="1:16">
      <c r="A40" t="s">
        <v>56</v>
      </c>
      <c r="C40" s="1" t="s">
        <v>29</v>
      </c>
      <c r="L40">
        <v>1</v>
      </c>
      <c r="N40" t="s">
        <v>2428</v>
      </c>
      <c r="O40">
        <f t="shared" si="2"/>
        <v>1</v>
      </c>
      <c r="P40">
        <f t="shared" si="3"/>
        <v>1</v>
      </c>
    </row>
    <row r="41" spans="1:16">
      <c r="A41" t="s">
        <v>4096</v>
      </c>
      <c r="E41" s="1" t="s">
        <v>31</v>
      </c>
      <c r="L41">
        <v>1</v>
      </c>
      <c r="N41" t="s">
        <v>2611</v>
      </c>
      <c r="O41">
        <f t="shared" si="2"/>
        <v>1</v>
      </c>
      <c r="P41">
        <f t="shared" si="3"/>
        <v>1</v>
      </c>
    </row>
    <row r="42" spans="1:16">
      <c r="A42" t="s">
        <v>80</v>
      </c>
      <c r="B42" s="1" t="s">
        <v>28</v>
      </c>
      <c r="G42" s="1" t="s">
        <v>33</v>
      </c>
      <c r="L42">
        <v>2</v>
      </c>
      <c r="N42" t="s">
        <v>2639</v>
      </c>
      <c r="O42">
        <f t="shared" si="2"/>
        <v>3</v>
      </c>
      <c r="P42">
        <f t="shared" si="3"/>
        <v>3</v>
      </c>
    </row>
    <row r="43" spans="1:16">
      <c r="A43" t="s">
        <v>56</v>
      </c>
      <c r="D43" s="1" t="s">
        <v>30</v>
      </c>
      <c r="E43" s="1" t="s">
        <v>31</v>
      </c>
      <c r="G43" s="1" t="s">
        <v>33</v>
      </c>
      <c r="L43">
        <v>3</v>
      </c>
      <c r="N43" t="s">
        <v>2713</v>
      </c>
      <c r="O43">
        <f t="shared" si="2"/>
        <v>2</v>
      </c>
      <c r="P43">
        <f t="shared" si="3"/>
        <v>2</v>
      </c>
    </row>
    <row r="44" spans="1:16">
      <c r="A44" s="1" t="s">
        <v>318</v>
      </c>
      <c r="E44" s="1" t="s">
        <v>31</v>
      </c>
      <c r="F44" s="1" t="s">
        <v>32</v>
      </c>
      <c r="L44">
        <v>2</v>
      </c>
      <c r="N44" t="s">
        <v>2919</v>
      </c>
      <c r="O44">
        <f t="shared" si="2"/>
        <v>1</v>
      </c>
      <c r="P44">
        <f t="shared" si="3"/>
        <v>1</v>
      </c>
    </row>
    <row r="45" spans="1:16">
      <c r="A45" t="s">
        <v>56</v>
      </c>
      <c r="C45" s="1" t="s">
        <v>29</v>
      </c>
      <c r="L45">
        <v>1</v>
      </c>
      <c r="N45" t="s">
        <v>3239</v>
      </c>
      <c r="O45">
        <f t="shared" si="2"/>
        <v>1</v>
      </c>
      <c r="P45">
        <f t="shared" si="3"/>
        <v>1</v>
      </c>
    </row>
    <row r="46" spans="1:16">
      <c r="A46" t="s">
        <v>80</v>
      </c>
      <c r="D46" s="1" t="s">
        <v>30</v>
      </c>
      <c r="L46">
        <v>1</v>
      </c>
      <c r="N46" t="s">
        <v>3313</v>
      </c>
      <c r="O46">
        <f t="shared" si="2"/>
        <v>1</v>
      </c>
      <c r="P46">
        <f t="shared" si="3"/>
        <v>1</v>
      </c>
    </row>
    <row r="47" spans="1:16">
      <c r="A47" t="s">
        <v>80</v>
      </c>
      <c r="D47" s="1" t="s">
        <v>30</v>
      </c>
      <c r="L47">
        <v>1</v>
      </c>
      <c r="N47" t="s">
        <v>3355</v>
      </c>
      <c r="O47">
        <f t="shared" si="2"/>
        <v>1</v>
      </c>
      <c r="P47">
        <f t="shared" si="3"/>
        <v>1</v>
      </c>
    </row>
    <row r="48" spans="1:16">
      <c r="A48" t="s">
        <v>4096</v>
      </c>
      <c r="E48" s="1" t="s">
        <v>31</v>
      </c>
      <c r="L48">
        <v>1</v>
      </c>
      <c r="N48" t="s">
        <v>3517</v>
      </c>
      <c r="O48">
        <f t="shared" si="2"/>
        <v>1</v>
      </c>
      <c r="P48">
        <f t="shared" si="3"/>
        <v>1</v>
      </c>
    </row>
    <row r="49" spans="1:16">
      <c r="A49" t="s">
        <v>80</v>
      </c>
      <c r="G49" s="1" t="s">
        <v>33</v>
      </c>
      <c r="L49">
        <v>1</v>
      </c>
      <c r="N49" t="s">
        <v>3565</v>
      </c>
      <c r="O49">
        <f t="shared" si="2"/>
        <v>1</v>
      </c>
      <c r="P49">
        <f t="shared" si="3"/>
        <v>1</v>
      </c>
    </row>
    <row r="50" spans="1:16">
      <c r="A50" t="s">
        <v>80</v>
      </c>
      <c r="E50" s="1" t="s">
        <v>31</v>
      </c>
      <c r="L50">
        <v>1</v>
      </c>
      <c r="N50" t="s">
        <v>3645</v>
      </c>
      <c r="O50">
        <f t="shared" si="2"/>
        <v>1</v>
      </c>
      <c r="P50">
        <f t="shared" si="3"/>
        <v>1</v>
      </c>
    </row>
    <row r="51" spans="1:16">
      <c r="A51" t="s">
        <v>80</v>
      </c>
      <c r="G51" s="1" t="s">
        <v>33</v>
      </c>
      <c r="K51" s="1" t="s">
        <v>359</v>
      </c>
      <c r="L51">
        <v>2</v>
      </c>
      <c r="N51" t="s">
        <v>3881</v>
      </c>
      <c r="O51">
        <f t="shared" si="2"/>
        <v>2</v>
      </c>
      <c r="P51">
        <f t="shared" si="3"/>
        <v>2</v>
      </c>
    </row>
    <row r="52" spans="1:16">
      <c r="A52" t="s">
        <v>90</v>
      </c>
      <c r="G52" s="1" t="s">
        <v>33</v>
      </c>
      <c r="L52">
        <v>1</v>
      </c>
    </row>
    <row r="53" spans="1:16">
      <c r="A53" s="1" t="s">
        <v>369</v>
      </c>
      <c r="E53" s="1" t="s">
        <v>31</v>
      </c>
      <c r="L53">
        <v>1</v>
      </c>
    </row>
    <row r="54" spans="1:16">
      <c r="A54" t="s">
        <v>80</v>
      </c>
      <c r="G54" s="1" t="s">
        <v>33</v>
      </c>
      <c r="L54">
        <v>1</v>
      </c>
    </row>
    <row r="55" spans="1:16">
      <c r="A55" t="s">
        <v>384</v>
      </c>
      <c r="E55" s="1" t="s">
        <v>31</v>
      </c>
      <c r="F55" s="1" t="s">
        <v>32</v>
      </c>
      <c r="L55">
        <v>2</v>
      </c>
    </row>
    <row r="56" spans="1:16">
      <c r="A56" t="s">
        <v>80</v>
      </c>
      <c r="G56" s="1" t="s">
        <v>33</v>
      </c>
      <c r="L56">
        <v>1</v>
      </c>
    </row>
    <row r="57" spans="1:16">
      <c r="A57" t="s">
        <v>56</v>
      </c>
      <c r="E57" s="1" t="s">
        <v>31</v>
      </c>
      <c r="L57">
        <v>1</v>
      </c>
    </row>
    <row r="58" spans="1:16">
      <c r="A58" t="s">
        <v>111</v>
      </c>
      <c r="J58" s="1" t="s">
        <v>36</v>
      </c>
      <c r="L58">
        <v>1</v>
      </c>
    </row>
    <row r="59" spans="1:16">
      <c r="A59" t="s">
        <v>80</v>
      </c>
      <c r="G59" s="1" t="s">
        <v>33</v>
      </c>
      <c r="L59">
        <v>1</v>
      </c>
    </row>
    <row r="60" spans="1:16">
      <c r="A60" t="s">
        <v>80</v>
      </c>
      <c r="G60" s="1" t="s">
        <v>33</v>
      </c>
      <c r="L60">
        <v>1</v>
      </c>
    </row>
    <row r="61" spans="1:16">
      <c r="A61" t="s">
        <v>384</v>
      </c>
      <c r="E61" s="1" t="s">
        <v>31</v>
      </c>
      <c r="L61">
        <v>1</v>
      </c>
    </row>
    <row r="62" spans="1:16">
      <c r="A62" t="s">
        <v>424</v>
      </c>
      <c r="E62" s="1" t="s">
        <v>31</v>
      </c>
      <c r="L62">
        <v>1</v>
      </c>
    </row>
    <row r="63" spans="1:16">
      <c r="A63" t="s">
        <v>80</v>
      </c>
      <c r="D63" s="1" t="s">
        <v>30</v>
      </c>
      <c r="L63">
        <v>1</v>
      </c>
    </row>
    <row r="64" spans="1:16">
      <c r="A64" s="1" t="s">
        <v>437</v>
      </c>
      <c r="J64" s="1" t="s">
        <v>36</v>
      </c>
      <c r="L64">
        <v>1</v>
      </c>
    </row>
    <row r="65" spans="1:12">
      <c r="A65" s="1" t="s">
        <v>442</v>
      </c>
      <c r="G65" s="1" t="s">
        <v>33</v>
      </c>
      <c r="L65">
        <v>1</v>
      </c>
    </row>
    <row r="66" spans="1:12">
      <c r="A66" t="s">
        <v>80</v>
      </c>
      <c r="E66" s="1" t="s">
        <v>31</v>
      </c>
      <c r="L66">
        <v>1</v>
      </c>
    </row>
    <row r="67" spans="1:12">
      <c r="A67" t="s">
        <v>80</v>
      </c>
      <c r="G67" s="1" t="s">
        <v>33</v>
      </c>
      <c r="L67">
        <v>1</v>
      </c>
    </row>
    <row r="68" spans="1:12">
      <c r="A68" s="1" t="s">
        <v>459</v>
      </c>
      <c r="D68" s="1" t="s">
        <v>30</v>
      </c>
      <c r="L68">
        <v>1</v>
      </c>
    </row>
    <row r="69" spans="1:12">
      <c r="A69" t="s">
        <v>80</v>
      </c>
      <c r="E69" s="1" t="s">
        <v>31</v>
      </c>
      <c r="L69">
        <v>1</v>
      </c>
    </row>
    <row r="70" spans="1:12">
      <c r="A70" t="s">
        <v>90</v>
      </c>
      <c r="G70" s="1" t="s">
        <v>33</v>
      </c>
      <c r="L70">
        <v>1</v>
      </c>
    </row>
    <row r="71" spans="1:12">
      <c r="A71" t="s">
        <v>4096</v>
      </c>
      <c r="E71" s="1" t="s">
        <v>31</v>
      </c>
      <c r="L71">
        <v>1</v>
      </c>
    </row>
    <row r="72" spans="1:12">
      <c r="A72" t="s">
        <v>111</v>
      </c>
      <c r="B72" s="1" t="s">
        <v>28</v>
      </c>
      <c r="G72" s="1" t="s">
        <v>33</v>
      </c>
      <c r="K72" s="1" t="s">
        <v>486</v>
      </c>
      <c r="L72">
        <v>3</v>
      </c>
    </row>
    <row r="73" spans="1:12">
      <c r="A73" t="s">
        <v>56</v>
      </c>
      <c r="G73" s="1" t="s">
        <v>33</v>
      </c>
      <c r="L73">
        <v>1</v>
      </c>
    </row>
    <row r="74" spans="1:12">
      <c r="A74" s="1" t="s">
        <v>496</v>
      </c>
      <c r="F74" s="1" t="s">
        <v>32</v>
      </c>
      <c r="L74">
        <v>1</v>
      </c>
    </row>
    <row r="75" spans="1:12">
      <c r="A75" t="s">
        <v>80</v>
      </c>
      <c r="F75" s="1" t="s">
        <v>32</v>
      </c>
      <c r="L75">
        <v>1</v>
      </c>
    </row>
    <row r="76" spans="1:12">
      <c r="A76" t="s">
        <v>80</v>
      </c>
      <c r="E76" s="1" t="s">
        <v>31</v>
      </c>
      <c r="L76">
        <v>1</v>
      </c>
    </row>
    <row r="77" spans="1:12">
      <c r="A77" t="s">
        <v>124</v>
      </c>
      <c r="C77" s="1" t="s">
        <v>29</v>
      </c>
      <c r="L77">
        <v>1</v>
      </c>
    </row>
    <row r="78" spans="1:12">
      <c r="A78" t="s">
        <v>145</v>
      </c>
      <c r="E78" s="1" t="s">
        <v>31</v>
      </c>
      <c r="F78" s="1" t="s">
        <v>32</v>
      </c>
      <c r="L78">
        <v>2</v>
      </c>
    </row>
    <row r="79" spans="1:12">
      <c r="A79" t="s">
        <v>384</v>
      </c>
      <c r="E79" s="1" t="s">
        <v>31</v>
      </c>
      <c r="L79">
        <v>1</v>
      </c>
    </row>
    <row r="80" spans="1:12">
      <c r="A80" t="s">
        <v>80</v>
      </c>
      <c r="D80" s="1" t="s">
        <v>30</v>
      </c>
      <c r="I80" s="1" t="s">
        <v>35</v>
      </c>
      <c r="L80">
        <v>2</v>
      </c>
    </row>
    <row r="81" spans="1:12">
      <c r="A81" t="s">
        <v>80</v>
      </c>
      <c r="D81" s="1" t="s">
        <v>30</v>
      </c>
      <c r="E81" s="1" t="s">
        <v>31</v>
      </c>
      <c r="G81" s="1" t="s">
        <v>33</v>
      </c>
      <c r="L81">
        <v>3</v>
      </c>
    </row>
    <row r="82" spans="1:12">
      <c r="A82" t="s">
        <v>4096</v>
      </c>
      <c r="E82" s="1" t="s">
        <v>31</v>
      </c>
      <c r="L82">
        <v>1</v>
      </c>
    </row>
    <row r="83" spans="1:12">
      <c r="A83" t="s">
        <v>80</v>
      </c>
      <c r="C83" s="1" t="s">
        <v>29</v>
      </c>
      <c r="L83">
        <v>1</v>
      </c>
    </row>
    <row r="84" spans="1:12">
      <c r="A84" t="s">
        <v>111</v>
      </c>
      <c r="F84" s="1" t="s">
        <v>32</v>
      </c>
      <c r="L84">
        <v>1</v>
      </c>
    </row>
    <row r="85" spans="1:12">
      <c r="A85" t="s">
        <v>111</v>
      </c>
      <c r="F85" s="1" t="s">
        <v>32</v>
      </c>
      <c r="L85">
        <v>1</v>
      </c>
    </row>
    <row r="86" spans="1:12">
      <c r="A86" t="s">
        <v>80</v>
      </c>
      <c r="F86" s="1" t="s">
        <v>32</v>
      </c>
      <c r="L86">
        <v>1</v>
      </c>
    </row>
    <row r="87" spans="1:12">
      <c r="A87" t="s">
        <v>80</v>
      </c>
      <c r="J87" s="1" t="s">
        <v>36</v>
      </c>
      <c r="L87">
        <v>1</v>
      </c>
    </row>
    <row r="88" spans="1:12">
      <c r="A88" t="s">
        <v>56</v>
      </c>
      <c r="G88" s="1" t="s">
        <v>33</v>
      </c>
      <c r="L88">
        <v>1</v>
      </c>
    </row>
    <row r="89" spans="1:12">
      <c r="A89" t="s">
        <v>90</v>
      </c>
      <c r="G89" s="1" t="s">
        <v>33</v>
      </c>
      <c r="L89">
        <v>1</v>
      </c>
    </row>
    <row r="90" spans="1:12">
      <c r="A90" t="s">
        <v>4096</v>
      </c>
      <c r="D90" s="1" t="s">
        <v>30</v>
      </c>
      <c r="L90">
        <v>1</v>
      </c>
    </row>
    <row r="91" spans="1:12">
      <c r="A91" t="s">
        <v>80</v>
      </c>
      <c r="G91" s="1" t="s">
        <v>33</v>
      </c>
      <c r="L91">
        <v>1</v>
      </c>
    </row>
    <row r="92" spans="1:12">
      <c r="A92" t="s">
        <v>4096</v>
      </c>
      <c r="E92" s="1" t="s">
        <v>31</v>
      </c>
      <c r="L92">
        <v>1</v>
      </c>
    </row>
    <row r="93" spans="1:12">
      <c r="A93" t="s">
        <v>4096</v>
      </c>
      <c r="C93" s="1" t="s">
        <v>29</v>
      </c>
      <c r="L93">
        <v>1</v>
      </c>
    </row>
    <row r="94" spans="1:12">
      <c r="A94" t="s">
        <v>80</v>
      </c>
      <c r="E94" s="1" t="s">
        <v>31</v>
      </c>
      <c r="L94">
        <v>1</v>
      </c>
    </row>
    <row r="95" spans="1:12">
      <c r="A95" t="s">
        <v>80</v>
      </c>
      <c r="J95" s="1" t="s">
        <v>36</v>
      </c>
      <c r="L95">
        <v>1</v>
      </c>
    </row>
    <row r="96" spans="1:12">
      <c r="A96" t="s">
        <v>90</v>
      </c>
      <c r="E96" s="1" t="s">
        <v>31</v>
      </c>
      <c r="G96" s="1" t="s">
        <v>33</v>
      </c>
      <c r="L96">
        <v>2</v>
      </c>
    </row>
    <row r="97" spans="1:12">
      <c r="A97" t="s">
        <v>80</v>
      </c>
      <c r="E97" s="1" t="s">
        <v>31</v>
      </c>
      <c r="F97" s="1" t="s">
        <v>32</v>
      </c>
      <c r="L97">
        <v>2</v>
      </c>
    </row>
    <row r="98" spans="1:12">
      <c r="A98" t="s">
        <v>80</v>
      </c>
      <c r="E98" s="1" t="s">
        <v>31</v>
      </c>
      <c r="G98" s="1" t="s">
        <v>33</v>
      </c>
      <c r="L98">
        <v>2</v>
      </c>
    </row>
    <row r="99" spans="1:12">
      <c r="A99" t="s">
        <v>56</v>
      </c>
      <c r="F99" s="1" t="s">
        <v>32</v>
      </c>
      <c r="L99">
        <v>1</v>
      </c>
    </row>
    <row r="100" spans="1:12">
      <c r="A100" t="s">
        <v>80</v>
      </c>
      <c r="D100" s="1" t="s">
        <v>30</v>
      </c>
      <c r="F100" s="1" t="s">
        <v>32</v>
      </c>
      <c r="L100">
        <v>2</v>
      </c>
    </row>
    <row r="101" spans="1:12">
      <c r="A101" t="s">
        <v>80</v>
      </c>
      <c r="G101" s="1" t="s">
        <v>33</v>
      </c>
      <c r="K101" s="1" t="s">
        <v>642</v>
      </c>
      <c r="L101">
        <v>2</v>
      </c>
    </row>
    <row r="102" spans="1:12">
      <c r="A102" t="s">
        <v>384</v>
      </c>
      <c r="F102" s="1" t="s">
        <v>32</v>
      </c>
      <c r="L102">
        <v>1</v>
      </c>
    </row>
    <row r="103" spans="1:12">
      <c r="A103" t="s">
        <v>111</v>
      </c>
      <c r="F103" s="1" t="s">
        <v>32</v>
      </c>
      <c r="L103">
        <v>1</v>
      </c>
    </row>
    <row r="104" spans="1:12">
      <c r="A104" t="s">
        <v>90</v>
      </c>
      <c r="D104" s="1" t="s">
        <v>30</v>
      </c>
      <c r="K104" s="1" t="s">
        <v>662</v>
      </c>
      <c r="L104">
        <v>2</v>
      </c>
    </row>
    <row r="105" spans="1:12">
      <c r="A105" t="s">
        <v>124</v>
      </c>
      <c r="E105" s="1" t="s">
        <v>31</v>
      </c>
      <c r="L105">
        <v>1</v>
      </c>
    </row>
    <row r="106" spans="1:12">
      <c r="A106" t="s">
        <v>4096</v>
      </c>
      <c r="E106" s="1" t="s">
        <v>31</v>
      </c>
      <c r="G106" s="1" t="s">
        <v>33</v>
      </c>
      <c r="L106">
        <v>2</v>
      </c>
    </row>
    <row r="107" spans="1:12">
      <c r="A107" s="1" t="s">
        <v>684</v>
      </c>
      <c r="E107" s="1" t="s">
        <v>31</v>
      </c>
      <c r="L107">
        <v>1</v>
      </c>
    </row>
    <row r="108" spans="1:12">
      <c r="A108" t="s">
        <v>111</v>
      </c>
      <c r="G108" s="1" t="s">
        <v>33</v>
      </c>
      <c r="L108">
        <v>1</v>
      </c>
    </row>
    <row r="109" spans="1:12">
      <c r="A109" t="s">
        <v>80</v>
      </c>
      <c r="E109" s="1" t="s">
        <v>31</v>
      </c>
      <c r="L109">
        <v>1</v>
      </c>
    </row>
    <row r="110" spans="1:12">
      <c r="A110" t="s">
        <v>56</v>
      </c>
      <c r="B110" s="1" t="s">
        <v>28</v>
      </c>
      <c r="E110" s="1" t="s">
        <v>31</v>
      </c>
      <c r="L110">
        <v>2</v>
      </c>
    </row>
    <row r="111" spans="1:12">
      <c r="A111" t="s">
        <v>111</v>
      </c>
      <c r="J111" s="1" t="s">
        <v>36</v>
      </c>
      <c r="L111">
        <v>1</v>
      </c>
    </row>
    <row r="112" spans="1:12">
      <c r="A112" t="s">
        <v>80</v>
      </c>
      <c r="E112" s="1" t="s">
        <v>31</v>
      </c>
      <c r="L112">
        <v>1</v>
      </c>
    </row>
    <row r="113" spans="1:12">
      <c r="A113" t="s">
        <v>80</v>
      </c>
      <c r="E113" s="1" t="s">
        <v>31</v>
      </c>
      <c r="L113">
        <v>1</v>
      </c>
    </row>
    <row r="114" spans="1:12">
      <c r="A114" t="s">
        <v>4096</v>
      </c>
      <c r="C114" s="1" t="s">
        <v>29</v>
      </c>
      <c r="L114">
        <v>1</v>
      </c>
    </row>
    <row r="115" spans="1:12">
      <c r="A115" s="1" t="s">
        <v>726</v>
      </c>
      <c r="G115" s="1" t="s">
        <v>33</v>
      </c>
      <c r="L115">
        <v>1</v>
      </c>
    </row>
    <row r="116" spans="1:12">
      <c r="A116" t="s">
        <v>80</v>
      </c>
      <c r="E116" s="1" t="s">
        <v>31</v>
      </c>
      <c r="L116">
        <v>1</v>
      </c>
    </row>
    <row r="117" spans="1:12">
      <c r="A117" t="s">
        <v>56</v>
      </c>
      <c r="G117" s="1" t="s">
        <v>33</v>
      </c>
      <c r="H117" s="1" t="s">
        <v>34</v>
      </c>
      <c r="L117">
        <v>2</v>
      </c>
    </row>
    <row r="118" spans="1:12">
      <c r="A118" t="s">
        <v>80</v>
      </c>
      <c r="B118" s="1" t="s">
        <v>28</v>
      </c>
      <c r="G118" s="1" t="s">
        <v>33</v>
      </c>
      <c r="L118">
        <v>2</v>
      </c>
    </row>
    <row r="119" spans="1:12">
      <c r="A119" t="s">
        <v>90</v>
      </c>
      <c r="J119" s="1" t="s">
        <v>36</v>
      </c>
      <c r="L119">
        <v>1</v>
      </c>
    </row>
    <row r="120" spans="1:12">
      <c r="A120" t="s">
        <v>56</v>
      </c>
      <c r="E120" s="1" t="s">
        <v>31</v>
      </c>
      <c r="L120">
        <v>1</v>
      </c>
    </row>
    <row r="121" spans="1:12">
      <c r="A121" t="s">
        <v>56</v>
      </c>
      <c r="G121" s="1" t="s">
        <v>33</v>
      </c>
      <c r="L121">
        <v>1</v>
      </c>
    </row>
    <row r="122" spans="1:12">
      <c r="A122" t="s">
        <v>56</v>
      </c>
      <c r="D122" s="1" t="s">
        <v>30</v>
      </c>
      <c r="L122">
        <v>1</v>
      </c>
    </row>
    <row r="123" spans="1:12">
      <c r="A123" t="s">
        <v>145</v>
      </c>
      <c r="E123" s="1" t="s">
        <v>31</v>
      </c>
      <c r="L123">
        <v>1</v>
      </c>
    </row>
    <row r="124" spans="1:12">
      <c r="A124" t="s">
        <v>80</v>
      </c>
      <c r="E124" s="1" t="s">
        <v>31</v>
      </c>
      <c r="L124">
        <v>1</v>
      </c>
    </row>
    <row r="125" spans="1:12">
      <c r="A125" t="s">
        <v>80</v>
      </c>
      <c r="D125" s="1" t="s">
        <v>30</v>
      </c>
      <c r="F125" s="1" t="s">
        <v>32</v>
      </c>
      <c r="L125">
        <v>2</v>
      </c>
    </row>
    <row r="126" spans="1:12">
      <c r="A126" t="s">
        <v>56</v>
      </c>
      <c r="C126" s="1" t="s">
        <v>29</v>
      </c>
      <c r="L126">
        <v>1</v>
      </c>
    </row>
    <row r="127" spans="1:12">
      <c r="A127" t="s">
        <v>56</v>
      </c>
      <c r="G127" s="1" t="s">
        <v>33</v>
      </c>
      <c r="L127">
        <v>1</v>
      </c>
    </row>
    <row r="128" spans="1:12">
      <c r="A128" t="s">
        <v>111</v>
      </c>
      <c r="E128" s="1" t="s">
        <v>31</v>
      </c>
      <c r="L128">
        <v>1</v>
      </c>
    </row>
    <row r="129" spans="1:12">
      <c r="A129" t="s">
        <v>80</v>
      </c>
      <c r="E129" s="1" t="s">
        <v>31</v>
      </c>
      <c r="L129">
        <v>1</v>
      </c>
    </row>
    <row r="130" spans="1:12">
      <c r="A130" t="s">
        <v>56</v>
      </c>
      <c r="E130" s="1" t="s">
        <v>31</v>
      </c>
      <c r="L130">
        <v>1</v>
      </c>
    </row>
    <row r="131" spans="1:12">
      <c r="A131" t="s">
        <v>80</v>
      </c>
      <c r="E131" s="1" t="s">
        <v>31</v>
      </c>
      <c r="L131">
        <v>1</v>
      </c>
    </row>
    <row r="132" spans="1:12">
      <c r="A132" t="s">
        <v>4096</v>
      </c>
      <c r="D132" s="1" t="s">
        <v>30</v>
      </c>
      <c r="L132">
        <v>1</v>
      </c>
    </row>
    <row r="133" spans="1:12">
      <c r="A133" t="s">
        <v>80</v>
      </c>
      <c r="F133" s="1" t="s">
        <v>32</v>
      </c>
      <c r="L133">
        <v>1</v>
      </c>
    </row>
    <row r="134" spans="1:12">
      <c r="A134" t="s">
        <v>145</v>
      </c>
      <c r="K134" s="1" t="s">
        <v>825</v>
      </c>
      <c r="L134">
        <v>1</v>
      </c>
    </row>
    <row r="135" spans="1:12">
      <c r="A135" t="s">
        <v>80</v>
      </c>
      <c r="G135" s="1" t="s">
        <v>33</v>
      </c>
      <c r="L135">
        <v>1</v>
      </c>
    </row>
    <row r="136" spans="1:12">
      <c r="A136" s="1" t="s">
        <v>836</v>
      </c>
      <c r="E136" s="1" t="s">
        <v>31</v>
      </c>
      <c r="L136">
        <v>1</v>
      </c>
    </row>
    <row r="137" spans="1:12">
      <c r="A137" s="1" t="s">
        <v>836</v>
      </c>
      <c r="G137" s="1" t="s">
        <v>33</v>
      </c>
      <c r="L137">
        <v>1</v>
      </c>
    </row>
    <row r="138" spans="1:12">
      <c r="A138" t="s">
        <v>4096</v>
      </c>
      <c r="D138" s="1" t="s">
        <v>30</v>
      </c>
      <c r="L138">
        <v>1</v>
      </c>
    </row>
    <row r="139" spans="1:12">
      <c r="A139" t="s">
        <v>90</v>
      </c>
      <c r="E139" s="1" t="s">
        <v>31</v>
      </c>
      <c r="L139">
        <v>1</v>
      </c>
    </row>
    <row r="140" spans="1:12">
      <c r="A140" t="s">
        <v>80</v>
      </c>
      <c r="E140" s="1" t="s">
        <v>31</v>
      </c>
      <c r="L140">
        <v>1</v>
      </c>
    </row>
    <row r="141" spans="1:12">
      <c r="A141" t="s">
        <v>80</v>
      </c>
      <c r="E141" s="1" t="s">
        <v>31</v>
      </c>
      <c r="L141">
        <v>1</v>
      </c>
    </row>
    <row r="142" spans="1:12">
      <c r="A142" t="s">
        <v>111</v>
      </c>
      <c r="D142" s="1" t="s">
        <v>30</v>
      </c>
      <c r="L142">
        <v>1</v>
      </c>
    </row>
    <row r="143" spans="1:12">
      <c r="A143" t="s">
        <v>4096</v>
      </c>
      <c r="C143" s="1" t="s">
        <v>29</v>
      </c>
      <c r="L143">
        <v>1</v>
      </c>
    </row>
    <row r="144" spans="1:12">
      <c r="A144" t="s">
        <v>80</v>
      </c>
      <c r="C144" s="1" t="s">
        <v>29</v>
      </c>
      <c r="L144">
        <v>1</v>
      </c>
    </row>
    <row r="145" spans="1:12">
      <c r="A145" t="s">
        <v>80</v>
      </c>
      <c r="D145" s="1" t="s">
        <v>30</v>
      </c>
      <c r="G145" s="1" t="s">
        <v>33</v>
      </c>
      <c r="L145">
        <v>2</v>
      </c>
    </row>
    <row r="146" spans="1:12">
      <c r="A146" s="1" t="s">
        <v>225</v>
      </c>
      <c r="E146" s="1" t="s">
        <v>31</v>
      </c>
      <c r="L146">
        <v>1</v>
      </c>
    </row>
    <row r="147" spans="1:12">
      <c r="A147" t="s">
        <v>80</v>
      </c>
      <c r="J147" s="1" t="s">
        <v>36</v>
      </c>
      <c r="L147">
        <v>1</v>
      </c>
    </row>
    <row r="148" spans="1:12">
      <c r="A148" t="s">
        <v>80</v>
      </c>
      <c r="D148" s="1" t="s">
        <v>30</v>
      </c>
      <c r="L148">
        <v>1</v>
      </c>
    </row>
    <row r="149" spans="1:12">
      <c r="A149" t="s">
        <v>80</v>
      </c>
      <c r="D149" s="1" t="s">
        <v>30</v>
      </c>
      <c r="L149">
        <v>1</v>
      </c>
    </row>
    <row r="150" spans="1:12">
      <c r="A150" t="s">
        <v>111</v>
      </c>
      <c r="F150" s="1" t="s">
        <v>32</v>
      </c>
      <c r="G150" s="1" t="s">
        <v>33</v>
      </c>
      <c r="H150" s="1" t="s">
        <v>34</v>
      </c>
      <c r="I150" s="1" t="s">
        <v>35</v>
      </c>
      <c r="L150">
        <v>4</v>
      </c>
    </row>
    <row r="151" spans="1:12">
      <c r="A151" t="s">
        <v>80</v>
      </c>
      <c r="E151" s="1" t="s">
        <v>31</v>
      </c>
      <c r="F151" s="1" t="s">
        <v>32</v>
      </c>
      <c r="G151" s="1" t="s">
        <v>33</v>
      </c>
      <c r="L151">
        <v>3</v>
      </c>
    </row>
    <row r="152" spans="1:12">
      <c r="A152" t="s">
        <v>111</v>
      </c>
      <c r="D152" s="1" t="s">
        <v>30</v>
      </c>
      <c r="L152">
        <v>1</v>
      </c>
    </row>
    <row r="153" spans="1:12">
      <c r="A153" t="s">
        <v>56</v>
      </c>
      <c r="E153" s="1" t="s">
        <v>31</v>
      </c>
      <c r="K153" s="1" t="s">
        <v>924</v>
      </c>
      <c r="L153">
        <v>2</v>
      </c>
    </row>
    <row r="154" spans="1:12">
      <c r="A154" t="s">
        <v>56</v>
      </c>
      <c r="G154" s="1" t="s">
        <v>33</v>
      </c>
      <c r="L154">
        <v>1</v>
      </c>
    </row>
    <row r="155" spans="1:12">
      <c r="A155" t="s">
        <v>80</v>
      </c>
      <c r="F155" s="1" t="s">
        <v>32</v>
      </c>
      <c r="L155">
        <v>1</v>
      </c>
    </row>
    <row r="156" spans="1:12">
      <c r="A156" t="s">
        <v>111</v>
      </c>
      <c r="D156" s="1" t="s">
        <v>30</v>
      </c>
      <c r="G156" s="1" t="s">
        <v>33</v>
      </c>
      <c r="L156">
        <v>2</v>
      </c>
    </row>
    <row r="157" spans="1:12">
      <c r="A157" t="s">
        <v>384</v>
      </c>
      <c r="D157" s="1" t="s">
        <v>30</v>
      </c>
      <c r="L157">
        <v>1</v>
      </c>
    </row>
    <row r="158" spans="1:12">
      <c r="A158" t="s">
        <v>80</v>
      </c>
      <c r="G158" s="1" t="s">
        <v>33</v>
      </c>
      <c r="L158">
        <v>1</v>
      </c>
    </row>
    <row r="159" spans="1:12">
      <c r="A159" t="s">
        <v>4096</v>
      </c>
      <c r="E159" s="1" t="s">
        <v>31</v>
      </c>
      <c r="L159">
        <v>1</v>
      </c>
    </row>
    <row r="160" spans="1:12">
      <c r="A160" t="s">
        <v>80</v>
      </c>
      <c r="F160" s="1" t="s">
        <v>32</v>
      </c>
      <c r="L160">
        <v>1</v>
      </c>
    </row>
    <row r="161" spans="1:12">
      <c r="A161" t="s">
        <v>80</v>
      </c>
      <c r="D161" s="1" t="s">
        <v>30</v>
      </c>
      <c r="L161">
        <v>1</v>
      </c>
    </row>
    <row r="162" spans="1:12">
      <c r="A162" t="s">
        <v>4096</v>
      </c>
      <c r="F162" s="1" t="s">
        <v>32</v>
      </c>
      <c r="G162" s="1" t="s">
        <v>33</v>
      </c>
      <c r="I162" s="1" t="s">
        <v>35</v>
      </c>
      <c r="L162">
        <v>3</v>
      </c>
    </row>
    <row r="163" spans="1:12">
      <c r="A163" t="s">
        <v>4096</v>
      </c>
      <c r="G163" s="1" t="s">
        <v>33</v>
      </c>
      <c r="L163">
        <v>1</v>
      </c>
    </row>
    <row r="164" spans="1:12">
      <c r="A164" t="s">
        <v>4096</v>
      </c>
      <c r="D164" s="1" t="s">
        <v>30</v>
      </c>
      <c r="L164">
        <v>1</v>
      </c>
    </row>
    <row r="165" spans="1:12">
      <c r="A165" t="s">
        <v>4096</v>
      </c>
      <c r="D165" s="1" t="s">
        <v>30</v>
      </c>
      <c r="L165">
        <v>1</v>
      </c>
    </row>
    <row r="166" spans="1:12">
      <c r="A166" s="1" t="s">
        <v>988</v>
      </c>
      <c r="E166" s="1" t="s">
        <v>31</v>
      </c>
      <c r="L166">
        <v>1</v>
      </c>
    </row>
    <row r="167" spans="1:12">
      <c r="A167" t="s">
        <v>56</v>
      </c>
      <c r="D167" s="1" t="s">
        <v>30</v>
      </c>
      <c r="L167">
        <v>1</v>
      </c>
    </row>
    <row r="168" spans="1:12">
      <c r="A168" t="s">
        <v>80</v>
      </c>
      <c r="D168" s="1" t="s">
        <v>30</v>
      </c>
      <c r="L168">
        <v>1</v>
      </c>
    </row>
    <row r="169" spans="1:12">
      <c r="A169" t="s">
        <v>80</v>
      </c>
      <c r="D169" s="1" t="s">
        <v>30</v>
      </c>
      <c r="L169">
        <v>1</v>
      </c>
    </row>
    <row r="170" spans="1:12">
      <c r="A170" t="s">
        <v>80</v>
      </c>
      <c r="E170" s="1" t="s">
        <v>31</v>
      </c>
      <c r="F170" s="1" t="s">
        <v>32</v>
      </c>
      <c r="L170">
        <v>2</v>
      </c>
    </row>
    <row r="171" spans="1:12">
      <c r="A171" t="s">
        <v>80</v>
      </c>
      <c r="D171" s="1" t="s">
        <v>30</v>
      </c>
      <c r="L171">
        <v>1</v>
      </c>
    </row>
    <row r="172" spans="1:12">
      <c r="A172" t="s">
        <v>111</v>
      </c>
      <c r="G172" s="1" t="s">
        <v>33</v>
      </c>
      <c r="K172" s="1" t="s">
        <v>1021</v>
      </c>
      <c r="L172">
        <v>2</v>
      </c>
    </row>
    <row r="173" spans="1:12">
      <c r="A173" t="s">
        <v>111</v>
      </c>
      <c r="G173" s="1" t="s">
        <v>33</v>
      </c>
      <c r="L173">
        <v>1</v>
      </c>
    </row>
    <row r="174" spans="1:12">
      <c r="A174" t="s">
        <v>56</v>
      </c>
      <c r="F174" s="1" t="s">
        <v>32</v>
      </c>
      <c r="L174">
        <v>1</v>
      </c>
    </row>
    <row r="175" spans="1:12">
      <c r="A175" t="s">
        <v>124</v>
      </c>
      <c r="G175" s="1" t="s">
        <v>33</v>
      </c>
      <c r="L175">
        <v>1</v>
      </c>
    </row>
    <row r="176" spans="1:12">
      <c r="A176" t="s">
        <v>80</v>
      </c>
      <c r="G176" s="1" t="s">
        <v>33</v>
      </c>
      <c r="L176">
        <v>1</v>
      </c>
    </row>
    <row r="177" spans="1:12">
      <c r="A177" t="s">
        <v>80</v>
      </c>
      <c r="F177" s="1" t="s">
        <v>32</v>
      </c>
      <c r="L177">
        <v>1</v>
      </c>
    </row>
    <row r="178" spans="1:12">
      <c r="A178" t="s">
        <v>111</v>
      </c>
      <c r="D178" s="1" t="s">
        <v>30</v>
      </c>
      <c r="L178">
        <v>1</v>
      </c>
    </row>
    <row r="179" spans="1:12">
      <c r="A179" t="s">
        <v>145</v>
      </c>
      <c r="E179" s="1" t="s">
        <v>31</v>
      </c>
      <c r="G179" s="1" t="s">
        <v>33</v>
      </c>
      <c r="L179">
        <v>2</v>
      </c>
    </row>
    <row r="180" spans="1:12">
      <c r="A180" t="s">
        <v>56</v>
      </c>
      <c r="G180" s="1" t="s">
        <v>33</v>
      </c>
      <c r="L180">
        <v>1</v>
      </c>
    </row>
    <row r="181" spans="1:12">
      <c r="A181" t="s">
        <v>4096</v>
      </c>
      <c r="E181" s="1" t="s">
        <v>31</v>
      </c>
      <c r="L181">
        <v>1</v>
      </c>
    </row>
    <row r="182" spans="1:12">
      <c r="A182" t="s">
        <v>56</v>
      </c>
      <c r="E182" s="1" t="s">
        <v>31</v>
      </c>
      <c r="L182">
        <v>1</v>
      </c>
    </row>
    <row r="183" spans="1:12">
      <c r="A183" t="s">
        <v>4096</v>
      </c>
      <c r="E183" s="1" t="s">
        <v>31</v>
      </c>
      <c r="L183">
        <v>1</v>
      </c>
    </row>
    <row r="184" spans="1:12">
      <c r="A184" t="s">
        <v>4096</v>
      </c>
      <c r="E184" s="1" t="s">
        <v>31</v>
      </c>
      <c r="L184">
        <v>1</v>
      </c>
    </row>
    <row r="185" spans="1:12">
      <c r="A185" t="s">
        <v>80</v>
      </c>
      <c r="G185" s="1" t="s">
        <v>33</v>
      </c>
      <c r="L185">
        <v>1</v>
      </c>
    </row>
    <row r="186" spans="1:12">
      <c r="A186" t="s">
        <v>90</v>
      </c>
      <c r="J186" s="1" t="s">
        <v>36</v>
      </c>
      <c r="L186">
        <v>1</v>
      </c>
    </row>
    <row r="187" spans="1:12">
      <c r="A187" t="s">
        <v>145</v>
      </c>
      <c r="G187" s="1" t="s">
        <v>33</v>
      </c>
      <c r="L187">
        <v>1</v>
      </c>
    </row>
    <row r="188" spans="1:12">
      <c r="A188" t="s">
        <v>80</v>
      </c>
      <c r="E188" s="1" t="s">
        <v>31</v>
      </c>
      <c r="L188">
        <v>1</v>
      </c>
    </row>
    <row r="189" spans="1:12">
      <c r="A189" t="s">
        <v>111</v>
      </c>
      <c r="E189" s="1" t="s">
        <v>31</v>
      </c>
      <c r="L189">
        <v>1</v>
      </c>
    </row>
    <row r="190" spans="1:12">
      <c r="A190" t="s">
        <v>80</v>
      </c>
      <c r="F190" s="1" t="s">
        <v>32</v>
      </c>
      <c r="L190">
        <v>1</v>
      </c>
    </row>
    <row r="191" spans="1:12">
      <c r="A191" t="s">
        <v>56</v>
      </c>
      <c r="K191" s="1" t="s">
        <v>1128</v>
      </c>
      <c r="L191">
        <v>1</v>
      </c>
    </row>
    <row r="192" spans="1:12">
      <c r="A192" t="s">
        <v>80</v>
      </c>
      <c r="E192" s="1" t="s">
        <v>31</v>
      </c>
      <c r="L192">
        <v>1</v>
      </c>
    </row>
    <row r="193" spans="1:12">
      <c r="A193" t="s">
        <v>56</v>
      </c>
      <c r="G193" s="1" t="s">
        <v>33</v>
      </c>
      <c r="L193">
        <v>1</v>
      </c>
    </row>
    <row r="194" spans="1:12">
      <c r="A194" t="s">
        <v>80</v>
      </c>
      <c r="D194" s="1" t="s">
        <v>30</v>
      </c>
      <c r="F194" s="1" t="s">
        <v>32</v>
      </c>
      <c r="L194">
        <v>2</v>
      </c>
    </row>
    <row r="195" spans="1:12">
      <c r="A195" t="s">
        <v>80</v>
      </c>
      <c r="D195" s="1" t="s">
        <v>30</v>
      </c>
      <c r="L195">
        <v>1</v>
      </c>
    </row>
    <row r="196" spans="1:12">
      <c r="A196" t="s">
        <v>80</v>
      </c>
      <c r="D196" s="1" t="s">
        <v>30</v>
      </c>
      <c r="L196">
        <v>1</v>
      </c>
    </row>
    <row r="197" spans="1:12">
      <c r="A197" t="s">
        <v>111</v>
      </c>
      <c r="F197" s="1" t="s">
        <v>32</v>
      </c>
      <c r="G197" s="1" t="s">
        <v>33</v>
      </c>
      <c r="L197">
        <v>2</v>
      </c>
    </row>
    <row r="198" spans="1:12">
      <c r="A198" t="s">
        <v>384</v>
      </c>
      <c r="E198" s="1" t="s">
        <v>31</v>
      </c>
      <c r="L198">
        <v>1</v>
      </c>
    </row>
    <row r="199" spans="1:12">
      <c r="A199" t="s">
        <v>4096</v>
      </c>
      <c r="E199" s="1" t="s">
        <v>31</v>
      </c>
      <c r="L199">
        <v>1</v>
      </c>
    </row>
    <row r="200" spans="1:12">
      <c r="A200" t="s">
        <v>80</v>
      </c>
      <c r="D200" s="1" t="s">
        <v>30</v>
      </c>
      <c r="L200">
        <v>1</v>
      </c>
    </row>
    <row r="201" spans="1:12">
      <c r="A201" t="s">
        <v>111</v>
      </c>
      <c r="D201" s="1" t="s">
        <v>30</v>
      </c>
      <c r="F201" s="1" t="s">
        <v>32</v>
      </c>
      <c r="G201" s="1" t="s">
        <v>33</v>
      </c>
      <c r="L201">
        <v>3</v>
      </c>
    </row>
    <row r="202" spans="1:12">
      <c r="A202" t="s">
        <v>80</v>
      </c>
      <c r="E202" s="1" t="s">
        <v>31</v>
      </c>
      <c r="F202" s="1" t="s">
        <v>32</v>
      </c>
      <c r="G202" s="1" t="s">
        <v>33</v>
      </c>
      <c r="L202">
        <v>3</v>
      </c>
    </row>
    <row r="203" spans="1:12">
      <c r="A203" t="s">
        <v>111</v>
      </c>
      <c r="E203" s="1" t="s">
        <v>31</v>
      </c>
      <c r="L203">
        <v>1</v>
      </c>
    </row>
    <row r="204" spans="1:12">
      <c r="A204" t="s">
        <v>56</v>
      </c>
      <c r="D204" s="1" t="s">
        <v>30</v>
      </c>
      <c r="L204">
        <v>1</v>
      </c>
    </row>
    <row r="205" spans="1:12">
      <c r="A205" s="1" t="s">
        <v>279</v>
      </c>
      <c r="G205" s="1" t="s">
        <v>33</v>
      </c>
      <c r="L205">
        <v>1</v>
      </c>
    </row>
    <row r="206" spans="1:12">
      <c r="A206" t="s">
        <v>80</v>
      </c>
      <c r="F206" s="1" t="s">
        <v>32</v>
      </c>
      <c r="J206" s="1" t="s">
        <v>36</v>
      </c>
      <c r="L206">
        <v>2</v>
      </c>
    </row>
    <row r="207" spans="1:12">
      <c r="A207" t="s">
        <v>80</v>
      </c>
      <c r="E207" s="1" t="s">
        <v>31</v>
      </c>
      <c r="L207">
        <v>1</v>
      </c>
    </row>
    <row r="208" spans="1:12">
      <c r="A208" t="s">
        <v>4096</v>
      </c>
      <c r="G208" s="1" t="s">
        <v>33</v>
      </c>
      <c r="K208" s="1" t="s">
        <v>1219</v>
      </c>
      <c r="L208">
        <v>2</v>
      </c>
    </row>
    <row r="209" spans="1:12">
      <c r="A209" t="s">
        <v>90</v>
      </c>
      <c r="F209" s="1" t="s">
        <v>32</v>
      </c>
      <c r="L209">
        <v>1</v>
      </c>
    </row>
    <row r="210" spans="1:12">
      <c r="A210" s="1" t="s">
        <v>1234</v>
      </c>
      <c r="D210" s="1" t="s">
        <v>30</v>
      </c>
      <c r="H210" s="1" t="s">
        <v>34</v>
      </c>
      <c r="L210">
        <v>2</v>
      </c>
    </row>
    <row r="211" spans="1:12">
      <c r="A211" t="s">
        <v>384</v>
      </c>
      <c r="F211" s="1" t="s">
        <v>32</v>
      </c>
      <c r="L211">
        <v>1</v>
      </c>
    </row>
    <row r="212" spans="1:12">
      <c r="A212" t="s">
        <v>111</v>
      </c>
      <c r="F212" s="1" t="s">
        <v>32</v>
      </c>
      <c r="L212">
        <v>1</v>
      </c>
    </row>
    <row r="213" spans="1:12">
      <c r="A213" t="s">
        <v>4096</v>
      </c>
      <c r="J213" s="1" t="s">
        <v>36</v>
      </c>
      <c r="L213">
        <v>1</v>
      </c>
    </row>
    <row r="214" spans="1:12">
      <c r="A214" t="s">
        <v>56</v>
      </c>
      <c r="G214" s="1" t="s">
        <v>33</v>
      </c>
      <c r="L214">
        <v>1</v>
      </c>
    </row>
    <row r="215" spans="1:12">
      <c r="A215" t="s">
        <v>80</v>
      </c>
      <c r="G215" s="1" t="s">
        <v>33</v>
      </c>
      <c r="L215">
        <v>1</v>
      </c>
    </row>
    <row r="216" spans="1:12">
      <c r="A216" t="s">
        <v>4096</v>
      </c>
      <c r="E216" s="1" t="s">
        <v>31</v>
      </c>
      <c r="L216">
        <v>1</v>
      </c>
    </row>
    <row r="217" spans="1:12">
      <c r="A217" t="s">
        <v>56</v>
      </c>
      <c r="F217" s="1" t="s">
        <v>32</v>
      </c>
      <c r="L217">
        <v>1</v>
      </c>
    </row>
    <row r="218" spans="1:12">
      <c r="A218" t="s">
        <v>384</v>
      </c>
      <c r="G218" s="1" t="s">
        <v>33</v>
      </c>
      <c r="L218">
        <v>1</v>
      </c>
    </row>
    <row r="219" spans="1:12">
      <c r="A219" t="s">
        <v>4096</v>
      </c>
      <c r="B219" s="1" t="s">
        <v>28</v>
      </c>
      <c r="D219" s="1" t="s">
        <v>30</v>
      </c>
      <c r="G219" s="1" t="s">
        <v>33</v>
      </c>
      <c r="L219">
        <v>3</v>
      </c>
    </row>
    <row r="220" spans="1:12">
      <c r="A220" t="s">
        <v>145</v>
      </c>
      <c r="G220" s="1" t="s">
        <v>33</v>
      </c>
      <c r="L220">
        <v>1</v>
      </c>
    </row>
    <row r="221" spans="1:12">
      <c r="A221" t="s">
        <v>80</v>
      </c>
      <c r="F221" s="1" t="s">
        <v>32</v>
      </c>
      <c r="L221">
        <v>1</v>
      </c>
    </row>
    <row r="222" spans="1:12">
      <c r="A222" t="s">
        <v>90</v>
      </c>
      <c r="G222" s="1" t="s">
        <v>33</v>
      </c>
      <c r="L222">
        <v>1</v>
      </c>
    </row>
    <row r="223" spans="1:12">
      <c r="A223" t="s">
        <v>80</v>
      </c>
      <c r="G223" s="1" t="s">
        <v>33</v>
      </c>
      <c r="L223">
        <v>1</v>
      </c>
    </row>
    <row r="224" spans="1:12">
      <c r="A224" t="s">
        <v>80</v>
      </c>
      <c r="F224" s="1" t="s">
        <v>32</v>
      </c>
      <c r="L224">
        <v>1</v>
      </c>
    </row>
    <row r="225" spans="1:12">
      <c r="A225" t="s">
        <v>111</v>
      </c>
      <c r="G225" s="1" t="s">
        <v>33</v>
      </c>
      <c r="L225">
        <v>1</v>
      </c>
    </row>
    <row r="226" spans="1:12">
      <c r="A226" s="1" t="s">
        <v>1321</v>
      </c>
      <c r="G226" s="1" t="s">
        <v>33</v>
      </c>
      <c r="L226">
        <v>1</v>
      </c>
    </row>
    <row r="227" spans="1:12">
      <c r="A227" t="s">
        <v>4096</v>
      </c>
      <c r="E227" s="1" t="s">
        <v>31</v>
      </c>
      <c r="G227" s="1" t="s">
        <v>33</v>
      </c>
      <c r="L227">
        <v>2</v>
      </c>
    </row>
    <row r="228" spans="1:12">
      <c r="A228" t="s">
        <v>80</v>
      </c>
      <c r="D228" s="1" t="s">
        <v>30</v>
      </c>
      <c r="L228">
        <v>1</v>
      </c>
    </row>
    <row r="229" spans="1:12">
      <c r="A229" t="s">
        <v>4096</v>
      </c>
      <c r="F229" s="1" t="s">
        <v>32</v>
      </c>
      <c r="L229">
        <v>1</v>
      </c>
    </row>
    <row r="230" spans="1:12">
      <c r="A230" t="s">
        <v>80</v>
      </c>
      <c r="D230" s="1" t="s">
        <v>30</v>
      </c>
      <c r="L230">
        <v>1</v>
      </c>
    </row>
    <row r="231" spans="1:12">
      <c r="A231" t="s">
        <v>80</v>
      </c>
      <c r="D231" s="1" t="s">
        <v>30</v>
      </c>
      <c r="L231">
        <v>1</v>
      </c>
    </row>
    <row r="232" spans="1:12">
      <c r="A232" t="s">
        <v>80</v>
      </c>
      <c r="F232" s="1" t="s">
        <v>32</v>
      </c>
      <c r="G232" s="1" t="s">
        <v>33</v>
      </c>
      <c r="H232" s="1" t="s">
        <v>34</v>
      </c>
      <c r="I232" s="1" t="s">
        <v>35</v>
      </c>
      <c r="L232">
        <v>4</v>
      </c>
    </row>
    <row r="233" spans="1:12">
      <c r="A233" t="s">
        <v>384</v>
      </c>
      <c r="E233" s="1" t="s">
        <v>31</v>
      </c>
      <c r="L233">
        <v>1</v>
      </c>
    </row>
    <row r="234" spans="1:12">
      <c r="A234" t="s">
        <v>424</v>
      </c>
      <c r="C234" s="1" t="s">
        <v>29</v>
      </c>
      <c r="L234">
        <v>1</v>
      </c>
    </row>
    <row r="235" spans="1:12">
      <c r="A235" t="s">
        <v>56</v>
      </c>
      <c r="G235" s="1" t="s">
        <v>33</v>
      </c>
      <c r="L235">
        <v>1</v>
      </c>
    </row>
    <row r="236" spans="1:12">
      <c r="A236" t="s">
        <v>56</v>
      </c>
      <c r="G236" s="1" t="s">
        <v>33</v>
      </c>
      <c r="L236">
        <v>1</v>
      </c>
    </row>
    <row r="237" spans="1:12">
      <c r="A237" t="s">
        <v>80</v>
      </c>
      <c r="G237" s="1" t="s">
        <v>33</v>
      </c>
      <c r="L237">
        <v>1</v>
      </c>
    </row>
    <row r="238" spans="1:12">
      <c r="A238" t="s">
        <v>56</v>
      </c>
      <c r="B238" s="1" t="s">
        <v>28</v>
      </c>
      <c r="F238" s="1" t="s">
        <v>32</v>
      </c>
      <c r="K238" s="1" t="s">
        <v>1381</v>
      </c>
      <c r="L238">
        <v>3</v>
      </c>
    </row>
    <row r="239" spans="1:12">
      <c r="A239" t="s">
        <v>80</v>
      </c>
      <c r="D239" s="1" t="s">
        <v>30</v>
      </c>
      <c r="L239">
        <v>1</v>
      </c>
    </row>
    <row r="240" spans="1:12">
      <c r="A240" t="s">
        <v>4096</v>
      </c>
      <c r="D240" s="1" t="s">
        <v>30</v>
      </c>
      <c r="F240" s="1" t="s">
        <v>32</v>
      </c>
      <c r="L240">
        <v>2</v>
      </c>
    </row>
    <row r="241" spans="1:12">
      <c r="A241" t="s">
        <v>80</v>
      </c>
      <c r="B241" s="1" t="s">
        <v>28</v>
      </c>
      <c r="D241" s="1" t="s">
        <v>30</v>
      </c>
      <c r="L241">
        <v>2</v>
      </c>
    </row>
    <row r="242" spans="1:12">
      <c r="A242" t="s">
        <v>80</v>
      </c>
      <c r="D242" s="1" t="s">
        <v>30</v>
      </c>
      <c r="L242">
        <v>1</v>
      </c>
    </row>
    <row r="243" spans="1:12">
      <c r="A243" t="s">
        <v>56</v>
      </c>
      <c r="J243" s="1" t="s">
        <v>36</v>
      </c>
      <c r="L243">
        <v>1</v>
      </c>
    </row>
    <row r="244" spans="1:12">
      <c r="A244" s="1" t="s">
        <v>1415</v>
      </c>
      <c r="D244" s="1" t="s">
        <v>30</v>
      </c>
      <c r="E244" s="1" t="s">
        <v>31</v>
      </c>
      <c r="L244">
        <v>2</v>
      </c>
    </row>
    <row r="245" spans="1:12">
      <c r="A245" s="1" t="s">
        <v>1422</v>
      </c>
      <c r="D245" s="1" t="s">
        <v>30</v>
      </c>
      <c r="E245" s="1" t="s">
        <v>31</v>
      </c>
      <c r="L245">
        <v>2</v>
      </c>
    </row>
    <row r="246" spans="1:12">
      <c r="A246" t="s">
        <v>124</v>
      </c>
      <c r="K246" s="1" t="s">
        <v>1430</v>
      </c>
      <c r="L246">
        <v>1</v>
      </c>
    </row>
    <row r="247" spans="1:12">
      <c r="A247" t="s">
        <v>80</v>
      </c>
      <c r="G247" s="1" t="s">
        <v>33</v>
      </c>
      <c r="L247">
        <v>1</v>
      </c>
    </row>
    <row r="248" spans="1:12">
      <c r="A248" s="1" t="s">
        <v>1440</v>
      </c>
      <c r="J248" s="1" t="s">
        <v>36</v>
      </c>
      <c r="L248">
        <v>1</v>
      </c>
    </row>
    <row r="249" spans="1:12">
      <c r="A249" t="s">
        <v>80</v>
      </c>
      <c r="D249" s="1" t="s">
        <v>30</v>
      </c>
      <c r="H249" s="1" t="s">
        <v>34</v>
      </c>
      <c r="L249">
        <v>2</v>
      </c>
    </row>
    <row r="250" spans="1:12">
      <c r="A250" t="s">
        <v>4096</v>
      </c>
      <c r="D250" s="1" t="s">
        <v>30</v>
      </c>
      <c r="L250">
        <v>1</v>
      </c>
    </row>
    <row r="251" spans="1:12">
      <c r="A251" t="s">
        <v>4096</v>
      </c>
      <c r="G251" s="1" t="s">
        <v>33</v>
      </c>
      <c r="L251">
        <v>1</v>
      </c>
    </row>
    <row r="252" spans="1:12">
      <c r="A252" t="s">
        <v>145</v>
      </c>
      <c r="D252" s="1" t="s">
        <v>30</v>
      </c>
      <c r="F252" s="1" t="s">
        <v>32</v>
      </c>
      <c r="L252">
        <v>2</v>
      </c>
    </row>
    <row r="253" spans="1:12">
      <c r="A253" t="s">
        <v>56</v>
      </c>
      <c r="G253" s="1" t="s">
        <v>33</v>
      </c>
      <c r="L253">
        <v>1</v>
      </c>
    </row>
    <row r="254" spans="1:12">
      <c r="A254" t="s">
        <v>4096</v>
      </c>
      <c r="G254" s="1" t="s">
        <v>33</v>
      </c>
      <c r="L254">
        <v>1</v>
      </c>
    </row>
    <row r="255" spans="1:12">
      <c r="A255" s="1" t="s">
        <v>1477</v>
      </c>
      <c r="D255" s="1" t="s">
        <v>30</v>
      </c>
      <c r="L255">
        <v>1</v>
      </c>
    </row>
    <row r="256" spans="1:12">
      <c r="A256" t="s">
        <v>80</v>
      </c>
      <c r="G256" s="1" t="s">
        <v>33</v>
      </c>
      <c r="L256">
        <v>1</v>
      </c>
    </row>
    <row r="257" spans="1:12">
      <c r="A257" t="s">
        <v>80</v>
      </c>
      <c r="G257" s="1" t="s">
        <v>33</v>
      </c>
      <c r="L257">
        <v>1</v>
      </c>
    </row>
    <row r="258" spans="1:12">
      <c r="A258" t="s">
        <v>4096</v>
      </c>
      <c r="G258" s="1" t="s">
        <v>33</v>
      </c>
      <c r="K258" s="1" t="s">
        <v>1498</v>
      </c>
      <c r="L258">
        <v>2</v>
      </c>
    </row>
    <row r="259" spans="1:12">
      <c r="A259" t="s">
        <v>384</v>
      </c>
      <c r="G259" s="1" t="s">
        <v>33</v>
      </c>
      <c r="K259" s="1" t="s">
        <v>1505</v>
      </c>
      <c r="L259">
        <v>2</v>
      </c>
    </row>
    <row r="260" spans="1:12">
      <c r="A260" t="s">
        <v>80</v>
      </c>
      <c r="F260" s="1" t="s">
        <v>32</v>
      </c>
      <c r="L260">
        <v>1</v>
      </c>
    </row>
    <row r="261" spans="1:12">
      <c r="A261" t="s">
        <v>80</v>
      </c>
      <c r="D261" s="1" t="s">
        <v>30</v>
      </c>
      <c r="L261">
        <v>1</v>
      </c>
    </row>
    <row r="262" spans="1:12">
      <c r="A262" t="s">
        <v>56</v>
      </c>
      <c r="G262" s="1" t="s">
        <v>33</v>
      </c>
      <c r="L262">
        <v>1</v>
      </c>
    </row>
    <row r="263" spans="1:12">
      <c r="A263" t="s">
        <v>80</v>
      </c>
      <c r="D263" s="1" t="s">
        <v>30</v>
      </c>
      <c r="L263">
        <v>1</v>
      </c>
    </row>
    <row r="264" spans="1:12">
      <c r="A264" t="s">
        <v>4096</v>
      </c>
      <c r="E264" s="1" t="s">
        <v>31</v>
      </c>
      <c r="L264">
        <v>1</v>
      </c>
    </row>
    <row r="265" spans="1:12">
      <c r="A265" t="s">
        <v>90</v>
      </c>
      <c r="G265" s="1" t="s">
        <v>33</v>
      </c>
      <c r="L265">
        <v>1</v>
      </c>
    </row>
    <row r="266" spans="1:12">
      <c r="A266" t="s">
        <v>80</v>
      </c>
      <c r="G266" s="1" t="s">
        <v>33</v>
      </c>
      <c r="L266">
        <v>1</v>
      </c>
    </row>
    <row r="267" spans="1:12">
      <c r="A267" t="s">
        <v>80</v>
      </c>
      <c r="E267" s="1" t="s">
        <v>31</v>
      </c>
      <c r="L267">
        <v>1</v>
      </c>
    </row>
    <row r="268" spans="1:12">
      <c r="A268" t="s">
        <v>80</v>
      </c>
      <c r="D268" s="1" t="s">
        <v>30</v>
      </c>
      <c r="K268" s="1" t="s">
        <v>1557</v>
      </c>
      <c r="L268">
        <v>2</v>
      </c>
    </row>
    <row r="269" spans="1:12">
      <c r="A269" t="s">
        <v>4096</v>
      </c>
      <c r="J269" s="1" t="s">
        <v>36</v>
      </c>
      <c r="L269">
        <v>1</v>
      </c>
    </row>
    <row r="270" spans="1:12">
      <c r="A270" s="1" t="s">
        <v>1565</v>
      </c>
      <c r="J270" s="1" t="s">
        <v>36</v>
      </c>
      <c r="L270">
        <v>1</v>
      </c>
    </row>
    <row r="271" spans="1:12">
      <c r="A271" t="s">
        <v>111</v>
      </c>
      <c r="G271" s="1" t="s">
        <v>33</v>
      </c>
      <c r="L271">
        <v>1</v>
      </c>
    </row>
    <row r="272" spans="1:12">
      <c r="A272" t="s">
        <v>80</v>
      </c>
      <c r="D272" s="1" t="s">
        <v>30</v>
      </c>
      <c r="E272" s="1" t="s">
        <v>31</v>
      </c>
      <c r="L272">
        <v>2</v>
      </c>
    </row>
    <row r="273" spans="1:12">
      <c r="A273" t="s">
        <v>145</v>
      </c>
      <c r="G273" s="1" t="s">
        <v>33</v>
      </c>
      <c r="L273">
        <v>1</v>
      </c>
    </row>
    <row r="274" spans="1:12">
      <c r="A274" t="s">
        <v>80</v>
      </c>
      <c r="G274" s="1" t="s">
        <v>33</v>
      </c>
      <c r="L274">
        <v>1</v>
      </c>
    </row>
    <row r="275" spans="1:12">
      <c r="A275" t="s">
        <v>80</v>
      </c>
      <c r="E275" s="1" t="s">
        <v>31</v>
      </c>
      <c r="L275">
        <v>1</v>
      </c>
    </row>
    <row r="276" spans="1:12">
      <c r="A276" t="s">
        <v>80</v>
      </c>
      <c r="G276" s="1" t="s">
        <v>33</v>
      </c>
      <c r="L276">
        <v>1</v>
      </c>
    </row>
    <row r="277" spans="1:12">
      <c r="A277" t="s">
        <v>80</v>
      </c>
      <c r="B277" s="1" t="s">
        <v>28</v>
      </c>
      <c r="C277" s="1" t="s">
        <v>29</v>
      </c>
      <c r="L277">
        <v>2</v>
      </c>
    </row>
    <row r="278" spans="1:12">
      <c r="A278" t="s">
        <v>80</v>
      </c>
      <c r="K278" s="1" t="s">
        <v>1609</v>
      </c>
      <c r="L278">
        <v>1</v>
      </c>
    </row>
    <row r="279" spans="1:12">
      <c r="A279" t="s">
        <v>90</v>
      </c>
      <c r="G279" s="1" t="s">
        <v>33</v>
      </c>
      <c r="L279">
        <v>1</v>
      </c>
    </row>
    <row r="280" spans="1:12">
      <c r="A280" t="s">
        <v>145</v>
      </c>
      <c r="F280" s="1" t="s">
        <v>32</v>
      </c>
      <c r="L280">
        <v>1</v>
      </c>
    </row>
    <row r="281" spans="1:12">
      <c r="A281" t="s">
        <v>4096</v>
      </c>
      <c r="G281" s="1" t="s">
        <v>33</v>
      </c>
      <c r="L281">
        <v>1</v>
      </c>
    </row>
    <row r="282" spans="1:12">
      <c r="A282" t="s">
        <v>56</v>
      </c>
      <c r="F282" s="1" t="s">
        <v>32</v>
      </c>
      <c r="L282">
        <v>1</v>
      </c>
    </row>
    <row r="283" spans="1:12">
      <c r="A283" t="s">
        <v>111</v>
      </c>
      <c r="G283" s="1" t="s">
        <v>33</v>
      </c>
      <c r="L283">
        <v>1</v>
      </c>
    </row>
    <row r="284" spans="1:12">
      <c r="A284" s="1" t="s">
        <v>1640</v>
      </c>
      <c r="E284" s="1" t="s">
        <v>31</v>
      </c>
      <c r="L284">
        <v>1</v>
      </c>
    </row>
    <row r="285" spans="1:12">
      <c r="A285" t="s">
        <v>80</v>
      </c>
      <c r="D285" s="1" t="s">
        <v>30</v>
      </c>
      <c r="E285" s="1" t="s">
        <v>31</v>
      </c>
      <c r="L285">
        <v>2</v>
      </c>
    </row>
    <row r="286" spans="1:12">
      <c r="A286" t="s">
        <v>4096</v>
      </c>
      <c r="E286" s="1" t="s">
        <v>31</v>
      </c>
      <c r="L286">
        <v>1</v>
      </c>
    </row>
    <row r="287" spans="1:12">
      <c r="A287" t="s">
        <v>80</v>
      </c>
      <c r="G287" s="1" t="s">
        <v>33</v>
      </c>
      <c r="L287">
        <v>1</v>
      </c>
    </row>
    <row r="288" spans="1:12">
      <c r="A288" s="1" t="s">
        <v>836</v>
      </c>
      <c r="G288" s="1" t="s">
        <v>33</v>
      </c>
      <c r="L288">
        <v>1</v>
      </c>
    </row>
    <row r="289" spans="1:12">
      <c r="A289" t="s">
        <v>80</v>
      </c>
      <c r="G289" s="1" t="s">
        <v>33</v>
      </c>
      <c r="K289" s="1" t="s">
        <v>1662</v>
      </c>
      <c r="L289">
        <v>2</v>
      </c>
    </row>
    <row r="290" spans="1:12">
      <c r="A290" t="s">
        <v>80</v>
      </c>
      <c r="D290" s="1" t="s">
        <v>30</v>
      </c>
      <c r="L290">
        <v>1</v>
      </c>
    </row>
    <row r="291" spans="1:12">
      <c r="A291" t="s">
        <v>90</v>
      </c>
      <c r="G291" s="1" t="s">
        <v>33</v>
      </c>
      <c r="L291">
        <v>1</v>
      </c>
    </row>
    <row r="292" spans="1:12">
      <c r="A292" t="s">
        <v>384</v>
      </c>
      <c r="G292" s="1" t="s">
        <v>33</v>
      </c>
      <c r="L292">
        <v>1</v>
      </c>
    </row>
    <row r="293" spans="1:12">
      <c r="A293" t="s">
        <v>80</v>
      </c>
      <c r="E293" s="1" t="s">
        <v>31</v>
      </c>
      <c r="G293" s="1" t="s">
        <v>33</v>
      </c>
      <c r="L293">
        <v>2</v>
      </c>
    </row>
    <row r="294" spans="1:12">
      <c r="A294" t="s">
        <v>424</v>
      </c>
      <c r="E294" s="1" t="s">
        <v>31</v>
      </c>
      <c r="L294">
        <v>1</v>
      </c>
    </row>
    <row r="295" spans="1:12">
      <c r="A295" t="s">
        <v>4096</v>
      </c>
      <c r="E295" s="1" t="s">
        <v>31</v>
      </c>
      <c r="L295">
        <v>1</v>
      </c>
    </row>
    <row r="296" spans="1:12">
      <c r="A296" t="s">
        <v>4096</v>
      </c>
      <c r="G296" s="1" t="s">
        <v>33</v>
      </c>
      <c r="L296">
        <v>1</v>
      </c>
    </row>
    <row r="297" spans="1:12">
      <c r="A297" t="s">
        <v>80</v>
      </c>
      <c r="J297" s="1" t="s">
        <v>36</v>
      </c>
      <c r="L297">
        <v>1</v>
      </c>
    </row>
    <row r="298" spans="1:12">
      <c r="A298" t="s">
        <v>80</v>
      </c>
      <c r="J298" s="1" t="s">
        <v>36</v>
      </c>
      <c r="L298">
        <v>1</v>
      </c>
    </row>
    <row r="299" spans="1:12">
      <c r="A299" t="s">
        <v>80</v>
      </c>
      <c r="E299" s="1" t="s">
        <v>31</v>
      </c>
      <c r="G299" s="1" t="s">
        <v>33</v>
      </c>
      <c r="L299">
        <v>2</v>
      </c>
    </row>
    <row r="300" spans="1:12">
      <c r="A300" t="s">
        <v>80</v>
      </c>
      <c r="F300" s="1" t="s">
        <v>32</v>
      </c>
      <c r="L300">
        <v>1</v>
      </c>
    </row>
    <row r="301" spans="1:12">
      <c r="A301" t="s">
        <v>145</v>
      </c>
      <c r="G301" s="1" t="s">
        <v>33</v>
      </c>
      <c r="L301">
        <v>1</v>
      </c>
    </row>
    <row r="302" spans="1:12">
      <c r="A302" t="s">
        <v>4096</v>
      </c>
      <c r="B302" s="1" t="s">
        <v>28</v>
      </c>
      <c r="D302" s="1" t="s">
        <v>30</v>
      </c>
      <c r="E302" s="1" t="s">
        <v>31</v>
      </c>
      <c r="G302" s="1" t="s">
        <v>33</v>
      </c>
      <c r="L302">
        <v>4</v>
      </c>
    </row>
    <row r="303" spans="1:12">
      <c r="A303" t="s">
        <v>80</v>
      </c>
      <c r="G303" s="1" t="s">
        <v>33</v>
      </c>
      <c r="L303">
        <v>1</v>
      </c>
    </row>
    <row r="304" spans="1:12">
      <c r="A304" t="s">
        <v>80</v>
      </c>
      <c r="J304" s="1" t="s">
        <v>36</v>
      </c>
      <c r="L304">
        <v>1</v>
      </c>
    </row>
    <row r="305" spans="1:12">
      <c r="A305" s="1" t="s">
        <v>1741</v>
      </c>
      <c r="D305" s="1" t="s">
        <v>30</v>
      </c>
      <c r="L305">
        <v>1</v>
      </c>
    </row>
    <row r="306" spans="1:12">
      <c r="A306" t="s">
        <v>384</v>
      </c>
      <c r="D306" s="1" t="s">
        <v>30</v>
      </c>
      <c r="L306">
        <v>1</v>
      </c>
    </row>
    <row r="307" spans="1:12">
      <c r="A307" t="s">
        <v>80</v>
      </c>
      <c r="E307" s="1" t="s">
        <v>31</v>
      </c>
      <c r="L307">
        <v>1</v>
      </c>
    </row>
    <row r="308" spans="1:12">
      <c r="A308" t="s">
        <v>80</v>
      </c>
      <c r="D308" s="1" t="s">
        <v>30</v>
      </c>
      <c r="L308">
        <v>1</v>
      </c>
    </row>
    <row r="309" spans="1:12">
      <c r="A309" t="s">
        <v>80</v>
      </c>
      <c r="G309" s="1" t="s">
        <v>33</v>
      </c>
      <c r="L309">
        <v>1</v>
      </c>
    </row>
    <row r="310" spans="1:12">
      <c r="A310" t="s">
        <v>111</v>
      </c>
      <c r="G310" s="1" t="s">
        <v>33</v>
      </c>
      <c r="L310">
        <v>1</v>
      </c>
    </row>
    <row r="311" spans="1:12">
      <c r="A311" t="s">
        <v>4096</v>
      </c>
      <c r="D311" s="1" t="s">
        <v>30</v>
      </c>
      <c r="L311">
        <v>1</v>
      </c>
    </row>
    <row r="312" spans="1:12">
      <c r="A312" t="s">
        <v>90</v>
      </c>
      <c r="G312" s="1" t="s">
        <v>33</v>
      </c>
      <c r="L312">
        <v>1</v>
      </c>
    </row>
    <row r="313" spans="1:12">
      <c r="A313" t="s">
        <v>80</v>
      </c>
      <c r="G313" s="1" t="s">
        <v>33</v>
      </c>
      <c r="L313">
        <v>1</v>
      </c>
    </row>
    <row r="314" spans="1:12">
      <c r="A314" t="s">
        <v>4096</v>
      </c>
      <c r="E314" s="1" t="s">
        <v>31</v>
      </c>
      <c r="L314">
        <v>1</v>
      </c>
    </row>
    <row r="315" spans="1:12">
      <c r="A315" t="s">
        <v>80</v>
      </c>
      <c r="J315" s="1" t="s">
        <v>36</v>
      </c>
      <c r="L315">
        <v>1</v>
      </c>
    </row>
    <row r="316" spans="1:12">
      <c r="A316" t="s">
        <v>80</v>
      </c>
      <c r="J316" s="1" t="s">
        <v>36</v>
      </c>
      <c r="L316">
        <v>1</v>
      </c>
    </row>
    <row r="317" spans="1:12">
      <c r="A317" t="s">
        <v>56</v>
      </c>
      <c r="E317" s="1" t="s">
        <v>31</v>
      </c>
      <c r="L317">
        <v>1</v>
      </c>
    </row>
    <row r="318" spans="1:12">
      <c r="A318" t="s">
        <v>80</v>
      </c>
      <c r="E318" s="1" t="s">
        <v>31</v>
      </c>
      <c r="L318">
        <v>1</v>
      </c>
    </row>
    <row r="319" spans="1:12">
      <c r="A319" t="s">
        <v>80</v>
      </c>
      <c r="J319" s="1" t="s">
        <v>36</v>
      </c>
      <c r="L319">
        <v>1</v>
      </c>
    </row>
    <row r="320" spans="1:12">
      <c r="A320" t="s">
        <v>4096</v>
      </c>
      <c r="E320" s="1" t="s">
        <v>31</v>
      </c>
      <c r="G320" s="1" t="s">
        <v>33</v>
      </c>
      <c r="L320">
        <v>2</v>
      </c>
    </row>
    <row r="321" spans="1:12">
      <c r="A321" t="s">
        <v>4096</v>
      </c>
      <c r="G321" s="1" t="s">
        <v>33</v>
      </c>
      <c r="L321">
        <v>1</v>
      </c>
    </row>
    <row r="322" spans="1:12">
      <c r="A322" t="s">
        <v>4096</v>
      </c>
      <c r="B322" s="1" t="s">
        <v>28</v>
      </c>
      <c r="D322" s="1" t="s">
        <v>30</v>
      </c>
      <c r="L322">
        <v>2</v>
      </c>
    </row>
    <row r="323" spans="1:12">
      <c r="A323" s="1" t="s">
        <v>1834</v>
      </c>
      <c r="E323" s="1" t="s">
        <v>31</v>
      </c>
      <c r="G323" s="1" t="s">
        <v>33</v>
      </c>
      <c r="L323">
        <v>2</v>
      </c>
    </row>
    <row r="324" spans="1:12">
      <c r="A324" t="s">
        <v>4096</v>
      </c>
      <c r="J324" s="1" t="s">
        <v>36</v>
      </c>
      <c r="L324">
        <v>1</v>
      </c>
    </row>
    <row r="325" spans="1:12">
      <c r="A325" t="s">
        <v>80</v>
      </c>
      <c r="F325" s="1" t="s">
        <v>32</v>
      </c>
      <c r="L325">
        <v>1</v>
      </c>
    </row>
    <row r="326" spans="1:12">
      <c r="A326" t="s">
        <v>80</v>
      </c>
      <c r="E326" s="1" t="s">
        <v>31</v>
      </c>
      <c r="G326" s="1" t="s">
        <v>33</v>
      </c>
      <c r="L326">
        <v>2</v>
      </c>
    </row>
    <row r="327" spans="1:12">
      <c r="A327" s="1" t="s">
        <v>442</v>
      </c>
      <c r="E327" s="1" t="s">
        <v>31</v>
      </c>
      <c r="L327">
        <v>1</v>
      </c>
    </row>
    <row r="328" spans="1:12">
      <c r="A328" t="s">
        <v>80</v>
      </c>
      <c r="E328" s="1" t="s">
        <v>31</v>
      </c>
      <c r="H328" s="1" t="s">
        <v>34</v>
      </c>
      <c r="L328">
        <v>2</v>
      </c>
    </row>
    <row r="329" spans="1:12">
      <c r="A329" t="s">
        <v>80</v>
      </c>
      <c r="G329" s="1" t="s">
        <v>33</v>
      </c>
      <c r="J329" s="1" t="s">
        <v>36</v>
      </c>
      <c r="K329" s="1" t="s">
        <v>1865</v>
      </c>
      <c r="L329">
        <v>3</v>
      </c>
    </row>
    <row r="330" spans="1:12">
      <c r="A330" t="s">
        <v>56</v>
      </c>
      <c r="G330" s="1" t="s">
        <v>33</v>
      </c>
      <c r="K330" s="1" t="s">
        <v>1871</v>
      </c>
      <c r="L330">
        <v>2</v>
      </c>
    </row>
    <row r="331" spans="1:12">
      <c r="A331" t="s">
        <v>80</v>
      </c>
      <c r="C331" s="1" t="s">
        <v>29</v>
      </c>
      <c r="L331">
        <v>1</v>
      </c>
    </row>
    <row r="332" spans="1:12">
      <c r="A332" t="s">
        <v>4096</v>
      </c>
      <c r="E332" s="1" t="s">
        <v>31</v>
      </c>
      <c r="L332">
        <v>1</v>
      </c>
    </row>
    <row r="333" spans="1:12">
      <c r="A333" t="s">
        <v>111</v>
      </c>
      <c r="D333" s="1" t="s">
        <v>30</v>
      </c>
      <c r="L333">
        <v>1</v>
      </c>
    </row>
    <row r="334" spans="1:12">
      <c r="A334" t="s">
        <v>80</v>
      </c>
      <c r="G334" s="1" t="s">
        <v>33</v>
      </c>
      <c r="L334">
        <v>1</v>
      </c>
    </row>
    <row r="335" spans="1:12">
      <c r="A335" t="s">
        <v>80</v>
      </c>
      <c r="F335" s="1" t="s">
        <v>32</v>
      </c>
      <c r="L335">
        <v>1</v>
      </c>
    </row>
    <row r="336" spans="1:12">
      <c r="A336" t="s">
        <v>80</v>
      </c>
      <c r="E336" s="1" t="s">
        <v>31</v>
      </c>
      <c r="G336" s="1" t="s">
        <v>33</v>
      </c>
      <c r="L336">
        <v>2</v>
      </c>
    </row>
    <row r="337" spans="1:12">
      <c r="A337" t="s">
        <v>80</v>
      </c>
      <c r="E337" s="1" t="s">
        <v>31</v>
      </c>
      <c r="L337">
        <v>1</v>
      </c>
    </row>
    <row r="338" spans="1:12">
      <c r="A338" t="s">
        <v>145</v>
      </c>
      <c r="E338" s="1" t="s">
        <v>31</v>
      </c>
      <c r="K338" s="1" t="s">
        <v>1909</v>
      </c>
      <c r="L338">
        <v>2</v>
      </c>
    </row>
    <row r="339" spans="1:12">
      <c r="A339" t="s">
        <v>384</v>
      </c>
      <c r="G339" s="1" t="s">
        <v>33</v>
      </c>
      <c r="H339" s="1" t="s">
        <v>34</v>
      </c>
      <c r="L339">
        <v>2</v>
      </c>
    </row>
    <row r="340" spans="1:12">
      <c r="A340" t="s">
        <v>80</v>
      </c>
      <c r="F340" s="1" t="s">
        <v>32</v>
      </c>
      <c r="L340">
        <v>1</v>
      </c>
    </row>
    <row r="341" spans="1:12">
      <c r="A341" t="s">
        <v>4096</v>
      </c>
      <c r="G341" s="1" t="s">
        <v>33</v>
      </c>
      <c r="L341">
        <v>1</v>
      </c>
    </row>
    <row r="342" spans="1:12">
      <c r="A342" t="s">
        <v>80</v>
      </c>
      <c r="E342" s="1" t="s">
        <v>31</v>
      </c>
      <c r="L342">
        <v>1</v>
      </c>
    </row>
    <row r="343" spans="1:12">
      <c r="A343" t="s">
        <v>4096</v>
      </c>
      <c r="E343" s="1" t="s">
        <v>31</v>
      </c>
      <c r="L343">
        <v>1</v>
      </c>
    </row>
    <row r="344" spans="1:12">
      <c r="A344" t="s">
        <v>4096</v>
      </c>
      <c r="B344" s="1" t="s">
        <v>28</v>
      </c>
      <c r="G344" s="1" t="s">
        <v>33</v>
      </c>
      <c r="K344" s="1" t="s">
        <v>1935</v>
      </c>
      <c r="L344">
        <v>3</v>
      </c>
    </row>
    <row r="345" spans="1:12">
      <c r="A345" t="s">
        <v>80</v>
      </c>
      <c r="G345" s="1" t="s">
        <v>33</v>
      </c>
      <c r="L345">
        <v>1</v>
      </c>
    </row>
    <row r="346" spans="1:12">
      <c r="A346" t="s">
        <v>111</v>
      </c>
      <c r="G346" s="1" t="s">
        <v>33</v>
      </c>
      <c r="K346" s="1" t="s">
        <v>1946</v>
      </c>
      <c r="L346">
        <v>2</v>
      </c>
    </row>
    <row r="347" spans="1:12">
      <c r="A347" t="s">
        <v>80</v>
      </c>
      <c r="D347" s="1" t="s">
        <v>30</v>
      </c>
      <c r="E347" s="1" t="s">
        <v>31</v>
      </c>
      <c r="L347">
        <v>2</v>
      </c>
    </row>
    <row r="348" spans="1:12">
      <c r="A348" t="s">
        <v>80</v>
      </c>
      <c r="B348" s="1" t="s">
        <v>28</v>
      </c>
      <c r="E348" s="1" t="s">
        <v>31</v>
      </c>
      <c r="L348">
        <v>2</v>
      </c>
    </row>
    <row r="349" spans="1:12">
      <c r="A349" s="1" t="s">
        <v>279</v>
      </c>
      <c r="G349" s="1" t="s">
        <v>33</v>
      </c>
      <c r="L349">
        <v>1</v>
      </c>
    </row>
    <row r="350" spans="1:12">
      <c r="A350" t="s">
        <v>80</v>
      </c>
      <c r="E350" s="1" t="s">
        <v>31</v>
      </c>
      <c r="L350">
        <v>1</v>
      </c>
    </row>
    <row r="351" spans="1:12">
      <c r="A351" t="s">
        <v>80</v>
      </c>
      <c r="G351" s="1" t="s">
        <v>33</v>
      </c>
      <c r="L351">
        <v>1</v>
      </c>
    </row>
    <row r="352" spans="1:12">
      <c r="A352" t="s">
        <v>111</v>
      </c>
      <c r="E352" s="1" t="s">
        <v>31</v>
      </c>
      <c r="L352">
        <v>1</v>
      </c>
    </row>
    <row r="353" spans="1:12">
      <c r="A353" t="s">
        <v>4096</v>
      </c>
      <c r="G353" s="1" t="s">
        <v>33</v>
      </c>
      <c r="L353">
        <v>1</v>
      </c>
    </row>
    <row r="354" spans="1:12">
      <c r="A354" t="s">
        <v>80</v>
      </c>
      <c r="G354" s="1" t="s">
        <v>33</v>
      </c>
      <c r="L354">
        <v>1</v>
      </c>
    </row>
    <row r="355" spans="1:12">
      <c r="A355" t="s">
        <v>56</v>
      </c>
      <c r="G355" s="1" t="s">
        <v>33</v>
      </c>
      <c r="L355">
        <v>1</v>
      </c>
    </row>
    <row r="356" spans="1:12">
      <c r="A356" s="1" t="s">
        <v>2005</v>
      </c>
      <c r="D356" s="1" t="s">
        <v>30</v>
      </c>
      <c r="L356">
        <v>1</v>
      </c>
    </row>
    <row r="357" spans="1:12">
      <c r="A357" t="s">
        <v>4096</v>
      </c>
      <c r="G357" s="1" t="s">
        <v>33</v>
      </c>
      <c r="L357">
        <v>1</v>
      </c>
    </row>
    <row r="358" spans="1:12">
      <c r="A358" t="s">
        <v>4096</v>
      </c>
      <c r="D358" s="1" t="s">
        <v>30</v>
      </c>
      <c r="L358">
        <v>1</v>
      </c>
    </row>
    <row r="359" spans="1:12">
      <c r="A359" t="s">
        <v>80</v>
      </c>
      <c r="G359" s="1" t="s">
        <v>33</v>
      </c>
      <c r="L359">
        <v>1</v>
      </c>
    </row>
    <row r="360" spans="1:12">
      <c r="A360" t="s">
        <v>56</v>
      </c>
      <c r="F360" s="1" t="s">
        <v>32</v>
      </c>
      <c r="G360" s="1" t="s">
        <v>33</v>
      </c>
      <c r="L360">
        <v>2</v>
      </c>
    </row>
    <row r="361" spans="1:12">
      <c r="A361" t="s">
        <v>56</v>
      </c>
      <c r="G361" s="1" t="s">
        <v>33</v>
      </c>
      <c r="L361">
        <v>1</v>
      </c>
    </row>
    <row r="362" spans="1:12">
      <c r="A362" t="s">
        <v>145</v>
      </c>
      <c r="D362" s="1" t="s">
        <v>30</v>
      </c>
      <c r="G362" s="1" t="s">
        <v>33</v>
      </c>
      <c r="L362">
        <v>2</v>
      </c>
    </row>
    <row r="363" spans="1:12">
      <c r="A363" t="s">
        <v>56</v>
      </c>
      <c r="F363" s="1" t="s">
        <v>32</v>
      </c>
      <c r="G363" s="1" t="s">
        <v>33</v>
      </c>
      <c r="L363">
        <v>2</v>
      </c>
    </row>
    <row r="364" spans="1:12">
      <c r="A364" t="s">
        <v>80</v>
      </c>
      <c r="D364" s="1" t="s">
        <v>30</v>
      </c>
      <c r="E364" s="1" t="s">
        <v>31</v>
      </c>
      <c r="G364" s="1" t="s">
        <v>33</v>
      </c>
      <c r="L364">
        <v>3</v>
      </c>
    </row>
    <row r="365" spans="1:12">
      <c r="A365" t="s">
        <v>80</v>
      </c>
      <c r="G365" s="1" t="s">
        <v>33</v>
      </c>
      <c r="L365">
        <v>1</v>
      </c>
    </row>
    <row r="366" spans="1:12">
      <c r="A366" t="s">
        <v>80</v>
      </c>
      <c r="E366" s="1" t="s">
        <v>31</v>
      </c>
      <c r="G366" s="1" t="s">
        <v>33</v>
      </c>
      <c r="L366">
        <v>2</v>
      </c>
    </row>
    <row r="367" spans="1:12">
      <c r="A367" t="s">
        <v>111</v>
      </c>
      <c r="G367" s="1" t="s">
        <v>33</v>
      </c>
      <c r="L367">
        <v>1</v>
      </c>
    </row>
    <row r="368" spans="1:12">
      <c r="A368" t="s">
        <v>145</v>
      </c>
      <c r="E368" s="1" t="s">
        <v>31</v>
      </c>
      <c r="L368">
        <v>1</v>
      </c>
    </row>
    <row r="369" spans="1:12">
      <c r="A369" t="s">
        <v>90</v>
      </c>
      <c r="J369" s="1" t="s">
        <v>36</v>
      </c>
      <c r="L369">
        <v>1</v>
      </c>
    </row>
    <row r="370" spans="1:12">
      <c r="A370" s="1" t="s">
        <v>279</v>
      </c>
      <c r="D370" s="1" t="s">
        <v>30</v>
      </c>
      <c r="L370">
        <v>1</v>
      </c>
    </row>
    <row r="371" spans="1:12">
      <c r="A371" s="1" t="s">
        <v>2084</v>
      </c>
      <c r="E371" s="1" t="s">
        <v>31</v>
      </c>
      <c r="G371" s="1" t="s">
        <v>33</v>
      </c>
      <c r="L371">
        <v>2</v>
      </c>
    </row>
    <row r="372" spans="1:12">
      <c r="A372" t="s">
        <v>80</v>
      </c>
      <c r="G372" s="1" t="s">
        <v>33</v>
      </c>
      <c r="L372">
        <v>1</v>
      </c>
    </row>
    <row r="373" spans="1:12">
      <c r="A373" t="s">
        <v>4096</v>
      </c>
      <c r="D373" s="1" t="s">
        <v>30</v>
      </c>
      <c r="L373">
        <v>1</v>
      </c>
    </row>
    <row r="374" spans="1:12">
      <c r="A374" s="1" t="s">
        <v>836</v>
      </c>
      <c r="G374" s="1" t="s">
        <v>33</v>
      </c>
      <c r="L374">
        <v>1</v>
      </c>
    </row>
    <row r="375" spans="1:12">
      <c r="A375" t="s">
        <v>111</v>
      </c>
      <c r="B375" s="1" t="s">
        <v>28</v>
      </c>
      <c r="E375" s="1" t="s">
        <v>31</v>
      </c>
      <c r="G375" s="1" t="s">
        <v>33</v>
      </c>
      <c r="L375">
        <v>3</v>
      </c>
    </row>
    <row r="376" spans="1:12">
      <c r="A376" t="s">
        <v>80</v>
      </c>
      <c r="G376" s="1" t="s">
        <v>33</v>
      </c>
      <c r="L376">
        <v>1</v>
      </c>
    </row>
    <row r="377" spans="1:12">
      <c r="A377" t="s">
        <v>80</v>
      </c>
      <c r="G377" s="1" t="s">
        <v>33</v>
      </c>
      <c r="L377">
        <v>1</v>
      </c>
    </row>
    <row r="378" spans="1:12">
      <c r="A378" t="s">
        <v>4096</v>
      </c>
      <c r="G378" s="1" t="s">
        <v>33</v>
      </c>
      <c r="L378">
        <v>1</v>
      </c>
    </row>
    <row r="379" spans="1:12">
      <c r="A379" s="1" t="s">
        <v>2127</v>
      </c>
      <c r="G379" s="1" t="s">
        <v>33</v>
      </c>
      <c r="L379">
        <v>1</v>
      </c>
    </row>
    <row r="380" spans="1:12">
      <c r="A380" t="s">
        <v>80</v>
      </c>
      <c r="E380" s="1" t="s">
        <v>31</v>
      </c>
      <c r="L380">
        <v>1</v>
      </c>
    </row>
    <row r="381" spans="1:12">
      <c r="A381" t="s">
        <v>56</v>
      </c>
      <c r="F381" s="1" t="s">
        <v>32</v>
      </c>
      <c r="L381">
        <v>1</v>
      </c>
    </row>
    <row r="382" spans="1:12">
      <c r="A382" t="s">
        <v>384</v>
      </c>
      <c r="E382" s="1" t="s">
        <v>31</v>
      </c>
      <c r="L382">
        <v>1</v>
      </c>
    </row>
    <row r="383" spans="1:12">
      <c r="A383" t="s">
        <v>124</v>
      </c>
      <c r="E383" s="1" t="s">
        <v>31</v>
      </c>
      <c r="L383">
        <v>1</v>
      </c>
    </row>
    <row r="384" spans="1:12">
      <c r="A384" t="s">
        <v>80</v>
      </c>
      <c r="G384" s="1" t="s">
        <v>33</v>
      </c>
      <c r="L384">
        <v>1</v>
      </c>
    </row>
    <row r="385" spans="1:12">
      <c r="A385" t="s">
        <v>111</v>
      </c>
      <c r="G385" s="1" t="s">
        <v>33</v>
      </c>
      <c r="L385">
        <v>1</v>
      </c>
    </row>
    <row r="386" spans="1:12">
      <c r="A386" t="s">
        <v>90</v>
      </c>
      <c r="G386" s="1" t="s">
        <v>33</v>
      </c>
      <c r="K386" s="1" t="s">
        <v>1909</v>
      </c>
      <c r="L386">
        <v>2</v>
      </c>
    </row>
    <row r="387" spans="1:12">
      <c r="A387" t="s">
        <v>80</v>
      </c>
      <c r="G387" s="1" t="s">
        <v>33</v>
      </c>
      <c r="L387">
        <v>1</v>
      </c>
    </row>
    <row r="388" spans="1:12">
      <c r="A388" t="s">
        <v>80</v>
      </c>
      <c r="G388" s="1" t="s">
        <v>33</v>
      </c>
      <c r="K388" s="1" t="s">
        <v>1244</v>
      </c>
      <c r="L388">
        <v>2</v>
      </c>
    </row>
    <row r="389" spans="1:12">
      <c r="A389" t="s">
        <v>90</v>
      </c>
      <c r="G389" s="1" t="s">
        <v>33</v>
      </c>
      <c r="L389">
        <v>1</v>
      </c>
    </row>
    <row r="390" spans="1:12">
      <c r="A390" t="s">
        <v>80</v>
      </c>
      <c r="F390" s="1" t="s">
        <v>32</v>
      </c>
      <c r="G390" s="1" t="s">
        <v>33</v>
      </c>
      <c r="L390">
        <v>2</v>
      </c>
    </row>
    <row r="391" spans="1:12">
      <c r="A391" t="s">
        <v>80</v>
      </c>
      <c r="E391" s="1" t="s">
        <v>31</v>
      </c>
      <c r="L391">
        <v>1</v>
      </c>
    </row>
    <row r="392" spans="1:12">
      <c r="A392" t="s">
        <v>424</v>
      </c>
      <c r="F392" s="1" t="s">
        <v>32</v>
      </c>
      <c r="L392">
        <v>1</v>
      </c>
    </row>
    <row r="393" spans="1:12">
      <c r="A393" t="s">
        <v>111</v>
      </c>
      <c r="G393" s="1" t="s">
        <v>33</v>
      </c>
      <c r="L393">
        <v>1</v>
      </c>
    </row>
    <row r="394" spans="1:12">
      <c r="A394" t="s">
        <v>56</v>
      </c>
      <c r="B394" s="1" t="s">
        <v>28</v>
      </c>
      <c r="K394" s="1" t="s">
        <v>1662</v>
      </c>
      <c r="L394">
        <v>2</v>
      </c>
    </row>
    <row r="395" spans="1:12">
      <c r="A395" t="s">
        <v>80</v>
      </c>
      <c r="E395" s="1" t="s">
        <v>31</v>
      </c>
      <c r="L395">
        <v>1</v>
      </c>
    </row>
    <row r="396" spans="1:12">
      <c r="A396" t="s">
        <v>80</v>
      </c>
      <c r="E396" s="1" t="s">
        <v>31</v>
      </c>
      <c r="L396">
        <v>1</v>
      </c>
    </row>
    <row r="397" spans="1:12">
      <c r="A397" t="s">
        <v>56</v>
      </c>
      <c r="G397" s="1" t="s">
        <v>33</v>
      </c>
      <c r="L397">
        <v>1</v>
      </c>
    </row>
    <row r="398" spans="1:12">
      <c r="A398" t="s">
        <v>90</v>
      </c>
      <c r="G398" s="1" t="s">
        <v>33</v>
      </c>
      <c r="L398">
        <v>1</v>
      </c>
    </row>
    <row r="399" spans="1:12">
      <c r="A399" t="s">
        <v>80</v>
      </c>
      <c r="F399" s="1" t="s">
        <v>32</v>
      </c>
      <c r="L399">
        <v>1</v>
      </c>
    </row>
    <row r="400" spans="1:12">
      <c r="A400" t="s">
        <v>56</v>
      </c>
      <c r="F400" s="1" t="s">
        <v>32</v>
      </c>
      <c r="G400" s="1" t="s">
        <v>33</v>
      </c>
      <c r="K400" s="1" t="s">
        <v>1244</v>
      </c>
      <c r="L400">
        <v>3</v>
      </c>
    </row>
    <row r="401" spans="1:12">
      <c r="A401" t="s">
        <v>4096</v>
      </c>
      <c r="D401" s="1" t="s">
        <v>30</v>
      </c>
      <c r="J401" s="1" t="s">
        <v>36</v>
      </c>
      <c r="L401">
        <v>2</v>
      </c>
    </row>
    <row r="402" spans="1:12">
      <c r="A402" t="s">
        <v>56</v>
      </c>
      <c r="D402" s="1" t="s">
        <v>30</v>
      </c>
      <c r="L402">
        <v>1</v>
      </c>
    </row>
    <row r="403" spans="1:12">
      <c r="A403" s="1" t="s">
        <v>2245</v>
      </c>
      <c r="E403" s="1" t="s">
        <v>31</v>
      </c>
      <c r="L403">
        <v>1</v>
      </c>
    </row>
    <row r="404" spans="1:12">
      <c r="A404" t="s">
        <v>111</v>
      </c>
      <c r="E404" s="1" t="s">
        <v>31</v>
      </c>
      <c r="L404">
        <v>1</v>
      </c>
    </row>
    <row r="405" spans="1:12">
      <c r="A405" t="s">
        <v>56</v>
      </c>
      <c r="D405" s="1" t="s">
        <v>30</v>
      </c>
      <c r="L405">
        <v>1</v>
      </c>
    </row>
    <row r="406" spans="1:12">
      <c r="A406" t="s">
        <v>384</v>
      </c>
      <c r="F406" s="1" t="s">
        <v>32</v>
      </c>
      <c r="L406">
        <v>1</v>
      </c>
    </row>
    <row r="407" spans="1:12">
      <c r="A407" t="s">
        <v>4096</v>
      </c>
      <c r="E407" s="1" t="s">
        <v>31</v>
      </c>
      <c r="L407">
        <v>1</v>
      </c>
    </row>
    <row r="408" spans="1:12">
      <c r="A408" t="s">
        <v>111</v>
      </c>
      <c r="G408" s="1" t="s">
        <v>33</v>
      </c>
      <c r="L408">
        <v>1</v>
      </c>
    </row>
    <row r="409" spans="1:12">
      <c r="A409" t="s">
        <v>80</v>
      </c>
      <c r="E409" s="1" t="s">
        <v>31</v>
      </c>
      <c r="L409">
        <v>1</v>
      </c>
    </row>
    <row r="410" spans="1:12">
      <c r="A410" t="s">
        <v>111</v>
      </c>
      <c r="G410" s="1" t="s">
        <v>33</v>
      </c>
      <c r="L410">
        <v>1</v>
      </c>
    </row>
    <row r="411" spans="1:12">
      <c r="A411" t="s">
        <v>90</v>
      </c>
      <c r="E411" s="1" t="s">
        <v>31</v>
      </c>
      <c r="L411">
        <v>1</v>
      </c>
    </row>
    <row r="412" spans="1:12">
      <c r="A412" t="s">
        <v>80</v>
      </c>
      <c r="G412" s="1" t="s">
        <v>33</v>
      </c>
      <c r="L412">
        <v>1</v>
      </c>
    </row>
    <row r="413" spans="1:12">
      <c r="A413" t="s">
        <v>56</v>
      </c>
      <c r="F413" s="1" t="s">
        <v>32</v>
      </c>
      <c r="L413">
        <v>1</v>
      </c>
    </row>
    <row r="414" spans="1:12">
      <c r="A414" t="s">
        <v>80</v>
      </c>
      <c r="F414" s="1" t="s">
        <v>32</v>
      </c>
      <c r="L414">
        <v>1</v>
      </c>
    </row>
    <row r="415" spans="1:12">
      <c r="A415" t="s">
        <v>80</v>
      </c>
      <c r="G415" s="1" t="s">
        <v>33</v>
      </c>
      <c r="L415">
        <v>1</v>
      </c>
    </row>
    <row r="416" spans="1:12">
      <c r="A416" t="s">
        <v>80</v>
      </c>
      <c r="E416" s="1" t="s">
        <v>31</v>
      </c>
      <c r="L416">
        <v>1</v>
      </c>
    </row>
    <row r="417" spans="1:12">
      <c r="A417" t="s">
        <v>4096</v>
      </c>
      <c r="D417" s="1" t="s">
        <v>30</v>
      </c>
      <c r="L417">
        <v>1</v>
      </c>
    </row>
    <row r="418" spans="1:12">
      <c r="A418" t="s">
        <v>80</v>
      </c>
      <c r="F418" s="1" t="s">
        <v>32</v>
      </c>
      <c r="L418">
        <v>1</v>
      </c>
    </row>
    <row r="419" spans="1:12">
      <c r="A419" t="s">
        <v>384</v>
      </c>
      <c r="G419" s="1" t="s">
        <v>33</v>
      </c>
      <c r="L419">
        <v>1</v>
      </c>
    </row>
    <row r="420" spans="1:12">
      <c r="A420" t="s">
        <v>80</v>
      </c>
      <c r="D420" s="1" t="s">
        <v>30</v>
      </c>
      <c r="L420">
        <v>1</v>
      </c>
    </row>
    <row r="421" spans="1:12">
      <c r="A421" t="s">
        <v>80</v>
      </c>
      <c r="D421" s="1" t="s">
        <v>30</v>
      </c>
      <c r="F421" s="1" t="s">
        <v>32</v>
      </c>
      <c r="L421">
        <v>2</v>
      </c>
    </row>
    <row r="422" spans="1:12">
      <c r="A422" t="s">
        <v>80</v>
      </c>
      <c r="F422" s="1" t="s">
        <v>32</v>
      </c>
      <c r="L422">
        <v>1</v>
      </c>
    </row>
    <row r="423" spans="1:12">
      <c r="A423" t="s">
        <v>4096</v>
      </c>
      <c r="E423" s="1" t="s">
        <v>31</v>
      </c>
      <c r="K423" s="1" t="s">
        <v>1244</v>
      </c>
      <c r="L423">
        <v>2</v>
      </c>
    </row>
    <row r="424" spans="1:12">
      <c r="A424" t="s">
        <v>80</v>
      </c>
      <c r="G424" s="1" t="s">
        <v>33</v>
      </c>
      <c r="L424">
        <v>1</v>
      </c>
    </row>
    <row r="425" spans="1:12">
      <c r="A425" t="s">
        <v>111</v>
      </c>
      <c r="F425" s="1" t="s">
        <v>32</v>
      </c>
      <c r="L425">
        <v>1</v>
      </c>
    </row>
    <row r="426" spans="1:12">
      <c r="A426" t="s">
        <v>111</v>
      </c>
      <c r="G426" s="1" t="s">
        <v>33</v>
      </c>
      <c r="L426">
        <v>1</v>
      </c>
    </row>
    <row r="427" spans="1:12">
      <c r="A427" t="s">
        <v>80</v>
      </c>
      <c r="E427" s="1" t="s">
        <v>31</v>
      </c>
      <c r="L427">
        <v>1</v>
      </c>
    </row>
    <row r="428" spans="1:12">
      <c r="A428" t="s">
        <v>4096</v>
      </c>
      <c r="F428" s="1" t="s">
        <v>32</v>
      </c>
      <c r="K428" s="1" t="s">
        <v>2358</v>
      </c>
      <c r="L428">
        <v>2</v>
      </c>
    </row>
    <row r="429" spans="1:12">
      <c r="A429" t="s">
        <v>111</v>
      </c>
      <c r="E429" s="1" t="s">
        <v>31</v>
      </c>
      <c r="L429">
        <v>1</v>
      </c>
    </row>
    <row r="430" spans="1:12">
      <c r="A430" t="s">
        <v>4096</v>
      </c>
      <c r="D430" s="1" t="s">
        <v>30</v>
      </c>
      <c r="H430" s="1" t="s">
        <v>34</v>
      </c>
      <c r="L430">
        <v>2</v>
      </c>
    </row>
    <row r="431" spans="1:12">
      <c r="A431" t="s">
        <v>4096</v>
      </c>
      <c r="D431" s="1" t="s">
        <v>30</v>
      </c>
      <c r="L431">
        <v>1</v>
      </c>
    </row>
    <row r="432" spans="1:12">
      <c r="A432" t="s">
        <v>80</v>
      </c>
      <c r="E432" s="1" t="s">
        <v>31</v>
      </c>
      <c r="L432">
        <v>1</v>
      </c>
    </row>
    <row r="433" spans="1:12">
      <c r="A433" t="s">
        <v>384</v>
      </c>
      <c r="D433" s="1" t="s">
        <v>30</v>
      </c>
      <c r="L433">
        <v>1</v>
      </c>
    </row>
    <row r="434" spans="1:12">
      <c r="A434" t="s">
        <v>90</v>
      </c>
      <c r="E434" s="1" t="s">
        <v>31</v>
      </c>
      <c r="G434" s="1" t="s">
        <v>33</v>
      </c>
      <c r="L434">
        <v>2</v>
      </c>
    </row>
    <row r="435" spans="1:12">
      <c r="A435" s="1" t="s">
        <v>2389</v>
      </c>
      <c r="D435" s="1" t="s">
        <v>30</v>
      </c>
      <c r="L435">
        <v>1</v>
      </c>
    </row>
    <row r="436" spans="1:12">
      <c r="A436" t="s">
        <v>111</v>
      </c>
      <c r="E436" s="1" t="s">
        <v>31</v>
      </c>
      <c r="L436">
        <v>1</v>
      </c>
    </row>
    <row r="437" spans="1:12">
      <c r="A437" t="s">
        <v>4096</v>
      </c>
      <c r="D437" s="1" t="s">
        <v>30</v>
      </c>
      <c r="L437">
        <v>1</v>
      </c>
    </row>
    <row r="438" spans="1:12">
      <c r="A438" t="s">
        <v>4096</v>
      </c>
      <c r="G438" s="1" t="s">
        <v>33</v>
      </c>
      <c r="L438">
        <v>1</v>
      </c>
    </row>
    <row r="439" spans="1:12">
      <c r="A439" t="s">
        <v>80</v>
      </c>
      <c r="G439" s="1" t="s">
        <v>33</v>
      </c>
      <c r="L439">
        <v>1</v>
      </c>
    </row>
    <row r="440" spans="1:12">
      <c r="A440" t="s">
        <v>4096</v>
      </c>
      <c r="E440" s="1" t="s">
        <v>31</v>
      </c>
      <c r="L440">
        <v>1</v>
      </c>
    </row>
    <row r="441" spans="1:12">
      <c r="A441" t="s">
        <v>145</v>
      </c>
      <c r="F441" s="1" t="s">
        <v>32</v>
      </c>
      <c r="G441" s="1" t="s">
        <v>33</v>
      </c>
      <c r="K441" s="1" t="s">
        <v>2421</v>
      </c>
      <c r="L441">
        <v>3</v>
      </c>
    </row>
    <row r="442" spans="1:12">
      <c r="A442" s="1" t="s">
        <v>2428</v>
      </c>
      <c r="G442" s="1" t="s">
        <v>33</v>
      </c>
      <c r="L442">
        <v>1</v>
      </c>
    </row>
    <row r="443" spans="1:12">
      <c r="A443" t="s">
        <v>80</v>
      </c>
      <c r="G443" s="1" t="s">
        <v>33</v>
      </c>
      <c r="L443">
        <v>1</v>
      </c>
    </row>
    <row r="444" spans="1:12">
      <c r="A444" t="s">
        <v>80</v>
      </c>
      <c r="F444" s="1" t="s">
        <v>32</v>
      </c>
      <c r="L444">
        <v>1</v>
      </c>
    </row>
    <row r="445" spans="1:12">
      <c r="A445" t="s">
        <v>80</v>
      </c>
      <c r="D445" s="1" t="s">
        <v>30</v>
      </c>
      <c r="E445" s="1" t="s">
        <v>31</v>
      </c>
      <c r="G445" s="1" t="s">
        <v>33</v>
      </c>
      <c r="L445">
        <v>3</v>
      </c>
    </row>
    <row r="446" spans="1:12">
      <c r="A446" t="s">
        <v>80</v>
      </c>
      <c r="K446" s="1" t="s">
        <v>2449</v>
      </c>
      <c r="L446">
        <v>1</v>
      </c>
    </row>
    <row r="447" spans="1:12">
      <c r="A447" t="s">
        <v>56</v>
      </c>
      <c r="G447" s="1" t="s">
        <v>33</v>
      </c>
      <c r="L447">
        <v>1</v>
      </c>
    </row>
    <row r="448" spans="1:12">
      <c r="A448" t="s">
        <v>80</v>
      </c>
      <c r="G448" s="1" t="s">
        <v>33</v>
      </c>
      <c r="L448">
        <v>1</v>
      </c>
    </row>
    <row r="449" spans="1:12">
      <c r="A449" t="s">
        <v>80</v>
      </c>
      <c r="E449" s="1" t="s">
        <v>31</v>
      </c>
      <c r="L449">
        <v>1</v>
      </c>
    </row>
    <row r="450" spans="1:12">
      <c r="A450" t="s">
        <v>80</v>
      </c>
      <c r="E450" s="1" t="s">
        <v>31</v>
      </c>
      <c r="L450">
        <v>1</v>
      </c>
    </row>
    <row r="451" spans="1:12">
      <c r="A451" t="s">
        <v>56</v>
      </c>
      <c r="E451" s="1" t="s">
        <v>31</v>
      </c>
      <c r="H451" s="1" t="s">
        <v>34</v>
      </c>
      <c r="L451">
        <v>2</v>
      </c>
    </row>
    <row r="452" spans="1:12">
      <c r="A452" t="s">
        <v>111</v>
      </c>
      <c r="E452" s="1" t="s">
        <v>31</v>
      </c>
      <c r="L452">
        <v>1</v>
      </c>
    </row>
    <row r="453" spans="1:12">
      <c r="A453" t="s">
        <v>384</v>
      </c>
      <c r="E453" s="1" t="s">
        <v>31</v>
      </c>
      <c r="F453" s="1" t="s">
        <v>32</v>
      </c>
      <c r="L453">
        <v>2</v>
      </c>
    </row>
    <row r="454" spans="1:12">
      <c r="A454" t="s">
        <v>80</v>
      </c>
      <c r="F454" s="1" t="s">
        <v>32</v>
      </c>
      <c r="L454">
        <v>1</v>
      </c>
    </row>
    <row r="455" spans="1:12">
      <c r="A455" t="s">
        <v>80</v>
      </c>
      <c r="G455" s="1" t="s">
        <v>33</v>
      </c>
      <c r="L455">
        <v>1</v>
      </c>
    </row>
    <row r="456" spans="1:12">
      <c r="A456" t="s">
        <v>56</v>
      </c>
      <c r="G456" s="1" t="s">
        <v>33</v>
      </c>
      <c r="L456">
        <v>1</v>
      </c>
    </row>
    <row r="457" spans="1:12">
      <c r="A457" t="s">
        <v>4096</v>
      </c>
      <c r="B457" s="1" t="s">
        <v>28</v>
      </c>
      <c r="D457" s="1" t="s">
        <v>30</v>
      </c>
      <c r="E457" s="1" t="s">
        <v>31</v>
      </c>
      <c r="L457">
        <v>3</v>
      </c>
    </row>
    <row r="458" spans="1:12">
      <c r="A458" t="s">
        <v>4096</v>
      </c>
      <c r="E458" s="1" t="s">
        <v>31</v>
      </c>
      <c r="L458">
        <v>1</v>
      </c>
    </row>
    <row r="459" spans="1:12">
      <c r="A459" t="s">
        <v>80</v>
      </c>
      <c r="G459" s="1" t="s">
        <v>33</v>
      </c>
      <c r="L459">
        <v>1</v>
      </c>
    </row>
    <row r="460" spans="1:12">
      <c r="A460" t="s">
        <v>4096</v>
      </c>
      <c r="G460" s="1" t="s">
        <v>33</v>
      </c>
      <c r="L460">
        <v>1</v>
      </c>
    </row>
    <row r="461" spans="1:12">
      <c r="A461" t="s">
        <v>4096</v>
      </c>
      <c r="D461" s="1" t="s">
        <v>30</v>
      </c>
      <c r="L461">
        <v>1</v>
      </c>
    </row>
    <row r="462" spans="1:12">
      <c r="A462" t="s">
        <v>111</v>
      </c>
      <c r="E462" s="1" t="s">
        <v>31</v>
      </c>
      <c r="L462">
        <v>1</v>
      </c>
    </row>
    <row r="463" spans="1:12">
      <c r="A463" t="s">
        <v>111</v>
      </c>
      <c r="J463" s="1" t="s">
        <v>36</v>
      </c>
      <c r="L463">
        <v>1</v>
      </c>
    </row>
    <row r="464" spans="1:12">
      <c r="A464" t="s">
        <v>4096</v>
      </c>
      <c r="G464" s="1" t="s">
        <v>33</v>
      </c>
      <c r="L464">
        <v>1</v>
      </c>
    </row>
    <row r="465" spans="1:12">
      <c r="A465" t="s">
        <v>4096</v>
      </c>
      <c r="D465" s="1" t="s">
        <v>30</v>
      </c>
      <c r="L465">
        <v>1</v>
      </c>
    </row>
    <row r="466" spans="1:12">
      <c r="A466" t="s">
        <v>80</v>
      </c>
      <c r="D466" s="1" t="s">
        <v>30</v>
      </c>
      <c r="L466">
        <v>1</v>
      </c>
    </row>
    <row r="467" spans="1:12">
      <c r="A467" t="s">
        <v>111</v>
      </c>
      <c r="D467" s="1" t="s">
        <v>30</v>
      </c>
      <c r="E467" s="1" t="s">
        <v>31</v>
      </c>
      <c r="F467" s="1" t="s">
        <v>32</v>
      </c>
      <c r="G467" s="1" t="s">
        <v>33</v>
      </c>
      <c r="H467" s="1" t="s">
        <v>34</v>
      </c>
      <c r="L467">
        <v>5</v>
      </c>
    </row>
    <row r="468" spans="1:12">
      <c r="A468" t="s">
        <v>56</v>
      </c>
      <c r="E468" s="1" t="s">
        <v>31</v>
      </c>
      <c r="L468">
        <v>1</v>
      </c>
    </row>
    <row r="469" spans="1:12">
      <c r="A469" t="s">
        <v>90</v>
      </c>
      <c r="G469" s="1" t="s">
        <v>33</v>
      </c>
      <c r="L469">
        <v>1</v>
      </c>
    </row>
    <row r="470" spans="1:12">
      <c r="A470" t="s">
        <v>111</v>
      </c>
      <c r="E470" s="1" t="s">
        <v>31</v>
      </c>
      <c r="L470">
        <v>1</v>
      </c>
    </row>
    <row r="471" spans="1:12">
      <c r="A471" s="1" t="s">
        <v>318</v>
      </c>
      <c r="E471" s="1" t="s">
        <v>31</v>
      </c>
      <c r="F471" s="1" t="s">
        <v>32</v>
      </c>
      <c r="G471" s="1" t="s">
        <v>33</v>
      </c>
      <c r="H471" s="1" t="s">
        <v>34</v>
      </c>
      <c r="L471">
        <v>4</v>
      </c>
    </row>
    <row r="472" spans="1:12">
      <c r="A472" t="s">
        <v>56</v>
      </c>
      <c r="G472" s="1" t="s">
        <v>33</v>
      </c>
      <c r="L472">
        <v>1</v>
      </c>
    </row>
    <row r="473" spans="1:12">
      <c r="A473" t="s">
        <v>145</v>
      </c>
      <c r="E473" s="1" t="s">
        <v>31</v>
      </c>
      <c r="L473">
        <v>1</v>
      </c>
    </row>
    <row r="474" spans="1:12">
      <c r="A474" s="1" t="s">
        <v>2578</v>
      </c>
      <c r="G474" s="1" t="s">
        <v>33</v>
      </c>
      <c r="L474">
        <v>1</v>
      </c>
    </row>
    <row r="475" spans="1:12">
      <c r="A475" t="s">
        <v>80</v>
      </c>
      <c r="G475" s="1" t="s">
        <v>33</v>
      </c>
      <c r="L475">
        <v>1</v>
      </c>
    </row>
    <row r="476" spans="1:12">
      <c r="A476" t="s">
        <v>80</v>
      </c>
      <c r="E476" s="1" t="s">
        <v>31</v>
      </c>
      <c r="L476">
        <v>1</v>
      </c>
    </row>
    <row r="477" spans="1:12">
      <c r="A477" t="s">
        <v>80</v>
      </c>
      <c r="G477" s="1" t="s">
        <v>33</v>
      </c>
      <c r="L477">
        <v>1</v>
      </c>
    </row>
    <row r="478" spans="1:12">
      <c r="A478" t="s">
        <v>80</v>
      </c>
      <c r="G478" s="1" t="s">
        <v>33</v>
      </c>
      <c r="L478">
        <v>1</v>
      </c>
    </row>
    <row r="479" spans="1:12">
      <c r="A479" t="s">
        <v>80</v>
      </c>
      <c r="D479" s="1" t="s">
        <v>30</v>
      </c>
      <c r="L479">
        <v>1</v>
      </c>
    </row>
    <row r="480" spans="1:12">
      <c r="A480" t="s">
        <v>80</v>
      </c>
      <c r="G480" s="1" t="s">
        <v>33</v>
      </c>
      <c r="L480">
        <v>1</v>
      </c>
    </row>
    <row r="481" spans="1:12">
      <c r="A481" s="1" t="s">
        <v>2611</v>
      </c>
      <c r="E481" s="1" t="s">
        <v>31</v>
      </c>
      <c r="L481">
        <v>1</v>
      </c>
    </row>
    <row r="482" spans="1:12">
      <c r="A482" t="s">
        <v>80</v>
      </c>
      <c r="D482" s="1" t="s">
        <v>30</v>
      </c>
      <c r="L482">
        <v>1</v>
      </c>
    </row>
    <row r="483" spans="1:12">
      <c r="A483" t="s">
        <v>80</v>
      </c>
      <c r="G483" s="1" t="s">
        <v>33</v>
      </c>
      <c r="L483">
        <v>1</v>
      </c>
    </row>
    <row r="484" spans="1:12">
      <c r="A484" t="s">
        <v>56</v>
      </c>
      <c r="D484" s="1" t="s">
        <v>30</v>
      </c>
      <c r="E484" s="1" t="s">
        <v>31</v>
      </c>
      <c r="G484" s="1" t="s">
        <v>33</v>
      </c>
      <c r="L484">
        <v>3</v>
      </c>
    </row>
    <row r="485" spans="1:12">
      <c r="A485" t="s">
        <v>80</v>
      </c>
      <c r="G485" s="1" t="s">
        <v>33</v>
      </c>
      <c r="L485">
        <v>1</v>
      </c>
    </row>
    <row r="486" spans="1:12">
      <c r="A486" t="s">
        <v>90</v>
      </c>
      <c r="G486" s="1" t="s">
        <v>33</v>
      </c>
      <c r="L486">
        <v>1</v>
      </c>
    </row>
    <row r="487" spans="1:12">
      <c r="A487" s="1" t="s">
        <v>2639</v>
      </c>
      <c r="B487" s="1" t="s">
        <v>28</v>
      </c>
      <c r="D487" s="1" t="s">
        <v>30</v>
      </c>
      <c r="G487" s="1" t="s">
        <v>33</v>
      </c>
      <c r="L487">
        <v>3</v>
      </c>
    </row>
    <row r="488" spans="1:12">
      <c r="A488" t="s">
        <v>80</v>
      </c>
      <c r="E488" s="1" t="s">
        <v>31</v>
      </c>
      <c r="G488" s="1" t="s">
        <v>33</v>
      </c>
      <c r="L488">
        <v>2</v>
      </c>
    </row>
    <row r="489" spans="1:12">
      <c r="A489" t="s">
        <v>4096</v>
      </c>
      <c r="E489" s="1" t="s">
        <v>31</v>
      </c>
      <c r="L489">
        <v>1</v>
      </c>
    </row>
    <row r="490" spans="1:12">
      <c r="A490" t="s">
        <v>80</v>
      </c>
      <c r="G490" s="1" t="s">
        <v>33</v>
      </c>
      <c r="L490">
        <v>1</v>
      </c>
    </row>
    <row r="491" spans="1:12">
      <c r="A491" t="s">
        <v>80</v>
      </c>
      <c r="G491" s="1" t="s">
        <v>33</v>
      </c>
      <c r="L491">
        <v>1</v>
      </c>
    </row>
    <row r="492" spans="1:12">
      <c r="A492" t="s">
        <v>80</v>
      </c>
      <c r="F492" s="1" t="s">
        <v>32</v>
      </c>
      <c r="L492">
        <v>1</v>
      </c>
    </row>
    <row r="493" spans="1:12">
      <c r="A493" t="s">
        <v>80</v>
      </c>
      <c r="E493" s="1" t="s">
        <v>31</v>
      </c>
      <c r="L493">
        <v>1</v>
      </c>
    </row>
    <row r="494" spans="1:12">
      <c r="A494" t="s">
        <v>90</v>
      </c>
      <c r="G494" s="1" t="s">
        <v>33</v>
      </c>
      <c r="L494">
        <v>1</v>
      </c>
    </row>
    <row r="495" spans="1:12">
      <c r="A495" t="s">
        <v>145</v>
      </c>
      <c r="D495" s="1" t="s">
        <v>30</v>
      </c>
      <c r="L495">
        <v>1</v>
      </c>
    </row>
    <row r="496" spans="1:12">
      <c r="A496" t="s">
        <v>4096</v>
      </c>
      <c r="E496" s="1" t="s">
        <v>31</v>
      </c>
      <c r="L496">
        <v>1</v>
      </c>
    </row>
    <row r="497" spans="1:12">
      <c r="A497" t="s">
        <v>111</v>
      </c>
      <c r="D497" s="1" t="s">
        <v>30</v>
      </c>
      <c r="L497">
        <v>1</v>
      </c>
    </row>
    <row r="498" spans="1:12">
      <c r="A498" t="s">
        <v>56</v>
      </c>
      <c r="E498" s="1" t="s">
        <v>31</v>
      </c>
      <c r="L498">
        <v>1</v>
      </c>
    </row>
    <row r="499" spans="1:12">
      <c r="A499" s="1" t="s">
        <v>2713</v>
      </c>
      <c r="B499" s="1" t="s">
        <v>28</v>
      </c>
      <c r="E499" s="1" t="s">
        <v>31</v>
      </c>
      <c r="L499">
        <v>2</v>
      </c>
    </row>
    <row r="500" spans="1:12">
      <c r="A500" t="s">
        <v>80</v>
      </c>
      <c r="E500" s="1" t="s">
        <v>31</v>
      </c>
      <c r="L500">
        <v>1</v>
      </c>
    </row>
    <row r="501" spans="1:12">
      <c r="A501" t="s">
        <v>56</v>
      </c>
      <c r="G501" s="1" t="s">
        <v>33</v>
      </c>
      <c r="L501">
        <v>1</v>
      </c>
    </row>
    <row r="502" spans="1:12">
      <c r="A502" t="s">
        <v>80</v>
      </c>
      <c r="E502" s="1" t="s">
        <v>31</v>
      </c>
      <c r="K502" s="1" t="s">
        <v>2729</v>
      </c>
      <c r="L502">
        <v>2</v>
      </c>
    </row>
    <row r="503" spans="1:12">
      <c r="A503" t="s">
        <v>56</v>
      </c>
      <c r="G503" s="1" t="s">
        <v>33</v>
      </c>
      <c r="L503">
        <v>1</v>
      </c>
    </row>
    <row r="504" spans="1:12">
      <c r="A504" t="s">
        <v>80</v>
      </c>
      <c r="E504" s="1" t="s">
        <v>31</v>
      </c>
      <c r="L504">
        <v>1</v>
      </c>
    </row>
    <row r="505" spans="1:12">
      <c r="A505" t="s">
        <v>56</v>
      </c>
      <c r="E505" s="1" t="s">
        <v>31</v>
      </c>
      <c r="L505">
        <v>1</v>
      </c>
    </row>
    <row r="506" spans="1:12">
      <c r="A506" t="s">
        <v>80</v>
      </c>
      <c r="G506" s="1" t="s">
        <v>33</v>
      </c>
      <c r="L506">
        <v>1</v>
      </c>
    </row>
    <row r="507" spans="1:12">
      <c r="A507" t="s">
        <v>80</v>
      </c>
      <c r="G507" s="1" t="s">
        <v>33</v>
      </c>
      <c r="L507">
        <v>1</v>
      </c>
    </row>
    <row r="508" spans="1:12">
      <c r="A508" t="s">
        <v>4096</v>
      </c>
      <c r="B508" s="1" t="s">
        <v>28</v>
      </c>
      <c r="D508" s="1" t="s">
        <v>30</v>
      </c>
      <c r="L508">
        <v>2</v>
      </c>
    </row>
    <row r="509" spans="1:12">
      <c r="A509" t="s">
        <v>4096</v>
      </c>
      <c r="F509" s="1" t="s">
        <v>32</v>
      </c>
      <c r="G509" s="1" t="s">
        <v>33</v>
      </c>
      <c r="L509">
        <v>2</v>
      </c>
    </row>
    <row r="510" spans="1:12">
      <c r="A510" t="s">
        <v>111</v>
      </c>
      <c r="C510" s="1" t="s">
        <v>29</v>
      </c>
      <c r="K510" s="1" t="s">
        <v>2769</v>
      </c>
      <c r="L510">
        <v>2</v>
      </c>
    </row>
    <row r="511" spans="1:12">
      <c r="A511" t="s">
        <v>111</v>
      </c>
      <c r="J511" s="1" t="s">
        <v>36</v>
      </c>
      <c r="L511">
        <v>1</v>
      </c>
    </row>
    <row r="512" spans="1:12">
      <c r="A512" t="s">
        <v>4096</v>
      </c>
      <c r="C512" s="1" t="s">
        <v>29</v>
      </c>
      <c r="L512">
        <v>1</v>
      </c>
    </row>
    <row r="513" spans="1:12">
      <c r="A513" t="s">
        <v>80</v>
      </c>
      <c r="J513" s="1" t="s">
        <v>36</v>
      </c>
      <c r="L513">
        <v>1</v>
      </c>
    </row>
    <row r="514" spans="1:12">
      <c r="A514" t="s">
        <v>384</v>
      </c>
      <c r="J514" s="1" t="s">
        <v>36</v>
      </c>
      <c r="L514">
        <v>1</v>
      </c>
    </row>
    <row r="515" spans="1:12">
      <c r="A515" t="s">
        <v>4096</v>
      </c>
      <c r="D515" s="1" t="s">
        <v>30</v>
      </c>
      <c r="E515" s="1" t="s">
        <v>31</v>
      </c>
      <c r="L515">
        <v>2</v>
      </c>
    </row>
    <row r="516" spans="1:12">
      <c r="A516" t="s">
        <v>4096</v>
      </c>
      <c r="D516" s="1" t="s">
        <v>30</v>
      </c>
      <c r="L516">
        <v>1</v>
      </c>
    </row>
    <row r="517" spans="1:12">
      <c r="A517" t="s">
        <v>4096</v>
      </c>
      <c r="E517" s="1" t="s">
        <v>31</v>
      </c>
      <c r="L517">
        <v>1</v>
      </c>
    </row>
    <row r="518" spans="1:12">
      <c r="A518" t="s">
        <v>80</v>
      </c>
      <c r="J518" s="1" t="s">
        <v>36</v>
      </c>
      <c r="L518">
        <v>1</v>
      </c>
    </row>
    <row r="519" spans="1:12">
      <c r="A519" t="s">
        <v>80</v>
      </c>
      <c r="F519" s="1" t="s">
        <v>32</v>
      </c>
      <c r="L519">
        <v>1</v>
      </c>
    </row>
    <row r="520" spans="1:12">
      <c r="A520" t="s">
        <v>80</v>
      </c>
      <c r="F520" s="1" t="s">
        <v>32</v>
      </c>
      <c r="L520">
        <v>1</v>
      </c>
    </row>
    <row r="521" spans="1:12">
      <c r="A521" t="s">
        <v>90</v>
      </c>
      <c r="G521" s="1" t="s">
        <v>33</v>
      </c>
      <c r="L521">
        <v>1</v>
      </c>
    </row>
    <row r="522" spans="1:12">
      <c r="A522" t="s">
        <v>90</v>
      </c>
      <c r="G522" s="1" t="s">
        <v>33</v>
      </c>
      <c r="L522">
        <v>1</v>
      </c>
    </row>
    <row r="523" spans="1:12">
      <c r="A523" t="s">
        <v>56</v>
      </c>
      <c r="G523" s="1" t="s">
        <v>33</v>
      </c>
      <c r="K523" s="1" t="s">
        <v>1219</v>
      </c>
      <c r="L523">
        <v>2</v>
      </c>
    </row>
    <row r="524" spans="1:12">
      <c r="A524" t="s">
        <v>4096</v>
      </c>
      <c r="E524" s="1" t="s">
        <v>31</v>
      </c>
      <c r="L524">
        <v>1</v>
      </c>
    </row>
    <row r="525" spans="1:12">
      <c r="A525" t="s">
        <v>56</v>
      </c>
      <c r="E525" s="1" t="s">
        <v>31</v>
      </c>
      <c r="H525" s="1" t="s">
        <v>34</v>
      </c>
      <c r="L525">
        <v>2</v>
      </c>
    </row>
    <row r="526" spans="1:12">
      <c r="A526" t="s">
        <v>80</v>
      </c>
      <c r="D526" s="1" t="s">
        <v>30</v>
      </c>
      <c r="E526" s="1" t="s">
        <v>31</v>
      </c>
      <c r="L526">
        <v>2</v>
      </c>
    </row>
    <row r="527" spans="1:12">
      <c r="A527" t="s">
        <v>80</v>
      </c>
      <c r="G527" s="1" t="s">
        <v>33</v>
      </c>
      <c r="L527">
        <v>1</v>
      </c>
    </row>
    <row r="528" spans="1:12">
      <c r="A528" t="s">
        <v>80</v>
      </c>
      <c r="E528" s="1" t="s">
        <v>31</v>
      </c>
      <c r="L528">
        <v>1</v>
      </c>
    </row>
    <row r="529" spans="1:12">
      <c r="A529" t="s">
        <v>80</v>
      </c>
      <c r="E529" s="1" t="s">
        <v>31</v>
      </c>
      <c r="G529" s="1" t="s">
        <v>33</v>
      </c>
      <c r="L529">
        <v>2</v>
      </c>
    </row>
    <row r="530" spans="1:12">
      <c r="A530" t="s">
        <v>384</v>
      </c>
      <c r="G530" s="1" t="s">
        <v>33</v>
      </c>
      <c r="I530" s="1" t="s">
        <v>35</v>
      </c>
      <c r="K530" s="1" t="s">
        <v>2861</v>
      </c>
      <c r="L530">
        <v>3</v>
      </c>
    </row>
    <row r="531" spans="1:12">
      <c r="A531" t="s">
        <v>56</v>
      </c>
      <c r="J531" s="1" t="s">
        <v>36</v>
      </c>
      <c r="L531">
        <v>1</v>
      </c>
    </row>
    <row r="532" spans="1:12">
      <c r="A532" t="s">
        <v>80</v>
      </c>
      <c r="K532" s="1" t="s">
        <v>1244</v>
      </c>
      <c r="L532">
        <v>1</v>
      </c>
    </row>
    <row r="533" spans="1:12">
      <c r="A533" t="s">
        <v>56</v>
      </c>
      <c r="D533" s="1" t="s">
        <v>30</v>
      </c>
      <c r="L533">
        <v>1</v>
      </c>
    </row>
    <row r="534" spans="1:12">
      <c r="A534" t="s">
        <v>424</v>
      </c>
      <c r="F534" s="1" t="s">
        <v>32</v>
      </c>
      <c r="L534">
        <v>1</v>
      </c>
    </row>
    <row r="535" spans="1:12">
      <c r="A535" t="s">
        <v>56</v>
      </c>
      <c r="D535" s="1" t="s">
        <v>30</v>
      </c>
      <c r="L535">
        <v>1</v>
      </c>
    </row>
    <row r="536" spans="1:12">
      <c r="A536" t="s">
        <v>111</v>
      </c>
      <c r="E536" s="1" t="s">
        <v>31</v>
      </c>
      <c r="L536">
        <v>1</v>
      </c>
    </row>
    <row r="537" spans="1:12">
      <c r="A537" t="s">
        <v>384</v>
      </c>
      <c r="J537" s="1" t="s">
        <v>36</v>
      </c>
      <c r="L537">
        <v>1</v>
      </c>
    </row>
    <row r="538" spans="1:12">
      <c r="A538" t="s">
        <v>145</v>
      </c>
      <c r="E538" s="1" t="s">
        <v>31</v>
      </c>
      <c r="L538">
        <v>1</v>
      </c>
    </row>
    <row r="539" spans="1:12">
      <c r="A539" t="s">
        <v>80</v>
      </c>
      <c r="D539" s="1" t="s">
        <v>30</v>
      </c>
      <c r="L539">
        <v>1</v>
      </c>
    </row>
    <row r="540" spans="1:12">
      <c r="A540" t="s">
        <v>4096</v>
      </c>
      <c r="G540" s="1" t="s">
        <v>33</v>
      </c>
      <c r="L540">
        <v>1</v>
      </c>
    </row>
    <row r="541" spans="1:12">
      <c r="A541" t="s">
        <v>80</v>
      </c>
      <c r="B541" s="1" t="s">
        <v>28</v>
      </c>
      <c r="D541" s="1" t="s">
        <v>30</v>
      </c>
      <c r="E541" s="1" t="s">
        <v>31</v>
      </c>
      <c r="F541" s="1" t="s">
        <v>32</v>
      </c>
      <c r="G541" s="1" t="s">
        <v>33</v>
      </c>
      <c r="I541" s="1" t="s">
        <v>35</v>
      </c>
      <c r="L541">
        <v>6</v>
      </c>
    </row>
    <row r="542" spans="1:12">
      <c r="A542" s="1" t="s">
        <v>2919</v>
      </c>
      <c r="F542" s="1" t="s">
        <v>32</v>
      </c>
      <c r="L542">
        <v>1</v>
      </c>
    </row>
    <row r="543" spans="1:12">
      <c r="A543" t="s">
        <v>80</v>
      </c>
      <c r="E543" s="1" t="s">
        <v>31</v>
      </c>
      <c r="G543" s="1" t="s">
        <v>33</v>
      </c>
      <c r="H543" s="1" t="s">
        <v>34</v>
      </c>
      <c r="L543">
        <v>3</v>
      </c>
    </row>
    <row r="544" spans="1:12">
      <c r="A544" t="s">
        <v>80</v>
      </c>
      <c r="G544" s="1" t="s">
        <v>33</v>
      </c>
      <c r="L544">
        <v>1</v>
      </c>
    </row>
    <row r="545" spans="1:12">
      <c r="A545" t="s">
        <v>111</v>
      </c>
      <c r="E545" s="1" t="s">
        <v>31</v>
      </c>
      <c r="G545" s="1" t="s">
        <v>33</v>
      </c>
      <c r="L545">
        <v>2</v>
      </c>
    </row>
    <row r="546" spans="1:12">
      <c r="A546" t="s">
        <v>56</v>
      </c>
      <c r="E546" s="1" t="s">
        <v>31</v>
      </c>
      <c r="L546">
        <v>1</v>
      </c>
    </row>
    <row r="547" spans="1:12">
      <c r="A547" t="s">
        <v>56</v>
      </c>
      <c r="B547" s="1" t="s">
        <v>28</v>
      </c>
      <c r="D547" s="1" t="s">
        <v>30</v>
      </c>
      <c r="I547" s="1" t="s">
        <v>35</v>
      </c>
      <c r="L547">
        <v>3</v>
      </c>
    </row>
    <row r="548" spans="1:12">
      <c r="A548" t="s">
        <v>80</v>
      </c>
      <c r="J548" s="1" t="s">
        <v>36</v>
      </c>
      <c r="L548">
        <v>1</v>
      </c>
    </row>
    <row r="549" spans="1:12">
      <c r="A549" s="1" t="s">
        <v>1640</v>
      </c>
      <c r="D549" s="1" t="s">
        <v>30</v>
      </c>
      <c r="E549" s="1" t="s">
        <v>31</v>
      </c>
      <c r="L549">
        <v>2</v>
      </c>
    </row>
    <row r="550" spans="1:12">
      <c r="A550" t="s">
        <v>80</v>
      </c>
      <c r="J550" s="1" t="s">
        <v>36</v>
      </c>
      <c r="L550">
        <v>1</v>
      </c>
    </row>
    <row r="551" spans="1:12">
      <c r="A551" t="s">
        <v>90</v>
      </c>
      <c r="G551" s="1" t="s">
        <v>33</v>
      </c>
      <c r="L551">
        <v>1</v>
      </c>
    </row>
    <row r="552" spans="1:12">
      <c r="A552" t="s">
        <v>80</v>
      </c>
      <c r="E552" s="1" t="s">
        <v>31</v>
      </c>
      <c r="G552" s="1" t="s">
        <v>33</v>
      </c>
      <c r="L552">
        <v>2</v>
      </c>
    </row>
    <row r="553" spans="1:12">
      <c r="A553" t="s">
        <v>56</v>
      </c>
      <c r="J553" s="1" t="s">
        <v>36</v>
      </c>
      <c r="L553">
        <v>1</v>
      </c>
    </row>
    <row r="554" spans="1:12">
      <c r="A554" t="s">
        <v>56</v>
      </c>
      <c r="D554" s="1" t="s">
        <v>30</v>
      </c>
      <c r="L554">
        <v>1</v>
      </c>
    </row>
    <row r="555" spans="1:12">
      <c r="A555" t="s">
        <v>80</v>
      </c>
      <c r="E555" s="1" t="s">
        <v>31</v>
      </c>
      <c r="K555" s="1" t="s">
        <v>1244</v>
      </c>
      <c r="L555">
        <v>2</v>
      </c>
    </row>
    <row r="556" spans="1:12">
      <c r="A556" t="s">
        <v>90</v>
      </c>
      <c r="F556" s="1" t="s">
        <v>32</v>
      </c>
      <c r="L556">
        <v>1</v>
      </c>
    </row>
    <row r="557" spans="1:12">
      <c r="A557" t="s">
        <v>80</v>
      </c>
      <c r="D557" s="1" t="s">
        <v>30</v>
      </c>
      <c r="L557">
        <v>1</v>
      </c>
    </row>
    <row r="558" spans="1:12">
      <c r="A558" t="s">
        <v>145</v>
      </c>
      <c r="E558" s="1" t="s">
        <v>31</v>
      </c>
      <c r="L558">
        <v>1</v>
      </c>
    </row>
    <row r="559" spans="1:12">
      <c r="A559" t="s">
        <v>4096</v>
      </c>
      <c r="E559" s="1" t="s">
        <v>31</v>
      </c>
      <c r="L559">
        <v>1</v>
      </c>
    </row>
    <row r="560" spans="1:12">
      <c r="A560" t="s">
        <v>111</v>
      </c>
      <c r="E560" s="1" t="s">
        <v>31</v>
      </c>
      <c r="L560">
        <v>1</v>
      </c>
    </row>
    <row r="561" spans="1:12">
      <c r="A561" t="s">
        <v>80</v>
      </c>
      <c r="E561" s="1" t="s">
        <v>31</v>
      </c>
      <c r="L561">
        <v>1</v>
      </c>
    </row>
    <row r="562" spans="1:12">
      <c r="A562" t="s">
        <v>80</v>
      </c>
      <c r="E562" s="1" t="s">
        <v>31</v>
      </c>
      <c r="L562">
        <v>1</v>
      </c>
    </row>
    <row r="563" spans="1:12">
      <c r="A563" t="s">
        <v>4096</v>
      </c>
      <c r="E563" s="1" t="s">
        <v>31</v>
      </c>
      <c r="L563">
        <v>1</v>
      </c>
    </row>
    <row r="564" spans="1:12">
      <c r="A564" t="s">
        <v>4096</v>
      </c>
      <c r="G564" s="1" t="s">
        <v>33</v>
      </c>
      <c r="L564">
        <v>1</v>
      </c>
    </row>
    <row r="565" spans="1:12">
      <c r="A565" t="s">
        <v>80</v>
      </c>
      <c r="E565" s="1" t="s">
        <v>31</v>
      </c>
      <c r="L565">
        <v>1</v>
      </c>
    </row>
    <row r="566" spans="1:12">
      <c r="A566" t="s">
        <v>4096</v>
      </c>
      <c r="E566" s="1" t="s">
        <v>31</v>
      </c>
      <c r="L566">
        <v>1</v>
      </c>
    </row>
    <row r="567" spans="1:12">
      <c r="A567" t="s">
        <v>80</v>
      </c>
      <c r="G567" s="1" t="s">
        <v>33</v>
      </c>
      <c r="L567">
        <v>1</v>
      </c>
    </row>
    <row r="568" spans="1:12">
      <c r="A568" t="s">
        <v>80</v>
      </c>
      <c r="D568" s="1" t="s">
        <v>30</v>
      </c>
      <c r="K568" s="1" t="s">
        <v>3051</v>
      </c>
      <c r="L568">
        <v>2</v>
      </c>
    </row>
    <row r="569" spans="1:12">
      <c r="A569" t="s">
        <v>80</v>
      </c>
      <c r="E569" s="1" t="s">
        <v>31</v>
      </c>
      <c r="L569">
        <v>1</v>
      </c>
    </row>
    <row r="570" spans="1:12">
      <c r="A570" t="s">
        <v>145</v>
      </c>
      <c r="K570" s="1" t="s">
        <v>3063</v>
      </c>
      <c r="L570">
        <v>1</v>
      </c>
    </row>
    <row r="571" spans="1:12">
      <c r="A571" t="s">
        <v>56</v>
      </c>
      <c r="E571" s="1" t="s">
        <v>31</v>
      </c>
      <c r="L571">
        <v>1</v>
      </c>
    </row>
    <row r="572" spans="1:12">
      <c r="A572" t="s">
        <v>80</v>
      </c>
      <c r="G572" s="1" t="s">
        <v>33</v>
      </c>
      <c r="L572">
        <v>1</v>
      </c>
    </row>
    <row r="573" spans="1:12">
      <c r="A573" t="s">
        <v>80</v>
      </c>
      <c r="D573" s="1" t="s">
        <v>30</v>
      </c>
      <c r="L573">
        <v>1</v>
      </c>
    </row>
    <row r="574" spans="1:12">
      <c r="A574" t="s">
        <v>80</v>
      </c>
      <c r="E574" s="1" t="s">
        <v>31</v>
      </c>
      <c r="L574">
        <v>1</v>
      </c>
    </row>
    <row r="575" spans="1:12">
      <c r="A575" t="s">
        <v>80</v>
      </c>
      <c r="G575" s="1" t="s">
        <v>33</v>
      </c>
      <c r="L575">
        <v>1</v>
      </c>
    </row>
    <row r="576" spans="1:12">
      <c r="A576" t="s">
        <v>111</v>
      </c>
      <c r="F576" s="1" t="s">
        <v>32</v>
      </c>
      <c r="G576" s="1" t="s">
        <v>33</v>
      </c>
      <c r="L576">
        <v>2</v>
      </c>
    </row>
    <row r="577" spans="1:12">
      <c r="A577" t="s">
        <v>56</v>
      </c>
      <c r="D577" s="1" t="s">
        <v>30</v>
      </c>
      <c r="L577">
        <v>1</v>
      </c>
    </row>
    <row r="578" spans="1:12">
      <c r="A578" t="s">
        <v>80</v>
      </c>
      <c r="G578" s="1" t="s">
        <v>33</v>
      </c>
      <c r="L578">
        <v>1</v>
      </c>
    </row>
    <row r="579" spans="1:12">
      <c r="A579" t="s">
        <v>4096</v>
      </c>
      <c r="G579" s="1" t="s">
        <v>33</v>
      </c>
      <c r="L579">
        <v>1</v>
      </c>
    </row>
    <row r="580" spans="1:12">
      <c r="A580" t="s">
        <v>4096</v>
      </c>
      <c r="E580" s="1" t="s">
        <v>31</v>
      </c>
      <c r="L580">
        <v>1</v>
      </c>
    </row>
    <row r="581" spans="1:12">
      <c r="A581" t="s">
        <v>90</v>
      </c>
      <c r="D581" s="1" t="s">
        <v>30</v>
      </c>
      <c r="L581">
        <v>1</v>
      </c>
    </row>
    <row r="582" spans="1:12">
      <c r="A582" t="s">
        <v>80</v>
      </c>
      <c r="D582" s="1" t="s">
        <v>30</v>
      </c>
      <c r="L582">
        <v>1</v>
      </c>
    </row>
    <row r="583" spans="1:12">
      <c r="A583" t="s">
        <v>4096</v>
      </c>
      <c r="B583" s="1" t="s">
        <v>28</v>
      </c>
      <c r="G583" s="1" t="s">
        <v>33</v>
      </c>
      <c r="L583">
        <v>2</v>
      </c>
    </row>
    <row r="584" spans="1:12">
      <c r="A584" t="s">
        <v>80</v>
      </c>
      <c r="F584" s="1" t="s">
        <v>32</v>
      </c>
      <c r="L584">
        <v>1</v>
      </c>
    </row>
    <row r="585" spans="1:12">
      <c r="A585" t="s">
        <v>4096</v>
      </c>
      <c r="D585" s="1" t="s">
        <v>30</v>
      </c>
      <c r="L585">
        <v>1</v>
      </c>
    </row>
    <row r="586" spans="1:12">
      <c r="A586" t="s">
        <v>80</v>
      </c>
      <c r="J586" s="1" t="s">
        <v>36</v>
      </c>
      <c r="L586">
        <v>1</v>
      </c>
    </row>
    <row r="587" spans="1:12">
      <c r="A587" t="s">
        <v>384</v>
      </c>
      <c r="E587" s="1" t="s">
        <v>31</v>
      </c>
      <c r="L587">
        <v>1</v>
      </c>
    </row>
    <row r="588" spans="1:12">
      <c r="A588" t="s">
        <v>80</v>
      </c>
      <c r="E588" s="1" t="s">
        <v>31</v>
      </c>
      <c r="L588">
        <v>1</v>
      </c>
    </row>
    <row r="589" spans="1:12">
      <c r="A589" t="s">
        <v>80</v>
      </c>
      <c r="F589" s="1" t="s">
        <v>32</v>
      </c>
      <c r="L589">
        <v>1</v>
      </c>
    </row>
    <row r="590" spans="1:12">
      <c r="A590" t="s">
        <v>56</v>
      </c>
      <c r="E590" s="1" t="s">
        <v>31</v>
      </c>
      <c r="L590">
        <v>1</v>
      </c>
    </row>
    <row r="591" spans="1:12">
      <c r="A591" t="s">
        <v>80</v>
      </c>
      <c r="J591" s="1" t="s">
        <v>36</v>
      </c>
      <c r="L591">
        <v>1</v>
      </c>
    </row>
    <row r="592" spans="1:12">
      <c r="A592" t="s">
        <v>80</v>
      </c>
      <c r="E592" s="1" t="s">
        <v>31</v>
      </c>
      <c r="L592">
        <v>1</v>
      </c>
    </row>
    <row r="593" spans="1:12">
      <c r="A593" t="s">
        <v>80</v>
      </c>
      <c r="G593" s="1" t="s">
        <v>33</v>
      </c>
      <c r="L593">
        <v>1</v>
      </c>
    </row>
    <row r="594" spans="1:12">
      <c r="A594" t="s">
        <v>56</v>
      </c>
      <c r="G594" s="1" t="s">
        <v>33</v>
      </c>
      <c r="L594">
        <v>1</v>
      </c>
    </row>
    <row r="595" spans="1:12">
      <c r="A595" t="s">
        <v>56</v>
      </c>
      <c r="G595" s="1" t="s">
        <v>33</v>
      </c>
      <c r="K595" s="1" t="s">
        <v>3194</v>
      </c>
      <c r="L595">
        <v>2</v>
      </c>
    </row>
    <row r="596" spans="1:12">
      <c r="A596" t="s">
        <v>111</v>
      </c>
      <c r="G596" s="1" t="s">
        <v>33</v>
      </c>
      <c r="L596">
        <v>1</v>
      </c>
    </row>
    <row r="597" spans="1:12">
      <c r="A597" t="s">
        <v>111</v>
      </c>
      <c r="C597" s="1" t="s">
        <v>29</v>
      </c>
      <c r="L597">
        <v>1</v>
      </c>
    </row>
    <row r="598" spans="1:12">
      <c r="A598" t="s">
        <v>4096</v>
      </c>
      <c r="E598" s="1" t="s">
        <v>31</v>
      </c>
      <c r="L598">
        <v>1</v>
      </c>
    </row>
    <row r="599" spans="1:12">
      <c r="A599" t="s">
        <v>90</v>
      </c>
      <c r="G599" s="1" t="s">
        <v>33</v>
      </c>
      <c r="L599">
        <v>1</v>
      </c>
    </row>
    <row r="600" spans="1:12">
      <c r="A600" t="s">
        <v>80</v>
      </c>
      <c r="D600" s="1" t="s">
        <v>30</v>
      </c>
      <c r="E600" s="1" t="s">
        <v>31</v>
      </c>
      <c r="L600">
        <v>2</v>
      </c>
    </row>
    <row r="601" spans="1:12">
      <c r="A601" t="s">
        <v>80</v>
      </c>
      <c r="G601" s="1" t="s">
        <v>33</v>
      </c>
      <c r="L601">
        <v>1</v>
      </c>
    </row>
    <row r="602" spans="1:12">
      <c r="A602" t="s">
        <v>56</v>
      </c>
      <c r="J602" s="1" t="s">
        <v>36</v>
      </c>
      <c r="L602">
        <v>1</v>
      </c>
    </row>
    <row r="603" spans="1:12">
      <c r="A603" t="s">
        <v>4096</v>
      </c>
      <c r="E603" s="1" t="s">
        <v>31</v>
      </c>
      <c r="L603">
        <v>1</v>
      </c>
    </row>
    <row r="604" spans="1:12">
      <c r="A604" t="s">
        <v>56</v>
      </c>
      <c r="G604" s="1" t="s">
        <v>33</v>
      </c>
      <c r="L604">
        <v>1</v>
      </c>
    </row>
    <row r="605" spans="1:12">
      <c r="A605" s="1" t="s">
        <v>3239</v>
      </c>
      <c r="G605" s="1" t="s">
        <v>33</v>
      </c>
      <c r="L605">
        <v>1</v>
      </c>
    </row>
    <row r="606" spans="1:12">
      <c r="A606" t="s">
        <v>4096</v>
      </c>
      <c r="D606" s="1" t="s">
        <v>30</v>
      </c>
      <c r="L606">
        <v>1</v>
      </c>
    </row>
    <row r="607" spans="1:12">
      <c r="A607" t="s">
        <v>4096</v>
      </c>
      <c r="E607" s="1" t="s">
        <v>31</v>
      </c>
      <c r="L607">
        <v>1</v>
      </c>
    </row>
    <row r="608" spans="1:12">
      <c r="A608" t="s">
        <v>80</v>
      </c>
      <c r="G608" s="1" t="s">
        <v>33</v>
      </c>
      <c r="L608">
        <v>1</v>
      </c>
    </row>
    <row r="609" spans="1:12">
      <c r="A609" t="s">
        <v>4096</v>
      </c>
      <c r="E609" s="1" t="s">
        <v>31</v>
      </c>
      <c r="G609" s="1" t="s">
        <v>33</v>
      </c>
      <c r="L609">
        <v>2</v>
      </c>
    </row>
    <row r="610" spans="1:12">
      <c r="A610" t="s">
        <v>56</v>
      </c>
      <c r="E610" s="1" t="s">
        <v>31</v>
      </c>
      <c r="L610">
        <v>1</v>
      </c>
    </row>
    <row r="611" spans="1:12">
      <c r="A611" t="s">
        <v>111</v>
      </c>
      <c r="D611" s="1" t="s">
        <v>30</v>
      </c>
      <c r="L611">
        <v>1</v>
      </c>
    </row>
    <row r="612" spans="1:12">
      <c r="A612" t="s">
        <v>80</v>
      </c>
      <c r="G612" s="1" t="s">
        <v>33</v>
      </c>
      <c r="L612">
        <v>1</v>
      </c>
    </row>
    <row r="613" spans="1:12">
      <c r="A613" t="s">
        <v>80</v>
      </c>
      <c r="J613" s="1" t="s">
        <v>36</v>
      </c>
      <c r="L613">
        <v>1</v>
      </c>
    </row>
    <row r="614" spans="1:12">
      <c r="A614" t="s">
        <v>384</v>
      </c>
      <c r="E614" s="1" t="s">
        <v>31</v>
      </c>
      <c r="L614">
        <v>1</v>
      </c>
    </row>
    <row r="615" spans="1:12">
      <c r="A615" t="s">
        <v>4096</v>
      </c>
      <c r="G615" s="1" t="s">
        <v>33</v>
      </c>
      <c r="L615">
        <v>1</v>
      </c>
    </row>
    <row r="616" spans="1:12">
      <c r="A616" t="s">
        <v>384</v>
      </c>
      <c r="D616" s="1" t="s">
        <v>30</v>
      </c>
      <c r="L616">
        <v>1</v>
      </c>
    </row>
    <row r="617" spans="1:12">
      <c r="A617" t="s">
        <v>111</v>
      </c>
      <c r="E617" s="1" t="s">
        <v>31</v>
      </c>
      <c r="L617">
        <v>1</v>
      </c>
    </row>
    <row r="618" spans="1:12">
      <c r="A618" t="s">
        <v>4096</v>
      </c>
      <c r="D618" s="1" t="s">
        <v>30</v>
      </c>
      <c r="G618" s="1" t="s">
        <v>33</v>
      </c>
      <c r="L618">
        <v>2</v>
      </c>
    </row>
    <row r="619" spans="1:12">
      <c r="A619" t="s">
        <v>80</v>
      </c>
      <c r="D619" s="1" t="s">
        <v>30</v>
      </c>
      <c r="G619" s="1" t="s">
        <v>33</v>
      </c>
      <c r="L619">
        <v>2</v>
      </c>
    </row>
    <row r="620" spans="1:12">
      <c r="A620" s="1" t="s">
        <v>3313</v>
      </c>
      <c r="D620" s="1" t="s">
        <v>30</v>
      </c>
      <c r="L620">
        <v>1</v>
      </c>
    </row>
    <row r="621" spans="1:12">
      <c r="A621" t="s">
        <v>80</v>
      </c>
      <c r="G621" s="1" t="s">
        <v>33</v>
      </c>
      <c r="L621">
        <v>1</v>
      </c>
    </row>
    <row r="622" spans="1:12">
      <c r="A622" t="s">
        <v>4096</v>
      </c>
      <c r="D622" s="1" t="s">
        <v>30</v>
      </c>
      <c r="L622">
        <v>1</v>
      </c>
    </row>
    <row r="623" spans="1:12">
      <c r="A623" t="s">
        <v>145</v>
      </c>
      <c r="E623" s="1" t="s">
        <v>31</v>
      </c>
      <c r="F623" s="1" t="s">
        <v>32</v>
      </c>
      <c r="L623">
        <v>2</v>
      </c>
    </row>
    <row r="624" spans="1:12">
      <c r="A624" t="s">
        <v>80</v>
      </c>
      <c r="G624" s="1" t="s">
        <v>33</v>
      </c>
      <c r="L624">
        <v>1</v>
      </c>
    </row>
    <row r="625" spans="1:12">
      <c r="A625" t="s">
        <v>4096</v>
      </c>
      <c r="G625" s="1" t="s">
        <v>33</v>
      </c>
      <c r="L625">
        <v>1</v>
      </c>
    </row>
    <row r="626" spans="1:12">
      <c r="A626" t="s">
        <v>111</v>
      </c>
      <c r="E626" s="1" t="s">
        <v>31</v>
      </c>
      <c r="G626" s="1" t="s">
        <v>33</v>
      </c>
      <c r="L626">
        <v>2</v>
      </c>
    </row>
    <row r="627" spans="1:12">
      <c r="A627" t="s">
        <v>56</v>
      </c>
      <c r="D627" s="1" t="s">
        <v>30</v>
      </c>
      <c r="L627">
        <v>1</v>
      </c>
    </row>
    <row r="628" spans="1:12">
      <c r="A628" t="s">
        <v>80</v>
      </c>
      <c r="D628" s="1" t="s">
        <v>30</v>
      </c>
      <c r="L628">
        <v>1</v>
      </c>
    </row>
    <row r="629" spans="1:12">
      <c r="A629" s="1" t="s">
        <v>3355</v>
      </c>
      <c r="F629" s="1" t="s">
        <v>32</v>
      </c>
      <c r="L629">
        <v>1</v>
      </c>
    </row>
    <row r="630" spans="1:12">
      <c r="A630" t="s">
        <v>90</v>
      </c>
      <c r="E630" s="1" t="s">
        <v>31</v>
      </c>
      <c r="F630" s="1" t="s">
        <v>32</v>
      </c>
      <c r="L630">
        <v>2</v>
      </c>
    </row>
    <row r="631" spans="1:12">
      <c r="A631" t="s">
        <v>80</v>
      </c>
      <c r="G631" s="1" t="s">
        <v>33</v>
      </c>
      <c r="L631">
        <v>1</v>
      </c>
    </row>
    <row r="632" spans="1:12">
      <c r="A632" t="s">
        <v>4096</v>
      </c>
      <c r="F632" s="1" t="s">
        <v>32</v>
      </c>
      <c r="L632">
        <v>1</v>
      </c>
    </row>
    <row r="633" spans="1:12">
      <c r="A633" t="s">
        <v>4096</v>
      </c>
      <c r="G633" s="1" t="s">
        <v>33</v>
      </c>
      <c r="L633">
        <v>1</v>
      </c>
    </row>
    <row r="634" spans="1:12">
      <c r="A634" t="s">
        <v>111</v>
      </c>
      <c r="D634" s="1" t="s">
        <v>30</v>
      </c>
      <c r="L634">
        <v>1</v>
      </c>
    </row>
    <row r="635" spans="1:12">
      <c r="A635" t="s">
        <v>80</v>
      </c>
      <c r="G635" s="1" t="s">
        <v>33</v>
      </c>
      <c r="L635">
        <v>1</v>
      </c>
    </row>
    <row r="636" spans="1:12">
      <c r="A636" t="s">
        <v>4096</v>
      </c>
      <c r="E636" s="1" t="s">
        <v>31</v>
      </c>
      <c r="L636">
        <v>1</v>
      </c>
    </row>
    <row r="637" spans="1:12">
      <c r="A637" t="s">
        <v>80</v>
      </c>
      <c r="G637" s="1" t="s">
        <v>33</v>
      </c>
      <c r="L637">
        <v>1</v>
      </c>
    </row>
    <row r="638" spans="1:12">
      <c r="A638" t="s">
        <v>80</v>
      </c>
      <c r="E638" s="1" t="s">
        <v>31</v>
      </c>
      <c r="L638">
        <v>1</v>
      </c>
    </row>
    <row r="639" spans="1:12">
      <c r="A639" t="s">
        <v>424</v>
      </c>
      <c r="G639" s="1" t="s">
        <v>33</v>
      </c>
      <c r="L639">
        <v>1</v>
      </c>
    </row>
    <row r="640" spans="1:12">
      <c r="A640" t="s">
        <v>56</v>
      </c>
      <c r="G640" s="1" t="s">
        <v>33</v>
      </c>
      <c r="L640">
        <v>1</v>
      </c>
    </row>
    <row r="641" spans="1:12">
      <c r="A641" t="s">
        <v>145</v>
      </c>
      <c r="G641" s="1" t="s">
        <v>33</v>
      </c>
      <c r="L641">
        <v>1</v>
      </c>
    </row>
    <row r="642" spans="1:12">
      <c r="A642" t="s">
        <v>4096</v>
      </c>
      <c r="D642" s="1" t="s">
        <v>30</v>
      </c>
      <c r="L642">
        <v>1</v>
      </c>
    </row>
    <row r="643" spans="1:12">
      <c r="A643" t="s">
        <v>111</v>
      </c>
      <c r="E643" s="1" t="s">
        <v>31</v>
      </c>
      <c r="L643">
        <v>1</v>
      </c>
    </row>
    <row r="644" spans="1:12">
      <c r="A644" t="s">
        <v>4096</v>
      </c>
      <c r="B644" s="1" t="s">
        <v>28</v>
      </c>
      <c r="E644" s="1" t="s">
        <v>31</v>
      </c>
      <c r="L644">
        <v>2</v>
      </c>
    </row>
    <row r="645" spans="1:12">
      <c r="A645" t="s">
        <v>4096</v>
      </c>
      <c r="D645" s="1" t="s">
        <v>30</v>
      </c>
      <c r="L645">
        <v>1</v>
      </c>
    </row>
    <row r="646" spans="1:12">
      <c r="A646" t="s">
        <v>80</v>
      </c>
      <c r="D646" s="1" t="s">
        <v>30</v>
      </c>
      <c r="L646">
        <v>1</v>
      </c>
    </row>
    <row r="647" spans="1:12">
      <c r="A647" t="s">
        <v>4096</v>
      </c>
      <c r="C647" s="1" t="s">
        <v>29</v>
      </c>
      <c r="L647">
        <v>1</v>
      </c>
    </row>
    <row r="648" spans="1:12">
      <c r="A648" t="s">
        <v>145</v>
      </c>
      <c r="F648" s="1" t="s">
        <v>32</v>
      </c>
      <c r="K648" s="1" t="s">
        <v>1244</v>
      </c>
      <c r="L648">
        <v>2</v>
      </c>
    </row>
    <row r="649" spans="1:12">
      <c r="A649" t="s">
        <v>80</v>
      </c>
      <c r="E649" s="1" t="s">
        <v>31</v>
      </c>
      <c r="L649">
        <v>1</v>
      </c>
    </row>
    <row r="650" spans="1:12">
      <c r="A650" t="s">
        <v>4096</v>
      </c>
      <c r="G650" s="1" t="s">
        <v>33</v>
      </c>
      <c r="L650">
        <v>1</v>
      </c>
    </row>
    <row r="651" spans="1:12">
      <c r="A651" t="s">
        <v>4096</v>
      </c>
      <c r="D651" s="1" t="s">
        <v>30</v>
      </c>
      <c r="L651">
        <v>1</v>
      </c>
    </row>
    <row r="652" spans="1:12">
      <c r="A652" t="s">
        <v>56</v>
      </c>
      <c r="E652" s="1" t="s">
        <v>31</v>
      </c>
      <c r="F652" s="1" t="s">
        <v>32</v>
      </c>
      <c r="G652" s="1" t="s">
        <v>33</v>
      </c>
      <c r="K652" s="1" t="s">
        <v>3473</v>
      </c>
      <c r="L652">
        <v>4</v>
      </c>
    </row>
    <row r="653" spans="1:12">
      <c r="A653" t="s">
        <v>4096</v>
      </c>
      <c r="G653" s="1" t="s">
        <v>33</v>
      </c>
      <c r="L653">
        <v>1</v>
      </c>
    </row>
    <row r="654" spans="1:12">
      <c r="A654" t="s">
        <v>80</v>
      </c>
      <c r="E654" s="1" t="s">
        <v>31</v>
      </c>
      <c r="L654">
        <v>1</v>
      </c>
    </row>
    <row r="655" spans="1:12">
      <c r="A655" t="s">
        <v>4096</v>
      </c>
      <c r="D655" s="1" t="s">
        <v>30</v>
      </c>
      <c r="E655" s="1" t="s">
        <v>31</v>
      </c>
      <c r="L655">
        <v>2</v>
      </c>
    </row>
    <row r="656" spans="1:12">
      <c r="A656" t="s">
        <v>4096</v>
      </c>
      <c r="G656" s="1" t="s">
        <v>33</v>
      </c>
      <c r="L656">
        <v>1</v>
      </c>
    </row>
    <row r="657" spans="1:12">
      <c r="A657" t="s">
        <v>111</v>
      </c>
      <c r="G657" s="1" t="s">
        <v>33</v>
      </c>
      <c r="L657">
        <v>1</v>
      </c>
    </row>
    <row r="658" spans="1:12">
      <c r="A658" t="s">
        <v>4096</v>
      </c>
      <c r="E658" s="1" t="s">
        <v>31</v>
      </c>
      <c r="G658" s="1" t="s">
        <v>33</v>
      </c>
      <c r="L658">
        <v>2</v>
      </c>
    </row>
    <row r="659" spans="1:12">
      <c r="A659" t="s">
        <v>384</v>
      </c>
      <c r="E659" s="1" t="s">
        <v>31</v>
      </c>
      <c r="G659" s="1" t="s">
        <v>33</v>
      </c>
      <c r="L659">
        <v>2</v>
      </c>
    </row>
    <row r="660" spans="1:12">
      <c r="A660" t="s">
        <v>4096</v>
      </c>
      <c r="E660" s="1" t="s">
        <v>31</v>
      </c>
      <c r="L660">
        <v>1</v>
      </c>
    </row>
    <row r="661" spans="1:12">
      <c r="A661" s="1" t="s">
        <v>3517</v>
      </c>
      <c r="F661" s="1" t="s">
        <v>32</v>
      </c>
      <c r="L661">
        <v>1</v>
      </c>
    </row>
    <row r="662" spans="1:12">
      <c r="A662" t="s">
        <v>56</v>
      </c>
      <c r="G662" s="1" t="s">
        <v>33</v>
      </c>
      <c r="L662">
        <v>1</v>
      </c>
    </row>
    <row r="663" spans="1:12">
      <c r="A663" t="s">
        <v>56</v>
      </c>
      <c r="D663" s="1" t="s">
        <v>30</v>
      </c>
      <c r="E663" s="1" t="s">
        <v>31</v>
      </c>
      <c r="K663" s="1" t="s">
        <v>3063</v>
      </c>
      <c r="L663">
        <v>3</v>
      </c>
    </row>
    <row r="664" spans="1:12">
      <c r="A664" t="s">
        <v>80</v>
      </c>
      <c r="G664" s="1" t="s">
        <v>33</v>
      </c>
      <c r="L664">
        <v>1</v>
      </c>
    </row>
    <row r="665" spans="1:12">
      <c r="A665" t="s">
        <v>80</v>
      </c>
      <c r="E665" s="1" t="s">
        <v>31</v>
      </c>
      <c r="L665">
        <v>1</v>
      </c>
    </row>
    <row r="666" spans="1:12">
      <c r="A666" t="s">
        <v>90</v>
      </c>
      <c r="G666" s="1" t="s">
        <v>33</v>
      </c>
      <c r="L666">
        <v>1</v>
      </c>
    </row>
    <row r="667" spans="1:12">
      <c r="A667" t="s">
        <v>4096</v>
      </c>
      <c r="E667" s="1" t="s">
        <v>31</v>
      </c>
      <c r="L667">
        <v>1</v>
      </c>
    </row>
    <row r="668" spans="1:12">
      <c r="A668" t="s">
        <v>56</v>
      </c>
      <c r="G668" s="1" t="s">
        <v>33</v>
      </c>
      <c r="L668">
        <v>1</v>
      </c>
    </row>
    <row r="669" spans="1:12">
      <c r="A669" t="s">
        <v>384</v>
      </c>
      <c r="D669" s="1" t="s">
        <v>30</v>
      </c>
      <c r="L669">
        <v>1</v>
      </c>
    </row>
    <row r="670" spans="1:12">
      <c r="A670" t="s">
        <v>111</v>
      </c>
      <c r="E670" s="1" t="s">
        <v>31</v>
      </c>
      <c r="L670">
        <v>1</v>
      </c>
    </row>
    <row r="671" spans="1:12">
      <c r="A671" s="1" t="s">
        <v>3565</v>
      </c>
      <c r="F671" s="1" t="s">
        <v>32</v>
      </c>
      <c r="L671">
        <v>1</v>
      </c>
    </row>
    <row r="672" spans="1:12">
      <c r="A672" t="s">
        <v>56</v>
      </c>
      <c r="E672" s="1" t="s">
        <v>31</v>
      </c>
      <c r="G672" s="1" t="s">
        <v>33</v>
      </c>
      <c r="L672">
        <v>2</v>
      </c>
    </row>
    <row r="673" spans="1:12">
      <c r="A673" t="s">
        <v>80</v>
      </c>
      <c r="D673" s="1" t="s">
        <v>30</v>
      </c>
      <c r="L673">
        <v>1</v>
      </c>
    </row>
    <row r="674" spans="1:12">
      <c r="A674" t="s">
        <v>80</v>
      </c>
      <c r="F674" s="1" t="s">
        <v>32</v>
      </c>
      <c r="L674">
        <v>1</v>
      </c>
    </row>
    <row r="675" spans="1:12">
      <c r="A675" t="s">
        <v>4096</v>
      </c>
      <c r="E675" s="1" t="s">
        <v>31</v>
      </c>
      <c r="I675" s="1" t="s">
        <v>35</v>
      </c>
      <c r="L675">
        <v>2</v>
      </c>
    </row>
    <row r="676" spans="1:12">
      <c r="A676" t="s">
        <v>111</v>
      </c>
      <c r="D676" s="1" t="s">
        <v>30</v>
      </c>
      <c r="L676">
        <v>1</v>
      </c>
    </row>
    <row r="677" spans="1:12">
      <c r="A677" t="s">
        <v>80</v>
      </c>
      <c r="G677" s="1" t="s">
        <v>33</v>
      </c>
      <c r="L677">
        <v>1</v>
      </c>
    </row>
    <row r="678" spans="1:12">
      <c r="A678" t="s">
        <v>145</v>
      </c>
      <c r="J678" s="1" t="s">
        <v>36</v>
      </c>
      <c r="L678">
        <v>1</v>
      </c>
    </row>
    <row r="679" spans="1:12">
      <c r="A679" t="s">
        <v>80</v>
      </c>
      <c r="G679" s="1" t="s">
        <v>33</v>
      </c>
      <c r="L679">
        <v>1</v>
      </c>
    </row>
    <row r="680" spans="1:12">
      <c r="A680" t="s">
        <v>80</v>
      </c>
      <c r="D680" s="1" t="s">
        <v>30</v>
      </c>
      <c r="L680">
        <v>1</v>
      </c>
    </row>
    <row r="681" spans="1:12">
      <c r="A681" s="1" t="s">
        <v>279</v>
      </c>
      <c r="J681" s="1" t="s">
        <v>36</v>
      </c>
      <c r="L681">
        <v>1</v>
      </c>
    </row>
    <row r="682" spans="1:12">
      <c r="A682" s="1" t="s">
        <v>684</v>
      </c>
      <c r="J682" s="1" t="s">
        <v>36</v>
      </c>
      <c r="L682">
        <v>1</v>
      </c>
    </row>
    <row r="683" spans="1:12">
      <c r="A683" t="s">
        <v>80</v>
      </c>
      <c r="G683" s="1" t="s">
        <v>33</v>
      </c>
      <c r="L683">
        <v>1</v>
      </c>
    </row>
    <row r="684" spans="1:12">
      <c r="A684" t="s">
        <v>4096</v>
      </c>
      <c r="G684" s="1" t="s">
        <v>33</v>
      </c>
      <c r="L684">
        <v>1</v>
      </c>
    </row>
    <row r="685" spans="1:12">
      <c r="A685" t="s">
        <v>111</v>
      </c>
      <c r="G685" s="1" t="s">
        <v>33</v>
      </c>
      <c r="L685">
        <v>1</v>
      </c>
    </row>
    <row r="686" spans="1:12">
      <c r="A686" t="s">
        <v>90</v>
      </c>
      <c r="G686" s="1" t="s">
        <v>33</v>
      </c>
      <c r="L686">
        <v>1</v>
      </c>
    </row>
    <row r="687" spans="1:12">
      <c r="A687" t="s">
        <v>56</v>
      </c>
      <c r="E687" s="1" t="s">
        <v>31</v>
      </c>
      <c r="L687">
        <v>1</v>
      </c>
    </row>
    <row r="688" spans="1:12">
      <c r="A688" s="1" t="s">
        <v>3645</v>
      </c>
      <c r="G688" s="1" t="s">
        <v>33</v>
      </c>
      <c r="L688">
        <v>1</v>
      </c>
    </row>
    <row r="689" spans="1:12">
      <c r="A689" t="s">
        <v>145</v>
      </c>
      <c r="G689" s="1" t="s">
        <v>33</v>
      </c>
      <c r="L689">
        <v>1</v>
      </c>
    </row>
    <row r="690" spans="1:12">
      <c r="A690" t="s">
        <v>80</v>
      </c>
      <c r="D690" s="1" t="s">
        <v>30</v>
      </c>
      <c r="E690" s="1" t="s">
        <v>31</v>
      </c>
      <c r="L690">
        <v>2</v>
      </c>
    </row>
    <row r="691" spans="1:12">
      <c r="A691" t="s">
        <v>4096</v>
      </c>
      <c r="G691" s="1" t="s">
        <v>33</v>
      </c>
      <c r="L691">
        <v>1</v>
      </c>
    </row>
    <row r="692" spans="1:12">
      <c r="A692" t="s">
        <v>111</v>
      </c>
      <c r="G692" s="1" t="s">
        <v>33</v>
      </c>
      <c r="L692">
        <v>1</v>
      </c>
    </row>
    <row r="693" spans="1:12">
      <c r="A693" t="s">
        <v>90</v>
      </c>
      <c r="J693" s="1" t="s">
        <v>36</v>
      </c>
      <c r="L693">
        <v>1</v>
      </c>
    </row>
    <row r="694" spans="1:12">
      <c r="A694" t="s">
        <v>80</v>
      </c>
      <c r="E694" s="1" t="s">
        <v>31</v>
      </c>
      <c r="F694" s="1" t="s">
        <v>32</v>
      </c>
      <c r="H694" s="1" t="s">
        <v>34</v>
      </c>
      <c r="L694">
        <v>3</v>
      </c>
    </row>
    <row r="695" spans="1:12">
      <c r="A695" t="s">
        <v>111</v>
      </c>
      <c r="G695" s="1" t="s">
        <v>33</v>
      </c>
      <c r="L695">
        <v>1</v>
      </c>
    </row>
    <row r="696" spans="1:12">
      <c r="A696" t="s">
        <v>424</v>
      </c>
      <c r="G696" s="1" t="s">
        <v>33</v>
      </c>
      <c r="L696">
        <v>1</v>
      </c>
    </row>
    <row r="697" spans="1:12">
      <c r="A697" t="s">
        <v>56</v>
      </c>
      <c r="F697" s="1" t="s">
        <v>32</v>
      </c>
      <c r="L697">
        <v>1</v>
      </c>
    </row>
    <row r="698" spans="1:12">
      <c r="A698" t="s">
        <v>80</v>
      </c>
      <c r="D698" s="1" t="s">
        <v>30</v>
      </c>
      <c r="L698">
        <v>1</v>
      </c>
    </row>
    <row r="699" spans="1:12">
      <c r="A699" s="1" t="s">
        <v>279</v>
      </c>
      <c r="F699" s="1" t="s">
        <v>32</v>
      </c>
      <c r="L699">
        <v>1</v>
      </c>
    </row>
    <row r="700" spans="1:12">
      <c r="A700" t="s">
        <v>90</v>
      </c>
      <c r="F700" s="1" t="s">
        <v>32</v>
      </c>
      <c r="G700" s="1" t="s">
        <v>33</v>
      </c>
      <c r="L700">
        <v>2</v>
      </c>
    </row>
    <row r="701" spans="1:12">
      <c r="A701" t="s">
        <v>56</v>
      </c>
      <c r="D701" s="1" t="s">
        <v>30</v>
      </c>
      <c r="L701">
        <v>1</v>
      </c>
    </row>
    <row r="702" spans="1:12">
      <c r="A702" t="s">
        <v>80</v>
      </c>
      <c r="E702" s="1" t="s">
        <v>31</v>
      </c>
      <c r="L702">
        <v>1</v>
      </c>
    </row>
    <row r="703" spans="1:12">
      <c r="A703" t="s">
        <v>4096</v>
      </c>
      <c r="E703" s="1" t="s">
        <v>31</v>
      </c>
      <c r="L703">
        <v>1</v>
      </c>
    </row>
    <row r="704" spans="1:12">
      <c r="A704" t="s">
        <v>80</v>
      </c>
      <c r="G704" s="1" t="s">
        <v>33</v>
      </c>
      <c r="L704">
        <v>1</v>
      </c>
    </row>
    <row r="705" spans="1:12">
      <c r="A705" t="s">
        <v>4096</v>
      </c>
      <c r="D705" s="1" t="s">
        <v>30</v>
      </c>
      <c r="G705" s="1" t="s">
        <v>33</v>
      </c>
      <c r="L705">
        <v>2</v>
      </c>
    </row>
    <row r="706" spans="1:12">
      <c r="A706" t="s">
        <v>111</v>
      </c>
      <c r="G706" s="1" t="s">
        <v>33</v>
      </c>
      <c r="L706">
        <v>1</v>
      </c>
    </row>
    <row r="707" spans="1:12">
      <c r="A707" t="s">
        <v>124</v>
      </c>
      <c r="G707" s="1" t="s">
        <v>33</v>
      </c>
      <c r="L707">
        <v>1</v>
      </c>
    </row>
    <row r="708" spans="1:12">
      <c r="A708" t="s">
        <v>80</v>
      </c>
      <c r="G708" s="1" t="s">
        <v>33</v>
      </c>
      <c r="L708">
        <v>1</v>
      </c>
    </row>
    <row r="709" spans="1:12">
      <c r="A709" t="s">
        <v>80</v>
      </c>
      <c r="E709" s="1" t="s">
        <v>31</v>
      </c>
      <c r="L709">
        <v>1</v>
      </c>
    </row>
    <row r="710" spans="1:12">
      <c r="A710" t="s">
        <v>111</v>
      </c>
      <c r="D710" s="1" t="s">
        <v>30</v>
      </c>
      <c r="L710">
        <v>1</v>
      </c>
    </row>
    <row r="711" spans="1:12">
      <c r="A711" t="s">
        <v>111</v>
      </c>
      <c r="D711" s="1" t="s">
        <v>30</v>
      </c>
      <c r="L711">
        <v>1</v>
      </c>
    </row>
    <row r="712" spans="1:12">
      <c r="A712" t="s">
        <v>4096</v>
      </c>
      <c r="D712" s="1" t="s">
        <v>30</v>
      </c>
      <c r="L712">
        <v>1</v>
      </c>
    </row>
    <row r="713" spans="1:12">
      <c r="A713" t="s">
        <v>4096</v>
      </c>
      <c r="F713" s="1" t="s">
        <v>32</v>
      </c>
      <c r="L713">
        <v>1</v>
      </c>
    </row>
    <row r="714" spans="1:12">
      <c r="A714" t="s">
        <v>4096</v>
      </c>
      <c r="G714" s="1" t="s">
        <v>33</v>
      </c>
      <c r="L714">
        <v>1</v>
      </c>
    </row>
    <row r="715" spans="1:12">
      <c r="A715" t="s">
        <v>56</v>
      </c>
      <c r="B715" s="1" t="s">
        <v>28</v>
      </c>
      <c r="G715" s="1" t="s">
        <v>33</v>
      </c>
      <c r="K715" s="1" t="s">
        <v>3779</v>
      </c>
      <c r="L715">
        <v>3</v>
      </c>
    </row>
    <row r="716" spans="1:12">
      <c r="A716" t="s">
        <v>80</v>
      </c>
      <c r="D716" s="1" t="s">
        <v>30</v>
      </c>
      <c r="L716">
        <v>1</v>
      </c>
    </row>
    <row r="717" spans="1:12">
      <c r="A717" t="s">
        <v>4096</v>
      </c>
      <c r="E717" s="1" t="s">
        <v>31</v>
      </c>
      <c r="L717">
        <v>1</v>
      </c>
    </row>
    <row r="718" spans="1:12">
      <c r="A718" t="s">
        <v>111</v>
      </c>
      <c r="E718" s="1" t="s">
        <v>31</v>
      </c>
      <c r="L718">
        <v>1</v>
      </c>
    </row>
    <row r="719" spans="1:12">
      <c r="A719" t="s">
        <v>4096</v>
      </c>
      <c r="F719" s="1" t="s">
        <v>32</v>
      </c>
      <c r="H719" s="1" t="s">
        <v>34</v>
      </c>
      <c r="L719">
        <v>2</v>
      </c>
    </row>
    <row r="720" spans="1:12">
      <c r="A720" t="s">
        <v>80</v>
      </c>
      <c r="G720" s="1" t="s">
        <v>33</v>
      </c>
      <c r="L720">
        <v>1</v>
      </c>
    </row>
    <row r="721" spans="1:12">
      <c r="A721" t="s">
        <v>111</v>
      </c>
      <c r="F721" s="1" t="s">
        <v>32</v>
      </c>
      <c r="L721">
        <v>1</v>
      </c>
    </row>
    <row r="722" spans="1:12">
      <c r="A722" t="s">
        <v>4096</v>
      </c>
      <c r="G722" s="1" t="s">
        <v>33</v>
      </c>
      <c r="L722">
        <v>1</v>
      </c>
    </row>
    <row r="723" spans="1:12">
      <c r="A723" t="s">
        <v>80</v>
      </c>
      <c r="E723" s="1" t="s">
        <v>31</v>
      </c>
      <c r="L723">
        <v>1</v>
      </c>
    </row>
    <row r="724" spans="1:12">
      <c r="A724" t="s">
        <v>4096</v>
      </c>
      <c r="C724" s="1" t="s">
        <v>29</v>
      </c>
      <c r="L724">
        <v>1</v>
      </c>
    </row>
    <row r="725" spans="1:12">
      <c r="A725" t="s">
        <v>56</v>
      </c>
      <c r="F725" s="1" t="s">
        <v>32</v>
      </c>
      <c r="L725">
        <v>1</v>
      </c>
    </row>
    <row r="726" spans="1:12">
      <c r="A726" t="s">
        <v>80</v>
      </c>
      <c r="E726" s="1" t="s">
        <v>31</v>
      </c>
      <c r="G726" s="1" t="s">
        <v>33</v>
      </c>
      <c r="L726">
        <v>2</v>
      </c>
    </row>
    <row r="727" spans="1:12">
      <c r="A727" t="s">
        <v>111</v>
      </c>
      <c r="J727" s="1" t="s">
        <v>36</v>
      </c>
      <c r="L727">
        <v>1</v>
      </c>
    </row>
    <row r="728" spans="1:12">
      <c r="A728" t="s">
        <v>80</v>
      </c>
      <c r="G728" s="1" t="s">
        <v>33</v>
      </c>
      <c r="L728">
        <v>1</v>
      </c>
    </row>
    <row r="729" spans="1:12">
      <c r="A729" s="1" t="s">
        <v>318</v>
      </c>
      <c r="F729" s="1" t="s">
        <v>32</v>
      </c>
      <c r="L729">
        <v>1</v>
      </c>
    </row>
    <row r="730" spans="1:12">
      <c r="A730" s="1" t="s">
        <v>318</v>
      </c>
      <c r="F730" s="1" t="s">
        <v>32</v>
      </c>
      <c r="L730">
        <v>1</v>
      </c>
    </row>
    <row r="731" spans="1:12">
      <c r="A731" t="s">
        <v>80</v>
      </c>
      <c r="E731" s="1" t="s">
        <v>31</v>
      </c>
      <c r="L731">
        <v>1</v>
      </c>
    </row>
    <row r="732" spans="1:12">
      <c r="A732" t="s">
        <v>80</v>
      </c>
      <c r="D732" s="1" t="s">
        <v>30</v>
      </c>
      <c r="L732">
        <v>1</v>
      </c>
    </row>
    <row r="733" spans="1:12">
      <c r="A733" t="s">
        <v>145</v>
      </c>
      <c r="G733" s="1" t="s">
        <v>33</v>
      </c>
      <c r="L733">
        <v>1</v>
      </c>
    </row>
    <row r="734" spans="1:12">
      <c r="A734" t="s">
        <v>111</v>
      </c>
      <c r="F734" s="1" t="s">
        <v>32</v>
      </c>
      <c r="L734">
        <v>1</v>
      </c>
    </row>
    <row r="735" spans="1:12">
      <c r="A735" t="s">
        <v>80</v>
      </c>
      <c r="D735" s="1" t="s">
        <v>30</v>
      </c>
      <c r="L735">
        <v>1</v>
      </c>
    </row>
    <row r="736" spans="1:12">
      <c r="A736" t="s">
        <v>80</v>
      </c>
      <c r="D736" s="1" t="s">
        <v>30</v>
      </c>
      <c r="L736">
        <v>1</v>
      </c>
    </row>
    <row r="737" spans="1:12">
      <c r="A737" s="1" t="s">
        <v>3881</v>
      </c>
      <c r="F737" s="1" t="s">
        <v>32</v>
      </c>
      <c r="G737" s="1" t="s">
        <v>33</v>
      </c>
      <c r="L737">
        <v>2</v>
      </c>
    </row>
    <row r="738" spans="1:12">
      <c r="A738" t="s">
        <v>56</v>
      </c>
      <c r="G738" s="1" t="s">
        <v>33</v>
      </c>
      <c r="L738">
        <v>1</v>
      </c>
    </row>
    <row r="739" spans="1:12">
      <c r="A739" t="s">
        <v>384</v>
      </c>
      <c r="E739" s="1" t="s">
        <v>31</v>
      </c>
      <c r="J739" s="1" t="s">
        <v>36</v>
      </c>
      <c r="L739">
        <v>2</v>
      </c>
    </row>
    <row r="740" spans="1:12">
      <c r="A740" t="s">
        <v>80</v>
      </c>
      <c r="G740" s="1" t="s">
        <v>33</v>
      </c>
      <c r="L740">
        <v>1</v>
      </c>
    </row>
    <row r="741" spans="1:12">
      <c r="A741" t="s">
        <v>56</v>
      </c>
      <c r="F741" s="1" t="s">
        <v>32</v>
      </c>
      <c r="G741" s="1" t="s">
        <v>33</v>
      </c>
      <c r="L741">
        <v>2</v>
      </c>
    </row>
    <row r="742" spans="1:12">
      <c r="A742" t="s">
        <v>4096</v>
      </c>
      <c r="G742" s="1" t="s">
        <v>33</v>
      </c>
      <c r="L742">
        <v>1</v>
      </c>
    </row>
    <row r="743" spans="1:12">
      <c r="A743" t="s">
        <v>56</v>
      </c>
      <c r="G743" s="1" t="s">
        <v>33</v>
      </c>
      <c r="L743">
        <v>1</v>
      </c>
    </row>
    <row r="744" spans="1:12">
      <c r="A744" t="s">
        <v>80</v>
      </c>
      <c r="G744" s="1" t="s">
        <v>33</v>
      </c>
      <c r="L744">
        <v>1</v>
      </c>
    </row>
    <row r="745" spans="1:12">
      <c r="A745" t="s">
        <v>56</v>
      </c>
      <c r="D745" s="1" t="s">
        <v>30</v>
      </c>
      <c r="L745">
        <v>1</v>
      </c>
    </row>
    <row r="746" spans="1:12">
      <c r="A746" t="s">
        <v>111</v>
      </c>
      <c r="D746" s="1" t="s">
        <v>30</v>
      </c>
      <c r="L746">
        <v>1</v>
      </c>
    </row>
    <row r="747" spans="1:12">
      <c r="A747" t="s">
        <v>80</v>
      </c>
      <c r="E747" s="1" t="s">
        <v>31</v>
      </c>
      <c r="L747">
        <v>1</v>
      </c>
    </row>
    <row r="748" spans="1:12">
      <c r="A748" t="s">
        <v>80</v>
      </c>
      <c r="E748" s="1" t="s">
        <v>31</v>
      </c>
      <c r="F748" s="1" t="s">
        <v>32</v>
      </c>
      <c r="L748">
        <v>2</v>
      </c>
    </row>
    <row r="749" spans="1:12">
      <c r="A749" t="s">
        <v>4096</v>
      </c>
      <c r="D749" s="1" t="s">
        <v>30</v>
      </c>
      <c r="L749">
        <v>1</v>
      </c>
    </row>
    <row r="750" spans="1:12">
      <c r="A750" t="s">
        <v>56</v>
      </c>
      <c r="D750" s="1" t="s">
        <v>30</v>
      </c>
      <c r="L750">
        <v>1</v>
      </c>
    </row>
    <row r="751" spans="1:12">
      <c r="A751" t="s">
        <v>80</v>
      </c>
      <c r="G751" s="1" t="s">
        <v>33</v>
      </c>
      <c r="L751">
        <v>1</v>
      </c>
    </row>
    <row r="752" spans="1:12">
      <c r="A752" t="s">
        <v>80</v>
      </c>
      <c r="G752" s="1" t="s">
        <v>33</v>
      </c>
      <c r="L752">
        <v>1</v>
      </c>
    </row>
    <row r="753" spans="1:12">
      <c r="A753" t="s">
        <v>80</v>
      </c>
      <c r="E753" s="1" t="s">
        <v>31</v>
      </c>
      <c r="L753">
        <v>1</v>
      </c>
    </row>
    <row r="754" spans="1:12">
      <c r="A754" t="s">
        <v>80</v>
      </c>
      <c r="D754" s="1" t="s">
        <v>30</v>
      </c>
      <c r="L754">
        <v>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7FC1B-6ACF-49F7-B379-0A1F5DF9B909}">
  <dimension ref="A1:CH754"/>
  <sheetViews>
    <sheetView topLeftCell="K1" workbookViewId="0">
      <selection activeCell="P3" sqref="P3"/>
    </sheetView>
  </sheetViews>
  <sheetFormatPr defaultRowHeight="12.75"/>
  <cols>
    <col min="16" max="16" width="14.42578125" bestFit="1" customWidth="1"/>
    <col min="17" max="17" width="9.5703125" bestFit="1" customWidth="1"/>
    <col min="18" max="18" width="10.5703125" bestFit="1" customWidth="1"/>
    <col min="19" max="19" width="9.7109375" bestFit="1" customWidth="1"/>
    <col min="20" max="20" width="8" bestFit="1" customWidth="1"/>
    <col min="21" max="21" width="9.28515625" bestFit="1" customWidth="1"/>
    <col min="22" max="22" width="7.85546875" bestFit="1" customWidth="1"/>
    <col min="23" max="23" width="7" bestFit="1" customWidth="1"/>
    <col min="24" max="24" width="9.42578125" bestFit="1" customWidth="1"/>
    <col min="25" max="25" width="8.7109375" bestFit="1" customWidth="1"/>
    <col min="26" max="26" width="6.42578125" bestFit="1" customWidth="1"/>
    <col min="27" max="27" width="7" bestFit="1" customWidth="1"/>
    <col min="28" max="28" width="10.42578125" bestFit="1" customWidth="1"/>
    <col min="29" max="29" width="16.5703125" bestFit="1" customWidth="1"/>
    <col min="30" max="30" width="9.85546875" bestFit="1" customWidth="1"/>
    <col min="31" max="31" width="9.140625" bestFit="1" customWidth="1"/>
    <col min="32" max="32" width="6.7109375" bestFit="1" customWidth="1"/>
    <col min="33" max="33" width="8.28515625" bestFit="1" customWidth="1"/>
    <col min="34" max="34" width="8.5703125" bestFit="1" customWidth="1"/>
    <col min="35" max="35" width="8" bestFit="1" customWidth="1"/>
    <col min="36" max="36" width="9" bestFit="1" customWidth="1"/>
    <col min="37" max="37" width="8.28515625" bestFit="1" customWidth="1"/>
    <col min="38" max="39" width="11.85546875" bestFit="1" customWidth="1"/>
    <col min="40" max="40" width="9.28515625" bestFit="1" customWidth="1"/>
    <col min="41" max="41" width="6.28515625" bestFit="1" customWidth="1"/>
    <col min="42" max="42" width="10.5703125" bestFit="1" customWidth="1"/>
    <col min="43" max="43" width="8.140625" bestFit="1" customWidth="1"/>
    <col min="44" max="44" width="5.5703125" bestFit="1" customWidth="1"/>
    <col min="45" max="45" width="7.28515625" bestFit="1" customWidth="1"/>
    <col min="46" max="46" width="12.42578125" bestFit="1" customWidth="1"/>
    <col min="47" max="47" width="8" bestFit="1" customWidth="1"/>
    <col min="48" max="48" width="7.28515625" bestFit="1" customWidth="1"/>
    <col min="49" max="49" width="9.7109375" bestFit="1" customWidth="1"/>
    <col min="50" max="50" width="10.28515625" bestFit="1" customWidth="1"/>
    <col min="51" max="51" width="13.7109375" bestFit="1" customWidth="1"/>
    <col min="52" max="52" width="11.85546875" bestFit="1" customWidth="1"/>
    <col min="53" max="53" width="9.7109375" bestFit="1" customWidth="1"/>
    <col min="54" max="54" width="8.28515625" bestFit="1" customWidth="1"/>
    <col min="55" max="55" width="12.85546875" bestFit="1" customWidth="1"/>
    <col min="56" max="56" width="9.42578125" bestFit="1" customWidth="1"/>
    <col min="57" max="57" width="7" bestFit="1" customWidth="1"/>
    <col min="58" max="58" width="12.85546875" bestFit="1" customWidth="1"/>
    <col min="59" max="59" width="14" bestFit="1" customWidth="1"/>
    <col min="60" max="60" width="8.28515625" bestFit="1" customWidth="1"/>
    <col min="61" max="61" width="8.5703125" bestFit="1" customWidth="1"/>
    <col min="62" max="62" width="9.42578125" bestFit="1" customWidth="1"/>
    <col min="63" max="63" width="12" bestFit="1" customWidth="1"/>
    <col min="64" max="64" width="8.140625" bestFit="1" customWidth="1"/>
    <col min="65" max="65" width="9.42578125" bestFit="1" customWidth="1"/>
    <col min="66" max="66" width="9.85546875" bestFit="1" customWidth="1"/>
    <col min="67" max="67" width="7.5703125" bestFit="1" customWidth="1"/>
    <col min="68" max="68" width="11.28515625" bestFit="1" customWidth="1"/>
    <col min="69" max="69" width="9.5703125" bestFit="1" customWidth="1"/>
    <col min="70" max="70" width="13.140625" bestFit="1" customWidth="1"/>
    <col min="71" max="71" width="13.28515625" bestFit="1" customWidth="1"/>
    <col min="72" max="72" width="7" bestFit="1" customWidth="1"/>
    <col min="73" max="73" width="9.140625" bestFit="1" customWidth="1"/>
    <col min="74" max="74" width="12.85546875" bestFit="1" customWidth="1"/>
    <col min="75" max="75" width="8.42578125" bestFit="1" customWidth="1"/>
    <col min="76" max="76" width="10.140625" bestFit="1" customWidth="1"/>
    <col min="77" max="77" width="9.7109375" bestFit="1" customWidth="1"/>
    <col min="78" max="78" width="7.85546875" bestFit="1" customWidth="1"/>
    <col min="79" max="79" width="8.7109375" bestFit="1" customWidth="1"/>
    <col min="80" max="80" width="4.28515625" bestFit="1" customWidth="1"/>
    <col min="81" max="81" width="8.7109375" bestFit="1" customWidth="1"/>
    <col min="82" max="82" width="9.28515625" bestFit="1" customWidth="1"/>
    <col min="83" max="83" width="5.5703125" bestFit="1" customWidth="1"/>
    <col min="84" max="84" width="11.5703125" bestFit="1" customWidth="1"/>
    <col min="85" max="85" width="9.42578125" bestFit="1" customWidth="1"/>
    <col min="86" max="86" width="5.42578125" bestFit="1" customWidth="1"/>
    <col min="87" max="87" width="13.85546875" bestFit="1" customWidth="1"/>
    <col min="88" max="88" width="16.7109375" bestFit="1" customWidth="1"/>
    <col min="89" max="89" width="11.7109375" bestFit="1" customWidth="1"/>
    <col min="90" max="90" width="14.42578125" bestFit="1" customWidth="1"/>
    <col min="91" max="91" width="15.28515625" bestFit="1" customWidth="1"/>
    <col min="92" max="92" width="12.85546875" bestFit="1" customWidth="1"/>
    <col min="93" max="93" width="14.85546875" bestFit="1" customWidth="1"/>
    <col min="94" max="94" width="17.7109375" bestFit="1" customWidth="1"/>
    <col min="95" max="95" width="11.42578125" bestFit="1" customWidth="1"/>
    <col min="96" max="96" width="14.140625" bestFit="1" customWidth="1"/>
    <col min="97" max="97" width="9" bestFit="1" customWidth="1"/>
    <col min="98" max="98" width="11.42578125" bestFit="1" customWidth="1"/>
    <col min="99" max="99" width="14.85546875" bestFit="1" customWidth="1"/>
    <col min="100" max="100" width="17.7109375" bestFit="1" customWidth="1"/>
    <col min="101" max="101" width="16" bestFit="1" customWidth="1"/>
    <col min="102" max="102" width="18.85546875" bestFit="1" customWidth="1"/>
    <col min="103" max="103" width="10.28515625" bestFit="1" customWidth="1"/>
    <col min="104" max="104" width="12.85546875" bestFit="1" customWidth="1"/>
    <col min="105" max="105" width="10.5703125" bestFit="1" customWidth="1"/>
    <col min="106" max="106" width="13.140625" bestFit="1" customWidth="1"/>
    <col min="107" max="107" width="11.42578125" bestFit="1" customWidth="1"/>
    <col min="108" max="108" width="14.140625" bestFit="1" customWidth="1"/>
    <col min="109" max="109" width="14" bestFit="1" customWidth="1"/>
    <col min="110" max="110" width="16.85546875" bestFit="1" customWidth="1"/>
    <col min="111" max="111" width="10.140625" bestFit="1" customWidth="1"/>
    <col min="112" max="112" width="12.7109375" bestFit="1" customWidth="1"/>
    <col min="113" max="113" width="11.42578125" bestFit="1" customWidth="1"/>
    <col min="114" max="114" width="14.140625" bestFit="1" customWidth="1"/>
    <col min="115" max="115" width="11.85546875" bestFit="1" customWidth="1"/>
    <col min="116" max="116" width="14.5703125" bestFit="1" customWidth="1"/>
    <col min="117" max="117" width="9.5703125" bestFit="1" customWidth="1"/>
    <col min="118" max="118" width="12" bestFit="1" customWidth="1"/>
    <col min="119" max="119" width="13.28515625" bestFit="1" customWidth="1"/>
    <col min="120" max="120" width="16.140625" bestFit="1" customWidth="1"/>
    <col min="121" max="121" width="11.5703125" bestFit="1" customWidth="1"/>
    <col min="122" max="122" width="14.28515625" bestFit="1" customWidth="1"/>
    <col min="123" max="123" width="15.140625" bestFit="1" customWidth="1"/>
    <col min="124" max="124" width="18" bestFit="1" customWidth="1"/>
    <col min="125" max="125" width="15.28515625" bestFit="1" customWidth="1"/>
    <col min="126" max="126" width="18.140625" bestFit="1" customWidth="1"/>
    <col min="127" max="127" width="9" bestFit="1" customWidth="1"/>
    <col min="128" max="128" width="11.42578125" bestFit="1" customWidth="1"/>
    <col min="129" max="129" width="11.140625" bestFit="1" customWidth="1"/>
    <col min="130" max="130" width="13.85546875" bestFit="1" customWidth="1"/>
    <col min="131" max="131" width="14.85546875" bestFit="1" customWidth="1"/>
    <col min="132" max="132" width="17.7109375" bestFit="1" customWidth="1"/>
    <col min="133" max="133" width="10.42578125" bestFit="1" customWidth="1"/>
    <col min="134" max="134" width="13" bestFit="1" customWidth="1"/>
    <col min="135" max="135" width="12.140625" bestFit="1" customWidth="1"/>
    <col min="136" max="136" width="15" bestFit="1" customWidth="1"/>
    <col min="137" max="137" width="11.7109375" bestFit="1" customWidth="1"/>
    <col min="138" max="138" width="14.42578125" bestFit="1" customWidth="1"/>
    <col min="139" max="139" width="9.85546875" bestFit="1" customWidth="1"/>
    <col min="140" max="140" width="12.42578125" bestFit="1" customWidth="1"/>
    <col min="141" max="141" width="10.7109375" bestFit="1" customWidth="1"/>
    <col min="142" max="142" width="13.28515625" bestFit="1" customWidth="1"/>
    <col min="143" max="143" width="8.140625" bestFit="1" customWidth="1"/>
    <col min="144" max="144" width="8.5703125" bestFit="1" customWidth="1"/>
    <col min="145" max="145" width="10.7109375" bestFit="1" customWidth="1"/>
    <col min="146" max="146" width="13.28515625" bestFit="1" customWidth="1"/>
    <col min="147" max="147" width="15.7109375" bestFit="1" customWidth="1"/>
    <col min="148" max="148" width="14" bestFit="1" customWidth="1"/>
    <col min="149" max="149" width="15.28515625" bestFit="1" customWidth="1"/>
    <col min="150" max="150" width="9.85546875" bestFit="1" customWidth="1"/>
    <col min="151" max="151" width="15.7109375" bestFit="1" customWidth="1"/>
    <col min="152" max="152" width="16.42578125" bestFit="1" customWidth="1"/>
    <col min="153" max="153" width="11.42578125" bestFit="1" customWidth="1"/>
    <col min="154" max="154" width="14.140625" bestFit="1" customWidth="1"/>
    <col min="155" max="155" width="5.42578125" bestFit="1" customWidth="1"/>
  </cols>
  <sheetData>
    <row r="1" spans="1:86">
      <c r="A1" s="1" t="s">
        <v>12</v>
      </c>
      <c r="B1" s="6" t="s">
        <v>4165</v>
      </c>
      <c r="C1" s="6" t="s">
        <v>4304</v>
      </c>
      <c r="E1" s="6" t="s">
        <v>4165</v>
      </c>
      <c r="F1" s="6" t="s">
        <v>4306</v>
      </c>
      <c r="G1" s="6" t="s">
        <v>4052</v>
      </c>
      <c r="J1" t="s">
        <v>4169</v>
      </c>
      <c r="K1" s="38" t="s">
        <v>4168</v>
      </c>
    </row>
    <row r="2" spans="1:86">
      <c r="B2" t="s">
        <v>4109</v>
      </c>
      <c r="C2" t="s">
        <v>2905</v>
      </c>
      <c r="E2" t="s">
        <v>4126</v>
      </c>
      <c r="F2" t="s">
        <v>4219</v>
      </c>
      <c r="G2">
        <f>COUNTIF($B$2:$B$754,E2)</f>
        <v>1</v>
      </c>
      <c r="J2" t="s">
        <v>4220</v>
      </c>
      <c r="K2" s="38" t="s">
        <v>4219</v>
      </c>
    </row>
    <row r="3" spans="1:86">
      <c r="B3" t="s">
        <v>4109</v>
      </c>
      <c r="E3" t="s">
        <v>586</v>
      </c>
      <c r="F3" t="s">
        <v>4170</v>
      </c>
      <c r="G3">
        <f>COUNTIF($B$2:$B$754,E3)</f>
        <v>1</v>
      </c>
      <c r="J3" t="s">
        <v>4250</v>
      </c>
      <c r="K3" s="38" t="s">
        <v>4249</v>
      </c>
      <c r="P3" s="33" t="s">
        <v>4307</v>
      </c>
      <c r="Q3" s="33" t="s">
        <v>4308</v>
      </c>
    </row>
    <row r="4" spans="1:86">
      <c r="A4" s="1" t="s">
        <v>77</v>
      </c>
      <c r="B4" t="s">
        <v>3144</v>
      </c>
      <c r="E4" t="s">
        <v>4135</v>
      </c>
      <c r="F4" t="s">
        <v>4249</v>
      </c>
      <c r="G4">
        <f>COUNTIF($B$2:$B$754,E4)</f>
        <v>1</v>
      </c>
      <c r="J4" t="s">
        <v>4171</v>
      </c>
      <c r="K4" s="38" t="s">
        <v>4170</v>
      </c>
      <c r="P4" s="33" t="s">
        <v>4076</v>
      </c>
      <c r="Q4" t="s">
        <v>4122</v>
      </c>
      <c r="R4" t="s">
        <v>4139</v>
      </c>
      <c r="S4" t="s">
        <v>4131</v>
      </c>
      <c r="T4" t="s">
        <v>4127</v>
      </c>
      <c r="U4" t="s">
        <v>4146</v>
      </c>
      <c r="V4" t="s">
        <v>4120</v>
      </c>
      <c r="W4" t="s">
        <v>4103</v>
      </c>
      <c r="X4" t="s">
        <v>4135</v>
      </c>
      <c r="Y4" t="s">
        <v>4113</v>
      </c>
      <c r="Z4" t="s">
        <v>4134</v>
      </c>
      <c r="AA4" t="s">
        <v>4098</v>
      </c>
      <c r="AB4" t="s">
        <v>4130</v>
      </c>
      <c r="AC4" t="s">
        <v>4149</v>
      </c>
      <c r="AD4" t="s">
        <v>1296</v>
      </c>
      <c r="AE4" t="s">
        <v>4152</v>
      </c>
      <c r="AF4" t="s">
        <v>4142</v>
      </c>
      <c r="AG4" t="s">
        <v>4158</v>
      </c>
      <c r="AH4" t="s">
        <v>4151</v>
      </c>
      <c r="AI4" t="s">
        <v>4107</v>
      </c>
      <c r="AJ4" t="s">
        <v>4079</v>
      </c>
      <c r="AK4" t="s">
        <v>4148</v>
      </c>
      <c r="AL4" t="s">
        <v>4156</v>
      </c>
      <c r="AM4" t="s">
        <v>1394</v>
      </c>
      <c r="AN4" t="s">
        <v>4157</v>
      </c>
      <c r="AO4" t="s">
        <v>3510</v>
      </c>
      <c r="AP4" t="s">
        <v>3249</v>
      </c>
      <c r="AQ4" t="s">
        <v>4145</v>
      </c>
      <c r="AR4" t="s">
        <v>1168</v>
      </c>
      <c r="AS4" t="s">
        <v>4100</v>
      </c>
      <c r="AT4" t="s">
        <v>4162</v>
      </c>
      <c r="AU4" t="s">
        <v>4153</v>
      </c>
      <c r="AV4" t="s">
        <v>4143</v>
      </c>
      <c r="AW4" t="s">
        <v>4124</v>
      </c>
      <c r="AX4" t="s">
        <v>4133</v>
      </c>
      <c r="AY4" t="s">
        <v>4108</v>
      </c>
      <c r="AZ4" t="s">
        <v>4163</v>
      </c>
      <c r="BA4" t="s">
        <v>4137</v>
      </c>
      <c r="BB4" t="s">
        <v>4106</v>
      </c>
      <c r="BC4" t="s">
        <v>4141</v>
      </c>
      <c r="BD4" t="s">
        <v>4099</v>
      </c>
      <c r="BE4" t="s">
        <v>4155</v>
      </c>
      <c r="BF4" t="s">
        <v>4102</v>
      </c>
      <c r="BG4" t="s">
        <v>4159</v>
      </c>
      <c r="BH4" t="s">
        <v>4147</v>
      </c>
      <c r="BI4" t="s">
        <v>4105</v>
      </c>
      <c r="BJ4" t="s">
        <v>4132</v>
      </c>
      <c r="BK4" t="s">
        <v>4164</v>
      </c>
      <c r="BL4" t="s">
        <v>4154</v>
      </c>
      <c r="BM4" t="s">
        <v>4117</v>
      </c>
      <c r="BN4" t="s">
        <v>4140</v>
      </c>
      <c r="BO4" t="s">
        <v>4136</v>
      </c>
      <c r="BP4" t="s">
        <v>606</v>
      </c>
      <c r="BQ4" t="s">
        <v>4150</v>
      </c>
      <c r="BR4" t="s">
        <v>4118</v>
      </c>
      <c r="BS4" t="s">
        <v>4121</v>
      </c>
      <c r="BT4" t="s">
        <v>4129</v>
      </c>
      <c r="BU4" t="s">
        <v>4125</v>
      </c>
      <c r="BV4" t="s">
        <v>4128</v>
      </c>
      <c r="BW4" t="s">
        <v>4104</v>
      </c>
      <c r="BX4" t="s">
        <v>586</v>
      </c>
      <c r="BY4" t="s">
        <v>4161</v>
      </c>
      <c r="BZ4" t="s">
        <v>4123</v>
      </c>
      <c r="CA4" t="s">
        <v>4115</v>
      </c>
      <c r="CB4" t="s">
        <v>1129</v>
      </c>
      <c r="CC4" t="s">
        <v>4138</v>
      </c>
      <c r="CD4" t="s">
        <v>4144</v>
      </c>
      <c r="CE4" t="s">
        <v>3144</v>
      </c>
      <c r="CF4" t="s">
        <v>4114</v>
      </c>
      <c r="CG4" t="s">
        <v>4126</v>
      </c>
      <c r="CH4" t="s">
        <v>4077</v>
      </c>
    </row>
    <row r="5" spans="1:86">
      <c r="A5" s="1" t="s">
        <v>88</v>
      </c>
      <c r="B5" t="s">
        <v>4117</v>
      </c>
      <c r="E5" t="s">
        <v>4139</v>
      </c>
      <c r="F5" t="s">
        <v>4298</v>
      </c>
      <c r="G5">
        <f>COUNTIF($B$2:$B$754,E5)</f>
        <v>1</v>
      </c>
      <c r="J5" t="s">
        <v>4122</v>
      </c>
      <c r="K5" s="38" t="s">
        <v>4249</v>
      </c>
      <c r="P5" s="34" t="s">
        <v>4170</v>
      </c>
      <c r="Q5" s="10"/>
      <c r="R5" s="10"/>
      <c r="S5" s="10"/>
      <c r="T5" s="10"/>
      <c r="U5" s="10"/>
      <c r="V5" s="10"/>
      <c r="W5" s="10"/>
      <c r="X5" s="10"/>
      <c r="Y5" s="10"/>
      <c r="Z5" s="10"/>
      <c r="AA5" s="10"/>
      <c r="AB5" s="10"/>
      <c r="AC5" s="10"/>
      <c r="AD5" s="10"/>
      <c r="AE5" s="10"/>
      <c r="AF5" s="10">
        <v>3</v>
      </c>
      <c r="AG5" s="10"/>
      <c r="AH5" s="10"/>
      <c r="AI5" s="10"/>
      <c r="AJ5" s="10"/>
      <c r="AK5" s="10"/>
      <c r="AL5" s="10"/>
      <c r="AM5" s="10"/>
      <c r="AN5" s="10"/>
      <c r="AO5" s="10"/>
      <c r="AP5" s="10"/>
      <c r="AQ5" s="10"/>
      <c r="AR5" s="10"/>
      <c r="AS5" s="10"/>
      <c r="AT5" s="10"/>
      <c r="AU5" s="10"/>
      <c r="AV5" s="10"/>
      <c r="AW5" s="10"/>
      <c r="AX5" s="10"/>
      <c r="AY5" s="10"/>
      <c r="AZ5" s="10"/>
      <c r="BA5" s="10"/>
      <c r="BB5" s="10"/>
      <c r="BC5" s="10"/>
      <c r="BD5" s="10">
        <v>1</v>
      </c>
      <c r="BE5" s="10"/>
      <c r="BF5" s="10"/>
      <c r="BG5" s="10"/>
      <c r="BH5" s="10">
        <v>1</v>
      </c>
      <c r="BI5" s="10"/>
      <c r="BJ5" s="10"/>
      <c r="BK5" s="10"/>
      <c r="BL5" s="10"/>
      <c r="BM5" s="10"/>
      <c r="BN5" s="10"/>
      <c r="BO5" s="10"/>
      <c r="BP5" s="10"/>
      <c r="BQ5" s="10"/>
      <c r="BR5" s="10">
        <v>5</v>
      </c>
      <c r="BS5" s="10"/>
      <c r="BT5" s="10"/>
      <c r="BU5" s="10"/>
      <c r="BV5" s="10"/>
      <c r="BW5" s="10"/>
      <c r="BX5" s="10">
        <v>1</v>
      </c>
      <c r="BY5" s="10"/>
      <c r="BZ5" s="10"/>
      <c r="CA5" s="10">
        <v>1</v>
      </c>
      <c r="CB5" s="10"/>
      <c r="CC5" s="10"/>
      <c r="CD5" s="10"/>
      <c r="CE5" s="10"/>
      <c r="CF5" s="10"/>
      <c r="CG5" s="10"/>
      <c r="CH5" s="10">
        <v>12</v>
      </c>
    </row>
    <row r="6" spans="1:86">
      <c r="A6" s="1" t="s">
        <v>96</v>
      </c>
      <c r="B6" t="s">
        <v>3144</v>
      </c>
      <c r="E6" t="s">
        <v>4141</v>
      </c>
      <c r="F6" t="s">
        <v>4249</v>
      </c>
      <c r="G6">
        <f>COUNTIF($B$2:$B$754,E6)</f>
        <v>1</v>
      </c>
      <c r="J6" t="s">
        <v>4172</v>
      </c>
      <c r="K6" s="38" t="s">
        <v>4170</v>
      </c>
      <c r="P6" s="34" t="s">
        <v>4219</v>
      </c>
      <c r="Q6" s="10"/>
      <c r="R6" s="10"/>
      <c r="S6" s="10"/>
      <c r="T6" s="10"/>
      <c r="U6" s="10"/>
      <c r="V6" s="10"/>
      <c r="W6" s="10"/>
      <c r="X6" s="10"/>
      <c r="Y6" s="10"/>
      <c r="Z6" s="10"/>
      <c r="AA6" s="10">
        <v>34</v>
      </c>
      <c r="AB6" s="10"/>
      <c r="AC6" s="10"/>
      <c r="AD6" s="10"/>
      <c r="AE6" s="10"/>
      <c r="AF6" s="10"/>
      <c r="AG6" s="10"/>
      <c r="AH6" s="10"/>
      <c r="AI6" s="10"/>
      <c r="AJ6" s="10"/>
      <c r="AK6" s="10"/>
      <c r="AL6" s="10"/>
      <c r="AM6" s="10">
        <v>5</v>
      </c>
      <c r="AN6" s="10"/>
      <c r="AO6" s="10">
        <v>91</v>
      </c>
      <c r="AP6" s="10">
        <v>4</v>
      </c>
      <c r="AQ6" s="10"/>
      <c r="AR6" s="10"/>
      <c r="AS6" s="10">
        <v>21</v>
      </c>
      <c r="AT6" s="10">
        <v>1</v>
      </c>
      <c r="AU6" s="10">
        <v>1</v>
      </c>
      <c r="AV6" s="10"/>
      <c r="AW6" s="10">
        <v>1</v>
      </c>
      <c r="AX6" s="10"/>
      <c r="AY6" s="10"/>
      <c r="AZ6" s="10"/>
      <c r="BA6" s="10">
        <v>2</v>
      </c>
      <c r="BB6" s="10"/>
      <c r="BC6" s="10"/>
      <c r="BD6" s="10"/>
      <c r="BE6" s="10">
        <v>2</v>
      </c>
      <c r="BF6" s="10"/>
      <c r="BG6" s="10"/>
      <c r="BH6" s="10"/>
      <c r="BI6" s="10"/>
      <c r="BJ6" s="10">
        <v>2</v>
      </c>
      <c r="BK6" s="10">
        <v>1</v>
      </c>
      <c r="BL6" s="10"/>
      <c r="BM6" s="10"/>
      <c r="BN6" s="10"/>
      <c r="BO6" s="10">
        <v>10</v>
      </c>
      <c r="BP6" s="10">
        <v>11</v>
      </c>
      <c r="BQ6" s="10"/>
      <c r="BR6" s="10"/>
      <c r="BS6" s="10">
        <v>8</v>
      </c>
      <c r="BT6" s="10"/>
      <c r="BU6" s="10"/>
      <c r="BV6" s="10"/>
      <c r="BW6" s="10">
        <v>5</v>
      </c>
      <c r="BX6" s="10"/>
      <c r="BY6" s="10">
        <v>1</v>
      </c>
      <c r="BZ6" s="10">
        <v>3</v>
      </c>
      <c r="CA6" s="10"/>
      <c r="CB6" s="10"/>
      <c r="CC6" s="10"/>
      <c r="CD6" s="10"/>
      <c r="CE6" s="10"/>
      <c r="CF6" s="10"/>
      <c r="CG6" s="10">
        <v>1</v>
      </c>
      <c r="CH6" s="10">
        <v>204</v>
      </c>
    </row>
    <row r="7" spans="1:86">
      <c r="A7" s="1" t="s">
        <v>102</v>
      </c>
      <c r="B7" s="32" t="s">
        <v>3144</v>
      </c>
      <c r="E7" t="s">
        <v>4099</v>
      </c>
      <c r="F7" t="s">
        <v>4170</v>
      </c>
      <c r="G7">
        <f>COUNTIF($B$2:$B$754,E7)</f>
        <v>1</v>
      </c>
      <c r="J7" t="s">
        <v>4267</v>
      </c>
      <c r="K7" s="38" t="s">
        <v>4266</v>
      </c>
      <c r="P7" s="34" t="s">
        <v>4249</v>
      </c>
      <c r="Q7" s="10">
        <v>1</v>
      </c>
      <c r="R7" s="10"/>
      <c r="S7" s="10"/>
      <c r="T7" s="10">
        <v>5</v>
      </c>
      <c r="U7" s="10">
        <v>3</v>
      </c>
      <c r="V7" s="10">
        <v>1</v>
      </c>
      <c r="W7" s="10"/>
      <c r="X7" s="10">
        <v>1</v>
      </c>
      <c r="Y7" s="10"/>
      <c r="Z7" s="10"/>
      <c r="AA7" s="10"/>
      <c r="AB7" s="10"/>
      <c r="AC7" s="10">
        <v>1</v>
      </c>
      <c r="AD7" s="10">
        <v>6</v>
      </c>
      <c r="AE7" s="10"/>
      <c r="AF7" s="10"/>
      <c r="AG7" s="10">
        <v>1</v>
      </c>
      <c r="AH7" s="10">
        <v>3</v>
      </c>
      <c r="AI7" s="10">
        <v>7</v>
      </c>
      <c r="AJ7" s="10">
        <v>51</v>
      </c>
      <c r="AK7" s="10">
        <v>3</v>
      </c>
      <c r="AL7" s="10"/>
      <c r="AM7" s="10"/>
      <c r="AN7" s="10">
        <v>2</v>
      </c>
      <c r="AO7" s="10"/>
      <c r="AP7" s="10"/>
      <c r="AQ7" s="10">
        <v>2</v>
      </c>
      <c r="AR7" s="10">
        <v>11</v>
      </c>
      <c r="AS7" s="10"/>
      <c r="AT7" s="10"/>
      <c r="AU7" s="10"/>
      <c r="AV7" s="10">
        <v>2</v>
      </c>
      <c r="AW7" s="10"/>
      <c r="AX7" s="10">
        <v>4</v>
      </c>
      <c r="AY7" s="10">
        <v>1</v>
      </c>
      <c r="AZ7" s="10">
        <v>1</v>
      </c>
      <c r="BA7" s="10"/>
      <c r="BB7" s="10"/>
      <c r="BC7" s="10">
        <v>1</v>
      </c>
      <c r="BD7" s="10"/>
      <c r="BE7" s="10"/>
      <c r="BF7" s="10">
        <v>5</v>
      </c>
      <c r="BG7" s="10"/>
      <c r="BH7" s="10"/>
      <c r="BI7" s="10">
        <v>4</v>
      </c>
      <c r="BJ7" s="10"/>
      <c r="BK7" s="10"/>
      <c r="BL7" s="10">
        <v>3</v>
      </c>
      <c r="BM7" s="10">
        <v>3</v>
      </c>
      <c r="BN7" s="10">
        <v>4</v>
      </c>
      <c r="BO7" s="10"/>
      <c r="BP7" s="10"/>
      <c r="BQ7" s="10">
        <v>2</v>
      </c>
      <c r="BR7" s="10"/>
      <c r="BS7" s="10"/>
      <c r="BT7" s="10">
        <v>18</v>
      </c>
      <c r="BU7" s="10">
        <v>2</v>
      </c>
      <c r="BV7" s="10">
        <v>8</v>
      </c>
      <c r="BW7" s="10"/>
      <c r="BX7" s="10"/>
      <c r="BY7" s="10"/>
      <c r="BZ7" s="10"/>
      <c r="CA7" s="10"/>
      <c r="CB7" s="10">
        <v>16</v>
      </c>
      <c r="CC7" s="10">
        <v>2</v>
      </c>
      <c r="CD7" s="10"/>
      <c r="CE7" s="10"/>
      <c r="CF7" s="10"/>
      <c r="CG7" s="10"/>
      <c r="CH7" s="10">
        <v>174</v>
      </c>
    </row>
    <row r="8" spans="1:86">
      <c r="A8" s="1" t="s">
        <v>109</v>
      </c>
      <c r="B8" t="s">
        <v>3144</v>
      </c>
      <c r="E8" t="s">
        <v>4114</v>
      </c>
      <c r="F8" t="s">
        <v>4298</v>
      </c>
      <c r="G8">
        <f>COUNTIF($B$2:$B$754,E8)</f>
        <v>1</v>
      </c>
      <c r="J8" t="s">
        <v>4139</v>
      </c>
      <c r="K8" s="38" t="s">
        <v>4298</v>
      </c>
      <c r="P8" s="34" t="s">
        <v>4266</v>
      </c>
      <c r="Q8" s="10"/>
      <c r="R8" s="10"/>
      <c r="S8" s="10"/>
      <c r="T8" s="10"/>
      <c r="U8" s="10"/>
      <c r="V8" s="10"/>
      <c r="W8" s="10"/>
      <c r="X8" s="10"/>
      <c r="Y8" s="10">
        <v>42</v>
      </c>
      <c r="Z8" s="10"/>
      <c r="AA8" s="10"/>
      <c r="AB8" s="10"/>
      <c r="AC8" s="10"/>
      <c r="AD8" s="10"/>
      <c r="AE8" s="10"/>
      <c r="AF8" s="10"/>
      <c r="AG8" s="10"/>
      <c r="AH8" s="10"/>
      <c r="AI8" s="10"/>
      <c r="AJ8" s="10"/>
      <c r="AK8" s="10"/>
      <c r="AL8" s="10">
        <v>1</v>
      </c>
      <c r="AM8" s="10"/>
      <c r="AN8" s="10"/>
      <c r="AO8" s="10"/>
      <c r="AP8" s="10"/>
      <c r="AQ8" s="10"/>
      <c r="AR8" s="10"/>
      <c r="AS8" s="10"/>
      <c r="AT8" s="10"/>
      <c r="AU8" s="10"/>
      <c r="AV8" s="10"/>
      <c r="AW8" s="10"/>
      <c r="AX8" s="10"/>
      <c r="AY8" s="10"/>
      <c r="AZ8" s="10"/>
      <c r="BA8" s="10"/>
      <c r="BB8" s="10">
        <v>5</v>
      </c>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v>253</v>
      </c>
      <c r="CF8" s="10"/>
      <c r="CG8" s="10"/>
      <c r="CH8" s="10">
        <v>301</v>
      </c>
    </row>
    <row r="9" spans="1:86">
      <c r="A9" s="1" t="s">
        <v>117</v>
      </c>
      <c r="B9" s="32" t="s">
        <v>4079</v>
      </c>
      <c r="E9" t="s">
        <v>4164</v>
      </c>
      <c r="F9" t="s">
        <v>4219</v>
      </c>
      <c r="G9">
        <f>COUNTIF($B$2:$B$754,E9)</f>
        <v>1</v>
      </c>
      <c r="J9" t="s">
        <v>4251</v>
      </c>
      <c r="K9" s="38" t="s">
        <v>4249</v>
      </c>
      <c r="P9" s="34" t="s">
        <v>4285</v>
      </c>
      <c r="Q9" s="10"/>
      <c r="R9" s="10"/>
      <c r="S9" s="10">
        <v>10</v>
      </c>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v>1</v>
      </c>
      <c r="BH9" s="10"/>
      <c r="BI9" s="10"/>
      <c r="BJ9" s="10"/>
      <c r="BK9" s="10"/>
      <c r="BL9" s="10"/>
      <c r="BM9" s="10"/>
      <c r="BN9" s="10"/>
      <c r="BO9" s="10"/>
      <c r="BP9" s="10"/>
      <c r="BQ9" s="10"/>
      <c r="BR9" s="10"/>
      <c r="BS9" s="10"/>
      <c r="BT9" s="10"/>
      <c r="BU9" s="10"/>
      <c r="BV9" s="10"/>
      <c r="BW9" s="10"/>
      <c r="BX9" s="10"/>
      <c r="BY9" s="10"/>
      <c r="BZ9" s="10"/>
      <c r="CA9" s="10"/>
      <c r="CB9" s="10"/>
      <c r="CC9" s="10"/>
      <c r="CD9" s="10"/>
      <c r="CE9" s="10"/>
      <c r="CF9" s="10"/>
      <c r="CG9" s="10"/>
      <c r="CH9" s="10">
        <v>11</v>
      </c>
    </row>
    <row r="10" spans="1:86">
      <c r="A10" s="1" t="s">
        <v>122</v>
      </c>
      <c r="B10" s="32" t="s">
        <v>4116</v>
      </c>
      <c r="E10" t="s">
        <v>4115</v>
      </c>
      <c r="F10" t="s">
        <v>4170</v>
      </c>
      <c r="G10">
        <f>COUNTIF($B$2:$B$754,E10)</f>
        <v>1</v>
      </c>
      <c r="J10" t="s">
        <v>4131</v>
      </c>
      <c r="K10" s="38" t="s">
        <v>4285</v>
      </c>
      <c r="P10" s="34" t="s">
        <v>4298</v>
      </c>
      <c r="Q10" s="10"/>
      <c r="R10" s="10">
        <v>1</v>
      </c>
      <c r="S10" s="10"/>
      <c r="T10" s="10"/>
      <c r="U10" s="10"/>
      <c r="V10" s="10"/>
      <c r="W10" s="10">
        <v>33</v>
      </c>
      <c r="X10" s="10"/>
      <c r="Y10" s="10"/>
      <c r="Z10" s="10">
        <v>4</v>
      </c>
      <c r="AA10" s="10"/>
      <c r="AB10" s="10">
        <v>6</v>
      </c>
      <c r="AC10" s="10"/>
      <c r="AD10" s="10"/>
      <c r="AE10" s="10">
        <v>1</v>
      </c>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0"/>
      <c r="CD10" s="10">
        <v>2</v>
      </c>
      <c r="CE10" s="10"/>
      <c r="CF10" s="10">
        <v>1</v>
      </c>
      <c r="CG10" s="10"/>
      <c r="CH10" s="10">
        <v>48</v>
      </c>
    </row>
    <row r="11" spans="1:86">
      <c r="A11" s="1" t="s">
        <v>129</v>
      </c>
      <c r="B11" s="32" t="s">
        <v>3144</v>
      </c>
      <c r="E11" t="s">
        <v>4147</v>
      </c>
      <c r="F11" t="s">
        <v>4170</v>
      </c>
      <c r="G11">
        <f>COUNTIF($B$2:$B$754,E11)</f>
        <v>1</v>
      </c>
      <c r="I11" s="32"/>
      <c r="J11" t="s">
        <v>4127</v>
      </c>
      <c r="K11" s="38" t="s">
        <v>4249</v>
      </c>
      <c r="P11" s="34" t="s">
        <v>4077</v>
      </c>
      <c r="Q11" s="10">
        <v>1</v>
      </c>
      <c r="R11" s="10">
        <v>1</v>
      </c>
      <c r="S11" s="10">
        <v>10</v>
      </c>
      <c r="T11" s="10">
        <v>5</v>
      </c>
      <c r="U11" s="10">
        <v>3</v>
      </c>
      <c r="V11" s="10">
        <v>1</v>
      </c>
      <c r="W11" s="10">
        <v>33</v>
      </c>
      <c r="X11" s="10">
        <v>1</v>
      </c>
      <c r="Y11" s="10">
        <v>42</v>
      </c>
      <c r="Z11" s="10">
        <v>4</v>
      </c>
      <c r="AA11" s="10">
        <v>34</v>
      </c>
      <c r="AB11" s="10">
        <v>6</v>
      </c>
      <c r="AC11" s="10">
        <v>1</v>
      </c>
      <c r="AD11" s="10">
        <v>6</v>
      </c>
      <c r="AE11" s="10">
        <v>1</v>
      </c>
      <c r="AF11" s="10">
        <v>3</v>
      </c>
      <c r="AG11" s="10">
        <v>1</v>
      </c>
      <c r="AH11" s="10">
        <v>3</v>
      </c>
      <c r="AI11" s="10">
        <v>7</v>
      </c>
      <c r="AJ11" s="10">
        <v>51</v>
      </c>
      <c r="AK11" s="10">
        <v>3</v>
      </c>
      <c r="AL11" s="10">
        <v>1</v>
      </c>
      <c r="AM11" s="10">
        <v>5</v>
      </c>
      <c r="AN11" s="10">
        <v>2</v>
      </c>
      <c r="AO11" s="10">
        <v>91</v>
      </c>
      <c r="AP11" s="10">
        <v>4</v>
      </c>
      <c r="AQ11" s="10">
        <v>2</v>
      </c>
      <c r="AR11" s="10">
        <v>11</v>
      </c>
      <c r="AS11" s="10">
        <v>21</v>
      </c>
      <c r="AT11" s="10">
        <v>1</v>
      </c>
      <c r="AU11" s="10">
        <v>1</v>
      </c>
      <c r="AV11" s="10">
        <v>2</v>
      </c>
      <c r="AW11" s="10">
        <v>1</v>
      </c>
      <c r="AX11" s="10">
        <v>4</v>
      </c>
      <c r="AY11" s="10">
        <v>1</v>
      </c>
      <c r="AZ11" s="10">
        <v>1</v>
      </c>
      <c r="BA11" s="10">
        <v>2</v>
      </c>
      <c r="BB11" s="10">
        <v>5</v>
      </c>
      <c r="BC11" s="10">
        <v>1</v>
      </c>
      <c r="BD11" s="10">
        <v>1</v>
      </c>
      <c r="BE11" s="10">
        <v>2</v>
      </c>
      <c r="BF11" s="10">
        <v>5</v>
      </c>
      <c r="BG11" s="10">
        <v>1</v>
      </c>
      <c r="BH11" s="10">
        <v>1</v>
      </c>
      <c r="BI11" s="10">
        <v>4</v>
      </c>
      <c r="BJ11" s="10">
        <v>2</v>
      </c>
      <c r="BK11" s="10">
        <v>1</v>
      </c>
      <c r="BL11" s="10">
        <v>3</v>
      </c>
      <c r="BM11" s="10">
        <v>3</v>
      </c>
      <c r="BN11" s="10">
        <v>4</v>
      </c>
      <c r="BO11" s="10">
        <v>10</v>
      </c>
      <c r="BP11" s="10">
        <v>11</v>
      </c>
      <c r="BQ11" s="10">
        <v>2</v>
      </c>
      <c r="BR11" s="10">
        <v>5</v>
      </c>
      <c r="BS11" s="10">
        <v>8</v>
      </c>
      <c r="BT11" s="10">
        <v>18</v>
      </c>
      <c r="BU11" s="10">
        <v>2</v>
      </c>
      <c r="BV11" s="10">
        <v>8</v>
      </c>
      <c r="BW11" s="10">
        <v>5</v>
      </c>
      <c r="BX11" s="10">
        <v>1</v>
      </c>
      <c r="BY11" s="10">
        <v>1</v>
      </c>
      <c r="BZ11" s="10">
        <v>3</v>
      </c>
      <c r="CA11" s="10">
        <v>1</v>
      </c>
      <c r="CB11" s="10">
        <v>16</v>
      </c>
      <c r="CC11" s="10">
        <v>2</v>
      </c>
      <c r="CD11" s="10">
        <v>2</v>
      </c>
      <c r="CE11" s="10">
        <v>253</v>
      </c>
      <c r="CF11" s="10">
        <v>1</v>
      </c>
      <c r="CG11" s="10">
        <v>1</v>
      </c>
      <c r="CH11" s="10">
        <v>750</v>
      </c>
    </row>
    <row r="12" spans="1:86">
      <c r="A12" s="1" t="s">
        <v>135</v>
      </c>
      <c r="B12" t="s">
        <v>4126</v>
      </c>
      <c r="E12" t="s">
        <v>4149</v>
      </c>
      <c r="F12" t="s">
        <v>4249</v>
      </c>
      <c r="G12">
        <f>COUNTIF($B$2:$B$754,E12)</f>
        <v>1</v>
      </c>
      <c r="I12" s="32"/>
      <c r="J12" t="s">
        <v>4252</v>
      </c>
      <c r="K12" s="38" t="s">
        <v>4249</v>
      </c>
    </row>
    <row r="13" spans="1:86">
      <c r="A13" s="1" t="s">
        <v>142</v>
      </c>
      <c r="B13" t="s">
        <v>4079</v>
      </c>
      <c r="E13" t="s">
        <v>4152</v>
      </c>
      <c r="F13" t="s">
        <v>4298</v>
      </c>
      <c r="G13">
        <f>COUNTIF($B$2:$B$754,E13)</f>
        <v>1</v>
      </c>
      <c r="I13" s="32"/>
      <c r="J13" t="s">
        <v>4268</v>
      </c>
      <c r="K13" s="38" t="s">
        <v>4266</v>
      </c>
    </row>
    <row r="14" spans="1:86">
      <c r="A14" s="1" t="s">
        <v>149</v>
      </c>
      <c r="B14" t="s">
        <v>4127</v>
      </c>
      <c r="E14" t="s">
        <v>4153</v>
      </c>
      <c r="F14" t="s">
        <v>4219</v>
      </c>
      <c r="G14">
        <f>COUNTIF($B$2:$B$754,E14)</f>
        <v>1</v>
      </c>
      <c r="I14" s="32"/>
      <c r="J14" t="s">
        <v>4221</v>
      </c>
      <c r="K14" s="38" t="s">
        <v>4219</v>
      </c>
    </row>
    <row r="15" spans="1:86">
      <c r="A15" s="1" t="s">
        <v>158</v>
      </c>
      <c r="B15" t="s">
        <v>4128</v>
      </c>
      <c r="E15" t="s">
        <v>4156</v>
      </c>
      <c r="F15" t="s">
        <v>4266</v>
      </c>
      <c r="G15">
        <f>COUNTIF($B$2:$B$754,E15)</f>
        <v>1</v>
      </c>
      <c r="J15" t="s">
        <v>4222</v>
      </c>
      <c r="K15" s="38" t="s">
        <v>4219</v>
      </c>
    </row>
    <row r="16" spans="1:86">
      <c r="A16" s="1" t="s">
        <v>165</v>
      </c>
      <c r="B16" s="32" t="s">
        <v>4113</v>
      </c>
      <c r="E16" t="s">
        <v>4120</v>
      </c>
      <c r="F16" t="s">
        <v>4249</v>
      </c>
      <c r="G16">
        <f>COUNTIF($B$2:$B$754,E16)</f>
        <v>1</v>
      </c>
      <c r="I16" s="32"/>
      <c r="J16" t="s">
        <v>4269</v>
      </c>
      <c r="K16" s="38" t="s">
        <v>4266</v>
      </c>
    </row>
    <row r="17" spans="1:11">
      <c r="A17" s="1" t="s">
        <v>170</v>
      </c>
      <c r="B17" t="s">
        <v>4129</v>
      </c>
      <c r="E17" t="s">
        <v>4158</v>
      </c>
      <c r="F17" t="s">
        <v>4249</v>
      </c>
      <c r="G17">
        <f>COUNTIF($B$2:$B$754,E17)</f>
        <v>1</v>
      </c>
      <c r="I17" s="32"/>
      <c r="J17" t="s">
        <v>4253</v>
      </c>
      <c r="K17" s="38" t="s">
        <v>4249</v>
      </c>
    </row>
    <row r="18" spans="1:11">
      <c r="A18" s="1" t="s">
        <v>176</v>
      </c>
      <c r="B18" t="s">
        <v>4079</v>
      </c>
      <c r="E18" t="s">
        <v>4122</v>
      </c>
      <c r="F18" t="s">
        <v>4249</v>
      </c>
      <c r="G18">
        <f>COUNTIF($B$2:$B$754,E18)</f>
        <v>1</v>
      </c>
      <c r="I18" s="32"/>
      <c r="J18" t="s">
        <v>4146</v>
      </c>
      <c r="K18" s="38" t="s">
        <v>4249</v>
      </c>
    </row>
    <row r="19" spans="1:11">
      <c r="A19" s="1" t="s">
        <v>182</v>
      </c>
      <c r="B19" t="s">
        <v>4106</v>
      </c>
      <c r="E19" t="s">
        <v>4159</v>
      </c>
      <c r="F19" t="s">
        <v>4285</v>
      </c>
      <c r="G19">
        <f>COUNTIF($B$2:$B$754,E19)</f>
        <v>1</v>
      </c>
      <c r="I19" s="32"/>
      <c r="J19" t="s">
        <v>4270</v>
      </c>
      <c r="K19" s="38" t="s">
        <v>4266</v>
      </c>
    </row>
    <row r="20" spans="1:11">
      <c r="A20" s="1" t="s">
        <v>192</v>
      </c>
      <c r="B20" t="s">
        <v>4118</v>
      </c>
      <c r="E20" t="s">
        <v>4161</v>
      </c>
      <c r="F20" t="s">
        <v>4219</v>
      </c>
      <c r="G20">
        <f>COUNTIF($B$2:$B$754,E20)</f>
        <v>1</v>
      </c>
      <c r="I20" s="32"/>
      <c r="J20" t="s">
        <v>4173</v>
      </c>
      <c r="K20" s="38" t="s">
        <v>4170</v>
      </c>
    </row>
    <row r="21" spans="1:11">
      <c r="A21" s="1" t="s">
        <v>197</v>
      </c>
      <c r="B21" s="32" t="s">
        <v>4110</v>
      </c>
      <c r="E21" t="s">
        <v>4124</v>
      </c>
      <c r="F21" t="s">
        <v>4219</v>
      </c>
      <c r="G21">
        <f>COUNTIF($B$2:$B$754,E21)</f>
        <v>1</v>
      </c>
      <c r="I21" s="32"/>
      <c r="J21" t="s">
        <v>4223</v>
      </c>
      <c r="K21" s="38" t="s">
        <v>4219</v>
      </c>
    </row>
    <row r="22" spans="1:11">
      <c r="A22" s="1" t="s">
        <v>142</v>
      </c>
      <c r="B22" t="s">
        <v>4079</v>
      </c>
      <c r="E22" t="s">
        <v>4108</v>
      </c>
      <c r="F22" t="s">
        <v>4249</v>
      </c>
      <c r="G22">
        <f>COUNTIF($B$2:$B$754,E22)</f>
        <v>1</v>
      </c>
      <c r="I22" s="32"/>
      <c r="J22" t="s">
        <v>4299</v>
      </c>
      <c r="K22" s="38" t="s">
        <v>4298</v>
      </c>
    </row>
    <row r="23" spans="1:11">
      <c r="A23" s="1" t="s">
        <v>109</v>
      </c>
      <c r="B23" t="s">
        <v>3144</v>
      </c>
      <c r="E23" t="s">
        <v>4162</v>
      </c>
      <c r="F23" t="s">
        <v>4219</v>
      </c>
      <c r="G23">
        <f>COUNTIF($B$2:$B$754,E23)</f>
        <v>1</v>
      </c>
      <c r="I23" s="32"/>
      <c r="J23" t="s">
        <v>4120</v>
      </c>
      <c r="K23" s="38" t="s">
        <v>4249</v>
      </c>
    </row>
    <row r="24" spans="1:11">
      <c r="A24" s="1" t="s">
        <v>211</v>
      </c>
      <c r="B24" t="s">
        <v>4079</v>
      </c>
      <c r="E24" t="s">
        <v>4163</v>
      </c>
      <c r="F24" t="s">
        <v>4249</v>
      </c>
      <c r="G24">
        <f>COUNTIF($B$2:$B$754,E24)</f>
        <v>1</v>
      </c>
      <c r="I24" s="32"/>
      <c r="J24" t="s">
        <v>4174</v>
      </c>
      <c r="K24" s="38" t="s">
        <v>4170</v>
      </c>
    </row>
    <row r="25" spans="1:11">
      <c r="A25" s="1" t="s">
        <v>215</v>
      </c>
      <c r="B25" t="s">
        <v>3144</v>
      </c>
      <c r="E25" t="s">
        <v>4132</v>
      </c>
      <c r="F25" t="s">
        <v>4219</v>
      </c>
      <c r="G25">
        <f>COUNTIF($B$2:$B$754,E25)</f>
        <v>2</v>
      </c>
      <c r="I25" s="32"/>
      <c r="J25" t="s">
        <v>4103</v>
      </c>
      <c r="K25" s="38" t="s">
        <v>4298</v>
      </c>
    </row>
    <row r="26" spans="1:11">
      <c r="A26" s="1" t="s">
        <v>219</v>
      </c>
      <c r="B26" t="s">
        <v>4113</v>
      </c>
      <c r="E26" t="s">
        <v>4137</v>
      </c>
      <c r="F26" t="s">
        <v>4219</v>
      </c>
      <c r="G26">
        <f>COUNTIF($B$2:$B$754,E26)</f>
        <v>2</v>
      </c>
      <c r="J26" t="s">
        <v>4224</v>
      </c>
      <c r="K26" s="38" t="s">
        <v>4219</v>
      </c>
    </row>
    <row r="27" spans="1:11">
      <c r="A27" s="1" t="s">
        <v>224</v>
      </c>
      <c r="B27" t="s">
        <v>3144</v>
      </c>
      <c r="E27" t="s">
        <v>4138</v>
      </c>
      <c r="F27" t="s">
        <v>4249</v>
      </c>
      <c r="G27">
        <f>COUNTIF($B$2:$B$754,E27)</f>
        <v>2</v>
      </c>
      <c r="J27" t="s">
        <v>4135</v>
      </c>
      <c r="K27" s="38" t="s">
        <v>4249</v>
      </c>
    </row>
    <row r="28" spans="1:11">
      <c r="A28" s="1" t="s">
        <v>231</v>
      </c>
      <c r="B28" t="s">
        <v>4079</v>
      </c>
      <c r="E28" t="s">
        <v>4143</v>
      </c>
      <c r="F28" t="s">
        <v>4249</v>
      </c>
      <c r="G28">
        <f>COUNTIF($B$2:$B$754,E28)</f>
        <v>2</v>
      </c>
      <c r="J28" t="s">
        <v>4175</v>
      </c>
      <c r="K28" s="38" t="s">
        <v>4170</v>
      </c>
    </row>
    <row r="29" spans="1:11">
      <c r="A29" s="1" t="s">
        <v>238</v>
      </c>
      <c r="B29" t="s">
        <v>3144</v>
      </c>
      <c r="E29" t="s">
        <v>4144</v>
      </c>
      <c r="F29" t="s">
        <v>4298</v>
      </c>
      <c r="G29">
        <f>COUNTIF($B$2:$B$754,E29)</f>
        <v>2</v>
      </c>
      <c r="J29" t="s">
        <v>4225</v>
      </c>
      <c r="K29" s="38" t="s">
        <v>4219</v>
      </c>
    </row>
    <row r="30" spans="1:11">
      <c r="A30" s="1" t="s">
        <v>244</v>
      </c>
      <c r="B30" s="32" t="s">
        <v>4110</v>
      </c>
      <c r="E30" t="s">
        <v>4145</v>
      </c>
      <c r="F30" t="s">
        <v>4249</v>
      </c>
      <c r="G30">
        <f>COUNTIF($B$2:$B$754,E30)</f>
        <v>2</v>
      </c>
      <c r="J30" t="s">
        <v>4176</v>
      </c>
      <c r="K30" s="38" t="s">
        <v>4170</v>
      </c>
    </row>
    <row r="31" spans="1:11">
      <c r="A31" s="1" t="s">
        <v>250</v>
      </c>
      <c r="B31" t="s">
        <v>4130</v>
      </c>
      <c r="E31" t="s">
        <v>4150</v>
      </c>
      <c r="F31" t="s">
        <v>4249</v>
      </c>
      <c r="G31">
        <f>COUNTIF($B$2:$B$754,E31)</f>
        <v>2</v>
      </c>
      <c r="J31" t="s">
        <v>4226</v>
      </c>
      <c r="K31" s="38" t="s">
        <v>4219</v>
      </c>
    </row>
    <row r="32" spans="1:11">
      <c r="A32" s="1" t="s">
        <v>255</v>
      </c>
      <c r="B32" s="32" t="s">
        <v>4110</v>
      </c>
      <c r="E32" t="s">
        <v>4155</v>
      </c>
      <c r="F32" t="s">
        <v>4219</v>
      </c>
      <c r="G32">
        <f>COUNTIF($B$2:$B$754,E32)</f>
        <v>2</v>
      </c>
      <c r="J32" t="s">
        <v>4177</v>
      </c>
      <c r="K32" s="38" t="s">
        <v>4170</v>
      </c>
    </row>
    <row r="33" spans="1:11">
      <c r="A33" s="1" t="s">
        <v>244</v>
      </c>
      <c r="B33" s="32" t="s">
        <v>4110</v>
      </c>
      <c r="E33" t="s">
        <v>4157</v>
      </c>
      <c r="F33" t="s">
        <v>4249</v>
      </c>
      <c r="G33">
        <f>COUNTIF($B$2:$B$754,E33)</f>
        <v>2</v>
      </c>
      <c r="J33" t="s">
        <v>4113</v>
      </c>
      <c r="K33" s="38" t="s">
        <v>4266</v>
      </c>
    </row>
    <row r="34" spans="1:11">
      <c r="A34" s="1" t="s">
        <v>263</v>
      </c>
      <c r="B34" t="s">
        <v>4131</v>
      </c>
      <c r="E34" t="s">
        <v>4125</v>
      </c>
      <c r="F34" t="s">
        <v>4249</v>
      </c>
      <c r="G34">
        <f>COUNTIF($B$2:$B$754,E34)</f>
        <v>2</v>
      </c>
      <c r="J34" t="s">
        <v>4178</v>
      </c>
      <c r="K34" s="38" t="s">
        <v>4170</v>
      </c>
    </row>
    <row r="35" spans="1:11">
      <c r="A35" s="1" t="s">
        <v>268</v>
      </c>
      <c r="B35" t="s">
        <v>3510</v>
      </c>
      <c r="E35" t="s">
        <v>4117</v>
      </c>
      <c r="F35" t="s">
        <v>4249</v>
      </c>
      <c r="G35">
        <f>COUNTIF($B$2:$B$754,E35)</f>
        <v>3</v>
      </c>
      <c r="J35" t="s">
        <v>4179</v>
      </c>
      <c r="K35" s="38" t="s">
        <v>4170</v>
      </c>
    </row>
    <row r="36" spans="1:11">
      <c r="A36" s="1" t="s">
        <v>272</v>
      </c>
      <c r="B36" t="s">
        <v>4132</v>
      </c>
      <c r="E36" s="32" t="s">
        <v>4166</v>
      </c>
      <c r="F36" t="s">
        <v>4249</v>
      </c>
      <c r="G36">
        <f>COUNTIF($B$2:$B$754,E36)</f>
        <v>3</v>
      </c>
      <c r="J36" t="s">
        <v>4180</v>
      </c>
      <c r="K36" s="38" t="s">
        <v>4170</v>
      </c>
    </row>
    <row r="37" spans="1:11">
      <c r="A37" s="1" t="s">
        <v>278</v>
      </c>
      <c r="B37" t="s">
        <v>3144</v>
      </c>
      <c r="E37" t="s">
        <v>4123</v>
      </c>
      <c r="F37" t="s">
        <v>4219</v>
      </c>
      <c r="G37">
        <f>COUNTIF($B$2:$B$754,E37)</f>
        <v>3</v>
      </c>
      <c r="J37" t="s">
        <v>4134</v>
      </c>
      <c r="K37" s="38" t="s">
        <v>4298</v>
      </c>
    </row>
    <row r="38" spans="1:11">
      <c r="A38" s="1" t="s">
        <v>285</v>
      </c>
      <c r="B38" t="s">
        <v>3144</v>
      </c>
      <c r="E38" t="s">
        <v>4142</v>
      </c>
      <c r="F38" t="s">
        <v>4170</v>
      </c>
      <c r="G38">
        <f>COUNTIF($B$2:$B$754,E38)</f>
        <v>3</v>
      </c>
      <c r="J38" t="s">
        <v>4098</v>
      </c>
      <c r="K38" s="38" t="s">
        <v>4219</v>
      </c>
    </row>
    <row r="39" spans="1:11">
      <c r="A39" s="1" t="s">
        <v>290</v>
      </c>
      <c r="B39" t="s">
        <v>4079</v>
      </c>
      <c r="E39" t="s">
        <v>4146</v>
      </c>
      <c r="F39" t="s">
        <v>4249</v>
      </c>
      <c r="G39">
        <f>COUNTIF($B$2:$B$754,E39)</f>
        <v>3</v>
      </c>
      <c r="J39" t="s">
        <v>4130</v>
      </c>
      <c r="K39" s="38" t="s">
        <v>4298</v>
      </c>
    </row>
    <row r="40" spans="1:11">
      <c r="A40" s="1" t="s">
        <v>294</v>
      </c>
      <c r="B40" t="s">
        <v>4098</v>
      </c>
      <c r="E40" t="s">
        <v>4151</v>
      </c>
      <c r="F40" t="s">
        <v>4249</v>
      </c>
      <c r="G40">
        <f>COUNTIF($B$2:$B$754,E40)</f>
        <v>3</v>
      </c>
      <c r="J40" t="s">
        <v>4181</v>
      </c>
      <c r="K40" s="38" t="s">
        <v>4170</v>
      </c>
    </row>
    <row r="41" spans="1:11">
      <c r="A41" s="1" t="s">
        <v>300</v>
      </c>
      <c r="B41" t="s">
        <v>3510</v>
      </c>
      <c r="E41" t="s">
        <v>4154</v>
      </c>
      <c r="F41" t="s">
        <v>4249</v>
      </c>
      <c r="G41">
        <f>COUNTIF($B$2:$B$754,E41)</f>
        <v>3</v>
      </c>
      <c r="J41" t="s">
        <v>4182</v>
      </c>
      <c r="K41" s="38" t="s">
        <v>4170</v>
      </c>
    </row>
    <row r="42" spans="1:11">
      <c r="A42" s="1" t="s">
        <v>305</v>
      </c>
      <c r="B42" t="s">
        <v>4113</v>
      </c>
      <c r="E42" t="s">
        <v>4133</v>
      </c>
      <c r="F42" t="s">
        <v>4249</v>
      </c>
      <c r="G42">
        <f>COUNTIF($B$2:$B$754,E42)</f>
        <v>4</v>
      </c>
      <c r="J42" t="s">
        <v>4183</v>
      </c>
      <c r="K42" s="38" t="s">
        <v>4170</v>
      </c>
    </row>
    <row r="43" spans="1:11">
      <c r="A43" s="1" t="s">
        <v>309</v>
      </c>
      <c r="B43" s="32" t="s">
        <v>1129</v>
      </c>
      <c r="E43" t="s">
        <v>4134</v>
      </c>
      <c r="F43" t="s">
        <v>4298</v>
      </c>
      <c r="G43">
        <f>COUNTIF($B$2:$B$754,E43)</f>
        <v>4</v>
      </c>
      <c r="J43" t="s">
        <v>4271</v>
      </c>
      <c r="K43" s="38" t="s">
        <v>4266</v>
      </c>
    </row>
    <row r="44" spans="1:11">
      <c r="A44" s="1" t="s">
        <v>317</v>
      </c>
      <c r="B44" t="s">
        <v>3144</v>
      </c>
      <c r="E44" t="s">
        <v>4105</v>
      </c>
      <c r="F44" t="s">
        <v>4249</v>
      </c>
      <c r="G44">
        <f>COUNTIF($B$2:$B$754,E44)</f>
        <v>4</v>
      </c>
      <c r="J44" t="s">
        <v>4254</v>
      </c>
      <c r="K44" s="38" t="s">
        <v>4249</v>
      </c>
    </row>
    <row r="45" spans="1:11">
      <c r="A45" s="1" t="s">
        <v>224</v>
      </c>
      <c r="B45" t="s">
        <v>3144</v>
      </c>
      <c r="E45" t="s">
        <v>3249</v>
      </c>
      <c r="F45" t="s">
        <v>4219</v>
      </c>
      <c r="G45">
        <f>COUNTIF($B$2:$B$754,E45)</f>
        <v>4</v>
      </c>
      <c r="J45" t="s">
        <v>4272</v>
      </c>
      <c r="K45" s="38" t="s">
        <v>4266</v>
      </c>
    </row>
    <row r="46" spans="1:11">
      <c r="A46" s="1" t="s">
        <v>330</v>
      </c>
      <c r="B46" t="s">
        <v>3144</v>
      </c>
      <c r="E46" t="s">
        <v>4140</v>
      </c>
      <c r="F46" t="s">
        <v>4249</v>
      </c>
      <c r="G46">
        <f>COUNTIF($B$2:$B$754,E46)</f>
        <v>4</v>
      </c>
      <c r="J46" t="s">
        <v>4255</v>
      </c>
      <c r="K46" s="38" t="s">
        <v>4249</v>
      </c>
    </row>
    <row r="47" spans="1:11">
      <c r="A47" s="1" t="s">
        <v>337</v>
      </c>
      <c r="B47" t="s">
        <v>3144</v>
      </c>
      <c r="E47" t="s">
        <v>4127</v>
      </c>
      <c r="F47" t="s">
        <v>4249</v>
      </c>
      <c r="G47">
        <f>COUNTIF($B$2:$B$754,E47)</f>
        <v>5</v>
      </c>
      <c r="J47" t="s">
        <v>4149</v>
      </c>
      <c r="K47" s="38" t="s">
        <v>4249</v>
      </c>
    </row>
    <row r="48" spans="1:11">
      <c r="A48" s="1" t="s">
        <v>343</v>
      </c>
      <c r="B48" t="s">
        <v>3144</v>
      </c>
      <c r="E48" t="s">
        <v>4106</v>
      </c>
      <c r="F48" t="s">
        <v>4266</v>
      </c>
      <c r="G48">
        <f>COUNTIF($B$2:$B$754,E48)</f>
        <v>5</v>
      </c>
      <c r="J48" t="s">
        <v>1296</v>
      </c>
      <c r="K48" s="38" t="s">
        <v>4249</v>
      </c>
    </row>
    <row r="49" spans="1:11">
      <c r="A49" s="1" t="s">
        <v>348</v>
      </c>
      <c r="B49" t="s">
        <v>3144</v>
      </c>
      <c r="E49" t="s">
        <v>4118</v>
      </c>
      <c r="F49" t="s">
        <v>4170</v>
      </c>
      <c r="G49">
        <f>COUNTIF($B$2:$B$754,E49)</f>
        <v>5</v>
      </c>
      <c r="J49" t="s">
        <v>4184</v>
      </c>
      <c r="K49" s="38" t="s">
        <v>4170</v>
      </c>
    </row>
    <row r="50" spans="1:11">
      <c r="A50" s="1" t="s">
        <v>354</v>
      </c>
      <c r="B50" t="s">
        <v>1129</v>
      </c>
      <c r="E50" t="s">
        <v>4104</v>
      </c>
      <c r="F50" s="32" t="s">
        <v>4305</v>
      </c>
      <c r="G50">
        <f>COUNTIF($B$2:$B$754,E50)</f>
        <v>5</v>
      </c>
      <c r="J50" t="s">
        <v>4273</v>
      </c>
      <c r="K50" s="38" t="s">
        <v>4266</v>
      </c>
    </row>
    <row r="51" spans="1:11">
      <c r="A51" s="1" t="s">
        <v>358</v>
      </c>
      <c r="B51" s="32" t="s">
        <v>4166</v>
      </c>
      <c r="E51" t="s">
        <v>4102</v>
      </c>
      <c r="F51" t="s">
        <v>4249</v>
      </c>
      <c r="G51">
        <f>COUNTIF($B$2:$B$754,E51)</f>
        <v>5</v>
      </c>
      <c r="J51" t="s">
        <v>4274</v>
      </c>
      <c r="K51" s="38" t="s">
        <v>4266</v>
      </c>
    </row>
    <row r="52" spans="1:11">
      <c r="A52" s="1" t="s">
        <v>363</v>
      </c>
      <c r="B52" t="s">
        <v>3144</v>
      </c>
      <c r="E52" t="s">
        <v>1394</v>
      </c>
      <c r="F52" s="32" t="s">
        <v>4305</v>
      </c>
      <c r="G52">
        <f>COUNTIF($B$2:$B$754,E52)</f>
        <v>5</v>
      </c>
      <c r="J52" t="s">
        <v>4227</v>
      </c>
      <c r="K52" s="38" t="s">
        <v>4219</v>
      </c>
    </row>
    <row r="53" spans="1:11">
      <c r="A53" s="1" t="s">
        <v>368</v>
      </c>
      <c r="B53" t="s">
        <v>3510</v>
      </c>
      <c r="E53" t="s">
        <v>4130</v>
      </c>
      <c r="F53" t="s">
        <v>4298</v>
      </c>
      <c r="G53">
        <f>COUNTIF($B$2:$B$754,E53)</f>
        <v>6</v>
      </c>
      <c r="J53" t="s">
        <v>4152</v>
      </c>
      <c r="K53" s="38" t="s">
        <v>4298</v>
      </c>
    </row>
    <row r="54" spans="1:11">
      <c r="A54" s="1" t="s">
        <v>376</v>
      </c>
      <c r="B54" t="s">
        <v>3510</v>
      </c>
      <c r="E54" t="s">
        <v>1296</v>
      </c>
      <c r="F54" t="s">
        <v>4249</v>
      </c>
      <c r="G54">
        <f>COUNTIF($B$2:$B$754,E54)</f>
        <v>6</v>
      </c>
      <c r="J54" t="s">
        <v>4142</v>
      </c>
      <c r="K54" s="38" t="s">
        <v>4170</v>
      </c>
    </row>
    <row r="55" spans="1:11">
      <c r="A55" s="1" t="s">
        <v>382</v>
      </c>
      <c r="B55" t="s">
        <v>3510</v>
      </c>
      <c r="E55" t="s">
        <v>4107</v>
      </c>
      <c r="F55" t="s">
        <v>4249</v>
      </c>
      <c r="G55">
        <f>COUNTIF($B$2:$B$754,E55)</f>
        <v>7</v>
      </c>
      <c r="J55" t="s">
        <v>4101</v>
      </c>
      <c r="K55" s="38" t="s">
        <v>4266</v>
      </c>
    </row>
    <row r="56" spans="1:11">
      <c r="A56" s="1" t="s">
        <v>390</v>
      </c>
      <c r="B56" t="s">
        <v>4133</v>
      </c>
      <c r="E56" t="s">
        <v>4128</v>
      </c>
      <c r="F56" t="s">
        <v>4249</v>
      </c>
      <c r="G56">
        <f>COUNTIF($B$2:$B$754,E56)</f>
        <v>8</v>
      </c>
      <c r="J56" t="s">
        <v>4185</v>
      </c>
      <c r="K56" s="38" t="s">
        <v>4170</v>
      </c>
    </row>
    <row r="57" spans="1:11">
      <c r="A57" s="1" t="s">
        <v>397</v>
      </c>
      <c r="B57" t="s">
        <v>4134</v>
      </c>
      <c r="E57" s="32" t="s">
        <v>4121</v>
      </c>
      <c r="F57" s="32" t="s">
        <v>4305</v>
      </c>
      <c r="G57">
        <f>COUNTIF($B$2:$B$754,E57)</f>
        <v>8</v>
      </c>
      <c r="J57" t="s">
        <v>4186</v>
      </c>
      <c r="K57" s="38" t="s">
        <v>4170</v>
      </c>
    </row>
    <row r="58" spans="1:11">
      <c r="A58" s="1" t="s">
        <v>117</v>
      </c>
      <c r="B58" t="s">
        <v>4079</v>
      </c>
      <c r="E58" t="s">
        <v>4136</v>
      </c>
      <c r="F58" t="s">
        <v>4219</v>
      </c>
      <c r="G58">
        <f>COUNTIF($B$2:$B$754,E58)</f>
        <v>10</v>
      </c>
      <c r="J58" t="s">
        <v>4158</v>
      </c>
      <c r="K58" s="38" t="s">
        <v>4249</v>
      </c>
    </row>
    <row r="59" spans="1:11">
      <c r="A59" s="1" t="s">
        <v>409</v>
      </c>
      <c r="B59" t="s">
        <v>4104</v>
      </c>
      <c r="E59" t="s">
        <v>4131</v>
      </c>
      <c r="F59" t="s">
        <v>4285</v>
      </c>
      <c r="G59">
        <f>COUNTIF($B$2:$B$754,E59)</f>
        <v>10</v>
      </c>
      <c r="J59" t="s">
        <v>4187</v>
      </c>
      <c r="K59" s="38" t="s">
        <v>4170</v>
      </c>
    </row>
    <row r="60" spans="1:11">
      <c r="A60" s="1" t="s">
        <v>412</v>
      </c>
      <c r="B60" t="s">
        <v>3510</v>
      </c>
      <c r="E60" t="s">
        <v>606</v>
      </c>
      <c r="F60" t="s">
        <v>4219</v>
      </c>
      <c r="G60">
        <f>COUNTIF($B$2:$B$754,E60)</f>
        <v>11</v>
      </c>
      <c r="J60" t="s">
        <v>4286</v>
      </c>
      <c r="K60" s="38" t="s">
        <v>4285</v>
      </c>
    </row>
    <row r="61" spans="1:11">
      <c r="A61" s="1" t="s">
        <v>418</v>
      </c>
      <c r="B61" t="s">
        <v>3144</v>
      </c>
      <c r="E61" t="s">
        <v>1168</v>
      </c>
      <c r="F61" t="s">
        <v>4249</v>
      </c>
      <c r="G61">
        <f>COUNTIF($B$2:$B$754,E61)</f>
        <v>11</v>
      </c>
      <c r="J61" t="s">
        <v>4151</v>
      </c>
      <c r="K61" s="38" t="s">
        <v>4249</v>
      </c>
    </row>
    <row r="62" spans="1:11">
      <c r="A62" s="1" t="s">
        <v>423</v>
      </c>
      <c r="B62" t="s">
        <v>3144</v>
      </c>
      <c r="E62" s="32" t="s">
        <v>1129</v>
      </c>
      <c r="F62" t="s">
        <v>4249</v>
      </c>
      <c r="G62">
        <f>COUNTIF($B$2:$B$754,E62)</f>
        <v>16</v>
      </c>
      <c r="J62" t="s">
        <v>4107</v>
      </c>
      <c r="K62" s="38" t="s">
        <v>4249</v>
      </c>
    </row>
    <row r="63" spans="1:11">
      <c r="A63" s="1" t="s">
        <v>430</v>
      </c>
      <c r="B63" t="s">
        <v>3144</v>
      </c>
      <c r="E63" t="s">
        <v>4129</v>
      </c>
      <c r="F63" t="s">
        <v>4249</v>
      </c>
      <c r="G63">
        <f>COUNTIF($B$2:$B$754,E63)</f>
        <v>18</v>
      </c>
      <c r="J63" t="s">
        <v>4188</v>
      </c>
      <c r="K63" s="38" t="s">
        <v>4170</v>
      </c>
    </row>
    <row r="64" spans="1:11">
      <c r="A64" s="1" t="s">
        <v>436</v>
      </c>
      <c r="B64" t="s">
        <v>4105</v>
      </c>
      <c r="E64" t="s">
        <v>4100</v>
      </c>
      <c r="F64" t="s">
        <v>4219</v>
      </c>
      <c r="G64">
        <f>COUNTIF($B$2:$B$754,E64)</f>
        <v>21</v>
      </c>
      <c r="J64" t="s">
        <v>4189</v>
      </c>
      <c r="K64" s="38" t="s">
        <v>4170</v>
      </c>
    </row>
    <row r="65" spans="1:11">
      <c r="A65" s="1" t="s">
        <v>441</v>
      </c>
      <c r="B65" t="s">
        <v>4103</v>
      </c>
      <c r="E65" t="s">
        <v>4103</v>
      </c>
      <c r="F65" t="s">
        <v>4298</v>
      </c>
      <c r="G65">
        <f>COUNTIF($B$2:$B$754,E65)</f>
        <v>33</v>
      </c>
      <c r="J65" t="s">
        <v>4256</v>
      </c>
      <c r="K65" s="38" t="s">
        <v>4249</v>
      </c>
    </row>
    <row r="66" spans="1:11">
      <c r="A66" s="1" t="s">
        <v>447</v>
      </c>
      <c r="B66" t="s">
        <v>3510</v>
      </c>
      <c r="E66" t="s">
        <v>4098</v>
      </c>
      <c r="F66" t="s">
        <v>4219</v>
      </c>
      <c r="G66">
        <f>COUNTIF($B$2:$B$754,E66)</f>
        <v>34</v>
      </c>
      <c r="J66" s="32" t="s">
        <v>4111</v>
      </c>
      <c r="K66" s="38" t="s">
        <v>4249</v>
      </c>
    </row>
    <row r="67" spans="1:11">
      <c r="A67" s="1" t="s">
        <v>452</v>
      </c>
      <c r="B67" t="s">
        <v>3144</v>
      </c>
      <c r="E67" s="32" t="s">
        <v>4113</v>
      </c>
      <c r="F67" t="s">
        <v>4266</v>
      </c>
      <c r="G67">
        <f>COUNTIF($B$2:$B$754,E67)</f>
        <v>42</v>
      </c>
      <c r="J67" t="s">
        <v>4190</v>
      </c>
      <c r="K67" s="38" t="s">
        <v>4170</v>
      </c>
    </row>
    <row r="68" spans="1:11">
      <c r="A68" s="1" t="s">
        <v>142</v>
      </c>
      <c r="B68" t="s">
        <v>4079</v>
      </c>
      <c r="E68" s="32" t="s">
        <v>4079</v>
      </c>
      <c r="F68" t="s">
        <v>4249</v>
      </c>
      <c r="G68">
        <f>COUNTIF($B$2:$B$754,E68)</f>
        <v>51</v>
      </c>
      <c r="J68" t="s">
        <v>4148</v>
      </c>
      <c r="K68" s="38" t="s">
        <v>4249</v>
      </c>
    </row>
    <row r="69" spans="1:11">
      <c r="A69" s="1" t="s">
        <v>465</v>
      </c>
      <c r="B69" t="s">
        <v>3144</v>
      </c>
      <c r="E69" t="s">
        <v>3510</v>
      </c>
      <c r="F69" t="s">
        <v>4219</v>
      </c>
      <c r="G69">
        <f>COUNTIF($B$2:$B$754,E69)</f>
        <v>91</v>
      </c>
      <c r="J69" t="s">
        <v>4275</v>
      </c>
      <c r="K69" s="38" t="s">
        <v>4266</v>
      </c>
    </row>
    <row r="70" spans="1:11">
      <c r="A70" s="1" t="s">
        <v>472</v>
      </c>
      <c r="B70" t="s">
        <v>3510</v>
      </c>
      <c r="E70" t="s">
        <v>3144</v>
      </c>
      <c r="F70" t="s">
        <v>4266</v>
      </c>
      <c r="G70">
        <f>COUNTIF($B$2:$B$754,E70)</f>
        <v>253</v>
      </c>
      <c r="J70" t="s">
        <v>4156</v>
      </c>
      <c r="K70" s="38" t="s">
        <v>4266</v>
      </c>
    </row>
    <row r="71" spans="1:11">
      <c r="A71" s="1" t="s">
        <v>478</v>
      </c>
      <c r="B71" t="s">
        <v>4098</v>
      </c>
      <c r="J71" t="s">
        <v>4191</v>
      </c>
      <c r="K71" s="38" t="s">
        <v>4170</v>
      </c>
    </row>
    <row r="72" spans="1:11">
      <c r="A72" s="1" t="s">
        <v>484</v>
      </c>
      <c r="B72" t="s">
        <v>4103</v>
      </c>
      <c r="J72" t="s">
        <v>4192</v>
      </c>
      <c r="K72" s="38" t="s">
        <v>4170</v>
      </c>
    </row>
    <row r="73" spans="1:11">
      <c r="A73" s="1" t="s">
        <v>490</v>
      </c>
      <c r="B73" t="s">
        <v>3144</v>
      </c>
      <c r="J73" t="s">
        <v>4300</v>
      </c>
      <c r="K73" s="38" t="s">
        <v>4298</v>
      </c>
    </row>
    <row r="74" spans="1:11">
      <c r="A74" s="1" t="s">
        <v>495</v>
      </c>
      <c r="B74" t="s">
        <v>3144</v>
      </c>
      <c r="J74" t="s">
        <v>4276</v>
      </c>
      <c r="K74" s="38" t="s">
        <v>4266</v>
      </c>
    </row>
    <row r="75" spans="1:11">
      <c r="A75" s="1" t="s">
        <v>502</v>
      </c>
      <c r="B75" t="s">
        <v>3249</v>
      </c>
      <c r="J75" t="s">
        <v>4277</v>
      </c>
      <c r="K75" s="38" t="s">
        <v>4266</v>
      </c>
    </row>
    <row r="76" spans="1:11">
      <c r="A76" s="1" t="s">
        <v>508</v>
      </c>
      <c r="B76" t="s">
        <v>3510</v>
      </c>
      <c r="J76" t="s">
        <v>4157</v>
      </c>
      <c r="K76" s="38" t="s">
        <v>4249</v>
      </c>
    </row>
    <row r="77" spans="1:11">
      <c r="A77" s="1" t="s">
        <v>514</v>
      </c>
      <c r="B77" t="s">
        <v>4127</v>
      </c>
      <c r="J77" t="s">
        <v>4257</v>
      </c>
      <c r="K77" s="38" t="s">
        <v>4249</v>
      </c>
    </row>
    <row r="78" spans="1:11">
      <c r="A78" s="1" t="s">
        <v>215</v>
      </c>
      <c r="B78" t="s">
        <v>3144</v>
      </c>
      <c r="J78" t="s">
        <v>3510</v>
      </c>
      <c r="K78" s="38" t="s">
        <v>4219</v>
      </c>
    </row>
    <row r="79" spans="1:11">
      <c r="A79" s="1" t="s">
        <v>527</v>
      </c>
      <c r="B79" t="s">
        <v>3144</v>
      </c>
      <c r="J79" t="s">
        <v>3249</v>
      </c>
      <c r="K79" s="38" t="s">
        <v>4219</v>
      </c>
    </row>
    <row r="80" spans="1:11">
      <c r="A80" s="1" t="s">
        <v>533</v>
      </c>
      <c r="B80" t="s">
        <v>3144</v>
      </c>
      <c r="J80" t="s">
        <v>4228</v>
      </c>
      <c r="K80" s="38" t="s">
        <v>4219</v>
      </c>
    </row>
    <row r="81" spans="1:11">
      <c r="A81" s="1" t="s">
        <v>219</v>
      </c>
      <c r="B81" t="s">
        <v>4113</v>
      </c>
      <c r="J81" t="s">
        <v>4229</v>
      </c>
      <c r="K81" s="38" t="s">
        <v>4219</v>
      </c>
    </row>
    <row r="82" spans="1:11">
      <c r="A82" s="1" t="s">
        <v>544</v>
      </c>
      <c r="B82" t="s">
        <v>3144</v>
      </c>
      <c r="J82" t="s">
        <v>4145</v>
      </c>
      <c r="K82" s="38" t="s">
        <v>4249</v>
      </c>
    </row>
    <row r="83" spans="1:11">
      <c r="A83" s="1" t="s">
        <v>548</v>
      </c>
      <c r="B83" t="s">
        <v>3510</v>
      </c>
      <c r="J83" t="s">
        <v>4230</v>
      </c>
      <c r="K83" s="38" t="s">
        <v>4219</v>
      </c>
    </row>
    <row r="84" spans="1:11">
      <c r="A84" s="1" t="s">
        <v>553</v>
      </c>
      <c r="B84" t="s">
        <v>3144</v>
      </c>
      <c r="J84" t="s">
        <v>1168</v>
      </c>
      <c r="K84" s="38" t="s">
        <v>4249</v>
      </c>
    </row>
    <row r="85" spans="1:11">
      <c r="A85" s="1" t="s">
        <v>560</v>
      </c>
      <c r="B85" t="s">
        <v>4107</v>
      </c>
      <c r="J85" t="s">
        <v>4193</v>
      </c>
      <c r="K85" s="38" t="s">
        <v>4170</v>
      </c>
    </row>
    <row r="86" spans="1:11">
      <c r="A86" s="1" t="s">
        <v>337</v>
      </c>
      <c r="B86" t="s">
        <v>3144</v>
      </c>
      <c r="E86" s="32"/>
      <c r="J86" t="s">
        <v>4278</v>
      </c>
      <c r="K86" s="38" t="s">
        <v>4266</v>
      </c>
    </row>
    <row r="87" spans="1:11">
      <c r="A87" s="1" t="s">
        <v>574</v>
      </c>
      <c r="B87" t="s">
        <v>3510</v>
      </c>
      <c r="J87" t="s">
        <v>4100</v>
      </c>
      <c r="K87" s="38" t="s">
        <v>4219</v>
      </c>
    </row>
    <row r="88" spans="1:11">
      <c r="A88" s="1" t="s">
        <v>231</v>
      </c>
      <c r="B88" t="s">
        <v>4079</v>
      </c>
      <c r="J88" t="s">
        <v>4231</v>
      </c>
      <c r="K88" s="38" t="s">
        <v>4219</v>
      </c>
    </row>
    <row r="89" spans="1:11">
      <c r="A89" s="1" t="s">
        <v>586</v>
      </c>
      <c r="B89" t="s">
        <v>586</v>
      </c>
      <c r="J89" t="s">
        <v>4162</v>
      </c>
      <c r="K89" s="38" t="s">
        <v>4219</v>
      </c>
    </row>
    <row r="90" spans="1:11">
      <c r="A90" s="1" t="s">
        <v>592</v>
      </c>
      <c r="B90" t="s">
        <v>4079</v>
      </c>
      <c r="J90" t="s">
        <v>4194</v>
      </c>
      <c r="K90" s="38" t="s">
        <v>4170</v>
      </c>
    </row>
    <row r="91" spans="1:11">
      <c r="A91" s="1" t="s">
        <v>368</v>
      </c>
      <c r="B91" t="s">
        <v>3510</v>
      </c>
      <c r="J91" t="s">
        <v>4287</v>
      </c>
      <c r="K91" s="38" t="s">
        <v>4285</v>
      </c>
    </row>
    <row r="92" spans="1:11">
      <c r="A92" s="1" t="s">
        <v>601</v>
      </c>
      <c r="B92" t="s">
        <v>4132</v>
      </c>
      <c r="E92" s="32"/>
      <c r="J92" t="s">
        <v>4232</v>
      </c>
      <c r="K92" s="38" t="s">
        <v>4219</v>
      </c>
    </row>
    <row r="93" spans="1:11">
      <c r="A93" s="1" t="s">
        <v>606</v>
      </c>
      <c r="B93" t="s">
        <v>606</v>
      </c>
      <c r="J93" t="s">
        <v>4233</v>
      </c>
      <c r="K93" s="38" t="s">
        <v>4219</v>
      </c>
    </row>
    <row r="94" spans="1:11">
      <c r="A94" s="1" t="s">
        <v>611</v>
      </c>
      <c r="B94" t="s">
        <v>3144</v>
      </c>
      <c r="J94" t="s">
        <v>4153</v>
      </c>
      <c r="K94" s="38" t="s">
        <v>4219</v>
      </c>
    </row>
    <row r="95" spans="1:11">
      <c r="A95" s="1" t="s">
        <v>614</v>
      </c>
      <c r="B95" t="s">
        <v>1168</v>
      </c>
      <c r="J95" t="s">
        <v>4234</v>
      </c>
      <c r="K95" s="38" t="s">
        <v>4219</v>
      </c>
    </row>
    <row r="96" spans="1:11">
      <c r="A96" s="1" t="s">
        <v>616</v>
      </c>
      <c r="B96" t="s">
        <v>4103</v>
      </c>
      <c r="J96" t="s">
        <v>4235</v>
      </c>
      <c r="K96" s="38" t="s">
        <v>4219</v>
      </c>
    </row>
    <row r="97" spans="1:11">
      <c r="A97" s="1" t="s">
        <v>622</v>
      </c>
      <c r="B97" t="s">
        <v>3144</v>
      </c>
      <c r="J97" t="s">
        <v>4143</v>
      </c>
      <c r="K97" s="38" t="s">
        <v>4249</v>
      </c>
    </row>
    <row r="98" spans="1:11">
      <c r="A98" s="1" t="s">
        <v>625</v>
      </c>
      <c r="B98" t="s">
        <v>3510</v>
      </c>
      <c r="J98" t="s">
        <v>4124</v>
      </c>
      <c r="K98" s="38" t="s">
        <v>4219</v>
      </c>
    </row>
    <row r="99" spans="1:11">
      <c r="A99" s="1" t="s">
        <v>631</v>
      </c>
      <c r="B99" t="s">
        <v>3144</v>
      </c>
      <c r="J99" t="s">
        <v>4195</v>
      </c>
      <c r="K99" s="38" t="s">
        <v>4170</v>
      </c>
    </row>
    <row r="100" spans="1:11">
      <c r="A100" s="1" t="s">
        <v>238</v>
      </c>
      <c r="B100" t="s">
        <v>3144</v>
      </c>
      <c r="J100" t="s">
        <v>4196</v>
      </c>
      <c r="K100" s="38" t="s">
        <v>4170</v>
      </c>
    </row>
    <row r="101" spans="1:11">
      <c r="A101" s="1" t="s">
        <v>641</v>
      </c>
      <c r="B101" t="s">
        <v>3144</v>
      </c>
      <c r="J101" t="s">
        <v>4197</v>
      </c>
      <c r="K101" s="38" t="s">
        <v>4170</v>
      </c>
    </row>
    <row r="102" spans="1:11">
      <c r="A102" s="1" t="s">
        <v>647</v>
      </c>
      <c r="B102" t="s">
        <v>1168</v>
      </c>
      <c r="J102" t="s">
        <v>4258</v>
      </c>
      <c r="K102" s="38" t="s">
        <v>4249</v>
      </c>
    </row>
    <row r="103" spans="1:11">
      <c r="A103" s="1" t="s">
        <v>652</v>
      </c>
      <c r="B103" t="s">
        <v>4135</v>
      </c>
      <c r="J103" t="s">
        <v>4133</v>
      </c>
      <c r="K103" s="38" t="s">
        <v>4249</v>
      </c>
    </row>
    <row r="104" spans="1:11">
      <c r="A104" s="1" t="s">
        <v>658</v>
      </c>
      <c r="B104" s="32" t="s">
        <v>4110</v>
      </c>
      <c r="J104" t="s">
        <v>4108</v>
      </c>
      <c r="K104" s="38" t="s">
        <v>4249</v>
      </c>
    </row>
    <row r="105" spans="1:11">
      <c r="A105" s="1" t="s">
        <v>669</v>
      </c>
      <c r="B105" t="s">
        <v>3144</v>
      </c>
      <c r="J105" t="s">
        <v>4163</v>
      </c>
      <c r="K105" s="38" t="s">
        <v>4249</v>
      </c>
    </row>
    <row r="106" spans="1:11">
      <c r="A106" s="1" t="s">
        <v>676</v>
      </c>
      <c r="B106" t="s">
        <v>4079</v>
      </c>
      <c r="J106" t="s">
        <v>4198</v>
      </c>
      <c r="K106" s="38" t="s">
        <v>4170</v>
      </c>
    </row>
    <row r="107" spans="1:11">
      <c r="A107" s="1" t="s">
        <v>683</v>
      </c>
      <c r="B107" t="s">
        <v>3144</v>
      </c>
      <c r="J107" t="s">
        <v>4199</v>
      </c>
      <c r="K107" s="38" t="s">
        <v>4170</v>
      </c>
    </row>
    <row r="108" spans="1:11">
      <c r="A108" s="1" t="s">
        <v>149</v>
      </c>
      <c r="B108" t="s">
        <v>4127</v>
      </c>
      <c r="J108" t="s">
        <v>4137</v>
      </c>
      <c r="K108" s="38" t="s">
        <v>4219</v>
      </c>
    </row>
    <row r="109" spans="1:11">
      <c r="A109" s="1" t="s">
        <v>693</v>
      </c>
      <c r="B109" t="s">
        <v>3144</v>
      </c>
      <c r="J109" t="s">
        <v>4236</v>
      </c>
      <c r="K109" s="38" t="s">
        <v>4219</v>
      </c>
    </row>
    <row r="110" spans="1:11">
      <c r="A110" s="1" t="s">
        <v>348</v>
      </c>
      <c r="B110" t="s">
        <v>3144</v>
      </c>
      <c r="J110" t="s">
        <v>4200</v>
      </c>
      <c r="K110" s="38" t="s">
        <v>4170</v>
      </c>
    </row>
    <row r="111" spans="1:11">
      <c r="A111" s="1" t="s">
        <v>704</v>
      </c>
      <c r="B111" t="s">
        <v>4079</v>
      </c>
      <c r="J111" t="s">
        <v>4259</v>
      </c>
      <c r="K111" s="38" t="s">
        <v>4249</v>
      </c>
    </row>
    <row r="112" spans="1:11">
      <c r="A112" s="1" t="s">
        <v>709</v>
      </c>
      <c r="B112" t="s">
        <v>4133</v>
      </c>
      <c r="J112" t="s">
        <v>4288</v>
      </c>
      <c r="K112" s="38" t="s">
        <v>4285</v>
      </c>
    </row>
    <row r="113" spans="1:11">
      <c r="A113" s="1" t="s">
        <v>714</v>
      </c>
      <c r="B113" t="s">
        <v>3144</v>
      </c>
      <c r="J113" t="s">
        <v>4201</v>
      </c>
      <c r="K113" s="38" t="s">
        <v>4170</v>
      </c>
    </row>
    <row r="114" spans="1:11">
      <c r="A114" s="1" t="s">
        <v>720</v>
      </c>
      <c r="B114" t="s">
        <v>4113</v>
      </c>
      <c r="J114" t="s">
        <v>4202</v>
      </c>
      <c r="K114" s="38" t="s">
        <v>4170</v>
      </c>
    </row>
    <row r="115" spans="1:11">
      <c r="A115" s="1" t="s">
        <v>725</v>
      </c>
      <c r="B115" t="s">
        <v>1168</v>
      </c>
      <c r="J115" t="s">
        <v>4106</v>
      </c>
      <c r="K115" s="38" t="s">
        <v>4266</v>
      </c>
    </row>
    <row r="116" spans="1:11">
      <c r="A116" s="1" t="s">
        <v>732</v>
      </c>
      <c r="B116" t="s">
        <v>3144</v>
      </c>
      <c r="J116" t="s">
        <v>4289</v>
      </c>
      <c r="K116" s="38" t="s">
        <v>4285</v>
      </c>
    </row>
    <row r="117" spans="1:11">
      <c r="A117" s="1" t="s">
        <v>737</v>
      </c>
      <c r="B117" t="s">
        <v>4136</v>
      </c>
      <c r="J117" t="s">
        <v>4260</v>
      </c>
      <c r="K117" s="38" t="s">
        <v>4249</v>
      </c>
    </row>
    <row r="118" spans="1:11">
      <c r="A118" s="1" t="s">
        <v>744</v>
      </c>
      <c r="B118" t="s">
        <v>4113</v>
      </c>
      <c r="J118" t="s">
        <v>4261</v>
      </c>
      <c r="K118" s="38" t="s">
        <v>4249</v>
      </c>
    </row>
    <row r="119" spans="1:11">
      <c r="A119" s="1" t="s">
        <v>748</v>
      </c>
      <c r="B119" t="s">
        <v>4137</v>
      </c>
      <c r="J119" t="s">
        <v>4237</v>
      </c>
      <c r="K119" s="38" t="s">
        <v>4219</v>
      </c>
    </row>
    <row r="120" spans="1:11">
      <c r="A120" s="1" t="s">
        <v>754</v>
      </c>
      <c r="B120" t="s">
        <v>4103</v>
      </c>
      <c r="J120" t="s">
        <v>4141</v>
      </c>
      <c r="K120" s="38" t="s">
        <v>4249</v>
      </c>
    </row>
    <row r="121" spans="1:11">
      <c r="A121" s="1" t="s">
        <v>760</v>
      </c>
      <c r="B121" s="32" t="s">
        <v>4121</v>
      </c>
      <c r="J121" t="s">
        <v>4099</v>
      </c>
      <c r="K121" s="38" t="s">
        <v>4170</v>
      </c>
    </row>
    <row r="122" spans="1:11">
      <c r="A122" s="1" t="s">
        <v>766</v>
      </c>
      <c r="B122" t="s">
        <v>4103</v>
      </c>
      <c r="J122" t="s">
        <v>4203</v>
      </c>
      <c r="K122" s="38" t="s">
        <v>4170</v>
      </c>
    </row>
    <row r="123" spans="1:11">
      <c r="A123" s="1" t="s">
        <v>771</v>
      </c>
      <c r="B123" t="s">
        <v>4113</v>
      </c>
      <c r="J123" t="s">
        <v>4204</v>
      </c>
      <c r="K123" s="38" t="s">
        <v>4170</v>
      </c>
    </row>
    <row r="124" spans="1:11">
      <c r="A124" s="1" t="s">
        <v>777</v>
      </c>
      <c r="B124" t="s">
        <v>4113</v>
      </c>
      <c r="J124" t="s">
        <v>4290</v>
      </c>
      <c r="K124" s="38" t="s">
        <v>4285</v>
      </c>
    </row>
    <row r="125" spans="1:11">
      <c r="A125" s="1" t="s">
        <v>238</v>
      </c>
      <c r="B125" t="s">
        <v>3144</v>
      </c>
      <c r="J125" t="s">
        <v>4155</v>
      </c>
      <c r="K125" s="38" t="s">
        <v>4219</v>
      </c>
    </row>
    <row r="126" spans="1:11">
      <c r="A126" s="1" t="s">
        <v>788</v>
      </c>
      <c r="B126" t="s">
        <v>3144</v>
      </c>
      <c r="J126" t="s">
        <v>4102</v>
      </c>
      <c r="K126" s="38" t="s">
        <v>4249</v>
      </c>
    </row>
    <row r="127" spans="1:11">
      <c r="A127" s="1" t="s">
        <v>794</v>
      </c>
      <c r="B127" t="s">
        <v>4138</v>
      </c>
      <c r="J127" t="s">
        <v>4159</v>
      </c>
      <c r="K127" s="38" t="s">
        <v>4285</v>
      </c>
    </row>
    <row r="128" spans="1:11">
      <c r="A128" s="1" t="s">
        <v>797</v>
      </c>
      <c r="B128" t="s">
        <v>4139</v>
      </c>
      <c r="J128" t="s">
        <v>4279</v>
      </c>
      <c r="K128" s="38" t="s">
        <v>4266</v>
      </c>
    </row>
    <row r="129" spans="1:11">
      <c r="A129" s="1" t="s">
        <v>798</v>
      </c>
      <c r="B129" t="s">
        <v>4140</v>
      </c>
      <c r="J129" t="s">
        <v>4205</v>
      </c>
      <c r="K129" s="38" t="s">
        <v>4170</v>
      </c>
    </row>
    <row r="130" spans="1:11">
      <c r="A130" s="1" t="s">
        <v>803</v>
      </c>
      <c r="B130" t="s">
        <v>4141</v>
      </c>
      <c r="J130" t="s">
        <v>4147</v>
      </c>
      <c r="K130" s="38" t="s">
        <v>4170</v>
      </c>
    </row>
    <row r="131" spans="1:11">
      <c r="A131" s="1" t="s">
        <v>810</v>
      </c>
      <c r="B131" t="s">
        <v>3144</v>
      </c>
      <c r="J131" t="s">
        <v>4105</v>
      </c>
      <c r="K131" s="38" t="s">
        <v>4249</v>
      </c>
    </row>
    <row r="132" spans="1:11">
      <c r="A132" s="1" t="s">
        <v>170</v>
      </c>
      <c r="B132" t="s">
        <v>4129</v>
      </c>
      <c r="J132" t="s">
        <v>4238</v>
      </c>
      <c r="K132" s="38" t="s">
        <v>4219</v>
      </c>
    </row>
    <row r="133" spans="1:11">
      <c r="A133" s="1" t="s">
        <v>788</v>
      </c>
      <c r="B133" t="s">
        <v>3144</v>
      </c>
      <c r="J133" t="s">
        <v>4132</v>
      </c>
      <c r="K133" s="38" t="s">
        <v>4219</v>
      </c>
    </row>
    <row r="134" spans="1:11">
      <c r="A134" s="1" t="s">
        <v>823</v>
      </c>
      <c r="B134" t="s">
        <v>3144</v>
      </c>
      <c r="J134" t="s">
        <v>4291</v>
      </c>
      <c r="K134" s="38" t="s">
        <v>4285</v>
      </c>
    </row>
    <row r="135" spans="1:11">
      <c r="A135" s="1" t="s">
        <v>830</v>
      </c>
      <c r="B135" t="s">
        <v>3510</v>
      </c>
      <c r="J135" t="s">
        <v>4280</v>
      </c>
      <c r="K135" s="38" t="s">
        <v>4266</v>
      </c>
    </row>
    <row r="136" spans="1:11">
      <c r="A136" s="1" t="s">
        <v>835</v>
      </c>
      <c r="B136" t="s">
        <v>4103</v>
      </c>
      <c r="J136" t="s">
        <v>4292</v>
      </c>
      <c r="K136" s="38" t="s">
        <v>4285</v>
      </c>
    </row>
    <row r="137" spans="1:11">
      <c r="A137" s="1" t="s">
        <v>841</v>
      </c>
      <c r="B137" t="s">
        <v>4118</v>
      </c>
      <c r="J137" t="s">
        <v>4301</v>
      </c>
      <c r="K137" s="38" t="s">
        <v>4298</v>
      </c>
    </row>
    <row r="138" spans="1:11">
      <c r="A138" s="1" t="s">
        <v>846</v>
      </c>
      <c r="B138" t="s">
        <v>4099</v>
      </c>
      <c r="J138" t="s">
        <v>4302</v>
      </c>
      <c r="K138" s="38" t="s">
        <v>4298</v>
      </c>
    </row>
    <row r="139" spans="1:11">
      <c r="A139" s="1" t="s">
        <v>771</v>
      </c>
      <c r="B139" t="s">
        <v>4113</v>
      </c>
      <c r="J139" t="s">
        <v>4164</v>
      </c>
      <c r="K139" s="38" t="s">
        <v>4219</v>
      </c>
    </row>
    <row r="140" spans="1:11">
      <c r="A140" s="1" t="s">
        <v>856</v>
      </c>
      <c r="B140" t="s">
        <v>4098</v>
      </c>
      <c r="J140" t="s">
        <v>4154</v>
      </c>
      <c r="K140" s="38" t="s">
        <v>4249</v>
      </c>
    </row>
    <row r="141" spans="1:11">
      <c r="A141" s="1" t="s">
        <v>737</v>
      </c>
      <c r="B141" t="s">
        <v>4136</v>
      </c>
      <c r="J141" t="s">
        <v>4117</v>
      </c>
      <c r="K141" s="38" t="s">
        <v>4249</v>
      </c>
    </row>
    <row r="142" spans="1:11">
      <c r="A142" s="1" t="s">
        <v>867</v>
      </c>
      <c r="B142" t="s">
        <v>606</v>
      </c>
      <c r="J142" t="s">
        <v>4239</v>
      </c>
      <c r="K142" s="38" t="s">
        <v>4219</v>
      </c>
    </row>
    <row r="143" spans="1:11">
      <c r="A143" s="1" t="s">
        <v>874</v>
      </c>
      <c r="B143" t="s">
        <v>3510</v>
      </c>
      <c r="J143" t="s">
        <v>4140</v>
      </c>
      <c r="K143" s="38" t="s">
        <v>4249</v>
      </c>
    </row>
    <row r="144" spans="1:11">
      <c r="A144" s="1" t="s">
        <v>878</v>
      </c>
      <c r="B144" t="s">
        <v>3144</v>
      </c>
      <c r="J144" t="s">
        <v>4136</v>
      </c>
      <c r="K144" s="38" t="s">
        <v>4219</v>
      </c>
    </row>
    <row r="145" spans="1:11">
      <c r="A145" s="1" t="s">
        <v>883</v>
      </c>
      <c r="B145" t="s">
        <v>3144</v>
      </c>
      <c r="J145" t="s">
        <v>4206</v>
      </c>
      <c r="K145" s="38" t="s">
        <v>4170</v>
      </c>
    </row>
    <row r="146" spans="1:11">
      <c r="A146" s="1" t="s">
        <v>888</v>
      </c>
      <c r="B146" t="s">
        <v>4114</v>
      </c>
      <c r="J146" t="s">
        <v>4281</v>
      </c>
      <c r="K146" s="38" t="s">
        <v>4266</v>
      </c>
    </row>
    <row r="147" spans="1:11">
      <c r="A147" s="1" t="s">
        <v>891</v>
      </c>
      <c r="B147" t="s">
        <v>3510</v>
      </c>
      <c r="J147" t="s">
        <v>4282</v>
      </c>
      <c r="K147" s="38" t="s">
        <v>4266</v>
      </c>
    </row>
    <row r="148" spans="1:11">
      <c r="A148" s="1" t="s">
        <v>896</v>
      </c>
      <c r="B148" t="s">
        <v>4102</v>
      </c>
      <c r="J148" t="s">
        <v>4283</v>
      </c>
      <c r="K148" s="38" t="s">
        <v>4266</v>
      </c>
    </row>
    <row r="149" spans="1:11">
      <c r="A149" s="1" t="s">
        <v>902</v>
      </c>
      <c r="B149" t="s">
        <v>3510</v>
      </c>
      <c r="J149" t="s">
        <v>4293</v>
      </c>
      <c r="K149" s="38" t="s">
        <v>4285</v>
      </c>
    </row>
    <row r="150" spans="1:11">
      <c r="A150" s="1" t="s">
        <v>908</v>
      </c>
      <c r="B150" t="s">
        <v>4123</v>
      </c>
      <c r="J150" t="s">
        <v>4262</v>
      </c>
      <c r="K150" s="38" t="s">
        <v>4249</v>
      </c>
    </row>
    <row r="151" spans="1:11">
      <c r="A151" s="1" t="s">
        <v>912</v>
      </c>
      <c r="B151" t="s">
        <v>4113</v>
      </c>
      <c r="J151" t="s">
        <v>4207</v>
      </c>
      <c r="K151" s="38" t="s">
        <v>4170</v>
      </c>
    </row>
    <row r="152" spans="1:11">
      <c r="A152" s="1" t="s">
        <v>919</v>
      </c>
      <c r="B152" s="32" t="s">
        <v>1129</v>
      </c>
      <c r="J152" t="s">
        <v>4240</v>
      </c>
      <c r="K152" s="38" t="s">
        <v>4219</v>
      </c>
    </row>
    <row r="153" spans="1:11">
      <c r="A153" s="1" t="s">
        <v>922</v>
      </c>
      <c r="B153" t="s">
        <v>3144</v>
      </c>
      <c r="J153" t="s">
        <v>4208</v>
      </c>
      <c r="K153" s="38" t="s">
        <v>4170</v>
      </c>
    </row>
    <row r="154" spans="1:11">
      <c r="A154" s="1" t="s">
        <v>929</v>
      </c>
      <c r="B154" t="s">
        <v>3144</v>
      </c>
      <c r="J154" t="s">
        <v>4263</v>
      </c>
      <c r="K154" s="38" t="s">
        <v>4249</v>
      </c>
    </row>
    <row r="155" spans="1:11">
      <c r="A155" s="1" t="s">
        <v>219</v>
      </c>
      <c r="B155" t="s">
        <v>4113</v>
      </c>
      <c r="J155" t="s">
        <v>4209</v>
      </c>
      <c r="K155" s="38" t="s">
        <v>4170</v>
      </c>
    </row>
    <row r="156" spans="1:11">
      <c r="A156" s="1" t="s">
        <v>943</v>
      </c>
      <c r="B156" t="s">
        <v>3144</v>
      </c>
      <c r="J156" t="s">
        <v>4210</v>
      </c>
      <c r="K156" s="38" t="s">
        <v>4170</v>
      </c>
    </row>
    <row r="157" spans="1:11">
      <c r="A157" s="1" t="s">
        <v>714</v>
      </c>
      <c r="B157" t="s">
        <v>3144</v>
      </c>
      <c r="J157" t="s">
        <v>606</v>
      </c>
      <c r="K157" s="38" t="s">
        <v>4219</v>
      </c>
    </row>
    <row r="158" spans="1:11">
      <c r="A158" s="1" t="s">
        <v>952</v>
      </c>
      <c r="B158" t="s">
        <v>4100</v>
      </c>
      <c r="J158" t="s">
        <v>4150</v>
      </c>
      <c r="K158" s="38" t="s">
        <v>4249</v>
      </c>
    </row>
    <row r="159" spans="1:11">
      <c r="A159" s="1" t="s">
        <v>954</v>
      </c>
      <c r="B159" t="s">
        <v>3144</v>
      </c>
      <c r="J159" t="s">
        <v>4264</v>
      </c>
      <c r="K159" s="38" t="s">
        <v>4249</v>
      </c>
    </row>
    <row r="160" spans="1:11">
      <c r="A160" s="1" t="s">
        <v>959</v>
      </c>
      <c r="B160" t="s">
        <v>3144</v>
      </c>
      <c r="J160" t="s">
        <v>4294</v>
      </c>
      <c r="K160" s="38" t="s">
        <v>4285</v>
      </c>
    </row>
    <row r="161" spans="1:11">
      <c r="A161" s="1" t="s">
        <v>964</v>
      </c>
      <c r="B161" t="s">
        <v>3144</v>
      </c>
      <c r="J161" t="s">
        <v>4211</v>
      </c>
      <c r="K161" s="38" t="s">
        <v>4170</v>
      </c>
    </row>
    <row r="162" spans="1:11">
      <c r="A162" s="1" t="s">
        <v>867</v>
      </c>
      <c r="B162" t="s">
        <v>606</v>
      </c>
      <c r="J162" t="s">
        <v>4118</v>
      </c>
      <c r="K162" s="38" t="s">
        <v>4170</v>
      </c>
    </row>
    <row r="163" spans="1:11">
      <c r="A163" s="1" t="s">
        <v>368</v>
      </c>
      <c r="B163" t="s">
        <v>3510</v>
      </c>
      <c r="J163" t="s">
        <v>4212</v>
      </c>
      <c r="K163" s="38" t="s">
        <v>4170</v>
      </c>
    </row>
    <row r="164" spans="1:11">
      <c r="A164" s="1" t="s">
        <v>978</v>
      </c>
      <c r="B164" t="s">
        <v>4142</v>
      </c>
      <c r="J164" t="s">
        <v>4129</v>
      </c>
      <c r="K164" s="38" t="s">
        <v>4249</v>
      </c>
    </row>
    <row r="165" spans="1:11">
      <c r="A165" s="1" t="s">
        <v>874</v>
      </c>
      <c r="B165" t="s">
        <v>3510</v>
      </c>
      <c r="J165" t="s">
        <v>4241</v>
      </c>
      <c r="K165" s="38" t="s">
        <v>4219</v>
      </c>
    </row>
    <row r="166" spans="1:11">
      <c r="A166" s="1" t="s">
        <v>987</v>
      </c>
      <c r="B166" t="s">
        <v>3144</v>
      </c>
      <c r="J166" t="s">
        <v>4213</v>
      </c>
      <c r="K166" s="38" t="s">
        <v>4170</v>
      </c>
    </row>
    <row r="167" spans="1:11">
      <c r="A167" s="1" t="s">
        <v>995</v>
      </c>
      <c r="B167" t="s">
        <v>3144</v>
      </c>
      <c r="J167" t="s">
        <v>4303</v>
      </c>
      <c r="K167" s="38" t="s">
        <v>4298</v>
      </c>
    </row>
    <row r="168" spans="1:11">
      <c r="A168" s="1" t="s">
        <v>999</v>
      </c>
      <c r="B168" t="s">
        <v>3144</v>
      </c>
      <c r="J168" t="s">
        <v>4214</v>
      </c>
      <c r="K168" s="38" t="s">
        <v>4170</v>
      </c>
    </row>
    <row r="169" spans="1:11">
      <c r="A169" s="1" t="s">
        <v>1005</v>
      </c>
      <c r="B169" t="s">
        <v>3144</v>
      </c>
      <c r="J169" t="s">
        <v>4125</v>
      </c>
      <c r="K169" s="38" t="s">
        <v>4249</v>
      </c>
    </row>
    <row r="170" spans="1:11">
      <c r="A170" s="1" t="s">
        <v>1007</v>
      </c>
      <c r="B170" t="s">
        <v>3144</v>
      </c>
      <c r="J170" t="s">
        <v>4128</v>
      </c>
      <c r="K170" s="38" t="s">
        <v>4249</v>
      </c>
    </row>
    <row r="171" spans="1:11">
      <c r="A171" s="1" t="s">
        <v>1013</v>
      </c>
      <c r="B171" t="s">
        <v>4164</v>
      </c>
      <c r="J171" t="s">
        <v>4242</v>
      </c>
      <c r="K171" s="38" t="s">
        <v>4219</v>
      </c>
    </row>
    <row r="172" spans="1:11">
      <c r="A172" s="1" t="s">
        <v>1019</v>
      </c>
      <c r="B172" t="s">
        <v>3144</v>
      </c>
      <c r="J172" t="s">
        <v>4243</v>
      </c>
      <c r="K172" s="38" t="s">
        <v>4219</v>
      </c>
    </row>
    <row r="173" spans="1:11">
      <c r="A173" s="1" t="s">
        <v>1025</v>
      </c>
      <c r="B173" t="s">
        <v>4131</v>
      </c>
      <c r="J173" t="s">
        <v>586</v>
      </c>
      <c r="K173" s="38" t="s">
        <v>4170</v>
      </c>
    </row>
    <row r="174" spans="1:11">
      <c r="A174" s="1" t="s">
        <v>1032</v>
      </c>
      <c r="B174" s="32" t="s">
        <v>4167</v>
      </c>
      <c r="J174" t="s">
        <v>4161</v>
      </c>
      <c r="K174" s="38" t="s">
        <v>4219</v>
      </c>
    </row>
    <row r="175" spans="1:11">
      <c r="A175" s="1" t="s">
        <v>1038</v>
      </c>
      <c r="B175" t="s">
        <v>3144</v>
      </c>
      <c r="J175" t="s">
        <v>4215</v>
      </c>
      <c r="K175" s="38" t="s">
        <v>4170</v>
      </c>
    </row>
    <row r="176" spans="1:11">
      <c r="A176" s="1" t="s">
        <v>1045</v>
      </c>
      <c r="B176" t="s">
        <v>4100</v>
      </c>
      <c r="J176" t="s">
        <v>4295</v>
      </c>
      <c r="K176" s="38" t="s">
        <v>4285</v>
      </c>
    </row>
    <row r="177" spans="1:11">
      <c r="A177" s="1" t="s">
        <v>1048</v>
      </c>
      <c r="B177" t="s">
        <v>4107</v>
      </c>
      <c r="J177" t="s">
        <v>4284</v>
      </c>
      <c r="K177" s="38" t="s">
        <v>4266</v>
      </c>
    </row>
    <row r="178" spans="1:11">
      <c r="A178" s="1" t="s">
        <v>1054</v>
      </c>
      <c r="B178" t="s">
        <v>3144</v>
      </c>
      <c r="J178" t="s">
        <v>4216</v>
      </c>
      <c r="K178" s="38" t="s">
        <v>4170</v>
      </c>
    </row>
    <row r="179" spans="1:11">
      <c r="A179" s="1" t="s">
        <v>1059</v>
      </c>
      <c r="B179" t="s">
        <v>4100</v>
      </c>
      <c r="J179" t="s">
        <v>4123</v>
      </c>
      <c r="K179" s="38" t="s">
        <v>4219</v>
      </c>
    </row>
    <row r="180" spans="1:11">
      <c r="A180" s="1" t="s">
        <v>1066</v>
      </c>
      <c r="B180" t="s">
        <v>4115</v>
      </c>
      <c r="J180" t="s">
        <v>4244</v>
      </c>
      <c r="K180" s="38" t="s">
        <v>4219</v>
      </c>
    </row>
    <row r="181" spans="1:11">
      <c r="A181" s="1" t="s">
        <v>1073</v>
      </c>
      <c r="B181" t="s">
        <v>3510</v>
      </c>
      <c r="J181" t="s">
        <v>4296</v>
      </c>
      <c r="K181" s="38" t="s">
        <v>4285</v>
      </c>
    </row>
    <row r="182" spans="1:11">
      <c r="A182" s="1" t="s">
        <v>1078</v>
      </c>
      <c r="B182" t="s">
        <v>4098</v>
      </c>
      <c r="J182" t="s">
        <v>4115</v>
      </c>
      <c r="K182" s="38" t="s">
        <v>4170</v>
      </c>
    </row>
    <row r="183" spans="1:11">
      <c r="A183" s="1" t="s">
        <v>472</v>
      </c>
      <c r="B183" t="s">
        <v>3510</v>
      </c>
      <c r="J183" t="s">
        <v>4138</v>
      </c>
      <c r="K183" s="38" t="s">
        <v>4249</v>
      </c>
    </row>
    <row r="184" spans="1:11">
      <c r="A184" s="1" t="s">
        <v>1091</v>
      </c>
      <c r="B184" t="s">
        <v>3144</v>
      </c>
      <c r="J184" t="s">
        <v>4245</v>
      </c>
      <c r="K184" s="38" t="s">
        <v>4219</v>
      </c>
    </row>
    <row r="185" spans="1:11">
      <c r="A185" s="1" t="s">
        <v>1095</v>
      </c>
      <c r="B185" t="s">
        <v>1168</v>
      </c>
      <c r="J185" s="32" t="s">
        <v>4116</v>
      </c>
      <c r="K185" s="38" t="s">
        <v>4249</v>
      </c>
    </row>
    <row r="186" spans="1:11">
      <c r="A186" s="1" t="s">
        <v>737</v>
      </c>
      <c r="B186" t="s">
        <v>4136</v>
      </c>
      <c r="J186" t="s">
        <v>4144</v>
      </c>
      <c r="K186" s="38" t="s">
        <v>4298</v>
      </c>
    </row>
    <row r="187" spans="1:11">
      <c r="A187" s="1" t="s">
        <v>1105</v>
      </c>
      <c r="B187" t="s">
        <v>3144</v>
      </c>
      <c r="J187" s="32" t="s">
        <v>4110</v>
      </c>
      <c r="K187" s="38" t="s">
        <v>4266</v>
      </c>
    </row>
    <row r="188" spans="1:11">
      <c r="A188" s="1" t="s">
        <v>1112</v>
      </c>
      <c r="B188" t="s">
        <v>4121</v>
      </c>
      <c r="J188" t="s">
        <v>4246</v>
      </c>
      <c r="K188" s="38" t="s">
        <v>4219</v>
      </c>
    </row>
    <row r="189" spans="1:11">
      <c r="A189" s="1" t="s">
        <v>1119</v>
      </c>
      <c r="B189" t="s">
        <v>4143</v>
      </c>
      <c r="J189" t="s">
        <v>4297</v>
      </c>
      <c r="K189" s="38" t="s">
        <v>4285</v>
      </c>
    </row>
    <row r="190" spans="1:11">
      <c r="A190" s="1" t="s">
        <v>1123</v>
      </c>
      <c r="B190" t="s">
        <v>4129</v>
      </c>
      <c r="J190" t="s">
        <v>4265</v>
      </c>
      <c r="K190" s="38" t="s">
        <v>4249</v>
      </c>
    </row>
    <row r="191" spans="1:11">
      <c r="A191" s="1" t="s">
        <v>1129</v>
      </c>
      <c r="B191" t="s">
        <v>1129</v>
      </c>
      <c r="J191" t="s">
        <v>4114</v>
      </c>
      <c r="K191" s="38" t="s">
        <v>4298</v>
      </c>
    </row>
    <row r="192" spans="1:11">
      <c r="A192" s="1" t="s">
        <v>1135</v>
      </c>
      <c r="B192" t="s">
        <v>4098</v>
      </c>
      <c r="J192" t="s">
        <v>4247</v>
      </c>
      <c r="K192" s="38" t="s">
        <v>4219</v>
      </c>
    </row>
    <row r="193" spans="1:11">
      <c r="A193" s="1" t="s">
        <v>1139</v>
      </c>
      <c r="B193" t="s">
        <v>3144</v>
      </c>
      <c r="J193" t="s">
        <v>4248</v>
      </c>
      <c r="K193" s="38" t="s">
        <v>4219</v>
      </c>
    </row>
    <row r="194" spans="1:11">
      <c r="A194" s="1" t="s">
        <v>1146</v>
      </c>
      <c r="B194" t="s">
        <v>3144</v>
      </c>
      <c r="J194" t="s">
        <v>4217</v>
      </c>
      <c r="K194" s="38" t="s">
        <v>4170</v>
      </c>
    </row>
    <row r="195" spans="1:11">
      <c r="A195" s="1" t="s">
        <v>149</v>
      </c>
      <c r="B195" t="s">
        <v>4127</v>
      </c>
      <c r="J195" t="s">
        <v>4218</v>
      </c>
      <c r="K195" s="38" t="s">
        <v>4170</v>
      </c>
    </row>
    <row r="196" spans="1:11">
      <c r="A196" s="1" t="s">
        <v>219</v>
      </c>
      <c r="B196" t="s">
        <v>4113</v>
      </c>
      <c r="J196" s="32" t="s">
        <v>4121</v>
      </c>
      <c r="K196" s="38" t="s">
        <v>4305</v>
      </c>
    </row>
    <row r="197" spans="1:11">
      <c r="A197" s="1" t="s">
        <v>1163</v>
      </c>
      <c r="B197" t="s">
        <v>3510</v>
      </c>
    </row>
    <row r="198" spans="1:11">
      <c r="A198" s="1" t="s">
        <v>1168</v>
      </c>
      <c r="B198" t="s">
        <v>1168</v>
      </c>
    </row>
    <row r="199" spans="1:11">
      <c r="A199" s="1" t="s">
        <v>368</v>
      </c>
      <c r="B199" t="s">
        <v>3510</v>
      </c>
    </row>
    <row r="200" spans="1:11">
      <c r="A200" s="1" t="s">
        <v>1174</v>
      </c>
      <c r="B200" t="s">
        <v>4113</v>
      </c>
    </row>
    <row r="201" spans="1:11">
      <c r="A201" s="1" t="s">
        <v>1181</v>
      </c>
      <c r="B201" t="s">
        <v>3144</v>
      </c>
    </row>
    <row r="202" spans="1:11">
      <c r="A202" s="1" t="s">
        <v>1187</v>
      </c>
      <c r="B202" t="s">
        <v>4103</v>
      </c>
    </row>
    <row r="203" spans="1:11">
      <c r="B203" t="s">
        <v>4109</v>
      </c>
    </row>
    <row r="204" spans="1:11">
      <c r="A204" s="1" t="s">
        <v>1196</v>
      </c>
      <c r="B204" t="s">
        <v>4079</v>
      </c>
    </row>
    <row r="205" spans="1:11">
      <c r="A205" s="1" t="s">
        <v>1201</v>
      </c>
      <c r="B205" t="s">
        <v>3144</v>
      </c>
    </row>
    <row r="206" spans="1:11">
      <c r="A206" s="1" t="s">
        <v>1207</v>
      </c>
      <c r="B206" t="s">
        <v>4138</v>
      </c>
    </row>
    <row r="207" spans="1:11">
      <c r="A207" s="1" t="s">
        <v>1211</v>
      </c>
      <c r="B207" t="s">
        <v>3144</v>
      </c>
    </row>
    <row r="208" spans="1:11">
      <c r="A208" s="1" t="s">
        <v>1218</v>
      </c>
      <c r="B208" t="s">
        <v>4128</v>
      </c>
    </row>
    <row r="209" spans="1:2">
      <c r="A209" s="1" t="s">
        <v>1225</v>
      </c>
      <c r="B209" t="s">
        <v>4140</v>
      </c>
    </row>
    <row r="210" spans="1:2">
      <c r="A210" s="1" t="s">
        <v>1232</v>
      </c>
      <c r="B210" t="s">
        <v>3144</v>
      </c>
    </row>
    <row r="211" spans="1:2">
      <c r="A211" s="1" t="s">
        <v>170</v>
      </c>
      <c r="B211" t="s">
        <v>4129</v>
      </c>
    </row>
    <row r="212" spans="1:2">
      <c r="A212" s="1" t="s">
        <v>1243</v>
      </c>
      <c r="B212" t="s">
        <v>4129</v>
      </c>
    </row>
    <row r="213" spans="1:2">
      <c r="A213" s="1" t="s">
        <v>1247</v>
      </c>
      <c r="B213" t="s">
        <v>4113</v>
      </c>
    </row>
    <row r="214" spans="1:2">
      <c r="A214" s="1" t="s">
        <v>1250</v>
      </c>
      <c r="B214" t="s">
        <v>3144</v>
      </c>
    </row>
    <row r="215" spans="1:2">
      <c r="A215" s="1" t="s">
        <v>472</v>
      </c>
      <c r="B215" t="s">
        <v>3510</v>
      </c>
    </row>
    <row r="216" spans="1:2">
      <c r="A216" s="1" t="s">
        <v>1263</v>
      </c>
      <c r="B216" t="s">
        <v>3144</v>
      </c>
    </row>
    <row r="217" spans="1:2">
      <c r="A217" s="1" t="s">
        <v>1267</v>
      </c>
      <c r="B217" t="s">
        <v>4144</v>
      </c>
    </row>
    <row r="218" spans="1:2">
      <c r="A218" s="1" t="s">
        <v>1273</v>
      </c>
      <c r="B218" t="s">
        <v>4134</v>
      </c>
    </row>
    <row r="219" spans="1:2">
      <c r="A219" s="1" t="s">
        <v>472</v>
      </c>
      <c r="B219" t="s">
        <v>3510</v>
      </c>
    </row>
    <row r="220" spans="1:2">
      <c r="A220" s="1" t="s">
        <v>1284</v>
      </c>
      <c r="B220" s="32" t="s">
        <v>4110</v>
      </c>
    </row>
    <row r="221" spans="1:2">
      <c r="A221" s="1" t="s">
        <v>1290</v>
      </c>
      <c r="B221" t="s">
        <v>4098</v>
      </c>
    </row>
    <row r="222" spans="1:2">
      <c r="A222" s="1" t="s">
        <v>1296</v>
      </c>
      <c r="B222" t="s">
        <v>1296</v>
      </c>
    </row>
    <row r="223" spans="1:2">
      <c r="A223" s="1" t="s">
        <v>117</v>
      </c>
      <c r="B223" t="s">
        <v>4079</v>
      </c>
    </row>
    <row r="224" spans="1:2">
      <c r="A224" s="1" t="s">
        <v>1308</v>
      </c>
      <c r="B224" t="s">
        <v>3144</v>
      </c>
    </row>
    <row r="225" spans="1:2">
      <c r="A225" s="1" t="s">
        <v>231</v>
      </c>
      <c r="B225" t="s">
        <v>4079</v>
      </c>
    </row>
    <row r="226" spans="1:2">
      <c r="A226" s="1" t="s">
        <v>1320</v>
      </c>
      <c r="B226" t="s">
        <v>4130</v>
      </c>
    </row>
    <row r="227" spans="1:2">
      <c r="A227" s="1" t="s">
        <v>1325</v>
      </c>
      <c r="B227" t="s">
        <v>4098</v>
      </c>
    </row>
    <row r="228" spans="1:2">
      <c r="A228" s="1" t="s">
        <v>1331</v>
      </c>
      <c r="B228" t="s">
        <v>4145</v>
      </c>
    </row>
    <row r="229" spans="1:2">
      <c r="A229" s="1" t="s">
        <v>1336</v>
      </c>
      <c r="B229" t="s">
        <v>3144</v>
      </c>
    </row>
    <row r="230" spans="1:2">
      <c r="A230" s="1" t="s">
        <v>1342</v>
      </c>
      <c r="B230" t="s">
        <v>3144</v>
      </c>
    </row>
    <row r="231" spans="1:2">
      <c r="A231" s="1" t="s">
        <v>1347</v>
      </c>
      <c r="B231" t="s">
        <v>3144</v>
      </c>
    </row>
    <row r="232" spans="1:2">
      <c r="A232" s="1" t="s">
        <v>1352</v>
      </c>
      <c r="B232" t="s">
        <v>4113</v>
      </c>
    </row>
    <row r="233" spans="1:2">
      <c r="A233" s="1" t="s">
        <v>1354</v>
      </c>
      <c r="B233" t="s">
        <v>3510</v>
      </c>
    </row>
    <row r="234" spans="1:2">
      <c r="A234" s="1" t="s">
        <v>1360</v>
      </c>
      <c r="B234" s="32" t="s">
        <v>4112</v>
      </c>
    </row>
    <row r="235" spans="1:2">
      <c r="A235" s="1" t="s">
        <v>1366</v>
      </c>
      <c r="B235" t="s">
        <v>1129</v>
      </c>
    </row>
    <row r="236" spans="1:2">
      <c r="A236" s="1" t="s">
        <v>1168</v>
      </c>
      <c r="B236" t="s">
        <v>1168</v>
      </c>
    </row>
    <row r="237" spans="1:2">
      <c r="A237" s="1" t="s">
        <v>472</v>
      </c>
      <c r="B237" t="s">
        <v>3510</v>
      </c>
    </row>
    <row r="238" spans="1:2">
      <c r="A238" s="1" t="s">
        <v>1366</v>
      </c>
      <c r="B238" t="s">
        <v>3144</v>
      </c>
    </row>
    <row r="239" spans="1:2">
      <c r="A239" s="1" t="s">
        <v>943</v>
      </c>
      <c r="B239" t="s">
        <v>3144</v>
      </c>
    </row>
    <row r="240" spans="1:2">
      <c r="A240" s="1" t="s">
        <v>1390</v>
      </c>
      <c r="B240" t="s">
        <v>3144</v>
      </c>
    </row>
    <row r="241" spans="1:2">
      <c r="A241" s="1" t="s">
        <v>1394</v>
      </c>
      <c r="B241" t="s">
        <v>1394</v>
      </c>
    </row>
    <row r="242" spans="1:2">
      <c r="A242" s="1" t="s">
        <v>1399</v>
      </c>
      <c r="B242" t="s">
        <v>4128</v>
      </c>
    </row>
    <row r="243" spans="1:2">
      <c r="A243" s="1" t="s">
        <v>1406</v>
      </c>
      <c r="B243" t="s">
        <v>4146</v>
      </c>
    </row>
    <row r="244" spans="1:2">
      <c r="A244" s="1" t="s">
        <v>1413</v>
      </c>
      <c r="B244" t="s">
        <v>3144</v>
      </c>
    </row>
    <row r="245" spans="1:2">
      <c r="A245" s="1" t="s">
        <v>1421</v>
      </c>
      <c r="B245" t="s">
        <v>3510</v>
      </c>
    </row>
    <row r="246" spans="1:2">
      <c r="A246" s="1" t="s">
        <v>1428</v>
      </c>
      <c r="B246" t="s">
        <v>4147</v>
      </c>
    </row>
    <row r="247" spans="1:2">
      <c r="A247" s="1" t="s">
        <v>1435</v>
      </c>
      <c r="B247" t="s">
        <v>3144</v>
      </c>
    </row>
    <row r="248" spans="1:2">
      <c r="A248" s="1" t="s">
        <v>397</v>
      </c>
      <c r="B248" t="s">
        <v>4134</v>
      </c>
    </row>
    <row r="249" spans="1:2">
      <c r="A249" s="1" t="s">
        <v>1446</v>
      </c>
      <c r="B249" t="s">
        <v>3144</v>
      </c>
    </row>
    <row r="250" spans="1:2">
      <c r="A250" s="1" t="s">
        <v>1450</v>
      </c>
      <c r="B250" t="s">
        <v>4148</v>
      </c>
    </row>
    <row r="251" spans="1:2">
      <c r="A251" s="1" t="s">
        <v>1454</v>
      </c>
      <c r="B251" t="s">
        <v>4098</v>
      </c>
    </row>
    <row r="252" spans="1:2">
      <c r="A252" s="1" t="s">
        <v>1461</v>
      </c>
      <c r="B252" t="s">
        <v>4149</v>
      </c>
    </row>
    <row r="253" spans="1:2">
      <c r="A253" s="1" t="s">
        <v>1342</v>
      </c>
      <c r="B253" t="s">
        <v>3144</v>
      </c>
    </row>
    <row r="254" spans="1:2">
      <c r="A254" s="1" t="s">
        <v>1470</v>
      </c>
      <c r="B254" t="s">
        <v>1168</v>
      </c>
    </row>
    <row r="255" spans="1:2">
      <c r="A255" s="1" t="s">
        <v>1308</v>
      </c>
      <c r="B255" t="s">
        <v>3144</v>
      </c>
    </row>
    <row r="256" spans="1:2">
      <c r="A256" s="1" t="s">
        <v>1483</v>
      </c>
      <c r="B256" t="s">
        <v>1168</v>
      </c>
    </row>
    <row r="257" spans="1:2">
      <c r="A257" s="1" t="s">
        <v>1489</v>
      </c>
      <c r="B257" t="s">
        <v>3144</v>
      </c>
    </row>
    <row r="258" spans="1:2">
      <c r="A258" s="1" t="s">
        <v>1496</v>
      </c>
      <c r="B258" t="s">
        <v>3144</v>
      </c>
    </row>
    <row r="259" spans="1:2">
      <c r="A259" s="1" t="s">
        <v>1503</v>
      </c>
      <c r="B259" t="s">
        <v>4103</v>
      </c>
    </row>
    <row r="260" spans="1:2">
      <c r="A260" s="1" t="s">
        <v>1510</v>
      </c>
      <c r="B260" t="s">
        <v>3144</v>
      </c>
    </row>
    <row r="261" spans="1:2">
      <c r="A261" s="1" t="s">
        <v>376</v>
      </c>
      <c r="B261" t="s">
        <v>3510</v>
      </c>
    </row>
    <row r="262" spans="1:2">
      <c r="A262" s="1" t="s">
        <v>1522</v>
      </c>
      <c r="B262" s="32" t="s">
        <v>4110</v>
      </c>
    </row>
    <row r="263" spans="1:2">
      <c r="A263" s="1" t="s">
        <v>1526</v>
      </c>
      <c r="B263" t="s">
        <v>3144</v>
      </c>
    </row>
    <row r="264" spans="1:2">
      <c r="A264" s="1" t="s">
        <v>231</v>
      </c>
      <c r="B264" t="s">
        <v>4079</v>
      </c>
    </row>
    <row r="265" spans="1:2">
      <c r="A265" s="1" t="s">
        <v>1538</v>
      </c>
      <c r="B265" t="s">
        <v>3144</v>
      </c>
    </row>
    <row r="266" spans="1:2">
      <c r="A266" s="1" t="s">
        <v>215</v>
      </c>
      <c r="B266" t="s">
        <v>3144</v>
      </c>
    </row>
    <row r="267" spans="1:2">
      <c r="A267" s="1" t="s">
        <v>1550</v>
      </c>
      <c r="B267" t="s">
        <v>4102</v>
      </c>
    </row>
    <row r="268" spans="1:2">
      <c r="A268" s="1" t="s">
        <v>1555</v>
      </c>
      <c r="B268" t="s">
        <v>3510</v>
      </c>
    </row>
    <row r="269" spans="1:2">
      <c r="A269" s="1" t="s">
        <v>1560</v>
      </c>
      <c r="B269" t="s">
        <v>3510</v>
      </c>
    </row>
    <row r="270" spans="1:2">
      <c r="A270" s="1" t="s">
        <v>1564</v>
      </c>
      <c r="B270" t="s">
        <v>3144</v>
      </c>
    </row>
    <row r="271" spans="1:2">
      <c r="A271" s="1" t="s">
        <v>1572</v>
      </c>
      <c r="B271" t="s">
        <v>4079</v>
      </c>
    </row>
    <row r="272" spans="1:2">
      <c r="A272" s="1" t="s">
        <v>1579</v>
      </c>
      <c r="B272" t="s">
        <v>1129</v>
      </c>
    </row>
    <row r="273" spans="1:2">
      <c r="A273" s="1" t="s">
        <v>1583</v>
      </c>
      <c r="B273" t="s">
        <v>4098</v>
      </c>
    </row>
    <row r="274" spans="1:2">
      <c r="A274" s="1" t="s">
        <v>1589</v>
      </c>
      <c r="B274" t="s">
        <v>4103</v>
      </c>
    </row>
    <row r="275" spans="1:2">
      <c r="A275" s="1" t="s">
        <v>1595</v>
      </c>
      <c r="B275" t="s">
        <v>4150</v>
      </c>
    </row>
    <row r="276" spans="1:2">
      <c r="A276" s="1" t="s">
        <v>606</v>
      </c>
      <c r="B276" t="s">
        <v>606</v>
      </c>
    </row>
    <row r="277" spans="1:2">
      <c r="A277" s="1" t="s">
        <v>714</v>
      </c>
      <c r="B277" t="s">
        <v>3144</v>
      </c>
    </row>
    <row r="278" spans="1:2">
      <c r="A278" s="1" t="s">
        <v>1607</v>
      </c>
      <c r="B278" t="s">
        <v>4104</v>
      </c>
    </row>
    <row r="279" spans="1:2">
      <c r="A279" s="1" t="s">
        <v>737</v>
      </c>
      <c r="B279" t="s">
        <v>4136</v>
      </c>
    </row>
    <row r="280" spans="1:2">
      <c r="A280" s="1" t="s">
        <v>1619</v>
      </c>
      <c r="B280" t="s">
        <v>4103</v>
      </c>
    </row>
    <row r="281" spans="1:2">
      <c r="A281" s="1" t="s">
        <v>1624</v>
      </c>
      <c r="B281" t="s">
        <v>3144</v>
      </c>
    </row>
    <row r="282" spans="1:2">
      <c r="A282" s="1" t="s">
        <v>109</v>
      </c>
      <c r="B282" t="s">
        <v>3144</v>
      </c>
    </row>
    <row r="283" spans="1:2">
      <c r="A283" s="1" t="s">
        <v>170</v>
      </c>
      <c r="B283" t="s">
        <v>4129</v>
      </c>
    </row>
    <row r="284" spans="1:2">
      <c r="A284" s="1" t="s">
        <v>1639</v>
      </c>
      <c r="B284" t="s">
        <v>3510</v>
      </c>
    </row>
    <row r="285" spans="1:2">
      <c r="A285" s="1" t="s">
        <v>737</v>
      </c>
      <c r="B285" t="s">
        <v>4136</v>
      </c>
    </row>
    <row r="286" spans="1:2">
      <c r="A286" s="1" t="s">
        <v>883</v>
      </c>
      <c r="B286" t="s">
        <v>3144</v>
      </c>
    </row>
    <row r="287" spans="1:2">
      <c r="A287" s="1" t="s">
        <v>1394</v>
      </c>
      <c r="B287" t="s">
        <v>1394</v>
      </c>
    </row>
    <row r="288" spans="1:2">
      <c r="A288" s="1" t="s">
        <v>1656</v>
      </c>
      <c r="B288" t="s">
        <v>3144</v>
      </c>
    </row>
    <row r="289" spans="1:2">
      <c r="A289" s="1" t="s">
        <v>1661</v>
      </c>
      <c r="B289" t="s">
        <v>4100</v>
      </c>
    </row>
    <row r="290" spans="1:2">
      <c r="A290" s="1" t="s">
        <v>343</v>
      </c>
      <c r="B290" t="s">
        <v>3144</v>
      </c>
    </row>
    <row r="291" spans="1:2">
      <c r="A291" s="1" t="s">
        <v>1668</v>
      </c>
      <c r="B291" t="s">
        <v>4129</v>
      </c>
    </row>
    <row r="292" spans="1:2">
      <c r="A292" s="1" t="s">
        <v>1325</v>
      </c>
      <c r="B292" t="s">
        <v>4098</v>
      </c>
    </row>
    <row r="293" spans="1:2">
      <c r="A293" s="1" t="s">
        <v>1678</v>
      </c>
      <c r="B293" t="s">
        <v>3144</v>
      </c>
    </row>
    <row r="294" spans="1:2">
      <c r="A294" s="1" t="s">
        <v>337</v>
      </c>
      <c r="B294" t="s">
        <v>3144</v>
      </c>
    </row>
    <row r="295" spans="1:2">
      <c r="A295" s="1" t="s">
        <v>376</v>
      </c>
      <c r="B295" t="s">
        <v>3510</v>
      </c>
    </row>
    <row r="296" spans="1:2">
      <c r="A296" s="1" t="s">
        <v>1691</v>
      </c>
      <c r="B296" t="s">
        <v>3510</v>
      </c>
    </row>
    <row r="297" spans="1:2">
      <c r="A297" s="1" t="s">
        <v>1695</v>
      </c>
      <c r="B297" t="s">
        <v>4145</v>
      </c>
    </row>
    <row r="298" spans="1:2">
      <c r="A298" s="1" t="s">
        <v>1699</v>
      </c>
      <c r="B298" t="s">
        <v>4136</v>
      </c>
    </row>
    <row r="299" spans="1:2">
      <c r="A299" s="1" t="s">
        <v>1703</v>
      </c>
      <c r="B299" t="s">
        <v>3144</v>
      </c>
    </row>
    <row r="300" spans="1:2">
      <c r="A300" s="1" t="s">
        <v>1710</v>
      </c>
      <c r="B300" t="s">
        <v>3144</v>
      </c>
    </row>
    <row r="301" spans="1:2">
      <c r="A301" s="1" t="s">
        <v>1716</v>
      </c>
      <c r="B301" t="s">
        <v>4103</v>
      </c>
    </row>
    <row r="302" spans="1:2">
      <c r="A302" s="1" t="s">
        <v>1726</v>
      </c>
      <c r="B302" t="s">
        <v>3144</v>
      </c>
    </row>
    <row r="303" spans="1:2">
      <c r="A303" s="1" t="s">
        <v>1731</v>
      </c>
      <c r="B303" t="s">
        <v>4102</v>
      </c>
    </row>
    <row r="304" spans="1:2">
      <c r="A304" s="1" t="s">
        <v>1735</v>
      </c>
      <c r="B304" t="s">
        <v>3144</v>
      </c>
    </row>
    <row r="305" spans="1:2">
      <c r="A305" s="1" t="s">
        <v>1740</v>
      </c>
      <c r="B305" t="s">
        <v>4079</v>
      </c>
    </row>
    <row r="306" spans="1:2">
      <c r="A306" s="1" t="s">
        <v>1746</v>
      </c>
      <c r="B306" t="s">
        <v>3144</v>
      </c>
    </row>
    <row r="307" spans="1:2">
      <c r="A307" s="1" t="s">
        <v>810</v>
      </c>
      <c r="B307" t="s">
        <v>3144</v>
      </c>
    </row>
    <row r="308" spans="1:2">
      <c r="A308" s="1" t="s">
        <v>1760</v>
      </c>
      <c r="B308" t="s">
        <v>3510</v>
      </c>
    </row>
    <row r="309" spans="1:2">
      <c r="A309" s="1" t="s">
        <v>231</v>
      </c>
      <c r="B309" t="s">
        <v>4079</v>
      </c>
    </row>
    <row r="310" spans="1:2">
      <c r="A310" s="1" t="s">
        <v>1766</v>
      </c>
      <c r="B310" t="s">
        <v>4140</v>
      </c>
    </row>
    <row r="311" spans="1:2">
      <c r="A311" s="1" t="s">
        <v>472</v>
      </c>
      <c r="B311" t="s">
        <v>3510</v>
      </c>
    </row>
    <row r="312" spans="1:2">
      <c r="A312" s="1" t="s">
        <v>1774</v>
      </c>
      <c r="B312" t="s">
        <v>3510</v>
      </c>
    </row>
    <row r="313" spans="1:2">
      <c r="A313" s="1" t="s">
        <v>1781</v>
      </c>
      <c r="B313" t="s">
        <v>4113</v>
      </c>
    </row>
    <row r="314" spans="1:2">
      <c r="A314" s="1" t="s">
        <v>1788</v>
      </c>
      <c r="B314" t="s">
        <v>3144</v>
      </c>
    </row>
    <row r="315" spans="1:2">
      <c r="A315" s="1" t="s">
        <v>1793</v>
      </c>
      <c r="B315" t="s">
        <v>3144</v>
      </c>
    </row>
    <row r="316" spans="1:2">
      <c r="A316" s="1" t="s">
        <v>1799</v>
      </c>
      <c r="B316" t="s">
        <v>4079</v>
      </c>
    </row>
    <row r="317" spans="1:2">
      <c r="A317" s="1" t="s">
        <v>1803</v>
      </c>
      <c r="B317" t="s">
        <v>3144</v>
      </c>
    </row>
    <row r="318" spans="1:2">
      <c r="A318" s="1" t="s">
        <v>1808</v>
      </c>
      <c r="B318" t="s">
        <v>3144</v>
      </c>
    </row>
    <row r="319" spans="1:2">
      <c r="A319" s="1" t="s">
        <v>1812</v>
      </c>
      <c r="B319" t="s">
        <v>1129</v>
      </c>
    </row>
    <row r="320" spans="1:2">
      <c r="A320" s="1" t="s">
        <v>1817</v>
      </c>
      <c r="B320" t="s">
        <v>4098</v>
      </c>
    </row>
    <row r="321" spans="1:2">
      <c r="A321" s="1" t="s">
        <v>1822</v>
      </c>
      <c r="B321" t="s">
        <v>4100</v>
      </c>
    </row>
    <row r="322" spans="1:2">
      <c r="A322" s="1" t="s">
        <v>1828</v>
      </c>
      <c r="B322" t="s">
        <v>3144</v>
      </c>
    </row>
    <row r="323" spans="1:2">
      <c r="A323" s="1" t="s">
        <v>1833</v>
      </c>
      <c r="B323" t="s">
        <v>3144</v>
      </c>
    </row>
    <row r="324" spans="1:2">
      <c r="A324" s="1" t="s">
        <v>397</v>
      </c>
      <c r="B324" t="s">
        <v>4134</v>
      </c>
    </row>
    <row r="325" spans="1:2">
      <c r="A325" s="1" t="s">
        <v>1842</v>
      </c>
      <c r="B325" t="s">
        <v>3144</v>
      </c>
    </row>
    <row r="326" spans="1:2">
      <c r="A326" s="1" t="s">
        <v>1846</v>
      </c>
      <c r="B326" t="s">
        <v>3510</v>
      </c>
    </row>
    <row r="327" spans="1:2">
      <c r="A327" s="1" t="s">
        <v>1852</v>
      </c>
      <c r="B327" t="s">
        <v>3144</v>
      </c>
    </row>
    <row r="328" spans="1:2">
      <c r="A328" s="1" t="s">
        <v>376</v>
      </c>
      <c r="B328" t="s">
        <v>3510</v>
      </c>
    </row>
    <row r="329" spans="1:2">
      <c r="A329" s="1" t="s">
        <v>472</v>
      </c>
      <c r="B329" t="s">
        <v>3510</v>
      </c>
    </row>
    <row r="330" spans="1:2">
      <c r="A330" s="1" t="s">
        <v>1869</v>
      </c>
      <c r="B330" t="s">
        <v>4079</v>
      </c>
    </row>
    <row r="331" spans="1:2">
      <c r="A331" s="1" t="s">
        <v>1876</v>
      </c>
      <c r="B331" t="s">
        <v>4103</v>
      </c>
    </row>
    <row r="332" spans="1:2">
      <c r="A332" s="1" t="s">
        <v>1710</v>
      </c>
      <c r="B332" t="s">
        <v>3144</v>
      </c>
    </row>
    <row r="333" spans="1:2">
      <c r="A333" s="1" t="s">
        <v>1883</v>
      </c>
      <c r="B333" t="s">
        <v>4117</v>
      </c>
    </row>
    <row r="334" spans="1:2">
      <c r="A334" s="1" t="s">
        <v>891</v>
      </c>
      <c r="B334" t="s">
        <v>3510</v>
      </c>
    </row>
    <row r="335" spans="1:2">
      <c r="A335" s="1" t="s">
        <v>170</v>
      </c>
      <c r="B335" t="s">
        <v>4129</v>
      </c>
    </row>
    <row r="336" spans="1:2">
      <c r="A336" s="1" t="s">
        <v>1898</v>
      </c>
      <c r="B336" t="s">
        <v>4098</v>
      </c>
    </row>
    <row r="337" spans="1:2">
      <c r="A337" s="1" t="s">
        <v>1903</v>
      </c>
      <c r="B337" t="s">
        <v>3510</v>
      </c>
    </row>
    <row r="338" spans="1:2">
      <c r="A338" s="1" t="s">
        <v>1908</v>
      </c>
      <c r="B338" s="32" t="s">
        <v>4110</v>
      </c>
    </row>
    <row r="339" spans="1:2">
      <c r="A339" s="1" t="s">
        <v>1913</v>
      </c>
      <c r="B339" t="s">
        <v>4128</v>
      </c>
    </row>
    <row r="340" spans="1:2">
      <c r="A340" s="1" t="s">
        <v>1903</v>
      </c>
      <c r="B340" t="s">
        <v>3510</v>
      </c>
    </row>
    <row r="341" spans="1:2">
      <c r="A341" s="1" t="s">
        <v>1922</v>
      </c>
      <c r="B341" t="s">
        <v>4098</v>
      </c>
    </row>
    <row r="342" spans="1:2">
      <c r="A342" s="1" t="s">
        <v>1927</v>
      </c>
      <c r="B342" t="s">
        <v>4103</v>
      </c>
    </row>
    <row r="343" spans="1:2">
      <c r="A343" s="1" t="s">
        <v>1931</v>
      </c>
      <c r="B343" t="s">
        <v>3510</v>
      </c>
    </row>
    <row r="344" spans="1:2">
      <c r="A344" s="1" t="s">
        <v>1934</v>
      </c>
      <c r="B344" t="s">
        <v>4137</v>
      </c>
    </row>
    <row r="345" spans="1:2">
      <c r="A345" s="1" t="s">
        <v>1939</v>
      </c>
      <c r="B345" t="s">
        <v>4128</v>
      </c>
    </row>
    <row r="346" spans="1:2">
      <c r="A346" s="1" t="s">
        <v>1944</v>
      </c>
      <c r="B346" t="s">
        <v>3144</v>
      </c>
    </row>
    <row r="347" spans="1:2">
      <c r="A347" s="1" t="s">
        <v>1951</v>
      </c>
      <c r="B347" t="s">
        <v>4107</v>
      </c>
    </row>
    <row r="348" spans="1:2">
      <c r="A348" s="1" t="s">
        <v>1955</v>
      </c>
      <c r="B348" t="s">
        <v>3144</v>
      </c>
    </row>
    <row r="349" spans="1:2">
      <c r="A349" s="1" t="s">
        <v>1961</v>
      </c>
      <c r="B349" t="s">
        <v>4129</v>
      </c>
    </row>
    <row r="350" spans="1:2">
      <c r="A350" s="1" t="s">
        <v>1966</v>
      </c>
      <c r="B350" t="s">
        <v>4151</v>
      </c>
    </row>
    <row r="351" spans="1:2">
      <c r="A351" s="1" t="s">
        <v>1974</v>
      </c>
      <c r="B351" t="s">
        <v>4100</v>
      </c>
    </row>
    <row r="352" spans="1:2">
      <c r="A352" s="1" t="s">
        <v>1981</v>
      </c>
      <c r="B352" t="s">
        <v>4128</v>
      </c>
    </row>
    <row r="353" spans="1:2">
      <c r="A353" s="1" t="s">
        <v>1991</v>
      </c>
      <c r="B353" t="s">
        <v>4113</v>
      </c>
    </row>
    <row r="354" spans="1:2">
      <c r="A354" s="1" t="s">
        <v>1995</v>
      </c>
      <c r="B354" t="s">
        <v>3144</v>
      </c>
    </row>
    <row r="355" spans="1:2">
      <c r="A355" s="1" t="s">
        <v>2000</v>
      </c>
      <c r="B355" t="s">
        <v>3144</v>
      </c>
    </row>
    <row r="356" spans="1:2">
      <c r="A356" s="1" t="s">
        <v>1325</v>
      </c>
      <c r="B356" t="s">
        <v>4098</v>
      </c>
    </row>
    <row r="357" spans="1:2">
      <c r="A357" s="1" t="s">
        <v>830</v>
      </c>
      <c r="B357" t="s">
        <v>3510</v>
      </c>
    </row>
    <row r="358" spans="1:2">
      <c r="A358" s="1" t="s">
        <v>732</v>
      </c>
      <c r="B358" t="s">
        <v>3144</v>
      </c>
    </row>
    <row r="359" spans="1:2">
      <c r="A359" s="1" t="s">
        <v>2020</v>
      </c>
      <c r="B359" t="s">
        <v>4079</v>
      </c>
    </row>
    <row r="360" spans="1:2">
      <c r="A360" s="1" t="s">
        <v>2024</v>
      </c>
      <c r="B360" t="s">
        <v>4152</v>
      </c>
    </row>
    <row r="361" spans="1:2">
      <c r="A361" s="1" t="s">
        <v>2030</v>
      </c>
      <c r="B361" t="s">
        <v>4079</v>
      </c>
    </row>
    <row r="362" spans="1:2">
      <c r="A362" s="1" t="s">
        <v>2036</v>
      </c>
      <c r="B362" t="s">
        <v>1296</v>
      </c>
    </row>
    <row r="363" spans="1:2">
      <c r="A363" s="1" t="s">
        <v>436</v>
      </c>
      <c r="B363" t="s">
        <v>4105</v>
      </c>
    </row>
    <row r="364" spans="1:2">
      <c r="A364" s="1" t="s">
        <v>2044</v>
      </c>
      <c r="B364" t="s">
        <v>4146</v>
      </c>
    </row>
    <row r="365" spans="1:2">
      <c r="A365" s="1" t="s">
        <v>2050</v>
      </c>
      <c r="B365" t="s">
        <v>3144</v>
      </c>
    </row>
    <row r="366" spans="1:2">
      <c r="A366" s="1" t="s">
        <v>2056</v>
      </c>
      <c r="B366" t="s">
        <v>3510</v>
      </c>
    </row>
    <row r="367" spans="1:2">
      <c r="A367" s="1" t="s">
        <v>2062</v>
      </c>
      <c r="B367" t="s">
        <v>4098</v>
      </c>
    </row>
    <row r="368" spans="1:2">
      <c r="A368" s="1" t="s">
        <v>2068</v>
      </c>
      <c r="B368" t="s">
        <v>4103</v>
      </c>
    </row>
    <row r="369" spans="1:2">
      <c r="A369" s="1" t="s">
        <v>2074</v>
      </c>
      <c r="B369" t="s">
        <v>4113</v>
      </c>
    </row>
    <row r="370" spans="1:2">
      <c r="A370" s="1" t="s">
        <v>2077</v>
      </c>
      <c r="B370" t="s">
        <v>3144</v>
      </c>
    </row>
    <row r="371" spans="1:2">
      <c r="A371" s="1" t="s">
        <v>2082</v>
      </c>
      <c r="B371" t="s">
        <v>4130</v>
      </c>
    </row>
    <row r="372" spans="1:2">
      <c r="A372" s="1" t="s">
        <v>1828</v>
      </c>
      <c r="B372" s="32" t="s">
        <v>4110</v>
      </c>
    </row>
    <row r="373" spans="1:2">
      <c r="A373" s="1" t="s">
        <v>368</v>
      </c>
      <c r="B373" t="s">
        <v>3510</v>
      </c>
    </row>
    <row r="374" spans="1:2">
      <c r="A374" s="1" t="s">
        <v>2098</v>
      </c>
      <c r="B374" t="s">
        <v>4153</v>
      </c>
    </row>
    <row r="375" spans="1:2">
      <c r="A375" s="1" t="s">
        <v>2104</v>
      </c>
      <c r="B375" s="32" t="s">
        <v>4110</v>
      </c>
    </row>
    <row r="376" spans="1:2">
      <c r="A376" s="1" t="s">
        <v>2107</v>
      </c>
      <c r="B376" t="s">
        <v>4102</v>
      </c>
    </row>
    <row r="377" spans="1:2">
      <c r="A377" s="1" t="s">
        <v>2113</v>
      </c>
      <c r="B377" t="s">
        <v>4104</v>
      </c>
    </row>
    <row r="378" spans="1:2">
      <c r="A378" s="1" t="s">
        <v>2121</v>
      </c>
      <c r="B378" t="s">
        <v>3510</v>
      </c>
    </row>
    <row r="379" spans="1:2">
      <c r="A379" s="1" t="s">
        <v>2126</v>
      </c>
      <c r="B379" t="s">
        <v>3144</v>
      </c>
    </row>
    <row r="380" spans="1:2">
      <c r="A380" s="1" t="s">
        <v>2130</v>
      </c>
      <c r="B380" t="s">
        <v>3144</v>
      </c>
    </row>
    <row r="381" spans="1:2">
      <c r="A381" s="1" t="s">
        <v>1951</v>
      </c>
      <c r="B381" t="s">
        <v>4107</v>
      </c>
    </row>
    <row r="382" spans="1:2">
      <c r="A382" s="1" t="s">
        <v>2143</v>
      </c>
      <c r="B382" t="s">
        <v>4154</v>
      </c>
    </row>
    <row r="383" spans="1:2">
      <c r="A383" s="1" t="s">
        <v>170</v>
      </c>
      <c r="B383" t="s">
        <v>4129</v>
      </c>
    </row>
    <row r="384" spans="1:2">
      <c r="A384" s="1" t="s">
        <v>2152</v>
      </c>
      <c r="B384" t="s">
        <v>3144</v>
      </c>
    </row>
    <row r="385" spans="1:2">
      <c r="A385" s="1" t="s">
        <v>2158</v>
      </c>
      <c r="B385" t="s">
        <v>4103</v>
      </c>
    </row>
    <row r="386" spans="1:2">
      <c r="A386" s="1" t="s">
        <v>2163</v>
      </c>
      <c r="B386" s="32" t="s">
        <v>4167</v>
      </c>
    </row>
    <row r="387" spans="1:2">
      <c r="A387" s="1" t="s">
        <v>2167</v>
      </c>
      <c r="B387" t="s">
        <v>3510</v>
      </c>
    </row>
    <row r="388" spans="1:2">
      <c r="A388" s="1" t="s">
        <v>2171</v>
      </c>
      <c r="B388" s="32" t="s">
        <v>4119</v>
      </c>
    </row>
    <row r="389" spans="1:2">
      <c r="A389" s="1" t="s">
        <v>2177</v>
      </c>
      <c r="B389" t="s">
        <v>3144</v>
      </c>
    </row>
    <row r="390" spans="1:2">
      <c r="A390" s="1" t="s">
        <v>658</v>
      </c>
      <c r="B390" t="s">
        <v>3144</v>
      </c>
    </row>
    <row r="391" spans="1:2">
      <c r="A391" s="1" t="s">
        <v>2183</v>
      </c>
      <c r="B391" t="s">
        <v>3510</v>
      </c>
    </row>
    <row r="392" spans="1:2">
      <c r="A392" s="1" t="s">
        <v>1939</v>
      </c>
      <c r="B392" t="s">
        <v>4128</v>
      </c>
    </row>
    <row r="393" spans="1:2">
      <c r="A393" s="1" t="s">
        <v>2193</v>
      </c>
      <c r="B393" t="s">
        <v>4079</v>
      </c>
    </row>
    <row r="394" spans="1:2">
      <c r="A394" s="1" t="s">
        <v>2199</v>
      </c>
      <c r="B394" t="s">
        <v>4106</v>
      </c>
    </row>
    <row r="395" spans="1:2">
      <c r="A395" s="1" t="s">
        <v>2205</v>
      </c>
      <c r="B395" t="s">
        <v>3144</v>
      </c>
    </row>
    <row r="396" spans="1:2">
      <c r="A396" s="1" t="s">
        <v>2212</v>
      </c>
      <c r="B396" t="s">
        <v>4113</v>
      </c>
    </row>
    <row r="397" spans="1:2">
      <c r="A397" s="1" t="s">
        <v>2217</v>
      </c>
      <c r="B397" t="s">
        <v>4140</v>
      </c>
    </row>
    <row r="398" spans="1:2">
      <c r="A398" s="1" t="s">
        <v>390</v>
      </c>
      <c r="B398" t="s">
        <v>4133</v>
      </c>
    </row>
    <row r="399" spans="1:2">
      <c r="A399" s="1" t="s">
        <v>2227</v>
      </c>
      <c r="B399" t="s">
        <v>3144</v>
      </c>
    </row>
    <row r="400" spans="1:2">
      <c r="A400" s="1" t="s">
        <v>2231</v>
      </c>
      <c r="B400" t="s">
        <v>3144</v>
      </c>
    </row>
    <row r="401" spans="1:2">
      <c r="A401" s="1" t="s">
        <v>2237</v>
      </c>
      <c r="B401" t="s">
        <v>3144</v>
      </c>
    </row>
    <row r="402" spans="1:2">
      <c r="A402" s="1" t="s">
        <v>142</v>
      </c>
      <c r="B402" t="s">
        <v>4079</v>
      </c>
    </row>
    <row r="403" spans="1:2">
      <c r="A403" s="1" t="s">
        <v>835</v>
      </c>
      <c r="B403" t="s">
        <v>4103</v>
      </c>
    </row>
    <row r="404" spans="1:2">
      <c r="A404" s="1" t="s">
        <v>170</v>
      </c>
      <c r="B404" t="s">
        <v>4129</v>
      </c>
    </row>
    <row r="405" spans="1:2">
      <c r="A405" s="1" t="s">
        <v>2254</v>
      </c>
      <c r="B405" t="s">
        <v>3144</v>
      </c>
    </row>
    <row r="406" spans="1:2">
      <c r="A406" s="1" t="s">
        <v>2258</v>
      </c>
      <c r="B406" t="s">
        <v>4079</v>
      </c>
    </row>
    <row r="407" spans="1:2">
      <c r="A407" s="1" t="s">
        <v>1903</v>
      </c>
      <c r="B407" t="s">
        <v>3510</v>
      </c>
    </row>
    <row r="408" spans="1:2">
      <c r="A408" s="1" t="s">
        <v>2267</v>
      </c>
      <c r="B408" t="s">
        <v>3144</v>
      </c>
    </row>
    <row r="409" spans="1:2">
      <c r="A409" s="1" t="s">
        <v>835</v>
      </c>
      <c r="B409" t="s">
        <v>4103</v>
      </c>
    </row>
    <row r="410" spans="1:2">
      <c r="A410" s="1" t="s">
        <v>2275</v>
      </c>
      <c r="B410" t="s">
        <v>4103</v>
      </c>
    </row>
    <row r="411" spans="1:2">
      <c r="A411" s="1" t="s">
        <v>2280</v>
      </c>
      <c r="B411" t="s">
        <v>3144</v>
      </c>
    </row>
    <row r="412" spans="1:2">
      <c r="A412" s="1" t="s">
        <v>2285</v>
      </c>
      <c r="B412" t="s">
        <v>4151</v>
      </c>
    </row>
    <row r="413" spans="1:2">
      <c r="A413" s="1" t="s">
        <v>436</v>
      </c>
      <c r="B413" t="s">
        <v>4105</v>
      </c>
    </row>
    <row r="414" spans="1:2">
      <c r="A414" s="1" t="s">
        <v>2294</v>
      </c>
      <c r="B414" t="s">
        <v>3249</v>
      </c>
    </row>
    <row r="415" spans="1:2">
      <c r="A415" s="1" t="s">
        <v>2299</v>
      </c>
      <c r="B415" t="s">
        <v>3144</v>
      </c>
    </row>
    <row r="416" spans="1:2">
      <c r="A416" s="1" t="s">
        <v>2304</v>
      </c>
      <c r="B416" t="s">
        <v>3510</v>
      </c>
    </row>
    <row r="417" spans="1:2">
      <c r="A417" s="1" t="s">
        <v>2309</v>
      </c>
      <c r="B417" t="s">
        <v>3510</v>
      </c>
    </row>
    <row r="418" spans="1:2">
      <c r="A418" s="1" t="s">
        <v>2314</v>
      </c>
      <c r="B418" t="s">
        <v>3144</v>
      </c>
    </row>
    <row r="419" spans="1:2">
      <c r="A419" s="1" t="s">
        <v>1091</v>
      </c>
      <c r="B419" s="32" t="s">
        <v>4110</v>
      </c>
    </row>
    <row r="420" spans="1:2">
      <c r="A420" s="1" t="s">
        <v>2321</v>
      </c>
      <c r="B420" t="s">
        <v>3144</v>
      </c>
    </row>
    <row r="421" spans="1:2">
      <c r="A421" s="1" t="s">
        <v>2323</v>
      </c>
      <c r="B421" t="s">
        <v>3144</v>
      </c>
    </row>
    <row r="422" spans="1:2">
      <c r="A422" s="1" t="s">
        <v>2327</v>
      </c>
      <c r="B422" t="s">
        <v>3510</v>
      </c>
    </row>
    <row r="423" spans="1:2">
      <c r="A423" s="1" t="s">
        <v>1903</v>
      </c>
      <c r="B423" t="s">
        <v>3510</v>
      </c>
    </row>
    <row r="424" spans="1:2">
      <c r="A424" s="1" t="s">
        <v>2336</v>
      </c>
      <c r="B424" t="s">
        <v>4098</v>
      </c>
    </row>
    <row r="425" spans="1:2">
      <c r="A425" s="1" t="s">
        <v>1833</v>
      </c>
      <c r="B425" t="s">
        <v>3144</v>
      </c>
    </row>
    <row r="426" spans="1:2">
      <c r="A426" s="1" t="s">
        <v>2347</v>
      </c>
      <c r="B426" t="s">
        <v>4118</v>
      </c>
    </row>
    <row r="427" spans="1:2">
      <c r="A427" s="1" t="s">
        <v>2352</v>
      </c>
      <c r="B427" t="s">
        <v>3144</v>
      </c>
    </row>
    <row r="428" spans="1:2">
      <c r="A428" s="1" t="s">
        <v>2357</v>
      </c>
      <c r="B428" t="s">
        <v>3144</v>
      </c>
    </row>
    <row r="429" spans="1:2">
      <c r="A429" s="1" t="s">
        <v>1091</v>
      </c>
      <c r="B429" t="s">
        <v>3144</v>
      </c>
    </row>
    <row r="430" spans="1:2">
      <c r="A430" s="1" t="s">
        <v>472</v>
      </c>
      <c r="B430" t="s">
        <v>3510</v>
      </c>
    </row>
    <row r="431" spans="1:2">
      <c r="A431" s="1" t="s">
        <v>2368</v>
      </c>
      <c r="B431" t="s">
        <v>3144</v>
      </c>
    </row>
    <row r="432" spans="1:2">
      <c r="A432" s="1" t="s">
        <v>2372</v>
      </c>
      <c r="B432" t="s">
        <v>3144</v>
      </c>
    </row>
    <row r="433" spans="1:2">
      <c r="A433" s="1" t="s">
        <v>2376</v>
      </c>
      <c r="B433" t="s">
        <v>3510</v>
      </c>
    </row>
    <row r="434" spans="1:2">
      <c r="A434" s="1" t="s">
        <v>2382</v>
      </c>
      <c r="B434" t="s">
        <v>4136</v>
      </c>
    </row>
    <row r="435" spans="1:2">
      <c r="A435" s="1" t="s">
        <v>2387</v>
      </c>
      <c r="B435" t="s">
        <v>4100</v>
      </c>
    </row>
    <row r="436" spans="1:2">
      <c r="A436" s="1" t="s">
        <v>2395</v>
      </c>
      <c r="B436" t="s">
        <v>4103</v>
      </c>
    </row>
    <row r="437" spans="1:2">
      <c r="A437" s="1" t="s">
        <v>2398</v>
      </c>
      <c r="B437" t="s">
        <v>4106</v>
      </c>
    </row>
    <row r="438" spans="1:2">
      <c r="A438" s="1" t="s">
        <v>2403</v>
      </c>
      <c r="B438" t="s">
        <v>4098</v>
      </c>
    </row>
    <row r="439" spans="1:2">
      <c r="A439" s="1" t="s">
        <v>2408</v>
      </c>
      <c r="B439" t="s">
        <v>3510</v>
      </c>
    </row>
    <row r="440" spans="1:2">
      <c r="A440" s="1" t="s">
        <v>2411</v>
      </c>
      <c r="B440" t="s">
        <v>3510</v>
      </c>
    </row>
    <row r="441" spans="1:2">
      <c r="A441" s="1" t="s">
        <v>2418</v>
      </c>
      <c r="B441" t="s">
        <v>4113</v>
      </c>
    </row>
    <row r="442" spans="1:2">
      <c r="A442" s="1" t="s">
        <v>2427</v>
      </c>
      <c r="B442" t="s">
        <v>3144</v>
      </c>
    </row>
    <row r="443" spans="1:2">
      <c r="A443" s="1" t="s">
        <v>2433</v>
      </c>
      <c r="B443" t="s">
        <v>3144</v>
      </c>
    </row>
    <row r="444" spans="1:2">
      <c r="A444" s="1" t="s">
        <v>2439</v>
      </c>
      <c r="B444" t="s">
        <v>4155</v>
      </c>
    </row>
    <row r="445" spans="1:2">
      <c r="A445" s="1" t="s">
        <v>1678</v>
      </c>
      <c r="B445" t="s">
        <v>3144</v>
      </c>
    </row>
    <row r="446" spans="1:2">
      <c r="A446" s="1" t="s">
        <v>2447</v>
      </c>
      <c r="B446" t="s">
        <v>4113</v>
      </c>
    </row>
    <row r="447" spans="1:2">
      <c r="A447" s="1" t="s">
        <v>2452</v>
      </c>
      <c r="B447" t="s">
        <v>4079</v>
      </c>
    </row>
    <row r="448" spans="1:2">
      <c r="A448" s="1" t="s">
        <v>2457</v>
      </c>
      <c r="B448" t="s">
        <v>4156</v>
      </c>
    </row>
    <row r="449" spans="1:2">
      <c r="A449" s="1" t="s">
        <v>1421</v>
      </c>
      <c r="B449" t="s">
        <v>3510</v>
      </c>
    </row>
    <row r="450" spans="1:2">
      <c r="A450" s="1" t="s">
        <v>2468</v>
      </c>
      <c r="B450" t="s">
        <v>4103</v>
      </c>
    </row>
    <row r="451" spans="1:2">
      <c r="A451" s="1" t="s">
        <v>2473</v>
      </c>
      <c r="B451" t="s">
        <v>4079</v>
      </c>
    </row>
    <row r="452" spans="1:2">
      <c r="A452" s="1" t="s">
        <v>2452</v>
      </c>
      <c r="B452" t="s">
        <v>4079</v>
      </c>
    </row>
    <row r="453" spans="1:2">
      <c r="A453" s="1" t="s">
        <v>2482</v>
      </c>
      <c r="B453" s="32" t="s">
        <v>4110</v>
      </c>
    </row>
    <row r="454" spans="1:2">
      <c r="A454" s="1" t="s">
        <v>2488</v>
      </c>
      <c r="B454" t="s">
        <v>4129</v>
      </c>
    </row>
    <row r="455" spans="1:2">
      <c r="A455" s="1" t="s">
        <v>720</v>
      </c>
      <c r="B455" t="s">
        <v>4113</v>
      </c>
    </row>
    <row r="456" spans="1:2">
      <c r="A456" s="1" t="s">
        <v>2491</v>
      </c>
      <c r="B456" t="s">
        <v>4103</v>
      </c>
    </row>
    <row r="457" spans="1:2">
      <c r="A457" s="1" t="s">
        <v>2496</v>
      </c>
      <c r="B457" t="s">
        <v>4079</v>
      </c>
    </row>
    <row r="458" spans="1:2">
      <c r="A458" s="1" t="s">
        <v>1903</v>
      </c>
      <c r="B458" t="s">
        <v>3510</v>
      </c>
    </row>
    <row r="459" spans="1:2">
      <c r="A459" s="1" t="s">
        <v>2506</v>
      </c>
      <c r="B459" t="s">
        <v>3144</v>
      </c>
    </row>
    <row r="460" spans="1:2">
      <c r="A460" s="1" t="s">
        <v>1903</v>
      </c>
      <c r="B460" t="s">
        <v>3510</v>
      </c>
    </row>
    <row r="461" spans="1:2">
      <c r="A461" s="1" t="s">
        <v>219</v>
      </c>
      <c r="B461" t="s">
        <v>4113</v>
      </c>
    </row>
    <row r="462" spans="1:2">
      <c r="A462" s="1" t="s">
        <v>2519</v>
      </c>
      <c r="B462" t="s">
        <v>3144</v>
      </c>
    </row>
    <row r="463" spans="1:2">
      <c r="A463" s="1" t="s">
        <v>2522</v>
      </c>
      <c r="B463" t="s">
        <v>4157</v>
      </c>
    </row>
    <row r="464" spans="1:2">
      <c r="A464" s="1" t="s">
        <v>2526</v>
      </c>
      <c r="B464" t="s">
        <v>3144</v>
      </c>
    </row>
    <row r="465" spans="1:2">
      <c r="A465" s="1" t="s">
        <v>1366</v>
      </c>
      <c r="B465" t="s">
        <v>1129</v>
      </c>
    </row>
    <row r="466" spans="1:2">
      <c r="A466" s="1" t="s">
        <v>2533</v>
      </c>
      <c r="B466" t="s">
        <v>3144</v>
      </c>
    </row>
    <row r="467" spans="1:2">
      <c r="A467" s="1" t="s">
        <v>376</v>
      </c>
      <c r="B467" t="s">
        <v>3510</v>
      </c>
    </row>
    <row r="468" spans="1:2">
      <c r="A468" s="1" t="s">
        <v>754</v>
      </c>
      <c r="B468" t="s">
        <v>4103</v>
      </c>
    </row>
    <row r="469" spans="1:2">
      <c r="A469" s="1" t="s">
        <v>2548</v>
      </c>
      <c r="B469" t="s">
        <v>4136</v>
      </c>
    </row>
    <row r="470" spans="1:2">
      <c r="A470" s="1" t="s">
        <v>2555</v>
      </c>
      <c r="B470" t="s">
        <v>4113</v>
      </c>
    </row>
    <row r="471" spans="1:2">
      <c r="A471" s="1" t="s">
        <v>2560</v>
      </c>
      <c r="B471" t="s">
        <v>4105</v>
      </c>
    </row>
    <row r="472" spans="1:2">
      <c r="A472" s="1" t="s">
        <v>2566</v>
      </c>
      <c r="B472" t="s">
        <v>1168</v>
      </c>
    </row>
    <row r="473" spans="1:2">
      <c r="A473" s="1" t="s">
        <v>142</v>
      </c>
      <c r="B473" t="s">
        <v>4079</v>
      </c>
    </row>
    <row r="474" spans="1:2">
      <c r="A474" s="1" t="s">
        <v>2577</v>
      </c>
      <c r="B474" t="s">
        <v>3144</v>
      </c>
    </row>
    <row r="475" spans="1:2">
      <c r="A475" s="1" t="s">
        <v>2584</v>
      </c>
      <c r="B475" t="s">
        <v>3144</v>
      </c>
    </row>
    <row r="476" spans="1:2">
      <c r="A476" s="1" t="s">
        <v>231</v>
      </c>
      <c r="B476" t="s">
        <v>4079</v>
      </c>
    </row>
    <row r="477" spans="1:2">
      <c r="A477" s="1" t="s">
        <v>142</v>
      </c>
      <c r="B477" t="s">
        <v>4079</v>
      </c>
    </row>
    <row r="478" spans="1:2">
      <c r="A478" s="1" t="s">
        <v>2595</v>
      </c>
      <c r="B478" t="s">
        <v>4129</v>
      </c>
    </row>
    <row r="479" spans="1:2">
      <c r="A479" s="1" t="s">
        <v>2602</v>
      </c>
      <c r="B479" t="s">
        <v>4123</v>
      </c>
    </row>
    <row r="480" spans="1:2">
      <c r="A480" s="1" t="s">
        <v>2607</v>
      </c>
      <c r="B480" t="s">
        <v>3510</v>
      </c>
    </row>
    <row r="481" spans="1:2">
      <c r="A481" s="1" t="s">
        <v>2610</v>
      </c>
      <c r="B481" t="s">
        <v>4120</v>
      </c>
    </row>
    <row r="482" spans="1:2">
      <c r="A482" s="1" t="s">
        <v>606</v>
      </c>
      <c r="B482" t="s">
        <v>606</v>
      </c>
    </row>
    <row r="483" spans="1:2">
      <c r="A483" s="1" t="s">
        <v>2619</v>
      </c>
      <c r="B483" t="s">
        <v>4113</v>
      </c>
    </row>
    <row r="484" spans="1:2">
      <c r="A484" s="1" t="s">
        <v>2624</v>
      </c>
      <c r="B484" t="s">
        <v>3144</v>
      </c>
    </row>
    <row r="485" spans="1:2">
      <c r="A485" s="1" t="s">
        <v>2628</v>
      </c>
      <c r="B485" t="s">
        <v>4121</v>
      </c>
    </row>
    <row r="486" spans="1:2">
      <c r="A486" s="1" t="s">
        <v>2633</v>
      </c>
      <c r="B486" t="s">
        <v>4157</v>
      </c>
    </row>
    <row r="487" spans="1:2">
      <c r="A487" s="1" t="s">
        <v>658</v>
      </c>
      <c r="B487" t="s">
        <v>3144</v>
      </c>
    </row>
    <row r="488" spans="1:2">
      <c r="A488" s="1" t="s">
        <v>2644</v>
      </c>
      <c r="B488" t="s">
        <v>3510</v>
      </c>
    </row>
    <row r="489" spans="1:2">
      <c r="A489" s="1" t="s">
        <v>2650</v>
      </c>
      <c r="B489" t="s">
        <v>4079</v>
      </c>
    </row>
    <row r="490" spans="1:2">
      <c r="A490" s="1" t="s">
        <v>88</v>
      </c>
      <c r="B490" t="s">
        <v>4117</v>
      </c>
    </row>
    <row r="491" spans="1:2">
      <c r="A491" s="1" t="s">
        <v>2662</v>
      </c>
      <c r="B491" t="s">
        <v>4125</v>
      </c>
    </row>
    <row r="492" spans="1:2">
      <c r="A492" s="1" t="s">
        <v>2667</v>
      </c>
      <c r="B492" t="s">
        <v>4113</v>
      </c>
    </row>
    <row r="493" spans="1:2">
      <c r="A493" s="1" t="s">
        <v>2675</v>
      </c>
      <c r="B493" t="s">
        <v>3144</v>
      </c>
    </row>
    <row r="494" spans="1:2">
      <c r="A494" s="1" t="s">
        <v>2681</v>
      </c>
      <c r="B494" t="s">
        <v>4158</v>
      </c>
    </row>
    <row r="495" spans="1:2">
      <c r="A495" s="1" t="s">
        <v>2687</v>
      </c>
      <c r="B495" t="s">
        <v>3144</v>
      </c>
    </row>
    <row r="496" spans="1:2">
      <c r="A496" s="1" t="s">
        <v>2693</v>
      </c>
      <c r="B496" t="s">
        <v>3144</v>
      </c>
    </row>
    <row r="497" spans="1:2">
      <c r="A497" s="1" t="s">
        <v>2698</v>
      </c>
      <c r="B497" t="s">
        <v>3144</v>
      </c>
    </row>
    <row r="498" spans="1:2">
      <c r="A498" s="1" t="s">
        <v>2705</v>
      </c>
      <c r="B498" t="s">
        <v>3144</v>
      </c>
    </row>
    <row r="499" spans="1:2">
      <c r="A499" s="1" t="s">
        <v>2711</v>
      </c>
      <c r="B499" t="s">
        <v>3144</v>
      </c>
    </row>
    <row r="500" spans="1:2">
      <c r="A500" s="1" t="s">
        <v>2718</v>
      </c>
      <c r="B500" t="s">
        <v>3144</v>
      </c>
    </row>
    <row r="501" spans="1:2">
      <c r="A501" s="1" t="s">
        <v>2723</v>
      </c>
      <c r="B501" t="s">
        <v>4103</v>
      </c>
    </row>
    <row r="502" spans="1:2">
      <c r="A502" s="1" t="s">
        <v>2728</v>
      </c>
      <c r="B502" t="s">
        <v>3144</v>
      </c>
    </row>
    <row r="503" spans="1:2">
      <c r="A503" s="1" t="s">
        <v>2732</v>
      </c>
      <c r="B503" t="s">
        <v>3144</v>
      </c>
    </row>
    <row r="504" spans="1:2">
      <c r="A504" s="1" t="s">
        <v>2738</v>
      </c>
      <c r="B504" t="s">
        <v>3144</v>
      </c>
    </row>
    <row r="505" spans="1:2">
      <c r="A505" s="1" t="s">
        <v>2743</v>
      </c>
      <c r="B505" t="s">
        <v>4122</v>
      </c>
    </row>
    <row r="506" spans="1:2">
      <c r="A506" s="1" t="s">
        <v>368</v>
      </c>
      <c r="B506" t="s">
        <v>3510</v>
      </c>
    </row>
    <row r="507" spans="1:2">
      <c r="A507" s="1" t="s">
        <v>170</v>
      </c>
      <c r="B507" t="s">
        <v>4129</v>
      </c>
    </row>
    <row r="508" spans="1:2">
      <c r="A508" s="1" t="s">
        <v>2756</v>
      </c>
      <c r="B508" t="s">
        <v>4103</v>
      </c>
    </row>
    <row r="509" spans="1:2">
      <c r="A509" s="1" t="s">
        <v>2761</v>
      </c>
      <c r="B509" t="s">
        <v>4129</v>
      </c>
    </row>
    <row r="510" spans="1:2">
      <c r="A510" s="1" t="s">
        <v>2767</v>
      </c>
      <c r="B510" t="s">
        <v>3144</v>
      </c>
    </row>
    <row r="511" spans="1:2">
      <c r="A511" s="1" t="s">
        <v>2772</v>
      </c>
      <c r="B511" t="s">
        <v>4079</v>
      </c>
    </row>
    <row r="512" spans="1:2">
      <c r="A512" s="1" t="s">
        <v>2778</v>
      </c>
      <c r="B512" t="s">
        <v>4113</v>
      </c>
    </row>
    <row r="513" spans="1:2">
      <c r="A513" s="1" t="s">
        <v>2783</v>
      </c>
      <c r="B513" t="s">
        <v>4103</v>
      </c>
    </row>
    <row r="514" spans="1:2">
      <c r="A514" s="1" t="s">
        <v>1366</v>
      </c>
      <c r="B514" t="s">
        <v>3144</v>
      </c>
    </row>
    <row r="515" spans="1:2">
      <c r="A515" s="1" t="s">
        <v>2789</v>
      </c>
      <c r="B515" t="s">
        <v>3144</v>
      </c>
    </row>
    <row r="516" spans="1:2">
      <c r="A516" s="1" t="s">
        <v>231</v>
      </c>
      <c r="B516" t="s">
        <v>4079</v>
      </c>
    </row>
    <row r="517" spans="1:2">
      <c r="A517" s="1" t="s">
        <v>2796</v>
      </c>
      <c r="B517" t="s">
        <v>3144</v>
      </c>
    </row>
    <row r="518" spans="1:2">
      <c r="A518" s="1" t="s">
        <v>2801</v>
      </c>
      <c r="B518" t="s">
        <v>3144</v>
      </c>
    </row>
    <row r="519" spans="1:2">
      <c r="A519" s="1" t="s">
        <v>2805</v>
      </c>
      <c r="B519" t="s">
        <v>3144</v>
      </c>
    </row>
    <row r="520" spans="1:2">
      <c r="A520" s="1" t="s">
        <v>2810</v>
      </c>
      <c r="B520" t="s">
        <v>4079</v>
      </c>
    </row>
    <row r="521" spans="1:2">
      <c r="A521" s="1" t="s">
        <v>2814</v>
      </c>
      <c r="B521" t="s">
        <v>3144</v>
      </c>
    </row>
    <row r="522" spans="1:2">
      <c r="A522" s="1" t="s">
        <v>2820</v>
      </c>
      <c r="B522" t="s">
        <v>1129</v>
      </c>
    </row>
    <row r="523" spans="1:2">
      <c r="A523" s="1" t="s">
        <v>2824</v>
      </c>
      <c r="B523" t="s">
        <v>4100</v>
      </c>
    </row>
    <row r="524" spans="1:2">
      <c r="A524" s="1" t="s">
        <v>2830</v>
      </c>
      <c r="B524" t="s">
        <v>3144</v>
      </c>
    </row>
    <row r="525" spans="1:2">
      <c r="A525" s="1" t="s">
        <v>2835</v>
      </c>
      <c r="B525" t="s">
        <v>4113</v>
      </c>
    </row>
    <row r="526" spans="1:2">
      <c r="A526" s="1" t="s">
        <v>2840</v>
      </c>
      <c r="B526" t="s">
        <v>4079</v>
      </c>
    </row>
    <row r="527" spans="1:2">
      <c r="A527" s="1" t="s">
        <v>2845</v>
      </c>
      <c r="B527" t="s">
        <v>1296</v>
      </c>
    </row>
    <row r="528" spans="1:2">
      <c r="A528" s="1" t="s">
        <v>943</v>
      </c>
      <c r="B528" t="s">
        <v>3144</v>
      </c>
    </row>
    <row r="529" spans="1:2">
      <c r="A529" s="1" t="s">
        <v>2853</v>
      </c>
      <c r="B529" t="s">
        <v>4159</v>
      </c>
    </row>
    <row r="530" spans="1:2">
      <c r="A530" s="1" t="s">
        <v>2859</v>
      </c>
      <c r="B530" t="s">
        <v>3144</v>
      </c>
    </row>
    <row r="531" spans="1:2">
      <c r="A531" s="1" t="s">
        <v>1091</v>
      </c>
      <c r="B531" t="s">
        <v>3144</v>
      </c>
    </row>
    <row r="532" spans="1:2">
      <c r="A532" s="1" t="s">
        <v>2868</v>
      </c>
      <c r="B532" t="s">
        <v>3510</v>
      </c>
    </row>
    <row r="533" spans="1:2">
      <c r="A533" s="1" t="s">
        <v>390</v>
      </c>
      <c r="B533" t="s">
        <v>4133</v>
      </c>
    </row>
    <row r="534" spans="1:2">
      <c r="A534" s="1" t="s">
        <v>2879</v>
      </c>
      <c r="B534" t="s">
        <v>4106</v>
      </c>
    </row>
    <row r="535" spans="1:2">
      <c r="A535" s="1" t="s">
        <v>2886</v>
      </c>
      <c r="B535" t="s">
        <v>3144</v>
      </c>
    </row>
    <row r="536" spans="1:2">
      <c r="A536" s="1" t="s">
        <v>2891</v>
      </c>
      <c r="B536" t="s">
        <v>4079</v>
      </c>
    </row>
    <row r="537" spans="1:2">
      <c r="A537" s="1" t="s">
        <v>2897</v>
      </c>
      <c r="B537" t="s">
        <v>4150</v>
      </c>
    </row>
    <row r="538" spans="1:2">
      <c r="A538" s="1" t="s">
        <v>219</v>
      </c>
      <c r="B538" t="s">
        <v>4113</v>
      </c>
    </row>
    <row r="539" spans="1:2">
      <c r="A539" s="1" t="s">
        <v>2905</v>
      </c>
      <c r="B539" t="s">
        <v>3144</v>
      </c>
    </row>
    <row r="540" spans="1:2">
      <c r="A540" s="1" t="s">
        <v>2910</v>
      </c>
      <c r="B540" t="s">
        <v>3144</v>
      </c>
    </row>
    <row r="541" spans="1:2">
      <c r="A541" s="1" t="s">
        <v>2914</v>
      </c>
      <c r="B541" t="s">
        <v>3144</v>
      </c>
    </row>
    <row r="542" spans="1:2">
      <c r="A542" s="1" t="s">
        <v>2918</v>
      </c>
      <c r="B542" t="s">
        <v>4107</v>
      </c>
    </row>
    <row r="543" spans="1:2">
      <c r="A543" s="1" t="s">
        <v>1352</v>
      </c>
      <c r="B543" t="s">
        <v>4113</v>
      </c>
    </row>
    <row r="544" spans="1:2">
      <c r="A544" s="1" t="s">
        <v>2928</v>
      </c>
      <c r="B544" t="s">
        <v>4100</v>
      </c>
    </row>
    <row r="545" spans="1:2">
      <c r="A545" s="1" t="s">
        <v>2935</v>
      </c>
      <c r="B545" t="s">
        <v>4113</v>
      </c>
    </row>
    <row r="546" spans="1:2">
      <c r="A546" s="1" t="s">
        <v>2940</v>
      </c>
      <c r="B546" t="s">
        <v>4079</v>
      </c>
    </row>
    <row r="547" spans="1:2">
      <c r="A547" s="1" t="s">
        <v>2946</v>
      </c>
      <c r="B547" t="s">
        <v>1129</v>
      </c>
    </row>
    <row r="548" spans="1:2">
      <c r="A548" s="1" t="s">
        <v>149</v>
      </c>
      <c r="B548" t="s">
        <v>4127</v>
      </c>
    </row>
    <row r="549" spans="1:2">
      <c r="A549" s="1" t="s">
        <v>2955</v>
      </c>
      <c r="B549" t="s">
        <v>4100</v>
      </c>
    </row>
    <row r="550" spans="1:2">
      <c r="A550" s="1" t="s">
        <v>2961</v>
      </c>
      <c r="B550" t="s">
        <v>4100</v>
      </c>
    </row>
    <row r="551" spans="1:2">
      <c r="A551" s="1" t="s">
        <v>142</v>
      </c>
      <c r="B551" t="s">
        <v>4079</v>
      </c>
    </row>
    <row r="552" spans="1:2">
      <c r="A552" s="1" t="s">
        <v>2970</v>
      </c>
      <c r="B552" t="s">
        <v>4103</v>
      </c>
    </row>
    <row r="553" spans="1:2">
      <c r="A553" s="1" t="s">
        <v>2975</v>
      </c>
      <c r="B553" t="s">
        <v>4154</v>
      </c>
    </row>
    <row r="554" spans="1:2">
      <c r="A554" s="1" t="s">
        <v>2980</v>
      </c>
      <c r="B554" t="s">
        <v>4113</v>
      </c>
    </row>
    <row r="555" spans="1:2">
      <c r="A555" s="1" t="s">
        <v>2986</v>
      </c>
      <c r="B555" t="s">
        <v>4103</v>
      </c>
    </row>
    <row r="556" spans="1:2">
      <c r="A556" s="1" t="s">
        <v>2993</v>
      </c>
      <c r="B556" t="s">
        <v>3144</v>
      </c>
    </row>
    <row r="557" spans="1:2">
      <c r="A557" s="1" t="s">
        <v>1263</v>
      </c>
      <c r="B557" t="s">
        <v>3144</v>
      </c>
    </row>
    <row r="558" spans="1:2">
      <c r="A558" s="1" t="s">
        <v>3004</v>
      </c>
      <c r="B558" t="s">
        <v>3144</v>
      </c>
    </row>
    <row r="559" spans="1:2">
      <c r="A559" s="1" t="s">
        <v>771</v>
      </c>
      <c r="B559" t="s">
        <v>4113</v>
      </c>
    </row>
    <row r="560" spans="1:2">
      <c r="A560" s="1" t="s">
        <v>1119</v>
      </c>
      <c r="B560" t="s">
        <v>4143</v>
      </c>
    </row>
    <row r="561" spans="1:2">
      <c r="A561" s="1" t="s">
        <v>412</v>
      </c>
      <c r="B561" t="s">
        <v>3510</v>
      </c>
    </row>
    <row r="562" spans="1:2">
      <c r="A562" s="1" t="s">
        <v>3020</v>
      </c>
      <c r="B562" t="s">
        <v>1129</v>
      </c>
    </row>
    <row r="563" spans="1:2">
      <c r="A563" s="1" t="s">
        <v>3026</v>
      </c>
      <c r="B563" t="s">
        <v>3144</v>
      </c>
    </row>
    <row r="564" spans="1:2">
      <c r="A564" s="1" t="s">
        <v>3030</v>
      </c>
      <c r="B564" t="s">
        <v>1296</v>
      </c>
    </row>
    <row r="565" spans="1:2">
      <c r="A565" s="1" t="s">
        <v>3035</v>
      </c>
      <c r="B565" t="s">
        <v>4079</v>
      </c>
    </row>
    <row r="566" spans="1:2">
      <c r="A566" s="1" t="s">
        <v>3041</v>
      </c>
      <c r="B566" t="s">
        <v>3144</v>
      </c>
    </row>
    <row r="567" spans="1:2">
      <c r="A567" s="1" t="s">
        <v>3045</v>
      </c>
      <c r="B567" t="s">
        <v>3144</v>
      </c>
    </row>
    <row r="568" spans="1:2">
      <c r="A568" s="1" t="s">
        <v>2830</v>
      </c>
      <c r="B568" t="s">
        <v>3144</v>
      </c>
    </row>
    <row r="569" spans="1:2">
      <c r="A569" s="1" t="s">
        <v>3056</v>
      </c>
      <c r="B569" t="s">
        <v>3144</v>
      </c>
    </row>
    <row r="570" spans="1:2">
      <c r="A570" s="1" t="s">
        <v>3060</v>
      </c>
      <c r="B570" t="s">
        <v>1129</v>
      </c>
    </row>
    <row r="571" spans="1:2">
      <c r="A571" s="1" t="s">
        <v>3070</v>
      </c>
      <c r="B571" t="s">
        <v>4103</v>
      </c>
    </row>
    <row r="572" spans="1:2">
      <c r="A572" s="1" t="s">
        <v>2447</v>
      </c>
      <c r="B572" t="s">
        <v>4113</v>
      </c>
    </row>
    <row r="573" spans="1:2">
      <c r="A573" s="1" t="s">
        <v>3078</v>
      </c>
      <c r="B573" t="s">
        <v>1296</v>
      </c>
    </row>
    <row r="574" spans="1:2">
      <c r="A574" s="1" t="s">
        <v>3082</v>
      </c>
      <c r="B574" t="s">
        <v>3144</v>
      </c>
    </row>
    <row r="575" spans="1:2">
      <c r="A575" s="1" t="s">
        <v>3088</v>
      </c>
      <c r="B575" t="s">
        <v>4154</v>
      </c>
    </row>
    <row r="576" spans="1:2">
      <c r="A576" s="1" t="s">
        <v>3094</v>
      </c>
      <c r="B576" t="s">
        <v>3144</v>
      </c>
    </row>
    <row r="577" spans="1:2">
      <c r="A577" s="1" t="s">
        <v>3100</v>
      </c>
      <c r="B577" t="s">
        <v>4131</v>
      </c>
    </row>
    <row r="578" spans="1:2">
      <c r="A578" s="1" t="s">
        <v>263</v>
      </c>
      <c r="B578" t="s">
        <v>4131</v>
      </c>
    </row>
    <row r="579" spans="1:2">
      <c r="A579" s="1" t="s">
        <v>3109</v>
      </c>
      <c r="B579" t="s">
        <v>4113</v>
      </c>
    </row>
    <row r="580" spans="1:2">
      <c r="A580" s="1" t="s">
        <v>3111</v>
      </c>
      <c r="B580" t="s">
        <v>3144</v>
      </c>
    </row>
    <row r="581" spans="1:2">
      <c r="A581" s="1" t="s">
        <v>3114</v>
      </c>
      <c r="B581" t="s">
        <v>4100</v>
      </c>
    </row>
    <row r="582" spans="1:2">
      <c r="A582" s="1" t="s">
        <v>3120</v>
      </c>
      <c r="B582" t="s">
        <v>3144</v>
      </c>
    </row>
    <row r="583" spans="1:2">
      <c r="A583" s="1" t="s">
        <v>3126</v>
      </c>
      <c r="B583" t="s">
        <v>4100</v>
      </c>
    </row>
    <row r="584" spans="1:2">
      <c r="A584" s="1" t="s">
        <v>3131</v>
      </c>
      <c r="B584" t="s">
        <v>4131</v>
      </c>
    </row>
    <row r="585" spans="1:2">
      <c r="A585" s="1" t="s">
        <v>1112</v>
      </c>
      <c r="B585" t="s">
        <v>4121</v>
      </c>
    </row>
    <row r="586" spans="1:2">
      <c r="A586" s="1" t="s">
        <v>3142</v>
      </c>
      <c r="B586" t="s">
        <v>4142</v>
      </c>
    </row>
    <row r="587" spans="1:2">
      <c r="A587" s="1" t="s">
        <v>3144</v>
      </c>
      <c r="B587" t="s">
        <v>3144</v>
      </c>
    </row>
    <row r="588" spans="1:2">
      <c r="A588" s="1" t="s">
        <v>3149</v>
      </c>
      <c r="B588" t="s">
        <v>3144</v>
      </c>
    </row>
    <row r="589" spans="1:2">
      <c r="A589" s="1" t="s">
        <v>3155</v>
      </c>
      <c r="B589" t="s">
        <v>3144</v>
      </c>
    </row>
    <row r="590" spans="1:2">
      <c r="A590" s="1" t="s">
        <v>3162</v>
      </c>
      <c r="B590" t="s">
        <v>3144</v>
      </c>
    </row>
    <row r="591" spans="1:2">
      <c r="A591" s="1" t="s">
        <v>3169</v>
      </c>
      <c r="B591" t="s">
        <v>1129</v>
      </c>
    </row>
    <row r="592" spans="1:2">
      <c r="A592" s="1" t="s">
        <v>3174</v>
      </c>
      <c r="B592" t="s">
        <v>3144</v>
      </c>
    </row>
    <row r="593" spans="1:2">
      <c r="A593" s="1" t="s">
        <v>3180</v>
      </c>
      <c r="B593" t="s">
        <v>3144</v>
      </c>
    </row>
    <row r="594" spans="1:2">
      <c r="A594" s="1" t="s">
        <v>3185</v>
      </c>
      <c r="B594" t="s">
        <v>3144</v>
      </c>
    </row>
    <row r="595" spans="1:2">
      <c r="A595" s="1" t="s">
        <v>1661</v>
      </c>
      <c r="B595" t="s">
        <v>4100</v>
      </c>
    </row>
    <row r="596" spans="1:2">
      <c r="A596" s="1" t="s">
        <v>263</v>
      </c>
      <c r="B596" t="s">
        <v>4131</v>
      </c>
    </row>
    <row r="597" spans="1:2">
      <c r="A597" s="1" t="s">
        <v>1903</v>
      </c>
      <c r="B597" t="s">
        <v>3510</v>
      </c>
    </row>
    <row r="598" spans="1:2">
      <c r="A598" s="1" t="s">
        <v>3209</v>
      </c>
      <c r="B598" t="s">
        <v>4130</v>
      </c>
    </row>
    <row r="599" spans="1:2">
      <c r="A599" s="1" t="s">
        <v>3209</v>
      </c>
      <c r="B599" t="s">
        <v>4130</v>
      </c>
    </row>
    <row r="600" spans="1:2">
      <c r="A600" s="1" t="s">
        <v>2970</v>
      </c>
      <c r="B600" t="s">
        <v>4103</v>
      </c>
    </row>
    <row r="601" spans="1:2">
      <c r="A601" s="1" t="s">
        <v>3222</v>
      </c>
      <c r="B601" s="32" t="s">
        <v>4121</v>
      </c>
    </row>
    <row r="602" spans="1:2">
      <c r="A602" s="1" t="s">
        <v>3226</v>
      </c>
      <c r="B602" t="s">
        <v>4103</v>
      </c>
    </row>
    <row r="603" spans="1:2">
      <c r="A603" s="1" t="s">
        <v>3229</v>
      </c>
      <c r="B603" t="s">
        <v>3144</v>
      </c>
    </row>
    <row r="604" spans="1:2">
      <c r="A604" s="1" t="s">
        <v>606</v>
      </c>
      <c r="B604" t="s">
        <v>606</v>
      </c>
    </row>
    <row r="605" spans="1:2">
      <c r="A605" s="1" t="s">
        <v>3238</v>
      </c>
      <c r="B605" t="s">
        <v>4131</v>
      </c>
    </row>
    <row r="606" spans="1:2">
      <c r="A606" s="1" t="s">
        <v>219</v>
      </c>
      <c r="B606" t="s">
        <v>4113</v>
      </c>
    </row>
    <row r="607" spans="1:2">
      <c r="A607" s="1" t="s">
        <v>3244</v>
      </c>
      <c r="B607" t="s">
        <v>3144</v>
      </c>
    </row>
    <row r="608" spans="1:2">
      <c r="A608" s="1" t="s">
        <v>3249</v>
      </c>
      <c r="B608" t="s">
        <v>3249</v>
      </c>
    </row>
    <row r="609" spans="1:2">
      <c r="A609" s="1" t="s">
        <v>3255</v>
      </c>
      <c r="B609" t="s">
        <v>4098</v>
      </c>
    </row>
    <row r="610" spans="1:2">
      <c r="A610" s="1" t="s">
        <v>2824</v>
      </c>
      <c r="B610" t="s">
        <v>4100</v>
      </c>
    </row>
    <row r="611" spans="1:2">
      <c r="A611" s="1" t="s">
        <v>348</v>
      </c>
      <c r="B611" t="s">
        <v>3144</v>
      </c>
    </row>
    <row r="612" spans="1:2">
      <c r="A612" s="1" t="s">
        <v>3272</v>
      </c>
      <c r="B612" t="s">
        <v>3144</v>
      </c>
    </row>
    <row r="613" spans="1:2">
      <c r="A613" s="1" t="s">
        <v>3279</v>
      </c>
      <c r="B613" t="s">
        <v>4123</v>
      </c>
    </row>
    <row r="614" spans="1:2">
      <c r="A614" s="1" t="s">
        <v>3283</v>
      </c>
      <c r="B614" t="s">
        <v>4103</v>
      </c>
    </row>
    <row r="615" spans="1:2">
      <c r="A615" s="1" t="s">
        <v>1922</v>
      </c>
      <c r="B615" t="s">
        <v>4098</v>
      </c>
    </row>
    <row r="616" spans="1:2">
      <c r="A616" s="1" t="s">
        <v>658</v>
      </c>
      <c r="B616" t="s">
        <v>3144</v>
      </c>
    </row>
    <row r="617" spans="1:2">
      <c r="A617" s="1" t="s">
        <v>3298</v>
      </c>
      <c r="B617" t="s">
        <v>4104</v>
      </c>
    </row>
    <row r="618" spans="1:2">
      <c r="A618" s="1" t="s">
        <v>3304</v>
      </c>
      <c r="B618" t="s">
        <v>4098</v>
      </c>
    </row>
    <row r="619" spans="1:2">
      <c r="A619" s="1" t="s">
        <v>2304</v>
      </c>
      <c r="B619" t="s">
        <v>3510</v>
      </c>
    </row>
    <row r="620" spans="1:2">
      <c r="A620" s="1" t="s">
        <v>2376</v>
      </c>
      <c r="B620" t="s">
        <v>3510</v>
      </c>
    </row>
    <row r="621" spans="1:2">
      <c r="A621" s="1" t="s">
        <v>943</v>
      </c>
      <c r="B621" t="s">
        <v>3144</v>
      </c>
    </row>
    <row r="622" spans="1:2">
      <c r="A622" s="1" t="s">
        <v>3323</v>
      </c>
      <c r="B622" t="s">
        <v>4121</v>
      </c>
    </row>
    <row r="623" spans="1:2">
      <c r="A623" s="1" t="s">
        <v>3328</v>
      </c>
      <c r="B623" t="s">
        <v>4103</v>
      </c>
    </row>
    <row r="624" spans="1:2">
      <c r="A624" s="1" t="s">
        <v>2824</v>
      </c>
      <c r="B624" t="s">
        <v>4100</v>
      </c>
    </row>
    <row r="625" spans="1:2">
      <c r="A625" s="1" t="s">
        <v>3337</v>
      </c>
      <c r="B625" t="s">
        <v>4131</v>
      </c>
    </row>
    <row r="626" spans="1:2">
      <c r="A626" s="1" t="s">
        <v>3342</v>
      </c>
      <c r="B626" t="s">
        <v>4098</v>
      </c>
    </row>
    <row r="627" spans="1:2">
      <c r="A627" s="1" t="s">
        <v>1394</v>
      </c>
      <c r="B627" t="s">
        <v>1394</v>
      </c>
    </row>
    <row r="628" spans="1:2">
      <c r="A628" s="1" t="s">
        <v>337</v>
      </c>
      <c r="B628" t="s">
        <v>3144</v>
      </c>
    </row>
    <row r="629" spans="1:2">
      <c r="A629" s="1" t="s">
        <v>376</v>
      </c>
      <c r="B629" t="s">
        <v>3510</v>
      </c>
    </row>
    <row r="630" spans="1:2">
      <c r="A630" s="1" t="s">
        <v>3361</v>
      </c>
      <c r="B630" t="s">
        <v>3144</v>
      </c>
    </row>
    <row r="631" spans="1:2">
      <c r="A631" s="1" t="s">
        <v>2961</v>
      </c>
      <c r="B631" t="s">
        <v>4100</v>
      </c>
    </row>
    <row r="632" spans="1:2">
      <c r="A632" s="1" t="s">
        <v>3371</v>
      </c>
      <c r="B632" t="s">
        <v>4128</v>
      </c>
    </row>
    <row r="633" spans="1:2">
      <c r="A633" s="1" t="s">
        <v>3375</v>
      </c>
      <c r="B633" t="s">
        <v>3510</v>
      </c>
    </row>
    <row r="634" spans="1:2">
      <c r="A634" s="1" t="s">
        <v>3379</v>
      </c>
      <c r="B634" t="s">
        <v>4098</v>
      </c>
    </row>
    <row r="635" spans="1:2">
      <c r="A635" s="1" t="s">
        <v>3385</v>
      </c>
      <c r="B635" t="s">
        <v>4098</v>
      </c>
    </row>
    <row r="636" spans="1:2">
      <c r="A636" s="1" t="s">
        <v>3392</v>
      </c>
      <c r="B636" t="s">
        <v>3510</v>
      </c>
    </row>
    <row r="637" spans="1:2">
      <c r="A637" s="1" t="s">
        <v>3398</v>
      </c>
      <c r="B637" t="s">
        <v>4103</v>
      </c>
    </row>
    <row r="638" spans="1:2">
      <c r="A638" s="1" t="s">
        <v>693</v>
      </c>
      <c r="B638" s="32" t="s">
        <v>4110</v>
      </c>
    </row>
    <row r="639" spans="1:2">
      <c r="A639" s="1" t="s">
        <v>3410</v>
      </c>
      <c r="B639" t="s">
        <v>4160</v>
      </c>
    </row>
    <row r="640" spans="1:2">
      <c r="A640" s="1" t="s">
        <v>3417</v>
      </c>
      <c r="B640" t="s">
        <v>3144</v>
      </c>
    </row>
    <row r="641" spans="1:2">
      <c r="A641" s="1" t="s">
        <v>3422</v>
      </c>
      <c r="B641" t="s">
        <v>4098</v>
      </c>
    </row>
    <row r="642" spans="1:2">
      <c r="A642" s="1" t="s">
        <v>3426</v>
      </c>
      <c r="B642" t="s">
        <v>4121</v>
      </c>
    </row>
    <row r="643" spans="1:2">
      <c r="A643" s="1" t="s">
        <v>3430</v>
      </c>
      <c r="B643" t="s">
        <v>3510</v>
      </c>
    </row>
    <row r="644" spans="1:2">
      <c r="A644" s="1" t="s">
        <v>3436</v>
      </c>
      <c r="B644" t="s">
        <v>3144</v>
      </c>
    </row>
    <row r="645" spans="1:2">
      <c r="A645" s="1" t="s">
        <v>508</v>
      </c>
      <c r="B645" t="s">
        <v>3510</v>
      </c>
    </row>
    <row r="646" spans="1:2">
      <c r="A646" s="1" t="s">
        <v>3445</v>
      </c>
      <c r="B646" t="s">
        <v>4161</v>
      </c>
    </row>
    <row r="647" spans="1:2">
      <c r="A647" s="1" t="s">
        <v>3449</v>
      </c>
      <c r="B647" t="s">
        <v>4124</v>
      </c>
    </row>
    <row r="648" spans="1:2">
      <c r="A648" s="1" t="s">
        <v>1360</v>
      </c>
      <c r="B648" t="s">
        <v>3510</v>
      </c>
    </row>
    <row r="649" spans="1:2">
      <c r="A649" s="1" t="s">
        <v>215</v>
      </c>
      <c r="B649" t="s">
        <v>3144</v>
      </c>
    </row>
    <row r="650" spans="1:2">
      <c r="A650" s="1" t="s">
        <v>3460</v>
      </c>
      <c r="B650" t="s">
        <v>3144</v>
      </c>
    </row>
    <row r="651" spans="1:2">
      <c r="A651" s="1" t="s">
        <v>3466</v>
      </c>
      <c r="B651" t="s">
        <v>3510</v>
      </c>
    </row>
    <row r="652" spans="1:2">
      <c r="A652" s="1" t="s">
        <v>3471</v>
      </c>
      <c r="B652" t="s">
        <v>4098</v>
      </c>
    </row>
    <row r="653" spans="1:2">
      <c r="A653" s="1" t="s">
        <v>3222</v>
      </c>
      <c r="B653" t="s">
        <v>4121</v>
      </c>
    </row>
    <row r="654" spans="1:2">
      <c r="A654" s="1" t="s">
        <v>3483</v>
      </c>
      <c r="B654" t="s">
        <v>4102</v>
      </c>
    </row>
    <row r="655" spans="1:2">
      <c r="A655" s="1" t="s">
        <v>3488</v>
      </c>
      <c r="B655" t="s">
        <v>4107</v>
      </c>
    </row>
    <row r="656" spans="1:2">
      <c r="A656" s="1" t="s">
        <v>2439</v>
      </c>
      <c r="B656" t="s">
        <v>4155</v>
      </c>
    </row>
    <row r="657" spans="1:2">
      <c r="A657" s="1" t="s">
        <v>3496</v>
      </c>
      <c r="B657" t="s">
        <v>4113</v>
      </c>
    </row>
    <row r="658" spans="1:2">
      <c r="A658" s="1" t="s">
        <v>3502</v>
      </c>
      <c r="B658" t="s">
        <v>3249</v>
      </c>
    </row>
    <row r="659" spans="1:2">
      <c r="A659" s="1" t="s">
        <v>1903</v>
      </c>
      <c r="B659" t="s">
        <v>3510</v>
      </c>
    </row>
    <row r="660" spans="1:2">
      <c r="A660" s="1" t="s">
        <v>3510</v>
      </c>
      <c r="B660" t="s">
        <v>3510</v>
      </c>
    </row>
    <row r="661" spans="1:2">
      <c r="A661" s="1" t="s">
        <v>3516</v>
      </c>
      <c r="B661" t="s">
        <v>1168</v>
      </c>
    </row>
    <row r="662" spans="1:2">
      <c r="A662" s="1" t="s">
        <v>1450</v>
      </c>
      <c r="B662" t="s">
        <v>4148</v>
      </c>
    </row>
    <row r="663" spans="1:2">
      <c r="A663" s="1" t="s">
        <v>3527</v>
      </c>
      <c r="B663" t="s">
        <v>606</v>
      </c>
    </row>
    <row r="664" spans="1:2">
      <c r="A664" s="1" t="s">
        <v>418</v>
      </c>
      <c r="B664" t="s">
        <v>3144</v>
      </c>
    </row>
    <row r="665" spans="1:2">
      <c r="A665" s="1" t="s">
        <v>3538</v>
      </c>
      <c r="B665" t="s">
        <v>3144</v>
      </c>
    </row>
    <row r="666" spans="1:2">
      <c r="A666" s="1" t="s">
        <v>1394</v>
      </c>
      <c r="B666" t="s">
        <v>1394</v>
      </c>
    </row>
    <row r="667" spans="1:2">
      <c r="A667" s="1" t="s">
        <v>3543</v>
      </c>
      <c r="B667" t="s">
        <v>3510</v>
      </c>
    </row>
    <row r="668" spans="1:2">
      <c r="A668" s="1" t="s">
        <v>3548</v>
      </c>
      <c r="B668" t="s">
        <v>4079</v>
      </c>
    </row>
    <row r="669" spans="1:2">
      <c r="A669" s="1" t="s">
        <v>3555</v>
      </c>
      <c r="B669" t="s">
        <v>3510</v>
      </c>
    </row>
    <row r="670" spans="1:2">
      <c r="A670" s="1" t="s">
        <v>1922</v>
      </c>
      <c r="B670" t="s">
        <v>4098</v>
      </c>
    </row>
    <row r="671" spans="1:2">
      <c r="A671" s="1" t="s">
        <v>3564</v>
      </c>
      <c r="B671" t="s">
        <v>4079</v>
      </c>
    </row>
    <row r="672" spans="1:2">
      <c r="A672" s="1" t="s">
        <v>3471</v>
      </c>
      <c r="B672" t="s">
        <v>4098</v>
      </c>
    </row>
    <row r="673" spans="1:2">
      <c r="A673" s="1" t="s">
        <v>3572</v>
      </c>
      <c r="B673" t="s">
        <v>1296</v>
      </c>
    </row>
    <row r="674" spans="1:2">
      <c r="A674" s="1" t="s">
        <v>3577</v>
      </c>
      <c r="B674" t="s">
        <v>4118</v>
      </c>
    </row>
    <row r="675" spans="1:2">
      <c r="A675" s="1" t="s">
        <v>2824</v>
      </c>
      <c r="B675" t="s">
        <v>4100</v>
      </c>
    </row>
    <row r="676" spans="1:2">
      <c r="A676" s="1" t="s">
        <v>3587</v>
      </c>
      <c r="B676" t="s">
        <v>4100</v>
      </c>
    </row>
    <row r="677" spans="1:2">
      <c r="A677" s="1" t="s">
        <v>368</v>
      </c>
      <c r="B677" t="s">
        <v>3510</v>
      </c>
    </row>
    <row r="678" spans="1:2">
      <c r="A678" s="1" t="s">
        <v>3597</v>
      </c>
      <c r="B678" t="s">
        <v>4118</v>
      </c>
    </row>
    <row r="679" spans="1:2">
      <c r="A679" s="1" t="s">
        <v>3601</v>
      </c>
      <c r="B679" t="s">
        <v>4098</v>
      </c>
    </row>
    <row r="680" spans="1:2">
      <c r="A680" s="1" t="s">
        <v>3606</v>
      </c>
      <c r="B680" t="s">
        <v>3510</v>
      </c>
    </row>
    <row r="681" spans="1:2">
      <c r="A681" s="1" t="s">
        <v>3611</v>
      </c>
      <c r="B681" t="s">
        <v>1129</v>
      </c>
    </row>
    <row r="682" spans="1:2">
      <c r="A682" s="1" t="s">
        <v>3617</v>
      </c>
      <c r="B682" t="s">
        <v>4079</v>
      </c>
    </row>
    <row r="683" spans="1:2">
      <c r="A683" s="1" t="s">
        <v>3623</v>
      </c>
      <c r="B683" t="s">
        <v>4098</v>
      </c>
    </row>
    <row r="684" spans="1:2">
      <c r="A684" s="1" t="s">
        <v>3626</v>
      </c>
      <c r="B684" t="s">
        <v>4146</v>
      </c>
    </row>
    <row r="685" spans="1:2">
      <c r="A685" s="1" t="s">
        <v>2824</v>
      </c>
      <c r="B685" t="s">
        <v>4100</v>
      </c>
    </row>
    <row r="686" spans="1:2">
      <c r="A686" s="1" t="s">
        <v>3100</v>
      </c>
      <c r="B686" t="s">
        <v>4131</v>
      </c>
    </row>
    <row r="687" spans="1:2">
      <c r="A687" s="1" t="s">
        <v>1951</v>
      </c>
      <c r="B687" t="s">
        <v>4107</v>
      </c>
    </row>
    <row r="688" spans="1:2">
      <c r="A688" s="1" t="s">
        <v>3643</v>
      </c>
      <c r="B688" t="s">
        <v>4131</v>
      </c>
    </row>
    <row r="689" spans="1:2">
      <c r="A689" s="1" t="s">
        <v>3652</v>
      </c>
      <c r="B689" t="s">
        <v>4129</v>
      </c>
    </row>
    <row r="690" spans="1:2">
      <c r="A690" s="1" t="s">
        <v>1966</v>
      </c>
      <c r="B690" t="s">
        <v>4151</v>
      </c>
    </row>
    <row r="691" spans="1:2">
      <c r="A691" s="1" t="s">
        <v>3658</v>
      </c>
      <c r="B691" t="s">
        <v>3510</v>
      </c>
    </row>
    <row r="692" spans="1:2">
      <c r="A692" s="1" t="s">
        <v>1168</v>
      </c>
      <c r="B692" t="s">
        <v>1168</v>
      </c>
    </row>
    <row r="693" spans="1:2">
      <c r="A693" s="1" t="s">
        <v>714</v>
      </c>
      <c r="B693" t="s">
        <v>3144</v>
      </c>
    </row>
    <row r="694" spans="1:2">
      <c r="A694" s="1" t="s">
        <v>3667</v>
      </c>
      <c r="B694" t="s">
        <v>3144</v>
      </c>
    </row>
    <row r="695" spans="1:2">
      <c r="A695" s="1" t="s">
        <v>3675</v>
      </c>
      <c r="B695" t="s">
        <v>4108</v>
      </c>
    </row>
    <row r="696" spans="1:2">
      <c r="A696" s="1" t="s">
        <v>1394</v>
      </c>
      <c r="B696" t="s">
        <v>1394</v>
      </c>
    </row>
    <row r="697" spans="1:2">
      <c r="A697" s="1" t="s">
        <v>3056</v>
      </c>
      <c r="B697" t="s">
        <v>3144</v>
      </c>
    </row>
    <row r="698" spans="1:2">
      <c r="A698" s="1" t="s">
        <v>1366</v>
      </c>
      <c r="B698" t="s">
        <v>1129</v>
      </c>
    </row>
    <row r="699" spans="1:2">
      <c r="A699" s="1" t="s">
        <v>748</v>
      </c>
      <c r="B699" t="s">
        <v>3144</v>
      </c>
    </row>
    <row r="700" spans="1:2">
      <c r="A700" s="1" t="s">
        <v>3702</v>
      </c>
      <c r="B700" t="s">
        <v>3144</v>
      </c>
    </row>
    <row r="701" spans="1:2">
      <c r="A701" s="1" t="s">
        <v>2980</v>
      </c>
      <c r="B701" t="s">
        <v>4113</v>
      </c>
    </row>
    <row r="702" spans="1:2">
      <c r="A702" s="1" t="s">
        <v>1366</v>
      </c>
      <c r="B702" t="s">
        <v>3144</v>
      </c>
    </row>
    <row r="703" spans="1:2">
      <c r="A703" s="1" t="s">
        <v>3717</v>
      </c>
      <c r="B703" t="s">
        <v>3144</v>
      </c>
    </row>
    <row r="704" spans="1:2">
      <c r="A704" s="1" t="s">
        <v>3721</v>
      </c>
      <c r="B704" t="s">
        <v>3144</v>
      </c>
    </row>
    <row r="705" spans="1:2">
      <c r="A705" s="1" t="s">
        <v>3728</v>
      </c>
      <c r="B705" t="s">
        <v>4098</v>
      </c>
    </row>
    <row r="706" spans="1:2">
      <c r="A706" s="1" t="s">
        <v>3732</v>
      </c>
      <c r="B706" t="s">
        <v>4104</v>
      </c>
    </row>
    <row r="707" spans="1:2">
      <c r="A707" s="1" t="s">
        <v>3738</v>
      </c>
      <c r="B707" t="s">
        <v>4098</v>
      </c>
    </row>
    <row r="708" spans="1:2">
      <c r="A708" s="1" t="s">
        <v>3743</v>
      </c>
      <c r="B708" t="s">
        <v>3510</v>
      </c>
    </row>
    <row r="709" spans="1:2">
      <c r="A709" s="1" t="s">
        <v>3747</v>
      </c>
      <c r="B709" t="s">
        <v>3510</v>
      </c>
    </row>
    <row r="710" spans="1:2">
      <c r="A710" s="1" t="s">
        <v>3753</v>
      </c>
      <c r="B710" t="s">
        <v>3144</v>
      </c>
    </row>
    <row r="711" spans="1:2">
      <c r="A711" s="1" t="s">
        <v>3759</v>
      </c>
      <c r="B711" t="s">
        <v>4113</v>
      </c>
    </row>
    <row r="712" spans="1:2">
      <c r="A712" s="1" t="s">
        <v>3766</v>
      </c>
      <c r="B712" t="s">
        <v>3144</v>
      </c>
    </row>
    <row r="713" spans="1:2">
      <c r="A713" s="1" t="s">
        <v>3771</v>
      </c>
      <c r="B713" t="s">
        <v>3144</v>
      </c>
    </row>
    <row r="714" spans="1:2">
      <c r="A714" s="1" t="s">
        <v>1922</v>
      </c>
      <c r="B714" t="s">
        <v>4098</v>
      </c>
    </row>
    <row r="715" spans="1:2">
      <c r="A715" s="1" t="s">
        <v>2767</v>
      </c>
      <c r="B715" t="s">
        <v>3144</v>
      </c>
    </row>
    <row r="716" spans="1:2">
      <c r="A716" s="1" t="s">
        <v>354</v>
      </c>
      <c r="B716" t="s">
        <v>3144</v>
      </c>
    </row>
    <row r="717" spans="1:2">
      <c r="A717" s="1" t="s">
        <v>3786</v>
      </c>
      <c r="B717" t="s">
        <v>3144</v>
      </c>
    </row>
    <row r="718" spans="1:2">
      <c r="A718" s="1" t="s">
        <v>3790</v>
      </c>
      <c r="B718" t="s">
        <v>3144</v>
      </c>
    </row>
    <row r="719" spans="1:2">
      <c r="A719" s="1" t="s">
        <v>3794</v>
      </c>
      <c r="B719" t="s">
        <v>3144</v>
      </c>
    </row>
    <row r="720" spans="1:2">
      <c r="A720" s="1" t="s">
        <v>3799</v>
      </c>
      <c r="B720" t="s">
        <v>3510</v>
      </c>
    </row>
    <row r="721" spans="1:2">
      <c r="A721" s="1" t="s">
        <v>3805</v>
      </c>
      <c r="B721" t="s">
        <v>4079</v>
      </c>
    </row>
    <row r="722" spans="1:2">
      <c r="A722" s="1" t="s">
        <v>142</v>
      </c>
      <c r="B722" t="s">
        <v>4079</v>
      </c>
    </row>
    <row r="723" spans="1:2">
      <c r="A723" s="1" t="s">
        <v>3813</v>
      </c>
      <c r="B723" t="s">
        <v>4113</v>
      </c>
    </row>
    <row r="724" spans="1:2">
      <c r="A724" s="1" t="s">
        <v>3820</v>
      </c>
      <c r="B724" t="s">
        <v>606</v>
      </c>
    </row>
    <row r="725" spans="1:2">
      <c r="A725" s="1" t="s">
        <v>3823</v>
      </c>
      <c r="B725" t="s">
        <v>4162</v>
      </c>
    </row>
    <row r="726" spans="1:2">
      <c r="A726" s="1" t="s">
        <v>1922</v>
      </c>
      <c r="B726" t="s">
        <v>4098</v>
      </c>
    </row>
    <row r="727" spans="1:2">
      <c r="A727" s="1" t="s">
        <v>3832</v>
      </c>
      <c r="B727" t="s">
        <v>3144</v>
      </c>
    </row>
    <row r="728" spans="1:2">
      <c r="A728" s="1" t="s">
        <v>606</v>
      </c>
      <c r="B728" t="s">
        <v>606</v>
      </c>
    </row>
    <row r="729" spans="1:2">
      <c r="A729" s="1" t="s">
        <v>3840</v>
      </c>
      <c r="B729" t="s">
        <v>4113</v>
      </c>
    </row>
    <row r="730" spans="1:2">
      <c r="A730" s="1" t="s">
        <v>867</v>
      </c>
      <c r="B730" t="s">
        <v>606</v>
      </c>
    </row>
    <row r="731" spans="1:2">
      <c r="A731" s="1" t="s">
        <v>3850</v>
      </c>
      <c r="B731" s="32" t="s">
        <v>4110</v>
      </c>
    </row>
    <row r="732" spans="1:2">
      <c r="A732" s="1" t="s">
        <v>368</v>
      </c>
      <c r="B732" t="s">
        <v>3510</v>
      </c>
    </row>
    <row r="733" spans="1:2">
      <c r="A733" s="1" t="s">
        <v>3859</v>
      </c>
      <c r="B733" t="s">
        <v>3510</v>
      </c>
    </row>
    <row r="734" spans="1:2">
      <c r="A734" s="1" t="s">
        <v>3866</v>
      </c>
      <c r="B734" t="s">
        <v>4125</v>
      </c>
    </row>
    <row r="735" spans="1:2">
      <c r="A735" s="1" t="s">
        <v>3872</v>
      </c>
      <c r="B735" t="s">
        <v>4129</v>
      </c>
    </row>
    <row r="736" spans="1:2">
      <c r="A736" s="1" t="s">
        <v>211</v>
      </c>
      <c r="B736" t="s">
        <v>4079</v>
      </c>
    </row>
    <row r="737" spans="1:2">
      <c r="A737" s="1" t="s">
        <v>3880</v>
      </c>
      <c r="B737" t="s">
        <v>3144</v>
      </c>
    </row>
    <row r="738" spans="1:2">
      <c r="A738" s="1" t="s">
        <v>3887</v>
      </c>
      <c r="B738" t="s">
        <v>4144</v>
      </c>
    </row>
    <row r="739" spans="1:2">
      <c r="A739" s="1" t="s">
        <v>2824</v>
      </c>
      <c r="B739" t="s">
        <v>4100</v>
      </c>
    </row>
    <row r="740" spans="1:2">
      <c r="A740" s="1" t="s">
        <v>3896</v>
      </c>
      <c r="B740" t="s">
        <v>4098</v>
      </c>
    </row>
    <row r="741" spans="1:2">
      <c r="A741" s="1" t="s">
        <v>3901</v>
      </c>
      <c r="B741" t="s">
        <v>4163</v>
      </c>
    </row>
    <row r="742" spans="1:2">
      <c r="A742" s="1" t="s">
        <v>3907</v>
      </c>
      <c r="B742" t="s">
        <v>4079</v>
      </c>
    </row>
    <row r="743" spans="1:2">
      <c r="A743" s="1" t="s">
        <v>3911</v>
      </c>
      <c r="B743" t="s">
        <v>4079</v>
      </c>
    </row>
    <row r="744" spans="1:2">
      <c r="A744" s="1" t="s">
        <v>658</v>
      </c>
      <c r="B744" t="s">
        <v>3144</v>
      </c>
    </row>
    <row r="745" spans="1:2">
      <c r="A745" s="1" t="s">
        <v>606</v>
      </c>
      <c r="B745" t="s">
        <v>606</v>
      </c>
    </row>
    <row r="746" spans="1:2">
      <c r="A746" s="1" t="s">
        <v>3209</v>
      </c>
      <c r="B746" t="s">
        <v>4130</v>
      </c>
    </row>
    <row r="747" spans="1:2">
      <c r="A747" s="1" t="s">
        <v>3930</v>
      </c>
      <c r="B747" t="s">
        <v>3144</v>
      </c>
    </row>
    <row r="748" spans="1:2">
      <c r="A748" s="1" t="s">
        <v>337</v>
      </c>
      <c r="B748" t="s">
        <v>3144</v>
      </c>
    </row>
    <row r="749" spans="1:2">
      <c r="A749" s="1" t="s">
        <v>978</v>
      </c>
      <c r="B749" t="s">
        <v>4142</v>
      </c>
    </row>
    <row r="750" spans="1:2">
      <c r="A750" s="1" t="s">
        <v>3943</v>
      </c>
      <c r="B750" t="s">
        <v>4129</v>
      </c>
    </row>
    <row r="751" spans="1:2">
      <c r="A751" s="1" t="s">
        <v>3949</v>
      </c>
      <c r="B751" t="s">
        <v>3144</v>
      </c>
    </row>
    <row r="752" spans="1:2">
      <c r="A752" s="1" t="s">
        <v>3954</v>
      </c>
      <c r="B752" t="s">
        <v>3144</v>
      </c>
    </row>
    <row r="753" spans="1:2">
      <c r="A753" s="1" t="s">
        <v>2357</v>
      </c>
      <c r="B753" t="s">
        <v>3144</v>
      </c>
    </row>
    <row r="754" spans="1:2">
      <c r="A754" s="1" t="s">
        <v>3963</v>
      </c>
      <c r="B754" t="s">
        <v>3144</v>
      </c>
    </row>
  </sheetData>
  <autoFilter ref="E1:G76" xr:uid="{ABEBA7DB-95FC-4CE0-B8C1-D6614E542D9F}">
    <sortState ref="E2:G76">
      <sortCondition ref="G1:G76"/>
    </sortState>
  </autoFilter>
  <phoneticPr fontId="3" type="noConversion"/>
  <conditionalFormatting sqref="B1:B754">
    <cfRule type="cellIs" dxfId="0" priority="1" operator="equal">
      <formula>$C$2</formula>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987FB-4929-46B8-82E3-1F027B10B20D}">
  <dimension ref="A1:BA754"/>
  <sheetViews>
    <sheetView topLeftCell="AD1" workbookViewId="0">
      <selection activeCell="AS11" sqref="AP3:AS11"/>
    </sheetView>
  </sheetViews>
  <sheetFormatPr defaultRowHeight="12.75"/>
  <cols>
    <col min="7" max="7" width="22.28515625" bestFit="1" customWidth="1"/>
  </cols>
  <sheetData>
    <row r="1" spans="1:53">
      <c r="A1" s="1" t="s">
        <v>0</v>
      </c>
      <c r="B1" s="1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c r="AN1" s="30" t="s">
        <v>4045</v>
      </c>
      <c r="AO1" s="1"/>
      <c r="AP1" s="1"/>
      <c r="AQ1" s="30" t="s">
        <v>4045</v>
      </c>
      <c r="AR1" s="1"/>
      <c r="AS1" s="1"/>
      <c r="AT1" s="1"/>
      <c r="AU1" s="1"/>
      <c r="AV1" s="1"/>
      <c r="AW1" s="1"/>
      <c r="AX1" s="1"/>
      <c r="AY1" s="1"/>
      <c r="AZ1" s="1"/>
      <c r="BA1" s="1"/>
    </row>
    <row r="2" spans="1:53">
      <c r="G2" s="2">
        <v>31490</v>
      </c>
      <c r="L2" s="1">
        <v>94040</v>
      </c>
      <c r="N2" s="1">
        <v>1</v>
      </c>
      <c r="O2" s="1" t="s">
        <v>53</v>
      </c>
      <c r="Q2" s="1" t="s">
        <v>54</v>
      </c>
      <c r="S2" s="1">
        <v>1</v>
      </c>
      <c r="T2" s="1" t="s">
        <v>55</v>
      </c>
      <c r="V2" s="1" t="s">
        <v>56</v>
      </c>
      <c r="X2" s="1" t="s">
        <v>57</v>
      </c>
      <c r="AA2" s="1" t="s">
        <v>58</v>
      </c>
      <c r="AB2" s="1" t="s">
        <v>59</v>
      </c>
      <c r="AD2" s="1" t="s">
        <v>29</v>
      </c>
      <c r="AM2" t="str">
        <f t="shared" ref="AM2:AM65" si="0">IF(COUNTA(AC2:AL2)&gt;1, 1, "")</f>
        <v/>
      </c>
      <c r="AP2" s="1"/>
      <c r="AT2" s="1"/>
      <c r="AU2" s="1"/>
      <c r="AW2" s="1"/>
      <c r="AX2" s="1"/>
      <c r="AZ2" s="1"/>
    </row>
    <row r="3" spans="1:53">
      <c r="G3" s="2">
        <v>29466</v>
      </c>
      <c r="L3" s="1">
        <v>94010</v>
      </c>
      <c r="N3" s="1">
        <v>1</v>
      </c>
      <c r="O3" s="1" t="s">
        <v>67</v>
      </c>
      <c r="Q3" s="1" t="s">
        <v>68</v>
      </c>
      <c r="S3" s="1">
        <v>1</v>
      </c>
      <c r="T3" s="1" t="s">
        <v>69</v>
      </c>
      <c r="V3" s="1" t="s">
        <v>56</v>
      </c>
      <c r="X3" s="1" t="s">
        <v>57</v>
      </c>
      <c r="AA3" s="1" t="s">
        <v>70</v>
      </c>
      <c r="AB3" s="1" t="s">
        <v>71</v>
      </c>
      <c r="AF3" s="1" t="s">
        <v>31</v>
      </c>
      <c r="AG3" s="1" t="s">
        <v>32</v>
      </c>
      <c r="AM3">
        <f t="shared" si="0"/>
        <v>1</v>
      </c>
      <c r="AP3" s="1"/>
      <c r="AQ3" s="1">
        <v>15</v>
      </c>
      <c r="AT3" s="1"/>
      <c r="AU3" s="1"/>
      <c r="AW3" s="1"/>
      <c r="AX3" s="1"/>
      <c r="AZ3" s="1"/>
    </row>
    <row r="4" spans="1:53">
      <c r="A4" s="1" t="s">
        <v>0</v>
      </c>
      <c r="G4" s="2">
        <v>32196</v>
      </c>
      <c r="H4" s="1">
        <v>7</v>
      </c>
      <c r="I4" s="1">
        <v>45</v>
      </c>
      <c r="J4" s="1">
        <v>8</v>
      </c>
      <c r="K4" s="1">
        <v>2</v>
      </c>
      <c r="L4" s="1">
        <v>27516</v>
      </c>
      <c r="M4" s="1" t="s">
        <v>77</v>
      </c>
      <c r="N4" s="1">
        <v>0</v>
      </c>
      <c r="O4" s="1" t="s">
        <v>78</v>
      </c>
      <c r="Q4" s="1" t="s">
        <v>68</v>
      </c>
      <c r="S4" s="1">
        <v>1</v>
      </c>
      <c r="T4" s="1" t="s">
        <v>79</v>
      </c>
      <c r="V4" s="1" t="s">
        <v>80</v>
      </c>
      <c r="X4" s="1" t="s">
        <v>81</v>
      </c>
      <c r="Z4" s="1">
        <v>3</v>
      </c>
      <c r="AA4" s="1" t="s">
        <v>82</v>
      </c>
      <c r="AB4" s="1" t="s">
        <v>83</v>
      </c>
      <c r="AE4" s="1" t="s">
        <v>30</v>
      </c>
      <c r="AM4" t="str">
        <f t="shared" si="0"/>
        <v/>
      </c>
      <c r="AN4" s="1">
        <v>15</v>
      </c>
      <c r="AQ4" s="1">
        <v>7</v>
      </c>
      <c r="AR4" s="1"/>
      <c r="AS4" s="1"/>
      <c r="AT4" s="1"/>
      <c r="AU4" s="1"/>
      <c r="AW4" s="1"/>
      <c r="AX4" s="1"/>
      <c r="AY4" s="1"/>
    </row>
    <row r="5" spans="1:53">
      <c r="E5" s="1" t="s">
        <v>4</v>
      </c>
      <c r="G5" s="2">
        <v>29812</v>
      </c>
      <c r="H5" s="1">
        <v>7</v>
      </c>
      <c r="I5" s="1">
        <v>30</v>
      </c>
      <c r="J5" s="1">
        <v>5</v>
      </c>
      <c r="K5" s="1">
        <v>10</v>
      </c>
      <c r="L5" s="1">
        <v>4400</v>
      </c>
      <c r="M5" s="1" t="s">
        <v>88</v>
      </c>
      <c r="N5" s="1">
        <v>1</v>
      </c>
      <c r="O5" s="1" t="s">
        <v>67</v>
      </c>
      <c r="Q5" s="1" t="s">
        <v>68</v>
      </c>
      <c r="S5" s="1">
        <v>1</v>
      </c>
      <c r="T5" s="1" t="s">
        <v>89</v>
      </c>
      <c r="V5" s="1" t="s">
        <v>90</v>
      </c>
      <c r="X5" s="1" t="s">
        <v>91</v>
      </c>
      <c r="Z5" s="1">
        <v>10</v>
      </c>
      <c r="AA5" s="1" t="s">
        <v>92</v>
      </c>
      <c r="AB5" s="1" t="s">
        <v>71</v>
      </c>
      <c r="AE5" s="1" t="s">
        <v>30</v>
      </c>
      <c r="AF5" s="1" t="s">
        <v>31</v>
      </c>
      <c r="AM5">
        <f t="shared" si="0"/>
        <v>1</v>
      </c>
      <c r="AN5" s="1">
        <v>7</v>
      </c>
      <c r="AP5" s="1"/>
      <c r="AQ5" s="1">
        <v>1</v>
      </c>
      <c r="AS5" s="1"/>
      <c r="AT5" s="1"/>
      <c r="AU5" s="1"/>
      <c r="AW5" s="1"/>
      <c r="AX5" s="1"/>
      <c r="AY5" s="1"/>
    </row>
    <row r="6" spans="1:53">
      <c r="A6" s="1" t="s">
        <v>0</v>
      </c>
      <c r="G6" s="2">
        <v>34359</v>
      </c>
      <c r="H6" s="1">
        <v>8</v>
      </c>
      <c r="I6" s="1">
        <v>65</v>
      </c>
      <c r="J6" s="1">
        <v>610</v>
      </c>
      <c r="K6" s="1">
        <v>45</v>
      </c>
      <c r="L6" s="1">
        <v>48183</v>
      </c>
      <c r="M6" s="1" t="s">
        <v>96</v>
      </c>
      <c r="N6" s="1">
        <v>0</v>
      </c>
      <c r="O6" s="1" t="s">
        <v>97</v>
      </c>
      <c r="Q6" s="1" t="s">
        <v>98</v>
      </c>
      <c r="S6" s="1">
        <v>1</v>
      </c>
      <c r="T6" s="1" t="s">
        <v>31</v>
      </c>
      <c r="V6" s="1" t="s">
        <v>80</v>
      </c>
      <c r="X6" s="1" t="s">
        <v>91</v>
      </c>
      <c r="Z6" s="1">
        <v>0</v>
      </c>
      <c r="AA6" s="1" t="s">
        <v>99</v>
      </c>
      <c r="AB6" s="1" t="s">
        <v>59</v>
      </c>
      <c r="AF6" s="1" t="s">
        <v>31</v>
      </c>
      <c r="AM6" t="str">
        <f t="shared" si="0"/>
        <v/>
      </c>
      <c r="AN6" s="1">
        <v>1</v>
      </c>
      <c r="AP6" s="1"/>
      <c r="AQ6" s="1">
        <v>5</v>
      </c>
      <c r="AS6" s="1"/>
      <c r="AT6" s="1"/>
      <c r="AU6" s="1"/>
      <c r="AW6" s="1"/>
      <c r="AX6" s="1"/>
      <c r="AY6" s="1"/>
    </row>
    <row r="7" spans="1:53">
      <c r="A7" s="1" t="s">
        <v>0</v>
      </c>
      <c r="G7" s="2">
        <v>33315</v>
      </c>
      <c r="H7" s="1">
        <v>6</v>
      </c>
      <c r="I7" s="1">
        <v>240</v>
      </c>
      <c r="J7" s="1">
        <v>6</v>
      </c>
      <c r="K7" s="1">
        <v>25</v>
      </c>
      <c r="L7" s="1">
        <v>60532</v>
      </c>
      <c r="M7" s="1" t="s">
        <v>102</v>
      </c>
      <c r="N7" s="1">
        <v>0</v>
      </c>
      <c r="O7" s="1" t="s">
        <v>53</v>
      </c>
      <c r="Q7" s="1" t="s">
        <v>103</v>
      </c>
      <c r="S7" s="1">
        <v>1</v>
      </c>
      <c r="T7" s="1" t="s">
        <v>30</v>
      </c>
      <c r="W7" s="1" t="s">
        <v>104</v>
      </c>
      <c r="X7" s="1" t="s">
        <v>105</v>
      </c>
      <c r="Z7" s="1">
        <v>0</v>
      </c>
      <c r="AA7" s="1" t="s">
        <v>106</v>
      </c>
      <c r="AB7" s="1" t="s">
        <v>83</v>
      </c>
      <c r="AE7" s="1" t="s">
        <v>30</v>
      </c>
      <c r="AM7" t="str">
        <f t="shared" si="0"/>
        <v/>
      </c>
      <c r="AN7" s="1">
        <v>5</v>
      </c>
      <c r="AP7" s="1"/>
      <c r="AQ7" s="1">
        <v>50</v>
      </c>
      <c r="AS7" s="1"/>
      <c r="AT7" s="1"/>
      <c r="AU7" s="1"/>
      <c r="AW7" s="1"/>
      <c r="AX7" s="1"/>
    </row>
    <row r="8" spans="1:53">
      <c r="A8" s="1" t="s">
        <v>0</v>
      </c>
      <c r="G8" s="2">
        <v>31511</v>
      </c>
      <c r="H8" s="1">
        <v>8</v>
      </c>
      <c r="I8" s="1">
        <v>0</v>
      </c>
      <c r="J8" s="1">
        <v>10</v>
      </c>
      <c r="K8" s="1">
        <v>50</v>
      </c>
      <c r="L8" s="1">
        <v>60618</v>
      </c>
      <c r="M8" s="1" t="s">
        <v>109</v>
      </c>
      <c r="N8" s="1">
        <v>1</v>
      </c>
      <c r="O8" s="1" t="s">
        <v>78</v>
      </c>
      <c r="Q8" s="1" t="s">
        <v>98</v>
      </c>
      <c r="S8" s="1">
        <v>1</v>
      </c>
      <c r="T8" s="1" t="s">
        <v>110</v>
      </c>
      <c r="V8" s="1" t="s">
        <v>111</v>
      </c>
      <c r="X8" s="1" t="s">
        <v>112</v>
      </c>
      <c r="Z8" s="1">
        <v>4</v>
      </c>
      <c r="AA8" s="1" t="s">
        <v>113</v>
      </c>
      <c r="AB8" s="1" t="s">
        <v>83</v>
      </c>
      <c r="AG8" s="1" t="s">
        <v>32</v>
      </c>
      <c r="AM8" t="str">
        <f t="shared" si="0"/>
        <v/>
      </c>
      <c r="AN8" s="1">
        <v>5</v>
      </c>
      <c r="AP8" s="1"/>
      <c r="AQ8" s="1">
        <v>80</v>
      </c>
      <c r="AS8" s="1"/>
      <c r="AT8" s="1"/>
      <c r="AU8" s="1"/>
      <c r="AW8" s="1"/>
      <c r="AX8" s="1"/>
      <c r="AZ8" s="1"/>
    </row>
    <row r="9" spans="1:53">
      <c r="C9" s="1" t="s">
        <v>2</v>
      </c>
      <c r="G9" s="2">
        <v>30813</v>
      </c>
      <c r="H9" s="1">
        <v>6</v>
      </c>
      <c r="I9" s="1">
        <v>35</v>
      </c>
      <c r="J9" s="1">
        <v>8</v>
      </c>
      <c r="K9" s="1">
        <v>18</v>
      </c>
      <c r="L9" s="1">
        <v>10245</v>
      </c>
      <c r="M9" s="1" t="s">
        <v>117</v>
      </c>
      <c r="N9" s="1">
        <v>0</v>
      </c>
      <c r="O9" s="1" t="s">
        <v>67</v>
      </c>
      <c r="Q9" s="1" t="s">
        <v>98</v>
      </c>
      <c r="S9" s="1">
        <v>0</v>
      </c>
      <c r="AB9" s="1" t="s">
        <v>83</v>
      </c>
      <c r="AE9" s="1" t="s">
        <v>30</v>
      </c>
      <c r="AM9" t="str">
        <f t="shared" si="0"/>
        <v/>
      </c>
      <c r="AN9" s="1">
        <v>50</v>
      </c>
      <c r="AQ9" s="1">
        <v>8</v>
      </c>
      <c r="AR9" s="1"/>
      <c r="AS9" s="1"/>
      <c r="AT9" s="1"/>
      <c r="AU9" s="1"/>
      <c r="AW9" s="1"/>
      <c r="AX9" s="1"/>
      <c r="AY9" s="1"/>
      <c r="AZ9" s="1"/>
    </row>
    <row r="10" spans="1:53">
      <c r="E10" s="1" t="s">
        <v>4</v>
      </c>
      <c r="G10" s="2">
        <v>26757</v>
      </c>
      <c r="H10" s="1">
        <v>8</v>
      </c>
      <c r="I10" s="1">
        <v>0</v>
      </c>
      <c r="J10" s="1">
        <v>8</v>
      </c>
      <c r="K10" s="1">
        <v>15</v>
      </c>
      <c r="M10" s="1" t="s">
        <v>122</v>
      </c>
      <c r="N10" s="1">
        <v>1</v>
      </c>
      <c r="O10" s="1" t="s">
        <v>123</v>
      </c>
      <c r="Q10" s="1" t="s">
        <v>54</v>
      </c>
      <c r="S10" s="1">
        <v>1</v>
      </c>
      <c r="T10" s="1" t="s">
        <v>79</v>
      </c>
      <c r="V10" s="1" t="s">
        <v>124</v>
      </c>
      <c r="X10" s="1" t="s">
        <v>125</v>
      </c>
      <c r="Z10" s="1">
        <v>15</v>
      </c>
      <c r="AA10" s="1" t="s">
        <v>126</v>
      </c>
      <c r="AB10" s="1" t="s">
        <v>59</v>
      </c>
      <c r="AE10" s="1" t="s">
        <v>30</v>
      </c>
      <c r="AM10" t="str">
        <f t="shared" si="0"/>
        <v/>
      </c>
      <c r="AN10" s="1">
        <v>80</v>
      </c>
      <c r="AP10" s="1"/>
      <c r="AQ10" s="1">
        <v>2</v>
      </c>
      <c r="AS10" s="1"/>
      <c r="AT10" s="1"/>
      <c r="AU10" s="1"/>
      <c r="AW10" s="1"/>
      <c r="AX10" s="1"/>
    </row>
    <row r="11" spans="1:53">
      <c r="B11" s="11" t="s">
        <v>1</v>
      </c>
      <c r="G11" s="2">
        <v>28734</v>
      </c>
      <c r="H11" s="1">
        <v>7</v>
      </c>
      <c r="I11" s="1">
        <v>10</v>
      </c>
      <c r="J11" s="1">
        <v>6</v>
      </c>
      <c r="K11" s="1">
        <v>30</v>
      </c>
      <c r="L11" s="1">
        <v>19010</v>
      </c>
      <c r="M11" s="1" t="s">
        <v>129</v>
      </c>
      <c r="N11" s="1">
        <v>0</v>
      </c>
      <c r="O11" s="1" t="s">
        <v>53</v>
      </c>
      <c r="Q11" s="1" t="s">
        <v>98</v>
      </c>
      <c r="S11" s="1">
        <v>1</v>
      </c>
      <c r="T11" s="1" t="s">
        <v>69</v>
      </c>
      <c r="V11" s="1" t="s">
        <v>80</v>
      </c>
      <c r="X11" s="1" t="s">
        <v>57</v>
      </c>
      <c r="Z11" s="1">
        <v>1</v>
      </c>
      <c r="AA11" s="1" t="s">
        <v>130</v>
      </c>
      <c r="AB11" s="1" t="s">
        <v>71</v>
      </c>
      <c r="AH11" s="1" t="s">
        <v>33</v>
      </c>
      <c r="AM11" t="str">
        <f t="shared" si="0"/>
        <v/>
      </c>
      <c r="AN11" s="1">
        <v>5</v>
      </c>
      <c r="AP11" s="1"/>
      <c r="AQ11" s="1">
        <v>90</v>
      </c>
      <c r="AS11" s="1"/>
      <c r="AT11" s="1"/>
      <c r="AU11" s="1"/>
      <c r="AW11" s="1"/>
      <c r="AX11" s="1"/>
      <c r="AY11" s="1"/>
      <c r="AZ11" s="1"/>
    </row>
    <row r="12" spans="1:53">
      <c r="A12" s="1" t="s">
        <v>0</v>
      </c>
      <c r="G12" s="2">
        <v>31818</v>
      </c>
      <c r="H12" s="1">
        <v>8</v>
      </c>
      <c r="I12" s="1">
        <v>0</v>
      </c>
      <c r="J12" s="1">
        <v>8</v>
      </c>
      <c r="K12" s="1">
        <v>2</v>
      </c>
      <c r="L12" s="1">
        <v>700000</v>
      </c>
      <c r="M12" s="1" t="s">
        <v>135</v>
      </c>
      <c r="N12" s="1">
        <v>1</v>
      </c>
      <c r="O12" s="1" t="s">
        <v>136</v>
      </c>
      <c r="Q12" s="1" t="s">
        <v>98</v>
      </c>
      <c r="S12" s="1">
        <v>1</v>
      </c>
      <c r="T12" s="1" t="s">
        <v>137</v>
      </c>
      <c r="V12" s="1" t="s">
        <v>56</v>
      </c>
      <c r="X12" s="1" t="s">
        <v>91</v>
      </c>
      <c r="Z12" s="1">
        <v>10</v>
      </c>
      <c r="AA12" s="1" t="s">
        <v>138</v>
      </c>
      <c r="AB12" s="1" t="s">
        <v>59</v>
      </c>
      <c r="AG12" s="1" t="s">
        <v>32</v>
      </c>
      <c r="AM12" t="str">
        <f t="shared" si="0"/>
        <v/>
      </c>
      <c r="AN12" s="1">
        <v>8</v>
      </c>
      <c r="AP12" s="1"/>
      <c r="AQ12" s="1">
        <v>10</v>
      </c>
      <c r="AS12" s="1"/>
      <c r="AT12" s="1"/>
      <c r="AU12" s="1"/>
      <c r="AW12" s="1"/>
      <c r="AX12" s="1"/>
      <c r="AY12" s="1"/>
      <c r="AZ12" s="1"/>
    </row>
    <row r="13" spans="1:53">
      <c r="B13" s="11" t="s">
        <v>1</v>
      </c>
      <c r="G13" s="2">
        <v>32631</v>
      </c>
      <c r="H13" s="1">
        <v>7</v>
      </c>
      <c r="I13" s="1">
        <v>40</v>
      </c>
      <c r="J13" s="1">
        <v>12</v>
      </c>
      <c r="K13" s="1">
        <v>1</v>
      </c>
      <c r="L13" s="1">
        <v>10589</v>
      </c>
      <c r="M13" s="1" t="s">
        <v>142</v>
      </c>
      <c r="N13" s="1">
        <v>0</v>
      </c>
      <c r="O13" s="1" t="s">
        <v>143</v>
      </c>
      <c r="Q13" s="1" t="s">
        <v>54</v>
      </c>
      <c r="S13" s="1">
        <v>1</v>
      </c>
      <c r="T13" s="1" t="s">
        <v>144</v>
      </c>
      <c r="V13" s="1" t="s">
        <v>145</v>
      </c>
      <c r="X13" s="1" t="s">
        <v>112</v>
      </c>
      <c r="Z13" s="1">
        <v>4</v>
      </c>
      <c r="AA13" s="1" t="s">
        <v>146</v>
      </c>
      <c r="AB13" s="1" t="s">
        <v>83</v>
      </c>
      <c r="AK13" s="1" t="s">
        <v>36</v>
      </c>
      <c r="AM13" t="str">
        <f t="shared" si="0"/>
        <v/>
      </c>
      <c r="AQ13" s="1">
        <v>16</v>
      </c>
      <c r="AU13" s="1"/>
      <c r="AW13" s="1"/>
      <c r="AX13" s="1"/>
      <c r="AY13" s="1"/>
    </row>
    <row r="14" spans="1:53">
      <c r="A14" s="1" t="s">
        <v>0</v>
      </c>
      <c r="G14" s="2">
        <v>32915</v>
      </c>
      <c r="H14" s="1">
        <v>8</v>
      </c>
      <c r="I14" s="1">
        <v>30</v>
      </c>
      <c r="J14" s="1">
        <v>9</v>
      </c>
      <c r="K14" s="1">
        <v>12</v>
      </c>
      <c r="L14" s="1">
        <v>1090</v>
      </c>
      <c r="M14" s="1" t="s">
        <v>149</v>
      </c>
      <c r="N14" s="1">
        <v>1</v>
      </c>
      <c r="O14" s="1" t="s">
        <v>67</v>
      </c>
      <c r="Q14" s="1" t="s">
        <v>68</v>
      </c>
      <c r="S14" s="1">
        <v>1</v>
      </c>
      <c r="T14" s="1" t="s">
        <v>150</v>
      </c>
      <c r="W14" s="1" t="s">
        <v>151</v>
      </c>
      <c r="X14" s="1" t="s">
        <v>57</v>
      </c>
      <c r="Z14" s="1">
        <v>1</v>
      </c>
      <c r="AA14" s="1" t="s">
        <v>58</v>
      </c>
      <c r="AB14" s="1" t="s">
        <v>59</v>
      </c>
      <c r="AD14" s="1" t="s">
        <v>29</v>
      </c>
      <c r="AM14" t="str">
        <f t="shared" si="0"/>
        <v/>
      </c>
      <c r="AN14" s="1">
        <v>2</v>
      </c>
      <c r="AQ14" s="1">
        <v>120</v>
      </c>
      <c r="AR14" s="1"/>
      <c r="AS14" s="1"/>
      <c r="AT14" s="1"/>
      <c r="AU14" s="1"/>
      <c r="AW14" s="1"/>
      <c r="AX14" s="1"/>
      <c r="AY14" s="1"/>
      <c r="AZ14" s="1"/>
    </row>
    <row r="15" spans="1:53">
      <c r="E15" s="1" t="s">
        <v>4</v>
      </c>
      <c r="G15" s="2">
        <v>34311</v>
      </c>
      <c r="H15" s="1">
        <v>6</v>
      </c>
      <c r="I15" s="1">
        <v>120</v>
      </c>
      <c r="J15" s="1">
        <v>9</v>
      </c>
      <c r="K15" s="1">
        <v>3</v>
      </c>
      <c r="L15" s="1">
        <v>6004</v>
      </c>
      <c r="M15" s="1" t="s">
        <v>158</v>
      </c>
      <c r="N15" s="1">
        <v>0</v>
      </c>
      <c r="O15" s="1" t="s">
        <v>97</v>
      </c>
      <c r="Q15" s="1" t="s">
        <v>103</v>
      </c>
      <c r="S15" s="1">
        <v>1</v>
      </c>
      <c r="T15" s="1" t="s">
        <v>159</v>
      </c>
      <c r="V15" s="1" t="s">
        <v>80</v>
      </c>
      <c r="X15" s="1" t="s">
        <v>160</v>
      </c>
      <c r="Z15" s="1">
        <v>5</v>
      </c>
      <c r="AB15" s="1" t="s">
        <v>59</v>
      </c>
      <c r="AH15" s="1" t="s">
        <v>33</v>
      </c>
      <c r="AM15" t="str">
        <f t="shared" si="0"/>
        <v/>
      </c>
      <c r="AN15" s="1">
        <v>90</v>
      </c>
      <c r="AP15" s="1"/>
      <c r="AQ15" s="1">
        <v>12</v>
      </c>
      <c r="AS15" s="1"/>
      <c r="AT15" s="1"/>
      <c r="AU15" s="1"/>
      <c r="AW15" s="1"/>
      <c r="AX15" s="1"/>
      <c r="AY15" s="1"/>
      <c r="AZ15" s="1"/>
    </row>
    <row r="16" spans="1:53">
      <c r="E16" s="1" t="s">
        <v>4</v>
      </c>
      <c r="G16" s="2">
        <v>35597</v>
      </c>
      <c r="H16" s="1">
        <v>8</v>
      </c>
      <c r="I16" s="1">
        <v>30</v>
      </c>
      <c r="J16" s="1">
        <v>14</v>
      </c>
      <c r="K16" s="1">
        <v>50</v>
      </c>
      <c r="M16" s="1" t="s">
        <v>165</v>
      </c>
      <c r="N16" s="1">
        <v>1</v>
      </c>
      <c r="O16" s="1" t="s">
        <v>67</v>
      </c>
      <c r="Q16" s="1" t="s">
        <v>98</v>
      </c>
      <c r="S16" s="1">
        <v>0</v>
      </c>
      <c r="AB16" s="1" t="s">
        <v>166</v>
      </c>
      <c r="AH16" s="1" t="s">
        <v>33</v>
      </c>
      <c r="AM16" t="str">
        <f t="shared" si="0"/>
        <v/>
      </c>
      <c r="AN16" s="1">
        <v>10</v>
      </c>
      <c r="AP16" s="1"/>
      <c r="AQ16" s="1">
        <v>20</v>
      </c>
      <c r="AS16" s="1"/>
      <c r="AT16" s="1"/>
      <c r="AU16" s="1"/>
      <c r="AW16" s="1"/>
      <c r="AX16" s="1"/>
      <c r="AY16" s="1"/>
      <c r="AZ16" s="1"/>
    </row>
    <row r="17" spans="1:52">
      <c r="A17" s="1" t="s">
        <v>0</v>
      </c>
      <c r="B17" s="11" t="s">
        <v>1</v>
      </c>
      <c r="E17" s="1" t="s">
        <v>4</v>
      </c>
      <c r="G17" s="2">
        <v>29872</v>
      </c>
      <c r="H17" s="1">
        <v>8</v>
      </c>
      <c r="I17" s="1">
        <v>50</v>
      </c>
      <c r="J17" s="1">
        <v>9</v>
      </c>
      <c r="K17" s="1">
        <v>15</v>
      </c>
      <c r="L17" s="1">
        <v>28860</v>
      </c>
      <c r="M17" s="1" t="s">
        <v>170</v>
      </c>
      <c r="N17" s="1">
        <v>1</v>
      </c>
      <c r="O17" s="1" t="s">
        <v>53</v>
      </c>
      <c r="Q17" s="1" t="s">
        <v>54</v>
      </c>
      <c r="S17" s="1">
        <v>1</v>
      </c>
      <c r="T17" s="1" t="s">
        <v>144</v>
      </c>
      <c r="V17" s="1" t="s">
        <v>80</v>
      </c>
      <c r="X17" s="1" t="s">
        <v>91</v>
      </c>
      <c r="Z17" s="1">
        <v>3</v>
      </c>
      <c r="AA17" s="1" t="s">
        <v>171</v>
      </c>
      <c r="AB17" s="1" t="s">
        <v>83</v>
      </c>
      <c r="AE17" s="1" t="s">
        <v>30</v>
      </c>
      <c r="AF17" s="1" t="s">
        <v>31</v>
      </c>
      <c r="AM17">
        <f t="shared" si="0"/>
        <v>1</v>
      </c>
      <c r="AN17" s="1">
        <v>16</v>
      </c>
      <c r="AP17" s="1"/>
      <c r="AQ17" s="1">
        <v>6</v>
      </c>
      <c r="AS17" s="1"/>
      <c r="AT17" s="1"/>
      <c r="AU17" s="1"/>
      <c r="AW17" s="1"/>
      <c r="AX17" s="1"/>
      <c r="AY17" s="1"/>
      <c r="AZ17" s="1"/>
    </row>
    <row r="18" spans="1:52">
      <c r="A18" s="1" t="s">
        <v>0</v>
      </c>
      <c r="B18" s="11" t="s">
        <v>1</v>
      </c>
      <c r="D18" s="1" t="s">
        <v>3</v>
      </c>
      <c r="E18" s="1" t="s">
        <v>4</v>
      </c>
      <c r="G18" s="2">
        <v>34746</v>
      </c>
      <c r="H18" s="1">
        <v>8</v>
      </c>
      <c r="I18" s="1">
        <v>120</v>
      </c>
      <c r="J18" s="1">
        <v>12</v>
      </c>
      <c r="K18" s="1">
        <v>12</v>
      </c>
      <c r="L18" s="1">
        <v>61250</v>
      </c>
      <c r="M18" s="1" t="s">
        <v>176</v>
      </c>
      <c r="N18" s="1">
        <v>1</v>
      </c>
      <c r="O18" s="1" t="s">
        <v>53</v>
      </c>
      <c r="Q18" s="1" t="s">
        <v>54</v>
      </c>
      <c r="S18" s="1">
        <v>1</v>
      </c>
      <c r="T18" s="1" t="s">
        <v>177</v>
      </c>
      <c r="W18" s="1" t="s">
        <v>178</v>
      </c>
      <c r="X18" s="1" t="s">
        <v>91</v>
      </c>
      <c r="Z18" s="1">
        <v>4</v>
      </c>
      <c r="AA18" s="1" t="s">
        <v>179</v>
      </c>
      <c r="AB18" s="1" t="s">
        <v>166</v>
      </c>
      <c r="AF18" s="1" t="s">
        <v>31</v>
      </c>
      <c r="AM18" t="str">
        <f t="shared" si="0"/>
        <v/>
      </c>
      <c r="AN18" s="1">
        <v>120</v>
      </c>
      <c r="AP18" s="1"/>
      <c r="AQ18" s="1">
        <v>4</v>
      </c>
      <c r="AS18" s="1"/>
      <c r="AT18" s="1"/>
      <c r="AV18" s="1"/>
      <c r="AW18" s="1"/>
    </row>
    <row r="19" spans="1:52">
      <c r="E19" s="1" t="s">
        <v>4</v>
      </c>
      <c r="G19" s="2">
        <v>35200</v>
      </c>
      <c r="H19" s="1">
        <v>8</v>
      </c>
      <c r="I19" s="1">
        <v>0</v>
      </c>
      <c r="J19" s="1">
        <v>10</v>
      </c>
      <c r="K19" s="1">
        <v>6</v>
      </c>
      <c r="L19" s="1">
        <v>11550</v>
      </c>
      <c r="M19" s="1" t="s">
        <v>182</v>
      </c>
      <c r="N19" s="1">
        <v>1</v>
      </c>
      <c r="O19" s="1" t="s">
        <v>53</v>
      </c>
      <c r="R19" s="1" t="s">
        <v>183</v>
      </c>
      <c r="S19" s="1">
        <v>1</v>
      </c>
      <c r="T19" s="1" t="s">
        <v>69</v>
      </c>
      <c r="V19" s="1" t="s">
        <v>80</v>
      </c>
      <c r="X19" s="1" t="s">
        <v>57</v>
      </c>
      <c r="Z19" s="1">
        <v>3</v>
      </c>
      <c r="AA19" s="1" t="s">
        <v>184</v>
      </c>
      <c r="AB19" s="1" t="s">
        <v>166</v>
      </c>
      <c r="AG19" s="1" t="s">
        <v>32</v>
      </c>
      <c r="AL19" s="1" t="s">
        <v>185</v>
      </c>
      <c r="AM19" s="1">
        <f t="shared" si="0"/>
        <v>1</v>
      </c>
      <c r="AN19" s="1">
        <v>10</v>
      </c>
      <c r="AO19" s="1"/>
      <c r="AQ19" s="1">
        <v>500</v>
      </c>
      <c r="AS19" s="1"/>
      <c r="AT19" s="1"/>
      <c r="AV19" s="1"/>
      <c r="AW19" s="1"/>
      <c r="AX19" s="1"/>
      <c r="AY19" s="1"/>
      <c r="AZ19" s="1"/>
    </row>
    <row r="20" spans="1:52">
      <c r="A20" s="1" t="s">
        <v>0</v>
      </c>
      <c r="G20" s="2">
        <v>33479</v>
      </c>
      <c r="H20" s="1">
        <v>6</v>
      </c>
      <c r="I20" s="1">
        <v>0</v>
      </c>
      <c r="J20" s="1">
        <v>10</v>
      </c>
      <c r="K20" s="1">
        <v>20</v>
      </c>
      <c r="L20" s="1">
        <v>42</v>
      </c>
      <c r="M20" s="1" t="s">
        <v>192</v>
      </c>
      <c r="N20" s="1">
        <v>1</v>
      </c>
      <c r="O20" s="1" t="s">
        <v>53</v>
      </c>
      <c r="Q20" s="1" t="s">
        <v>54</v>
      </c>
      <c r="S20" s="1">
        <v>0</v>
      </c>
      <c r="AB20" s="1" t="s">
        <v>59</v>
      </c>
      <c r="AH20" s="1" t="s">
        <v>33</v>
      </c>
      <c r="AM20" t="str">
        <f t="shared" si="0"/>
        <v/>
      </c>
      <c r="AN20" s="1">
        <v>12</v>
      </c>
      <c r="AQ20" s="1">
        <v>60</v>
      </c>
      <c r="AS20" s="1"/>
      <c r="AT20" s="1"/>
      <c r="AU20" s="1"/>
      <c r="AW20" s="1"/>
      <c r="AX20" s="1"/>
      <c r="AY20" s="1"/>
      <c r="AZ20" s="1"/>
    </row>
    <row r="21" spans="1:52">
      <c r="B21" s="11" t="s">
        <v>1</v>
      </c>
      <c r="C21" s="1" t="s">
        <v>2</v>
      </c>
      <c r="E21" s="1" t="s">
        <v>4</v>
      </c>
      <c r="G21" s="2">
        <v>31983</v>
      </c>
      <c r="H21" s="1">
        <v>6</v>
      </c>
      <c r="I21" s="1">
        <v>40</v>
      </c>
      <c r="J21" s="1">
        <v>12</v>
      </c>
      <c r="K21" s="1">
        <v>30</v>
      </c>
      <c r="L21" s="1">
        <v>94301</v>
      </c>
      <c r="M21" s="1" t="s">
        <v>197</v>
      </c>
      <c r="N21" s="1">
        <v>1</v>
      </c>
      <c r="O21" s="1" t="s">
        <v>78</v>
      </c>
      <c r="Q21" s="1" t="s">
        <v>103</v>
      </c>
      <c r="S21" s="1">
        <v>1</v>
      </c>
      <c r="T21" s="1" t="s">
        <v>150</v>
      </c>
      <c r="V21" s="1" t="s">
        <v>80</v>
      </c>
      <c r="X21" s="1" t="s">
        <v>91</v>
      </c>
      <c r="Z21" s="1">
        <v>3</v>
      </c>
      <c r="AA21" s="1" t="s">
        <v>198</v>
      </c>
      <c r="AB21" s="1" t="s">
        <v>71</v>
      </c>
      <c r="AE21" s="1" t="s">
        <v>30</v>
      </c>
      <c r="AM21" t="str">
        <f t="shared" si="0"/>
        <v/>
      </c>
      <c r="AN21" s="1">
        <v>15</v>
      </c>
      <c r="AP21" s="1"/>
      <c r="AQ21" s="1">
        <v>24</v>
      </c>
      <c r="AS21" s="1"/>
      <c r="AT21" s="1"/>
      <c r="AU21" s="1"/>
      <c r="AW21" s="1"/>
      <c r="AX21" s="1"/>
      <c r="AZ21" s="1"/>
    </row>
    <row r="22" spans="1:52">
      <c r="A22" s="1" t="s">
        <v>0</v>
      </c>
      <c r="G22" s="2">
        <v>28459</v>
      </c>
      <c r="H22" s="1">
        <v>8</v>
      </c>
      <c r="I22" s="1">
        <v>30</v>
      </c>
      <c r="J22" s="1">
        <v>8</v>
      </c>
      <c r="K22" s="1">
        <v>4</v>
      </c>
      <c r="L22" s="1">
        <v>10243</v>
      </c>
      <c r="M22" s="1" t="s">
        <v>142</v>
      </c>
      <c r="N22" s="1">
        <v>0</v>
      </c>
      <c r="O22" s="1" t="s">
        <v>143</v>
      </c>
      <c r="Q22" s="1" t="s">
        <v>103</v>
      </c>
      <c r="S22" s="1">
        <v>0</v>
      </c>
      <c r="AB22" s="1" t="s">
        <v>59</v>
      </c>
      <c r="AE22" s="1" t="s">
        <v>30</v>
      </c>
      <c r="AM22" t="str">
        <f t="shared" si="0"/>
        <v/>
      </c>
      <c r="AN22" s="1">
        <v>20</v>
      </c>
      <c r="AP22" s="1"/>
      <c r="AQ22" s="1">
        <v>40</v>
      </c>
      <c r="AS22" s="1"/>
      <c r="AT22" s="1"/>
      <c r="AU22" s="1"/>
      <c r="AW22" s="1"/>
      <c r="AX22" s="1"/>
      <c r="AY22" s="1"/>
    </row>
    <row r="23" spans="1:52">
      <c r="B23" s="11" t="s">
        <v>1</v>
      </c>
      <c r="G23" s="2">
        <v>27226</v>
      </c>
      <c r="H23" s="1">
        <v>7</v>
      </c>
      <c r="I23" s="1">
        <v>0</v>
      </c>
      <c r="J23" s="1">
        <v>3</v>
      </c>
      <c r="K23" s="1">
        <v>10</v>
      </c>
      <c r="L23" s="1">
        <v>60625</v>
      </c>
      <c r="M23" s="1" t="s">
        <v>109</v>
      </c>
      <c r="N23" s="1">
        <v>0</v>
      </c>
      <c r="O23" s="1" t="s">
        <v>78</v>
      </c>
      <c r="Q23" s="1" t="s">
        <v>98</v>
      </c>
      <c r="S23" s="1">
        <v>1</v>
      </c>
      <c r="T23" s="1" t="s">
        <v>206</v>
      </c>
      <c r="V23" s="1" t="s">
        <v>56</v>
      </c>
      <c r="X23" s="1" t="s">
        <v>91</v>
      </c>
      <c r="Z23" s="1">
        <v>17</v>
      </c>
      <c r="AA23" s="1" t="s">
        <v>207</v>
      </c>
      <c r="AB23" s="1" t="s">
        <v>83</v>
      </c>
      <c r="AG23" s="1" t="s">
        <v>32</v>
      </c>
      <c r="AM23" t="str">
        <f t="shared" si="0"/>
        <v/>
      </c>
      <c r="AN23" s="1">
        <v>6</v>
      </c>
      <c r="AP23" s="1"/>
      <c r="AQ23" s="1">
        <v>140</v>
      </c>
      <c r="AS23" s="1"/>
      <c r="AT23" s="1"/>
      <c r="AV23" s="1"/>
      <c r="AW23" s="1"/>
      <c r="AX23" s="1"/>
    </row>
    <row r="24" spans="1:52">
      <c r="E24" s="1" t="s">
        <v>4</v>
      </c>
      <c r="G24" s="2">
        <v>29194</v>
      </c>
      <c r="H24" s="1">
        <v>7</v>
      </c>
      <c r="I24" s="1">
        <v>180</v>
      </c>
      <c r="J24" s="1">
        <v>12</v>
      </c>
      <c r="K24" s="1">
        <v>6</v>
      </c>
      <c r="L24" s="1">
        <v>22083</v>
      </c>
      <c r="M24" s="1" t="s">
        <v>211</v>
      </c>
      <c r="N24" s="1">
        <v>0</v>
      </c>
      <c r="P24" s="1" t="s">
        <v>36</v>
      </c>
      <c r="Q24" s="1" t="s">
        <v>54</v>
      </c>
      <c r="S24" s="1">
        <v>1</v>
      </c>
      <c r="T24" s="1" t="s">
        <v>69</v>
      </c>
      <c r="V24" s="1" t="s">
        <v>111</v>
      </c>
      <c r="X24" s="1" t="s">
        <v>57</v>
      </c>
      <c r="Z24" s="1">
        <v>8</v>
      </c>
      <c r="AA24" s="1" t="s">
        <v>212</v>
      </c>
      <c r="AB24" s="1" t="s">
        <v>83</v>
      </c>
      <c r="AF24" s="1" t="s">
        <v>31</v>
      </c>
      <c r="AM24" t="str">
        <f t="shared" si="0"/>
        <v/>
      </c>
      <c r="AN24" s="1">
        <v>4</v>
      </c>
      <c r="AP24" s="1"/>
      <c r="AQ24" s="1">
        <v>17</v>
      </c>
      <c r="AS24" s="1"/>
      <c r="AT24" s="1"/>
      <c r="AU24" s="1"/>
      <c r="AW24" s="1"/>
      <c r="AX24" s="1"/>
    </row>
    <row r="25" spans="1:52">
      <c r="B25" s="11" t="s">
        <v>1</v>
      </c>
      <c r="E25" s="1" t="s">
        <v>4</v>
      </c>
      <c r="G25" s="2">
        <v>29425</v>
      </c>
      <c r="H25" s="1">
        <v>7</v>
      </c>
      <c r="I25" s="1">
        <v>60</v>
      </c>
      <c r="J25" s="1">
        <v>5</v>
      </c>
      <c r="K25" s="1">
        <v>8</v>
      </c>
      <c r="L25" s="1">
        <v>94102</v>
      </c>
      <c r="M25" s="1" t="s">
        <v>215</v>
      </c>
      <c r="N25" s="1">
        <v>1</v>
      </c>
      <c r="O25" s="1" t="s">
        <v>67</v>
      </c>
      <c r="Q25" s="1" t="s">
        <v>54</v>
      </c>
      <c r="S25" s="1">
        <v>0</v>
      </c>
      <c r="AB25" s="1" t="s">
        <v>71</v>
      </c>
      <c r="AH25" s="1" t="s">
        <v>33</v>
      </c>
      <c r="AM25" t="str">
        <f t="shared" si="0"/>
        <v/>
      </c>
      <c r="AN25" s="1">
        <v>10</v>
      </c>
      <c r="AP25" s="1"/>
      <c r="AQ25" s="1">
        <v>3</v>
      </c>
      <c r="AS25" s="1"/>
      <c r="AT25" s="1"/>
      <c r="AU25" s="1"/>
      <c r="AW25" s="1"/>
      <c r="AX25" s="1"/>
      <c r="AY25" s="1"/>
    </row>
    <row r="26" spans="1:52">
      <c r="E26" s="1" t="s">
        <v>4</v>
      </c>
      <c r="G26" s="2">
        <v>27454</v>
      </c>
      <c r="H26" s="1">
        <v>7</v>
      </c>
      <c r="I26" s="1">
        <v>30</v>
      </c>
      <c r="J26" s="1">
        <v>6</v>
      </c>
      <c r="K26" s="1">
        <v>10</v>
      </c>
      <c r="M26" s="1" t="s">
        <v>219</v>
      </c>
      <c r="N26" s="1">
        <v>0</v>
      </c>
      <c r="O26" s="1" t="s">
        <v>97</v>
      </c>
      <c r="Q26" s="1" t="s">
        <v>98</v>
      </c>
      <c r="S26" s="1">
        <v>0</v>
      </c>
      <c r="AB26" s="1" t="s">
        <v>83</v>
      </c>
      <c r="AH26" s="1" t="s">
        <v>33</v>
      </c>
      <c r="AM26" t="str">
        <f t="shared" si="0"/>
        <v/>
      </c>
      <c r="AN26" s="1">
        <v>7</v>
      </c>
      <c r="AP26" s="1"/>
      <c r="AQ26" s="1">
        <v>100</v>
      </c>
      <c r="AS26" s="1"/>
      <c r="AT26" s="1"/>
      <c r="AU26" s="1"/>
      <c r="AW26" s="1"/>
      <c r="AX26" s="1"/>
      <c r="AY26" s="1"/>
      <c r="AZ26" s="1"/>
    </row>
    <row r="27" spans="1:52">
      <c r="E27" s="1" t="s">
        <v>4</v>
      </c>
      <c r="G27" s="2">
        <v>32337</v>
      </c>
      <c r="H27" s="1">
        <v>85</v>
      </c>
      <c r="I27" s="1">
        <v>45</v>
      </c>
      <c r="J27" s="1">
        <v>10</v>
      </c>
      <c r="K27" s="1">
        <v>30</v>
      </c>
      <c r="L27" s="1">
        <v>80202</v>
      </c>
      <c r="M27" s="1" t="s">
        <v>224</v>
      </c>
      <c r="N27" s="1">
        <v>0</v>
      </c>
      <c r="O27" s="1" t="s">
        <v>97</v>
      </c>
      <c r="Q27" s="1" t="s">
        <v>103</v>
      </c>
      <c r="S27" s="1">
        <v>1</v>
      </c>
      <c r="T27" s="1" t="s">
        <v>225</v>
      </c>
      <c r="V27" s="1" t="s">
        <v>80</v>
      </c>
      <c r="X27" s="1" t="s">
        <v>91</v>
      </c>
      <c r="Z27" s="1">
        <v>4</v>
      </c>
      <c r="AA27" s="1" t="s">
        <v>226</v>
      </c>
      <c r="AB27" s="1" t="s">
        <v>83</v>
      </c>
      <c r="AG27" s="1" t="s">
        <v>32</v>
      </c>
      <c r="AM27" t="str">
        <f t="shared" si="0"/>
        <v/>
      </c>
      <c r="AN27" s="1">
        <v>8</v>
      </c>
      <c r="AQ27" s="1">
        <v>48</v>
      </c>
      <c r="AR27" s="1"/>
      <c r="AS27" s="1"/>
      <c r="AT27" s="1"/>
      <c r="AU27" s="1"/>
      <c r="AW27" s="1"/>
      <c r="AX27" s="1"/>
      <c r="AY27" s="1"/>
      <c r="AZ27" s="1"/>
    </row>
    <row r="28" spans="1:52">
      <c r="E28" s="1" t="s">
        <v>4</v>
      </c>
      <c r="G28" s="2">
        <v>29821</v>
      </c>
      <c r="H28" s="1">
        <v>8</v>
      </c>
      <c r="I28" s="1">
        <v>30</v>
      </c>
      <c r="J28" s="1">
        <v>14</v>
      </c>
      <c r="K28" s="1">
        <v>20</v>
      </c>
      <c r="L28" s="1">
        <v>80686</v>
      </c>
      <c r="M28" s="1" t="s">
        <v>231</v>
      </c>
      <c r="N28" s="1">
        <v>0</v>
      </c>
      <c r="O28" s="1" t="s">
        <v>78</v>
      </c>
      <c r="Q28" s="1" t="s">
        <v>98</v>
      </c>
      <c r="S28" s="1">
        <v>1</v>
      </c>
      <c r="U28" s="1" t="s">
        <v>232</v>
      </c>
      <c r="V28" s="1" t="s">
        <v>111</v>
      </c>
      <c r="X28" s="1" t="s">
        <v>233</v>
      </c>
      <c r="Z28" s="1">
        <v>15</v>
      </c>
      <c r="AA28" s="1" t="s">
        <v>234</v>
      </c>
      <c r="AB28" s="1" t="s">
        <v>59</v>
      </c>
      <c r="AK28" s="1" t="s">
        <v>36</v>
      </c>
      <c r="AM28" t="str">
        <f t="shared" si="0"/>
        <v/>
      </c>
      <c r="AQ28" s="1">
        <v>240</v>
      </c>
      <c r="AU28" s="1"/>
      <c r="AW28" s="1"/>
      <c r="AX28" s="1"/>
      <c r="AY28" s="1"/>
      <c r="AZ28" s="1"/>
    </row>
    <row r="29" spans="1:52">
      <c r="A29" s="1" t="s">
        <v>0</v>
      </c>
      <c r="G29" s="2">
        <v>31486</v>
      </c>
      <c r="H29" s="1">
        <v>7</v>
      </c>
      <c r="I29" s="1">
        <v>30</v>
      </c>
      <c r="J29" s="1">
        <v>10</v>
      </c>
      <c r="K29" s="1">
        <v>2</v>
      </c>
      <c r="L29" s="1">
        <v>78681</v>
      </c>
      <c r="M29" s="1" t="s">
        <v>238</v>
      </c>
      <c r="N29" s="1">
        <v>1</v>
      </c>
      <c r="O29" s="1" t="s">
        <v>67</v>
      </c>
      <c r="Q29" s="1" t="s">
        <v>54</v>
      </c>
      <c r="S29" s="1">
        <v>1</v>
      </c>
      <c r="T29" s="1" t="s">
        <v>150</v>
      </c>
      <c r="V29" s="1" t="s">
        <v>80</v>
      </c>
      <c r="X29" s="1" t="s">
        <v>160</v>
      </c>
      <c r="Z29" s="1">
        <v>8</v>
      </c>
      <c r="AA29" s="1" t="s">
        <v>239</v>
      </c>
      <c r="AB29" s="1" t="s">
        <v>83</v>
      </c>
      <c r="AF29" s="1" t="s">
        <v>31</v>
      </c>
      <c r="AM29" t="str">
        <f t="shared" si="0"/>
        <v/>
      </c>
      <c r="AN29" s="1">
        <v>500</v>
      </c>
      <c r="AP29" s="1"/>
      <c r="AQ29" s="1">
        <v>72</v>
      </c>
      <c r="AS29" s="1"/>
      <c r="AT29" s="1"/>
      <c r="AU29" s="1"/>
      <c r="AW29" s="1"/>
      <c r="AX29" s="1"/>
      <c r="AY29" s="1"/>
      <c r="AZ29" s="1"/>
    </row>
    <row r="30" spans="1:52">
      <c r="A30" s="1" t="s">
        <v>0</v>
      </c>
      <c r="B30" s="11" t="s">
        <v>1</v>
      </c>
      <c r="G30" s="2">
        <v>29106</v>
      </c>
      <c r="H30" s="1">
        <v>6</v>
      </c>
      <c r="I30" s="1">
        <v>40</v>
      </c>
      <c r="J30" s="1">
        <v>9</v>
      </c>
      <c r="K30" s="1">
        <v>6</v>
      </c>
      <c r="L30" s="1">
        <v>2215</v>
      </c>
      <c r="M30" s="1" t="s">
        <v>244</v>
      </c>
      <c r="N30" s="1">
        <v>0</v>
      </c>
      <c r="O30" s="1" t="s">
        <v>78</v>
      </c>
      <c r="Q30" s="1" t="s">
        <v>98</v>
      </c>
      <c r="S30" s="1">
        <v>1</v>
      </c>
      <c r="T30" s="1" t="s">
        <v>225</v>
      </c>
      <c r="V30" s="1" t="s">
        <v>80</v>
      </c>
      <c r="X30" s="1" t="s">
        <v>245</v>
      </c>
      <c r="Z30" s="1">
        <v>11</v>
      </c>
      <c r="AA30" s="1" t="s">
        <v>246</v>
      </c>
      <c r="AB30" s="1" t="s">
        <v>83</v>
      </c>
      <c r="AH30" s="1" t="s">
        <v>33</v>
      </c>
      <c r="AM30" t="str">
        <f t="shared" si="0"/>
        <v/>
      </c>
      <c r="AN30" s="1">
        <v>2</v>
      </c>
      <c r="AP30" s="1"/>
      <c r="AQ30" s="1">
        <v>30</v>
      </c>
      <c r="AS30" s="1"/>
      <c r="AT30" s="1"/>
      <c r="AU30" s="1"/>
      <c r="AW30" s="1"/>
      <c r="AX30" s="1"/>
      <c r="AY30" s="1"/>
    </row>
    <row r="31" spans="1:52">
      <c r="A31" s="1" t="s">
        <v>0</v>
      </c>
      <c r="D31" s="1" t="s">
        <v>3</v>
      </c>
      <c r="E31" s="1" t="s">
        <v>4</v>
      </c>
      <c r="G31" s="2">
        <v>33490</v>
      </c>
      <c r="H31" s="1">
        <v>6</v>
      </c>
      <c r="I31" s="1">
        <v>0</v>
      </c>
      <c r="J31" s="1">
        <v>9</v>
      </c>
      <c r="K31" s="1">
        <v>3</v>
      </c>
      <c r="L31" s="1">
        <v>11011</v>
      </c>
      <c r="M31" s="1" t="s">
        <v>250</v>
      </c>
      <c r="N31" s="1">
        <v>1</v>
      </c>
      <c r="O31" s="1" t="s">
        <v>123</v>
      </c>
      <c r="Q31" s="1" t="s">
        <v>54</v>
      </c>
      <c r="S31" s="1">
        <v>1</v>
      </c>
      <c r="T31" s="1" t="s">
        <v>225</v>
      </c>
      <c r="V31" s="1" t="s">
        <v>80</v>
      </c>
      <c r="X31" s="1" t="s">
        <v>91</v>
      </c>
      <c r="Z31" s="1">
        <v>4</v>
      </c>
      <c r="AA31" s="1" t="s">
        <v>251</v>
      </c>
      <c r="AB31" s="1" t="s">
        <v>59</v>
      </c>
      <c r="AH31" s="1" t="s">
        <v>33</v>
      </c>
      <c r="AM31" t="str">
        <f t="shared" si="0"/>
        <v/>
      </c>
      <c r="AN31" s="1">
        <v>6</v>
      </c>
      <c r="AP31" s="1"/>
      <c r="AQ31" s="1">
        <v>25</v>
      </c>
      <c r="AS31" s="1"/>
      <c r="AT31" s="1"/>
      <c r="AU31" s="1"/>
      <c r="AW31" s="1"/>
      <c r="AX31" s="1"/>
      <c r="AY31" s="1"/>
    </row>
    <row r="32" spans="1:52">
      <c r="A32" s="1" t="s">
        <v>0</v>
      </c>
      <c r="G32" s="2">
        <v>30658</v>
      </c>
      <c r="H32" s="1">
        <v>7</v>
      </c>
      <c r="I32" s="1">
        <v>150</v>
      </c>
      <c r="J32" s="1">
        <v>6</v>
      </c>
      <c r="K32" s="1">
        <v>5</v>
      </c>
      <c r="L32" s="1">
        <v>95051</v>
      </c>
      <c r="M32" s="1" t="s">
        <v>255</v>
      </c>
      <c r="N32" s="1">
        <v>0</v>
      </c>
      <c r="O32" s="1" t="s">
        <v>67</v>
      </c>
      <c r="Q32" s="1" t="s">
        <v>98</v>
      </c>
      <c r="S32" s="1">
        <v>1</v>
      </c>
      <c r="T32" s="1" t="s">
        <v>225</v>
      </c>
      <c r="V32" s="1" t="s">
        <v>80</v>
      </c>
      <c r="Y32" s="1" t="s">
        <v>256</v>
      </c>
      <c r="Z32" s="1">
        <v>12</v>
      </c>
      <c r="AB32" s="1" t="s">
        <v>83</v>
      </c>
      <c r="AH32" s="1" t="s">
        <v>33</v>
      </c>
      <c r="AM32" t="str">
        <f t="shared" si="0"/>
        <v/>
      </c>
      <c r="AN32" s="1">
        <v>8</v>
      </c>
      <c r="AP32" s="1"/>
      <c r="AQ32" s="1">
        <v>45</v>
      </c>
      <c r="AS32" s="1"/>
      <c r="AT32" s="1"/>
      <c r="AU32" s="1"/>
      <c r="AW32" s="1"/>
      <c r="AX32" s="1"/>
    </row>
    <row r="33" spans="1:52">
      <c r="A33" s="1" t="s">
        <v>0</v>
      </c>
      <c r="B33" s="11" t="s">
        <v>1</v>
      </c>
      <c r="E33" s="1" t="s">
        <v>4</v>
      </c>
      <c r="G33" s="2">
        <v>29344</v>
      </c>
      <c r="H33" s="1">
        <v>8</v>
      </c>
      <c r="I33" s="1">
        <v>0</v>
      </c>
      <c r="J33" s="1">
        <v>10</v>
      </c>
      <c r="K33" s="1">
        <v>20</v>
      </c>
      <c r="L33" s="1">
        <v>2128</v>
      </c>
      <c r="M33" s="1" t="s">
        <v>244</v>
      </c>
      <c r="N33" s="1">
        <v>1</v>
      </c>
      <c r="O33" s="1" t="s">
        <v>53</v>
      </c>
      <c r="Q33" s="1" t="s">
        <v>103</v>
      </c>
      <c r="S33" s="1">
        <v>1</v>
      </c>
      <c r="T33" s="1" t="s">
        <v>225</v>
      </c>
      <c r="V33" s="1" t="s">
        <v>90</v>
      </c>
      <c r="X33" s="1" t="s">
        <v>91</v>
      </c>
      <c r="Z33" s="1">
        <v>10</v>
      </c>
      <c r="AA33" s="1" t="s">
        <v>259</v>
      </c>
      <c r="AB33" s="1" t="s">
        <v>83</v>
      </c>
      <c r="AF33" s="1" t="s">
        <v>31</v>
      </c>
      <c r="AG33" s="1" t="s">
        <v>32</v>
      </c>
      <c r="AM33">
        <f t="shared" si="0"/>
        <v>1</v>
      </c>
      <c r="AN33" s="1">
        <v>20</v>
      </c>
      <c r="AQ33" s="1">
        <v>35</v>
      </c>
      <c r="AR33" s="3"/>
      <c r="AS33" s="1"/>
      <c r="AT33" s="1"/>
      <c r="AU33" s="1"/>
      <c r="AW33" s="1"/>
      <c r="AX33" s="1"/>
      <c r="AY33" s="1"/>
    </row>
    <row r="34" spans="1:52">
      <c r="A34" s="1" t="s">
        <v>0</v>
      </c>
      <c r="D34" s="1" t="s">
        <v>3</v>
      </c>
      <c r="E34" s="1" t="s">
        <v>4</v>
      </c>
      <c r="G34" s="2">
        <v>30891</v>
      </c>
      <c r="H34" s="1">
        <v>7</v>
      </c>
      <c r="I34" s="1">
        <v>100</v>
      </c>
      <c r="J34" s="1">
        <v>10</v>
      </c>
      <c r="K34" s="1">
        <v>1</v>
      </c>
      <c r="L34" s="1">
        <v>2033</v>
      </c>
      <c r="M34" s="1" t="s">
        <v>263</v>
      </c>
      <c r="N34" s="1">
        <v>1</v>
      </c>
      <c r="O34" s="1" t="s">
        <v>53</v>
      </c>
      <c r="R34" s="1" t="s">
        <v>264</v>
      </c>
      <c r="S34" s="1">
        <v>1</v>
      </c>
      <c r="T34" s="1" t="s">
        <v>225</v>
      </c>
      <c r="V34" s="1" t="s">
        <v>111</v>
      </c>
      <c r="X34" s="1" t="s">
        <v>125</v>
      </c>
      <c r="Z34" s="1">
        <v>7</v>
      </c>
      <c r="AB34" s="1" t="s">
        <v>83</v>
      </c>
      <c r="AG34" s="1" t="s">
        <v>32</v>
      </c>
      <c r="AM34" t="str">
        <f t="shared" si="0"/>
        <v/>
      </c>
      <c r="AN34" s="1">
        <v>20</v>
      </c>
      <c r="AP34" s="1"/>
      <c r="AQ34" s="1">
        <v>200</v>
      </c>
      <c r="AR34" s="1"/>
      <c r="AS34" s="1"/>
      <c r="AT34" s="1"/>
      <c r="AU34" s="1"/>
      <c r="AW34" s="1"/>
      <c r="AX34" s="1"/>
      <c r="AY34" s="1"/>
      <c r="AZ34" s="1"/>
    </row>
    <row r="35" spans="1:52">
      <c r="B35" s="11" t="s">
        <v>1</v>
      </c>
      <c r="C35" s="1" t="s">
        <v>2</v>
      </c>
      <c r="E35" s="1" t="s">
        <v>4</v>
      </c>
      <c r="G35" s="2">
        <v>35136</v>
      </c>
      <c r="H35" s="1">
        <v>6</v>
      </c>
      <c r="I35" s="1">
        <v>120</v>
      </c>
      <c r="J35" s="1">
        <v>16</v>
      </c>
      <c r="K35" s="1">
        <v>2</v>
      </c>
      <c r="L35" s="1">
        <v>110001</v>
      </c>
      <c r="M35" s="1" t="s">
        <v>268</v>
      </c>
      <c r="N35" s="1">
        <v>0</v>
      </c>
      <c r="O35" s="1" t="s">
        <v>53</v>
      </c>
      <c r="Q35" s="1" t="s">
        <v>54</v>
      </c>
      <c r="S35" s="1">
        <v>0</v>
      </c>
      <c r="AB35" s="1" t="s">
        <v>166</v>
      </c>
      <c r="AF35" s="1" t="s">
        <v>31</v>
      </c>
      <c r="AM35" t="str">
        <f t="shared" si="0"/>
        <v/>
      </c>
      <c r="AN35" s="1">
        <v>60</v>
      </c>
      <c r="AP35" s="1"/>
      <c r="AQ35" s="1">
        <v>150</v>
      </c>
      <c r="AS35" s="1"/>
      <c r="AT35" s="1"/>
      <c r="AU35" s="1"/>
      <c r="AW35" s="1"/>
      <c r="AX35" s="1"/>
      <c r="AY35" s="1"/>
    </row>
    <row r="36" spans="1:52">
      <c r="A36" s="1" t="s">
        <v>0</v>
      </c>
      <c r="E36" s="1" t="s">
        <v>4</v>
      </c>
      <c r="G36" s="2">
        <v>33067</v>
      </c>
      <c r="H36" s="1">
        <v>7</v>
      </c>
      <c r="I36" s="1">
        <v>70</v>
      </c>
      <c r="J36" s="1">
        <v>5</v>
      </c>
      <c r="K36" s="1">
        <v>5</v>
      </c>
      <c r="L36" s="1">
        <v>54000</v>
      </c>
      <c r="M36" s="1" t="s">
        <v>272</v>
      </c>
      <c r="N36" s="1">
        <v>0</v>
      </c>
      <c r="O36" s="1" t="s">
        <v>78</v>
      </c>
      <c r="Q36" s="1" t="s">
        <v>103</v>
      </c>
      <c r="S36" s="1">
        <v>1</v>
      </c>
      <c r="T36" s="1" t="s">
        <v>5</v>
      </c>
      <c r="V36" s="1" t="s">
        <v>56</v>
      </c>
      <c r="Y36" s="1" t="s">
        <v>273</v>
      </c>
      <c r="Z36" s="1">
        <v>1</v>
      </c>
      <c r="AA36" s="1" t="s">
        <v>274</v>
      </c>
      <c r="AB36" s="1" t="s">
        <v>83</v>
      </c>
      <c r="AE36" s="1" t="s">
        <v>30</v>
      </c>
      <c r="AF36" s="1" t="s">
        <v>31</v>
      </c>
      <c r="AM36">
        <f t="shared" si="0"/>
        <v>1</v>
      </c>
      <c r="AN36" s="1">
        <v>15</v>
      </c>
      <c r="AP36" s="1"/>
      <c r="AQ36" s="1">
        <v>300</v>
      </c>
      <c r="AS36" s="1"/>
      <c r="AT36" s="1"/>
      <c r="AU36" s="1"/>
      <c r="AW36" s="1"/>
      <c r="AX36" s="1"/>
      <c r="AY36" s="1"/>
    </row>
    <row r="37" spans="1:52">
      <c r="B37" s="11" t="s">
        <v>1</v>
      </c>
      <c r="G37" s="2">
        <v>28598</v>
      </c>
      <c r="H37" s="1">
        <v>6</v>
      </c>
      <c r="I37" s="1">
        <v>90</v>
      </c>
      <c r="J37" s="1">
        <v>6</v>
      </c>
      <c r="K37" s="1">
        <v>2</v>
      </c>
      <c r="L37" s="1">
        <v>30341</v>
      </c>
      <c r="M37" s="1" t="s">
        <v>278</v>
      </c>
      <c r="N37" s="1">
        <v>0</v>
      </c>
      <c r="O37" s="1" t="s">
        <v>97</v>
      </c>
      <c r="Q37" s="1" t="s">
        <v>54</v>
      </c>
      <c r="S37" s="1">
        <v>1</v>
      </c>
      <c r="T37" s="1" t="s">
        <v>159</v>
      </c>
      <c r="W37" s="1" t="s">
        <v>279</v>
      </c>
      <c r="X37" s="1" t="s">
        <v>91</v>
      </c>
      <c r="Z37" s="1">
        <v>6</v>
      </c>
      <c r="AA37" s="1" t="s">
        <v>280</v>
      </c>
      <c r="AB37" s="1" t="s">
        <v>83</v>
      </c>
      <c r="AG37" s="1" t="s">
        <v>32</v>
      </c>
      <c r="AM37" t="str">
        <f t="shared" si="0"/>
        <v/>
      </c>
      <c r="AN37" s="1">
        <v>5</v>
      </c>
      <c r="AP37" s="1"/>
      <c r="AQ37" s="1">
        <v>160</v>
      </c>
      <c r="AS37" s="1"/>
      <c r="AT37" s="1"/>
      <c r="AU37" s="1"/>
      <c r="AW37" s="1"/>
      <c r="AX37" s="1"/>
      <c r="AY37" s="1"/>
      <c r="AZ37" s="1"/>
    </row>
    <row r="38" spans="1:52">
      <c r="E38" s="1" t="s">
        <v>4</v>
      </c>
      <c r="G38" s="2">
        <v>27959</v>
      </c>
      <c r="H38" s="1">
        <v>7</v>
      </c>
      <c r="I38" s="1">
        <v>50</v>
      </c>
      <c r="J38" s="1">
        <v>8</v>
      </c>
      <c r="K38" s="1">
        <v>1</v>
      </c>
      <c r="L38" s="1">
        <v>7748</v>
      </c>
      <c r="M38" s="1" t="s">
        <v>285</v>
      </c>
      <c r="N38" s="1">
        <v>0</v>
      </c>
      <c r="O38" s="1" t="s">
        <v>97</v>
      </c>
      <c r="Q38" s="1" t="s">
        <v>54</v>
      </c>
      <c r="S38" s="1">
        <v>1</v>
      </c>
      <c r="T38" s="1" t="s">
        <v>225</v>
      </c>
      <c r="V38" s="1" t="s">
        <v>80</v>
      </c>
      <c r="X38" s="1" t="s">
        <v>91</v>
      </c>
      <c r="Z38" s="1">
        <v>22</v>
      </c>
      <c r="AA38" s="1" t="s">
        <v>286</v>
      </c>
      <c r="AB38" s="1" t="s">
        <v>59</v>
      </c>
      <c r="AF38" s="1" t="s">
        <v>31</v>
      </c>
      <c r="AM38" t="str">
        <f t="shared" si="0"/>
        <v/>
      </c>
      <c r="AN38" s="1">
        <v>12</v>
      </c>
      <c r="AP38" s="1"/>
      <c r="AQ38" s="1">
        <v>70</v>
      </c>
      <c r="AS38" s="1"/>
      <c r="AT38" s="1"/>
      <c r="AU38" s="1"/>
      <c r="AW38" s="1"/>
      <c r="AX38" s="1"/>
      <c r="AY38" s="1"/>
    </row>
    <row r="39" spans="1:52">
      <c r="A39" s="1" t="s">
        <v>0</v>
      </c>
      <c r="B39" s="11" t="s">
        <v>1</v>
      </c>
      <c r="D39" s="1" t="s">
        <v>3</v>
      </c>
      <c r="E39" s="1" t="s">
        <v>4</v>
      </c>
      <c r="G39" s="2">
        <v>33295</v>
      </c>
      <c r="H39" s="1">
        <v>6</v>
      </c>
      <c r="I39" s="1">
        <v>60</v>
      </c>
      <c r="J39" s="1">
        <v>8</v>
      </c>
      <c r="K39" s="1">
        <v>5</v>
      </c>
      <c r="L39" s="1">
        <v>60320</v>
      </c>
      <c r="M39" s="1" t="s">
        <v>290</v>
      </c>
      <c r="N39" s="1">
        <v>1</v>
      </c>
      <c r="O39" s="1" t="s">
        <v>143</v>
      </c>
      <c r="Q39" s="1" t="s">
        <v>68</v>
      </c>
      <c r="S39" s="1">
        <v>1</v>
      </c>
      <c r="T39" s="1" t="s">
        <v>159</v>
      </c>
      <c r="V39" s="1" t="s">
        <v>111</v>
      </c>
      <c r="X39" s="1" t="s">
        <v>91</v>
      </c>
      <c r="Z39" s="1">
        <v>3</v>
      </c>
      <c r="AA39" s="1" t="s">
        <v>207</v>
      </c>
      <c r="AB39" s="1" t="s">
        <v>83</v>
      </c>
      <c r="AF39" s="1" t="s">
        <v>31</v>
      </c>
      <c r="AM39" t="str">
        <f t="shared" si="0"/>
        <v/>
      </c>
      <c r="AN39" s="1">
        <v>6</v>
      </c>
      <c r="AP39" s="1"/>
      <c r="AQ39" s="1">
        <v>9</v>
      </c>
      <c r="AS39" s="1"/>
      <c r="AT39" s="1"/>
      <c r="AU39" s="1"/>
      <c r="AW39" s="1"/>
      <c r="AX39" s="1"/>
      <c r="AZ39" s="1"/>
    </row>
    <row r="40" spans="1:52">
      <c r="B40" s="11" t="s">
        <v>1</v>
      </c>
      <c r="E40" s="1" t="s">
        <v>4</v>
      </c>
      <c r="G40" s="2">
        <v>29326</v>
      </c>
      <c r="H40" s="1">
        <v>6</v>
      </c>
      <c r="I40" s="1">
        <v>50</v>
      </c>
      <c r="J40" s="1">
        <v>7</v>
      </c>
      <c r="K40" s="1">
        <v>2</v>
      </c>
      <c r="L40" s="1">
        <v>400041</v>
      </c>
      <c r="M40" s="1" t="s">
        <v>294</v>
      </c>
      <c r="N40" s="1">
        <v>0</v>
      </c>
      <c r="O40" s="1" t="s">
        <v>97</v>
      </c>
      <c r="Q40" s="1" t="s">
        <v>68</v>
      </c>
      <c r="S40" s="1">
        <v>1</v>
      </c>
      <c r="T40" s="1" t="s">
        <v>55</v>
      </c>
      <c r="V40" s="1" t="s">
        <v>56</v>
      </c>
      <c r="X40" s="1" t="s">
        <v>295</v>
      </c>
      <c r="Z40" s="1">
        <v>3</v>
      </c>
      <c r="AA40" s="1" t="s">
        <v>296</v>
      </c>
      <c r="AB40" s="1" t="s">
        <v>83</v>
      </c>
      <c r="AD40" s="1" t="s">
        <v>29</v>
      </c>
      <c r="AM40" t="str">
        <f t="shared" si="0"/>
        <v/>
      </c>
      <c r="AN40" s="1">
        <v>5</v>
      </c>
      <c r="AP40" s="1"/>
      <c r="AQ40" s="1">
        <v>14</v>
      </c>
      <c r="AS40" s="1"/>
      <c r="AT40" s="1"/>
      <c r="AU40" s="1"/>
      <c r="AW40" s="1"/>
      <c r="AX40" s="1"/>
      <c r="AY40" s="1"/>
      <c r="AZ40" s="1"/>
    </row>
    <row r="41" spans="1:52">
      <c r="C41" s="1" t="s">
        <v>2</v>
      </c>
      <c r="G41" s="2">
        <v>35093</v>
      </c>
      <c r="H41" s="1">
        <v>8</v>
      </c>
      <c r="I41" s="1">
        <v>60</v>
      </c>
      <c r="J41" s="1">
        <v>9</v>
      </c>
      <c r="K41" s="1">
        <v>6</v>
      </c>
      <c r="L41" s="1">
        <v>396210</v>
      </c>
      <c r="M41" s="1" t="s">
        <v>300</v>
      </c>
      <c r="N41" s="1">
        <v>0</v>
      </c>
      <c r="O41" s="1" t="s">
        <v>97</v>
      </c>
      <c r="Q41" s="1" t="s">
        <v>103</v>
      </c>
      <c r="S41" s="1">
        <v>0</v>
      </c>
      <c r="AB41" s="1" t="s">
        <v>166</v>
      </c>
      <c r="AF41" s="1" t="s">
        <v>31</v>
      </c>
      <c r="AM41" t="str">
        <f t="shared" si="0"/>
        <v/>
      </c>
      <c r="AN41" s="1">
        <v>24</v>
      </c>
      <c r="AP41" s="1"/>
      <c r="AQ41" s="1">
        <v>36</v>
      </c>
      <c r="AS41" s="1"/>
      <c r="AT41" s="1"/>
      <c r="AU41" s="1"/>
      <c r="AW41" s="1"/>
      <c r="AX41" s="1"/>
      <c r="AY41" s="1"/>
      <c r="AZ41" s="1"/>
    </row>
    <row r="42" spans="1:52">
      <c r="A42" s="1" t="s">
        <v>0</v>
      </c>
      <c r="G42" s="2">
        <v>31833</v>
      </c>
      <c r="H42" s="1">
        <v>8</v>
      </c>
      <c r="I42" s="1">
        <v>150</v>
      </c>
      <c r="J42" s="1">
        <v>8</v>
      </c>
      <c r="K42" s="1">
        <v>6</v>
      </c>
      <c r="M42" s="1" t="s">
        <v>305</v>
      </c>
      <c r="N42" s="1">
        <v>1</v>
      </c>
      <c r="O42" s="1" t="s">
        <v>53</v>
      </c>
      <c r="Q42" s="1" t="s">
        <v>68</v>
      </c>
      <c r="S42" s="1">
        <v>1</v>
      </c>
      <c r="T42" s="1" t="s">
        <v>5</v>
      </c>
      <c r="V42" s="1" t="s">
        <v>80</v>
      </c>
      <c r="X42" s="1" t="s">
        <v>160</v>
      </c>
      <c r="Z42" s="1">
        <v>7</v>
      </c>
      <c r="AA42" s="1" t="s">
        <v>306</v>
      </c>
      <c r="AB42" s="1" t="s">
        <v>59</v>
      </c>
      <c r="AC42" s="1" t="s">
        <v>28</v>
      </c>
      <c r="AH42" s="1" t="s">
        <v>33</v>
      </c>
      <c r="AM42">
        <f t="shared" si="0"/>
        <v>1</v>
      </c>
      <c r="AN42" s="1">
        <v>12</v>
      </c>
      <c r="AP42" s="1"/>
      <c r="AQ42" s="1">
        <v>180</v>
      </c>
      <c r="AS42" s="1"/>
      <c r="AT42" s="1"/>
      <c r="AU42" s="1"/>
      <c r="AW42" s="1"/>
      <c r="AX42" s="1"/>
    </row>
    <row r="43" spans="1:52">
      <c r="E43" s="1" t="s">
        <v>4</v>
      </c>
      <c r="G43" s="2">
        <v>29562</v>
      </c>
      <c r="H43" s="1">
        <v>6</v>
      </c>
      <c r="I43" s="1">
        <v>50</v>
      </c>
      <c r="J43" s="1">
        <v>18</v>
      </c>
      <c r="K43" s="1">
        <v>10</v>
      </c>
      <c r="M43" s="1" t="s">
        <v>309</v>
      </c>
      <c r="N43" s="1">
        <v>0</v>
      </c>
      <c r="O43" s="1" t="s">
        <v>53</v>
      </c>
      <c r="R43" s="1" t="s">
        <v>310</v>
      </c>
      <c r="S43" s="1">
        <v>1</v>
      </c>
      <c r="T43" s="1" t="s">
        <v>225</v>
      </c>
      <c r="V43" s="1" t="s">
        <v>56</v>
      </c>
      <c r="Y43" s="1" t="s">
        <v>311</v>
      </c>
      <c r="Z43" s="1">
        <v>15</v>
      </c>
      <c r="AA43" s="1" t="s">
        <v>312</v>
      </c>
      <c r="AB43" s="1" t="s">
        <v>59</v>
      </c>
      <c r="AE43" s="1" t="s">
        <v>30</v>
      </c>
      <c r="AF43" s="1" t="s">
        <v>31</v>
      </c>
      <c r="AH43" s="1" t="s">
        <v>33</v>
      </c>
      <c r="AM43">
        <f t="shared" si="0"/>
        <v>1</v>
      </c>
      <c r="AN43" s="1">
        <v>4</v>
      </c>
      <c r="AP43" s="1"/>
      <c r="AQ43" s="1">
        <v>18</v>
      </c>
      <c r="AS43" s="1"/>
      <c r="AT43" s="1"/>
      <c r="AU43" s="1"/>
      <c r="AW43" s="1"/>
      <c r="AX43" s="1"/>
      <c r="AY43" s="1"/>
      <c r="AZ43" s="1"/>
    </row>
    <row r="44" spans="1:52">
      <c r="A44" s="1" t="s">
        <v>0</v>
      </c>
      <c r="H44" s="1">
        <v>6</v>
      </c>
      <c r="I44" s="1">
        <v>30</v>
      </c>
      <c r="J44" s="1">
        <v>10</v>
      </c>
      <c r="K44" s="1">
        <v>5</v>
      </c>
      <c r="L44" s="1">
        <v>1581</v>
      </c>
      <c r="M44" s="1" t="s">
        <v>317</v>
      </c>
      <c r="N44" s="1">
        <v>0</v>
      </c>
      <c r="O44" s="1" t="s">
        <v>97</v>
      </c>
      <c r="Q44" s="1" t="s">
        <v>68</v>
      </c>
      <c r="S44" s="1">
        <v>1</v>
      </c>
      <c r="T44" s="1" t="s">
        <v>5</v>
      </c>
      <c r="W44" s="1" t="s">
        <v>318</v>
      </c>
      <c r="Y44" s="1" t="s">
        <v>319</v>
      </c>
      <c r="Z44" s="1">
        <v>6</v>
      </c>
      <c r="AB44" s="1" t="s">
        <v>83</v>
      </c>
      <c r="AF44" s="1" t="s">
        <v>31</v>
      </c>
      <c r="AG44" s="1" t="s">
        <v>32</v>
      </c>
      <c r="AM44">
        <f t="shared" si="0"/>
        <v>1</v>
      </c>
      <c r="AN44" s="1">
        <v>8</v>
      </c>
      <c r="AP44" s="1"/>
      <c r="AQ44" s="1">
        <v>130</v>
      </c>
      <c r="AS44" s="1"/>
      <c r="AT44" s="1"/>
      <c r="AU44" s="1"/>
      <c r="AW44" s="1"/>
      <c r="AX44" s="1"/>
      <c r="AY44" s="1"/>
      <c r="AZ44" s="1"/>
    </row>
    <row r="45" spans="1:52">
      <c r="A45" s="1" t="s">
        <v>0</v>
      </c>
      <c r="B45" s="11" t="s">
        <v>1</v>
      </c>
      <c r="G45" s="2">
        <v>30578</v>
      </c>
      <c r="H45" s="1">
        <v>7</v>
      </c>
      <c r="I45" s="1">
        <v>50</v>
      </c>
      <c r="J45" s="1">
        <v>8</v>
      </c>
      <c r="K45" s="1">
        <v>4</v>
      </c>
      <c r="L45" s="1">
        <v>80124</v>
      </c>
      <c r="M45" s="1" t="s">
        <v>224</v>
      </c>
      <c r="N45" s="1">
        <v>1</v>
      </c>
      <c r="O45" s="1" t="s">
        <v>53</v>
      </c>
      <c r="Q45" s="1" t="s">
        <v>103</v>
      </c>
      <c r="S45" s="1">
        <v>1</v>
      </c>
      <c r="T45" s="1" t="s">
        <v>30</v>
      </c>
      <c r="V45" s="1" t="s">
        <v>56</v>
      </c>
      <c r="X45" s="1" t="s">
        <v>324</v>
      </c>
      <c r="Z45" s="1">
        <v>11</v>
      </c>
      <c r="AA45" s="1" t="s">
        <v>325</v>
      </c>
      <c r="AB45" s="1" t="s">
        <v>59</v>
      </c>
      <c r="AD45" s="1" t="s">
        <v>29</v>
      </c>
      <c r="AM45" t="str">
        <f t="shared" si="0"/>
        <v/>
      </c>
      <c r="AN45" s="1">
        <v>40</v>
      </c>
      <c r="AP45" s="1"/>
      <c r="AQ45" s="1">
        <v>220</v>
      </c>
      <c r="AS45" s="1"/>
      <c r="AT45" s="1"/>
      <c r="AU45" s="1"/>
      <c r="AW45" s="1"/>
      <c r="AX45" s="1"/>
      <c r="AY45" s="1"/>
      <c r="AZ45" s="1"/>
    </row>
    <row r="46" spans="1:52">
      <c r="B46" s="11" t="s">
        <v>1</v>
      </c>
      <c r="C46" s="1" t="s">
        <v>2</v>
      </c>
      <c r="G46" s="2">
        <v>33712</v>
      </c>
      <c r="H46" s="1">
        <v>8</v>
      </c>
      <c r="I46" s="1">
        <v>120</v>
      </c>
      <c r="J46" s="1">
        <v>12</v>
      </c>
      <c r="K46" s="1">
        <v>10</v>
      </c>
      <c r="L46" s="1">
        <v>92078</v>
      </c>
      <c r="M46" s="1" t="s">
        <v>330</v>
      </c>
      <c r="N46" s="1">
        <v>1</v>
      </c>
      <c r="P46" s="1" t="s">
        <v>331</v>
      </c>
      <c r="Q46" s="1" t="s">
        <v>54</v>
      </c>
      <c r="S46" s="1">
        <v>1</v>
      </c>
      <c r="T46" s="1" t="s">
        <v>30</v>
      </c>
      <c r="V46" s="1" t="s">
        <v>80</v>
      </c>
      <c r="X46" s="1" t="s">
        <v>332</v>
      </c>
      <c r="Z46" s="1">
        <v>3</v>
      </c>
      <c r="AA46" s="1" t="s">
        <v>333</v>
      </c>
      <c r="AB46" s="1" t="s">
        <v>59</v>
      </c>
      <c r="AE46" s="1" t="s">
        <v>30</v>
      </c>
      <c r="AM46" t="str">
        <f t="shared" si="0"/>
        <v/>
      </c>
      <c r="AN46" s="1">
        <v>20</v>
      </c>
      <c r="AP46" s="1"/>
      <c r="AQ46" s="1">
        <v>800</v>
      </c>
      <c r="AS46" s="1"/>
      <c r="AT46" s="1"/>
      <c r="AU46" s="1"/>
      <c r="AW46" s="1"/>
      <c r="AX46" s="1"/>
      <c r="AZ46" s="1"/>
    </row>
    <row r="47" spans="1:52">
      <c r="A47" s="1" t="s">
        <v>0</v>
      </c>
      <c r="D47" s="1" t="s">
        <v>3</v>
      </c>
      <c r="G47" s="2">
        <v>29560</v>
      </c>
      <c r="H47" s="1">
        <v>8</v>
      </c>
      <c r="I47" s="1">
        <v>0</v>
      </c>
      <c r="J47" s="1">
        <v>12</v>
      </c>
      <c r="K47" s="1">
        <v>30</v>
      </c>
      <c r="L47" s="1">
        <v>94110</v>
      </c>
      <c r="M47" s="1" t="s">
        <v>337</v>
      </c>
      <c r="N47" s="1">
        <v>1</v>
      </c>
      <c r="O47" s="1" t="s">
        <v>53</v>
      </c>
      <c r="Q47" s="1" t="s">
        <v>68</v>
      </c>
      <c r="S47" s="1">
        <v>1</v>
      </c>
      <c r="T47" s="1" t="s">
        <v>31</v>
      </c>
      <c r="V47" s="1" t="s">
        <v>80</v>
      </c>
      <c r="X47" s="1" t="s">
        <v>338</v>
      </c>
      <c r="Z47" s="1">
        <v>1</v>
      </c>
      <c r="AA47" s="1" t="s">
        <v>339</v>
      </c>
      <c r="AB47" s="1" t="s">
        <v>59</v>
      </c>
      <c r="AE47" s="1" t="s">
        <v>30</v>
      </c>
      <c r="AM47" t="str">
        <f t="shared" si="0"/>
        <v/>
      </c>
      <c r="AN47" s="1">
        <v>20</v>
      </c>
      <c r="AQ47" s="1">
        <v>400</v>
      </c>
      <c r="AS47" s="1"/>
      <c r="AT47" s="1"/>
      <c r="AU47" s="1"/>
      <c r="AW47" s="1"/>
      <c r="AX47" s="1"/>
      <c r="AY47" s="1"/>
    </row>
    <row r="48" spans="1:52">
      <c r="A48" s="1" t="s">
        <v>0</v>
      </c>
      <c r="H48" s="1">
        <v>9</v>
      </c>
      <c r="I48" s="1">
        <v>20</v>
      </c>
      <c r="J48" s="1">
        <v>13</v>
      </c>
      <c r="K48" s="1">
        <v>26</v>
      </c>
      <c r="L48" s="1">
        <v>55403</v>
      </c>
      <c r="M48" s="1" t="s">
        <v>343</v>
      </c>
      <c r="N48" s="1">
        <v>0</v>
      </c>
      <c r="O48" s="1" t="s">
        <v>67</v>
      </c>
      <c r="Q48" s="1" t="s">
        <v>68</v>
      </c>
      <c r="S48" s="1">
        <v>0</v>
      </c>
      <c r="AB48" s="1" t="s">
        <v>83</v>
      </c>
      <c r="AF48" s="1" t="s">
        <v>31</v>
      </c>
      <c r="AM48" t="str">
        <f t="shared" si="0"/>
        <v/>
      </c>
      <c r="AN48" s="1">
        <v>80</v>
      </c>
      <c r="AP48" s="1"/>
      <c r="AQ48" s="1">
        <v>22</v>
      </c>
      <c r="AS48" s="1"/>
      <c r="AT48" s="1"/>
      <c r="AU48" s="1"/>
      <c r="AW48" s="1"/>
      <c r="AX48" s="1"/>
      <c r="AY48" s="1"/>
      <c r="AZ48" s="1"/>
    </row>
    <row r="49" spans="1:52">
      <c r="E49" s="1" t="s">
        <v>4</v>
      </c>
      <c r="G49" s="2">
        <v>28327</v>
      </c>
      <c r="H49" s="1">
        <v>6</v>
      </c>
      <c r="I49" s="1">
        <v>20</v>
      </c>
      <c r="J49" s="1">
        <v>16</v>
      </c>
      <c r="K49" s="1">
        <v>10</v>
      </c>
      <c r="L49" s="1">
        <v>78729</v>
      </c>
      <c r="M49" s="1" t="s">
        <v>348</v>
      </c>
      <c r="N49" s="1">
        <v>1</v>
      </c>
      <c r="O49" s="1" t="s">
        <v>67</v>
      </c>
      <c r="Q49" s="1" t="s">
        <v>98</v>
      </c>
      <c r="S49" s="1">
        <v>1</v>
      </c>
      <c r="T49" s="1" t="s">
        <v>5</v>
      </c>
      <c r="V49" s="1" t="s">
        <v>80</v>
      </c>
      <c r="X49" s="1" t="s">
        <v>57</v>
      </c>
      <c r="Z49" s="1">
        <v>12</v>
      </c>
      <c r="AA49" s="1" t="s">
        <v>349</v>
      </c>
      <c r="AB49" s="1" t="s">
        <v>71</v>
      </c>
      <c r="AH49" s="1" t="s">
        <v>33</v>
      </c>
      <c r="AM49" t="str">
        <f t="shared" si="0"/>
        <v/>
      </c>
      <c r="AN49" s="1">
        <v>140</v>
      </c>
      <c r="AQ49" s="1">
        <v>66</v>
      </c>
      <c r="AS49" s="1"/>
      <c r="AT49" s="1"/>
      <c r="AU49" s="1"/>
      <c r="AW49" s="1"/>
      <c r="AX49" s="1"/>
      <c r="AY49" s="1"/>
      <c r="AZ49" s="1"/>
    </row>
    <row r="50" spans="1:52">
      <c r="B50" s="11" t="s">
        <v>1</v>
      </c>
      <c r="E50" s="1" t="s">
        <v>4</v>
      </c>
      <c r="G50" s="2">
        <v>33178</v>
      </c>
      <c r="H50" s="1">
        <v>7</v>
      </c>
      <c r="I50" s="1">
        <v>40</v>
      </c>
      <c r="J50" s="1">
        <v>15</v>
      </c>
      <c r="K50" s="1">
        <v>12</v>
      </c>
      <c r="M50" s="1" t="s">
        <v>354</v>
      </c>
      <c r="N50" s="1">
        <v>0</v>
      </c>
      <c r="O50" s="1" t="s">
        <v>67</v>
      </c>
      <c r="Q50" s="1" t="s">
        <v>98</v>
      </c>
      <c r="S50" s="1">
        <v>1</v>
      </c>
      <c r="T50" s="1" t="s">
        <v>5</v>
      </c>
      <c r="V50" s="1" t="s">
        <v>80</v>
      </c>
      <c r="Y50" s="1" t="s">
        <v>355</v>
      </c>
      <c r="Z50" s="1">
        <v>4</v>
      </c>
      <c r="AA50" s="1" t="s">
        <v>356</v>
      </c>
      <c r="AB50" s="1" t="s">
        <v>83</v>
      </c>
      <c r="AF50" s="1" t="s">
        <v>31</v>
      </c>
      <c r="AM50" t="str">
        <f t="shared" si="0"/>
        <v/>
      </c>
      <c r="AN50" s="1">
        <v>10</v>
      </c>
      <c r="AP50" s="1"/>
      <c r="AQ50" s="1">
        <v>112</v>
      </c>
      <c r="AS50" s="1"/>
      <c r="AT50" s="1"/>
      <c r="AU50" s="1"/>
      <c r="AW50" s="1"/>
      <c r="AX50" s="1"/>
    </row>
    <row r="51" spans="1:52">
      <c r="A51" s="1" t="s">
        <v>0</v>
      </c>
      <c r="B51" s="11" t="s">
        <v>1</v>
      </c>
      <c r="E51" s="1" t="s">
        <v>4</v>
      </c>
      <c r="G51" s="2">
        <v>28834</v>
      </c>
      <c r="H51" s="1">
        <v>8</v>
      </c>
      <c r="I51" s="1">
        <v>0</v>
      </c>
      <c r="J51" s="1">
        <v>14</v>
      </c>
      <c r="K51" s="1">
        <v>10</v>
      </c>
      <c r="L51" s="1">
        <v>54625</v>
      </c>
      <c r="M51" s="1" t="s">
        <v>358</v>
      </c>
      <c r="N51" s="1">
        <v>1</v>
      </c>
      <c r="O51" s="1" t="s">
        <v>97</v>
      </c>
      <c r="Q51" s="1" t="s">
        <v>103</v>
      </c>
      <c r="S51" s="1">
        <v>1</v>
      </c>
      <c r="T51" s="1" t="s">
        <v>225</v>
      </c>
      <c r="V51" s="1" t="s">
        <v>80</v>
      </c>
      <c r="X51" s="1" t="s">
        <v>57</v>
      </c>
      <c r="Z51" s="1">
        <v>15</v>
      </c>
      <c r="AA51" s="1" t="s">
        <v>58</v>
      </c>
      <c r="AB51" s="1" t="s">
        <v>83</v>
      </c>
      <c r="AH51" s="1" t="s">
        <v>33</v>
      </c>
      <c r="AL51" s="1" t="s">
        <v>359</v>
      </c>
      <c r="AM51" s="1">
        <f t="shared" si="0"/>
        <v>1</v>
      </c>
      <c r="AN51" s="1">
        <v>15</v>
      </c>
      <c r="AP51" s="1"/>
      <c r="AQ51" s="1">
        <v>32</v>
      </c>
      <c r="AS51" s="1"/>
      <c r="AT51" s="1"/>
      <c r="AU51" s="1"/>
      <c r="AW51" s="1"/>
      <c r="AX51" s="1"/>
      <c r="AY51" s="1"/>
      <c r="AZ51" s="1"/>
    </row>
    <row r="52" spans="1:52">
      <c r="B52" s="11" t="s">
        <v>1</v>
      </c>
      <c r="G52" s="2">
        <v>26830</v>
      </c>
      <c r="H52" s="1">
        <v>7</v>
      </c>
      <c r="I52" s="1">
        <v>120</v>
      </c>
      <c r="J52" s="1">
        <v>60</v>
      </c>
      <c r="K52" s="1">
        <v>20</v>
      </c>
      <c r="L52" s="1">
        <v>60192</v>
      </c>
      <c r="M52" s="1" t="s">
        <v>363</v>
      </c>
      <c r="N52" s="1">
        <v>0</v>
      </c>
      <c r="O52" s="1" t="s">
        <v>97</v>
      </c>
      <c r="Q52" s="1" t="s">
        <v>103</v>
      </c>
      <c r="S52" s="1">
        <v>1</v>
      </c>
      <c r="T52" s="1" t="s">
        <v>79</v>
      </c>
      <c r="V52" s="1" t="s">
        <v>90</v>
      </c>
      <c r="X52" s="1" t="s">
        <v>160</v>
      </c>
      <c r="Z52" s="1">
        <v>20</v>
      </c>
      <c r="AA52" s="1" t="s">
        <v>364</v>
      </c>
      <c r="AB52" s="1" t="s">
        <v>83</v>
      </c>
      <c r="AH52" s="1" t="s">
        <v>33</v>
      </c>
      <c r="AM52" t="str">
        <f t="shared" si="0"/>
        <v/>
      </c>
      <c r="AN52" s="1">
        <v>10</v>
      </c>
      <c r="AP52" s="1"/>
      <c r="AQ52" s="1">
        <v>489</v>
      </c>
      <c r="AS52" s="1"/>
      <c r="AT52" s="1"/>
      <c r="AU52" s="1"/>
      <c r="AW52" s="1"/>
      <c r="AX52" s="1"/>
      <c r="AY52" s="1"/>
      <c r="AZ52" s="1"/>
    </row>
    <row r="53" spans="1:52">
      <c r="A53" s="1" t="s">
        <v>0</v>
      </c>
      <c r="G53" s="2">
        <v>31588</v>
      </c>
      <c r="H53" s="1">
        <v>7</v>
      </c>
      <c r="I53" s="1">
        <v>30</v>
      </c>
      <c r="J53" s="1">
        <v>12</v>
      </c>
      <c r="K53" s="1">
        <v>15</v>
      </c>
      <c r="L53" s="1">
        <v>500032</v>
      </c>
      <c r="M53" s="1" t="s">
        <v>368</v>
      </c>
      <c r="N53" s="1">
        <v>0</v>
      </c>
      <c r="O53" s="1" t="s">
        <v>53</v>
      </c>
      <c r="Q53" s="1" t="s">
        <v>98</v>
      </c>
      <c r="S53" s="1">
        <v>1</v>
      </c>
      <c r="T53" s="1" t="s">
        <v>31</v>
      </c>
      <c r="W53" s="1" t="s">
        <v>369</v>
      </c>
      <c r="X53" s="1" t="s">
        <v>91</v>
      </c>
      <c r="Z53" s="1">
        <v>4</v>
      </c>
      <c r="AA53" s="1" t="s">
        <v>370</v>
      </c>
      <c r="AB53" s="1" t="s">
        <v>83</v>
      </c>
      <c r="AF53" s="1" t="s">
        <v>31</v>
      </c>
      <c r="AM53" t="str">
        <f t="shared" si="0"/>
        <v/>
      </c>
      <c r="AN53" s="1">
        <v>4</v>
      </c>
      <c r="AO53" s="1"/>
      <c r="AP53" s="1"/>
      <c r="AQ53" s="1">
        <v>480</v>
      </c>
      <c r="AS53" s="1"/>
      <c r="AT53" s="1"/>
      <c r="AU53" s="1"/>
      <c r="AW53" s="1"/>
      <c r="AX53" s="1"/>
      <c r="AY53" s="1"/>
      <c r="AZ53" s="1"/>
    </row>
    <row r="54" spans="1:52">
      <c r="A54" s="1" t="s">
        <v>0</v>
      </c>
      <c r="B54" s="11" t="s">
        <v>1</v>
      </c>
      <c r="C54" s="1" t="s">
        <v>2</v>
      </c>
      <c r="G54" s="2">
        <v>34907</v>
      </c>
      <c r="H54" s="1">
        <v>6</v>
      </c>
      <c r="I54" s="1">
        <v>180</v>
      </c>
      <c r="J54" s="1">
        <v>9</v>
      </c>
      <c r="K54" s="1">
        <v>10</v>
      </c>
      <c r="L54" s="1">
        <v>110034</v>
      </c>
      <c r="M54" s="1" t="s">
        <v>376</v>
      </c>
      <c r="N54" s="1">
        <v>1</v>
      </c>
      <c r="O54" s="1" t="s">
        <v>67</v>
      </c>
      <c r="Q54" s="1" t="s">
        <v>98</v>
      </c>
      <c r="S54" s="1">
        <v>1</v>
      </c>
      <c r="T54" s="1" t="s">
        <v>225</v>
      </c>
      <c r="V54" s="1" t="s">
        <v>80</v>
      </c>
      <c r="X54" s="1" t="s">
        <v>57</v>
      </c>
      <c r="Z54" s="1">
        <v>0</v>
      </c>
      <c r="AA54" s="1" t="s">
        <v>377</v>
      </c>
      <c r="AB54" s="1" t="s">
        <v>59</v>
      </c>
      <c r="AH54" s="1" t="s">
        <v>33</v>
      </c>
      <c r="AM54" t="str">
        <f t="shared" si="0"/>
        <v/>
      </c>
      <c r="AN54" s="1">
        <v>10</v>
      </c>
      <c r="AP54" s="1"/>
      <c r="AQ54" s="1">
        <v>1000</v>
      </c>
      <c r="AS54" s="1"/>
      <c r="AT54" s="1"/>
      <c r="AU54" s="1"/>
      <c r="AW54" s="1"/>
      <c r="AX54" s="1"/>
      <c r="AY54" s="1"/>
      <c r="AZ54" s="1"/>
    </row>
    <row r="55" spans="1:52">
      <c r="A55" s="1" t="s">
        <v>0</v>
      </c>
      <c r="C55" s="1" t="s">
        <v>2</v>
      </c>
      <c r="D55" s="1" t="s">
        <v>3</v>
      </c>
      <c r="E55" s="1" t="s">
        <v>4</v>
      </c>
      <c r="G55" s="2">
        <v>35240</v>
      </c>
      <c r="H55" s="1">
        <v>7</v>
      </c>
      <c r="I55" s="1">
        <v>120</v>
      </c>
      <c r="J55" s="1">
        <v>8</v>
      </c>
      <c r="K55" s="1">
        <v>2</v>
      </c>
      <c r="L55" s="1">
        <v>201307</v>
      </c>
      <c r="M55" s="1" t="s">
        <v>382</v>
      </c>
      <c r="N55" s="1">
        <v>1</v>
      </c>
      <c r="O55" s="1" t="s">
        <v>78</v>
      </c>
      <c r="R55" s="1" t="s">
        <v>383</v>
      </c>
      <c r="S55" s="1">
        <v>1</v>
      </c>
      <c r="T55" s="1" t="s">
        <v>31</v>
      </c>
      <c r="V55" s="1" t="s">
        <v>384</v>
      </c>
      <c r="X55" s="1" t="s">
        <v>81</v>
      </c>
      <c r="Z55" s="1">
        <v>1</v>
      </c>
      <c r="AA55" s="1" t="s">
        <v>385</v>
      </c>
      <c r="AB55" s="1" t="s">
        <v>59</v>
      </c>
      <c r="AF55" s="1" t="s">
        <v>31</v>
      </c>
      <c r="AG55" s="1" t="s">
        <v>32</v>
      </c>
      <c r="AM55">
        <f t="shared" si="0"/>
        <v>1</v>
      </c>
      <c r="AN55" s="1">
        <v>17</v>
      </c>
      <c r="AP55" s="1"/>
      <c r="AQ55" s="1">
        <v>320</v>
      </c>
      <c r="AS55" s="1"/>
      <c r="AT55" s="1"/>
      <c r="AU55" s="1"/>
      <c r="AW55" s="1"/>
      <c r="AX55" s="1"/>
      <c r="AY55" s="1"/>
      <c r="AZ55" s="1"/>
    </row>
    <row r="56" spans="1:52">
      <c r="B56" s="11" t="s">
        <v>1</v>
      </c>
      <c r="D56" s="1" t="s">
        <v>3</v>
      </c>
      <c r="E56" s="1" t="s">
        <v>4</v>
      </c>
      <c r="G56" s="2">
        <v>31102</v>
      </c>
      <c r="H56" s="1">
        <v>6</v>
      </c>
      <c r="I56" s="1">
        <v>45</v>
      </c>
      <c r="J56" s="1">
        <v>10</v>
      </c>
      <c r="K56" s="1">
        <v>10</v>
      </c>
      <c r="L56" s="1">
        <v>8234</v>
      </c>
      <c r="M56" s="1" t="s">
        <v>390</v>
      </c>
      <c r="N56" s="1">
        <v>1</v>
      </c>
      <c r="O56" s="1" t="s">
        <v>97</v>
      </c>
      <c r="Q56" s="1" t="s">
        <v>98</v>
      </c>
      <c r="S56" s="1">
        <v>1</v>
      </c>
      <c r="T56" s="1" t="s">
        <v>159</v>
      </c>
      <c r="V56" s="1" t="s">
        <v>80</v>
      </c>
      <c r="X56" s="1" t="s">
        <v>391</v>
      </c>
      <c r="Z56" s="1">
        <v>6</v>
      </c>
      <c r="AA56" s="1" t="s">
        <v>392</v>
      </c>
      <c r="AB56" s="1" t="s">
        <v>83</v>
      </c>
      <c r="AH56" s="1" t="s">
        <v>33</v>
      </c>
      <c r="AM56" t="str">
        <f t="shared" si="0"/>
        <v/>
      </c>
      <c r="AN56" s="1">
        <v>10</v>
      </c>
      <c r="AP56" s="1"/>
      <c r="AQ56" s="1">
        <v>168</v>
      </c>
      <c r="AS56" s="1"/>
      <c r="AT56" s="1"/>
      <c r="AU56" s="1"/>
      <c r="AW56" s="1"/>
      <c r="AX56" s="1"/>
      <c r="AY56" s="1"/>
      <c r="AZ56" s="1"/>
    </row>
    <row r="57" spans="1:52">
      <c r="B57" s="11" t="s">
        <v>1</v>
      </c>
      <c r="G57" s="2">
        <v>31568</v>
      </c>
      <c r="H57" s="1">
        <v>7</v>
      </c>
      <c r="I57" s="1">
        <v>30</v>
      </c>
      <c r="J57" s="1">
        <v>7</v>
      </c>
      <c r="K57" s="1">
        <v>1</v>
      </c>
      <c r="L57" s="1">
        <v>7510146</v>
      </c>
      <c r="M57" s="1" t="s">
        <v>397</v>
      </c>
      <c r="N57" s="1">
        <v>0</v>
      </c>
      <c r="O57" s="1" t="s">
        <v>53</v>
      </c>
      <c r="Q57" s="1" t="s">
        <v>54</v>
      </c>
      <c r="S57" s="1">
        <v>1</v>
      </c>
      <c r="T57" s="1" t="s">
        <v>159</v>
      </c>
      <c r="V57" s="1" t="s">
        <v>56</v>
      </c>
      <c r="X57" s="1" t="s">
        <v>91</v>
      </c>
      <c r="Z57" s="1">
        <v>4</v>
      </c>
      <c r="AA57" s="1" t="s">
        <v>398</v>
      </c>
      <c r="AB57" s="1" t="s">
        <v>399</v>
      </c>
      <c r="AF57" s="1" t="s">
        <v>31</v>
      </c>
      <c r="AM57" t="str">
        <f t="shared" si="0"/>
        <v/>
      </c>
      <c r="AN57" s="1">
        <v>3</v>
      </c>
      <c r="AP57" s="1"/>
      <c r="AQ57" s="1">
        <v>260</v>
      </c>
      <c r="AS57" s="1"/>
      <c r="AT57" s="1"/>
      <c r="AU57" s="1"/>
      <c r="AW57" s="1"/>
      <c r="AX57" s="1"/>
      <c r="AY57" s="1"/>
      <c r="AZ57" s="1"/>
    </row>
    <row r="58" spans="1:52">
      <c r="B58" s="11" t="s">
        <v>1</v>
      </c>
      <c r="G58" s="2">
        <v>29644</v>
      </c>
      <c r="H58" s="1">
        <v>7</v>
      </c>
      <c r="I58" s="1">
        <v>40</v>
      </c>
      <c r="J58" s="1">
        <v>9</v>
      </c>
      <c r="K58" s="1">
        <v>5</v>
      </c>
      <c r="L58" s="1">
        <v>10178</v>
      </c>
      <c r="M58" s="1" t="s">
        <v>117</v>
      </c>
      <c r="N58" s="1">
        <v>0</v>
      </c>
      <c r="O58" s="1" t="s">
        <v>67</v>
      </c>
      <c r="Q58" s="1" t="s">
        <v>68</v>
      </c>
      <c r="S58" s="1">
        <v>1</v>
      </c>
      <c r="T58" s="1" t="s">
        <v>225</v>
      </c>
      <c r="V58" s="1" t="s">
        <v>111</v>
      </c>
      <c r="X58" s="1" t="s">
        <v>404</v>
      </c>
      <c r="Z58" s="1">
        <v>15</v>
      </c>
      <c r="AA58" s="1" t="s">
        <v>405</v>
      </c>
      <c r="AB58" s="1" t="s">
        <v>83</v>
      </c>
      <c r="AK58" s="1" t="s">
        <v>36</v>
      </c>
      <c r="AM58" t="str">
        <f t="shared" si="0"/>
        <v/>
      </c>
      <c r="AU58" s="1"/>
      <c r="AW58" s="1"/>
      <c r="AX58" s="1"/>
      <c r="AY58" s="1"/>
      <c r="AZ58" s="1"/>
    </row>
    <row r="59" spans="1:52">
      <c r="B59" s="11" t="s">
        <v>1</v>
      </c>
      <c r="C59" s="1" t="s">
        <v>2</v>
      </c>
      <c r="D59" s="1" t="s">
        <v>3</v>
      </c>
      <c r="E59" s="1" t="s">
        <v>4</v>
      </c>
      <c r="G59" s="2">
        <v>31104</v>
      </c>
      <c r="H59" s="1">
        <v>8</v>
      </c>
      <c r="I59" s="1">
        <v>0</v>
      </c>
      <c r="J59" s="1">
        <v>8</v>
      </c>
      <c r="K59" s="1">
        <v>15</v>
      </c>
      <c r="L59" s="1">
        <v>90055</v>
      </c>
      <c r="M59" s="1" t="s">
        <v>409</v>
      </c>
      <c r="N59" s="1">
        <v>1</v>
      </c>
      <c r="O59" s="1" t="s">
        <v>53</v>
      </c>
      <c r="Q59" s="1" t="s">
        <v>103</v>
      </c>
      <c r="S59" s="1">
        <v>1</v>
      </c>
      <c r="T59" s="1" t="s">
        <v>30</v>
      </c>
      <c r="V59" s="1" t="s">
        <v>80</v>
      </c>
      <c r="X59" s="1" t="s">
        <v>91</v>
      </c>
      <c r="Z59" s="1">
        <v>1</v>
      </c>
      <c r="AB59" s="1" t="s">
        <v>83</v>
      </c>
      <c r="AH59" s="1" t="s">
        <v>33</v>
      </c>
      <c r="AM59" t="str">
        <f t="shared" si="0"/>
        <v/>
      </c>
      <c r="AN59" s="1">
        <v>24</v>
      </c>
      <c r="AR59" s="1"/>
      <c r="AS59" s="1"/>
      <c r="AT59" s="1"/>
      <c r="AU59" s="1"/>
      <c r="AW59" s="1"/>
      <c r="AX59" s="1"/>
      <c r="AY59" s="1"/>
      <c r="AZ59" s="1"/>
    </row>
    <row r="60" spans="1:52">
      <c r="A60" s="1" t="s">
        <v>0</v>
      </c>
      <c r="B60" s="11" t="s">
        <v>1</v>
      </c>
      <c r="G60" s="2">
        <v>33049</v>
      </c>
      <c r="H60" s="1">
        <v>7</v>
      </c>
      <c r="I60" s="1">
        <v>90</v>
      </c>
      <c r="J60" s="1">
        <v>14</v>
      </c>
      <c r="K60" s="1">
        <v>5</v>
      </c>
      <c r="L60" s="1">
        <v>560035</v>
      </c>
      <c r="M60" s="1" t="s">
        <v>412</v>
      </c>
      <c r="N60" s="1">
        <v>1</v>
      </c>
      <c r="O60" s="1" t="s">
        <v>67</v>
      </c>
      <c r="Q60" s="1" t="s">
        <v>98</v>
      </c>
      <c r="S60" s="1">
        <v>1</v>
      </c>
      <c r="T60" s="1" t="s">
        <v>225</v>
      </c>
      <c r="V60" s="1" t="s">
        <v>80</v>
      </c>
      <c r="X60" s="1" t="s">
        <v>91</v>
      </c>
      <c r="Z60" s="1">
        <v>4</v>
      </c>
      <c r="AA60" s="1" t="s">
        <v>413</v>
      </c>
      <c r="AB60" s="1" t="s">
        <v>59</v>
      </c>
      <c r="AH60" s="1" t="s">
        <v>33</v>
      </c>
      <c r="AM60" t="str">
        <f t="shared" si="0"/>
        <v/>
      </c>
      <c r="AN60" s="1">
        <v>15</v>
      </c>
      <c r="AP60" s="1"/>
      <c r="AS60" s="1"/>
      <c r="AT60" s="1"/>
      <c r="AU60" s="1"/>
      <c r="AW60" s="1"/>
      <c r="AX60" s="1"/>
      <c r="AY60" s="1"/>
    </row>
    <row r="61" spans="1:52">
      <c r="A61" s="1" t="s">
        <v>0</v>
      </c>
      <c r="G61" s="2">
        <v>28389</v>
      </c>
      <c r="H61" s="1">
        <v>7</v>
      </c>
      <c r="I61" s="1">
        <v>45</v>
      </c>
      <c r="J61" s="1">
        <v>10</v>
      </c>
      <c r="K61" s="1">
        <v>2</v>
      </c>
      <c r="L61" s="1">
        <v>92606</v>
      </c>
      <c r="M61" s="1" t="s">
        <v>418</v>
      </c>
      <c r="N61" s="1">
        <v>0</v>
      </c>
      <c r="O61" s="1" t="s">
        <v>123</v>
      </c>
      <c r="Q61" s="1" t="s">
        <v>103</v>
      </c>
      <c r="S61" s="1">
        <v>1</v>
      </c>
      <c r="T61" s="1" t="s">
        <v>159</v>
      </c>
      <c r="V61" s="1" t="s">
        <v>384</v>
      </c>
      <c r="X61" s="1" t="s">
        <v>81</v>
      </c>
      <c r="Z61" s="1">
        <v>1</v>
      </c>
      <c r="AA61" s="1" t="s">
        <v>419</v>
      </c>
      <c r="AB61" s="1" t="s">
        <v>83</v>
      </c>
      <c r="AF61" s="1" t="s">
        <v>31</v>
      </c>
      <c r="AM61" t="str">
        <f t="shared" si="0"/>
        <v/>
      </c>
      <c r="AN61" s="1">
        <v>80</v>
      </c>
      <c r="AR61" s="1"/>
      <c r="AS61" s="1"/>
      <c r="AT61" s="1"/>
      <c r="AU61" s="1"/>
      <c r="AW61" s="1"/>
      <c r="AX61" s="1"/>
      <c r="AY61" s="1"/>
    </row>
    <row r="62" spans="1:52">
      <c r="E62" s="1" t="s">
        <v>4</v>
      </c>
      <c r="G62" s="2" t="s">
        <v>422</v>
      </c>
      <c r="H62" s="1">
        <v>6</v>
      </c>
      <c r="I62" s="1">
        <v>30</v>
      </c>
      <c r="J62" s="1">
        <v>8</v>
      </c>
      <c r="K62" s="1">
        <v>104</v>
      </c>
      <c r="L62" s="1">
        <v>98034</v>
      </c>
      <c r="M62" s="1" t="s">
        <v>423</v>
      </c>
      <c r="N62" s="1">
        <v>0</v>
      </c>
      <c r="O62" s="1" t="s">
        <v>53</v>
      </c>
      <c r="Q62" s="1" t="s">
        <v>68</v>
      </c>
      <c r="S62" s="1">
        <v>1</v>
      </c>
      <c r="T62" s="1" t="s">
        <v>225</v>
      </c>
      <c r="V62" s="1" t="s">
        <v>424</v>
      </c>
      <c r="X62" s="1" t="s">
        <v>91</v>
      </c>
      <c r="Z62" s="1">
        <v>27</v>
      </c>
      <c r="AA62" s="1" t="s">
        <v>425</v>
      </c>
      <c r="AB62" s="1" t="s">
        <v>59</v>
      </c>
      <c r="AF62" s="1" t="s">
        <v>31</v>
      </c>
      <c r="AM62" t="str">
        <f t="shared" si="0"/>
        <v/>
      </c>
      <c r="AN62" s="1">
        <v>4</v>
      </c>
      <c r="AP62" s="1"/>
      <c r="AS62" s="1"/>
      <c r="AT62" s="1"/>
      <c r="AU62" s="1"/>
      <c r="AW62" s="1"/>
      <c r="AX62" s="1"/>
      <c r="AY62" s="1"/>
      <c r="AZ62" s="1"/>
    </row>
    <row r="63" spans="1:52">
      <c r="A63" s="1" t="s">
        <v>0</v>
      </c>
      <c r="G63" s="2">
        <v>31598</v>
      </c>
      <c r="H63" s="1">
        <v>7</v>
      </c>
      <c r="I63" s="1">
        <v>30</v>
      </c>
      <c r="J63" s="1">
        <v>12</v>
      </c>
      <c r="K63" s="1">
        <v>12</v>
      </c>
      <c r="L63" s="1">
        <v>15220</v>
      </c>
      <c r="M63" s="1" t="s">
        <v>430</v>
      </c>
      <c r="N63" s="1">
        <v>0</v>
      </c>
      <c r="O63" s="1" t="s">
        <v>431</v>
      </c>
      <c r="Q63" s="1" t="s">
        <v>54</v>
      </c>
      <c r="S63" s="1">
        <v>1</v>
      </c>
      <c r="T63" s="1" t="s">
        <v>30</v>
      </c>
      <c r="V63" s="1" t="s">
        <v>80</v>
      </c>
      <c r="X63" s="1" t="s">
        <v>125</v>
      </c>
      <c r="Z63" s="1">
        <v>1</v>
      </c>
      <c r="AA63" s="1" t="s">
        <v>432</v>
      </c>
      <c r="AB63" s="1" t="s">
        <v>83</v>
      </c>
      <c r="AE63" s="1" t="s">
        <v>30</v>
      </c>
      <c r="AM63" t="str">
        <f t="shared" si="0"/>
        <v/>
      </c>
      <c r="AN63" s="1">
        <v>8</v>
      </c>
      <c r="AR63" s="1"/>
      <c r="AS63" s="1"/>
      <c r="AT63" s="1"/>
      <c r="AU63" s="1"/>
      <c r="AW63" s="1"/>
      <c r="AX63" s="1"/>
      <c r="AY63" s="1"/>
      <c r="AZ63" s="1"/>
    </row>
    <row r="64" spans="1:52">
      <c r="A64" s="1" t="s">
        <v>0</v>
      </c>
      <c r="E64" s="1" t="s">
        <v>4</v>
      </c>
      <c r="G64" s="2">
        <v>27179</v>
      </c>
      <c r="H64" s="1">
        <v>7</v>
      </c>
      <c r="I64" s="1">
        <v>40</v>
      </c>
      <c r="J64" s="1">
        <v>12</v>
      </c>
      <c r="K64" s="1">
        <v>10</v>
      </c>
      <c r="L64" s="1">
        <v>655</v>
      </c>
      <c r="M64" s="1" t="s">
        <v>436</v>
      </c>
      <c r="N64" s="1">
        <v>0</v>
      </c>
      <c r="O64" s="1" t="s">
        <v>53</v>
      </c>
      <c r="Q64" s="1" t="s">
        <v>68</v>
      </c>
      <c r="S64" s="1">
        <v>1</v>
      </c>
      <c r="T64" s="1" t="s">
        <v>5</v>
      </c>
      <c r="W64" s="1" t="s">
        <v>437</v>
      </c>
      <c r="X64" s="1" t="s">
        <v>391</v>
      </c>
      <c r="Z64" s="1">
        <v>15</v>
      </c>
      <c r="AB64" s="1" t="s">
        <v>83</v>
      </c>
      <c r="AK64" s="1" t="s">
        <v>36</v>
      </c>
      <c r="AM64" t="str">
        <f t="shared" si="0"/>
        <v/>
      </c>
      <c r="AV64" s="1"/>
      <c r="AW64" s="1"/>
      <c r="AX64" s="1"/>
      <c r="AY64" s="1"/>
    </row>
    <row r="65" spans="1:52">
      <c r="C65" s="1" t="s">
        <v>2</v>
      </c>
      <c r="E65" s="1" t="s">
        <v>4</v>
      </c>
      <c r="G65" s="2">
        <v>43086</v>
      </c>
      <c r="H65" s="1">
        <v>8</v>
      </c>
      <c r="I65" s="1">
        <v>30</v>
      </c>
      <c r="J65" s="1">
        <v>5</v>
      </c>
      <c r="K65" s="1">
        <v>5</v>
      </c>
      <c r="L65" s="1">
        <v>58900000</v>
      </c>
      <c r="M65" s="1" t="s">
        <v>441</v>
      </c>
      <c r="N65" s="1">
        <v>1</v>
      </c>
      <c r="O65" s="1" t="s">
        <v>67</v>
      </c>
      <c r="Q65" s="1" t="s">
        <v>98</v>
      </c>
      <c r="S65" s="1">
        <v>1</v>
      </c>
      <c r="T65" s="1" t="s">
        <v>69</v>
      </c>
      <c r="W65" s="1" t="s">
        <v>442</v>
      </c>
      <c r="X65" s="1" t="s">
        <v>57</v>
      </c>
      <c r="Z65" s="1">
        <v>8</v>
      </c>
      <c r="AA65" s="1" t="s">
        <v>443</v>
      </c>
      <c r="AB65" s="1" t="s">
        <v>71</v>
      </c>
      <c r="AH65" s="1" t="s">
        <v>33</v>
      </c>
      <c r="AM65" t="str">
        <f t="shared" si="0"/>
        <v/>
      </c>
      <c r="AN65" s="1">
        <v>20</v>
      </c>
      <c r="AS65" s="1"/>
      <c r="AT65" s="1"/>
      <c r="AU65" s="1"/>
      <c r="AW65" s="1"/>
      <c r="AX65" s="1"/>
      <c r="AY65" s="1"/>
      <c r="AZ65" s="1"/>
    </row>
    <row r="66" spans="1:52">
      <c r="A66" s="1" t="s">
        <v>0</v>
      </c>
      <c r="G66" s="2">
        <v>34393</v>
      </c>
      <c r="H66" s="1">
        <v>8</v>
      </c>
      <c r="I66" s="1">
        <v>20</v>
      </c>
      <c r="J66" s="1">
        <v>11</v>
      </c>
      <c r="K66" s="1">
        <v>11</v>
      </c>
      <c r="L66" s="1">
        <v>110085</v>
      </c>
      <c r="M66" s="1" t="s">
        <v>447</v>
      </c>
      <c r="N66" s="1">
        <v>1</v>
      </c>
      <c r="O66" s="1" t="s">
        <v>53</v>
      </c>
      <c r="Q66" s="1" t="s">
        <v>68</v>
      </c>
      <c r="S66" s="1">
        <v>1</v>
      </c>
      <c r="T66" s="1" t="s">
        <v>30</v>
      </c>
      <c r="V66" s="1" t="s">
        <v>80</v>
      </c>
      <c r="X66" s="1" t="s">
        <v>91</v>
      </c>
      <c r="Z66" s="1">
        <v>1</v>
      </c>
      <c r="AA66" s="1" t="s">
        <v>448</v>
      </c>
      <c r="AB66" s="1" t="s">
        <v>399</v>
      </c>
      <c r="AF66" s="1" t="s">
        <v>31</v>
      </c>
      <c r="AM66" t="str">
        <f t="shared" ref="AM66:AM129" si="1">IF(COUNTA(AC66:AL66)&gt;1, 1, "")</f>
        <v/>
      </c>
      <c r="AN66" s="1">
        <v>100</v>
      </c>
      <c r="AP66" s="1"/>
      <c r="AS66" s="1"/>
      <c r="AT66" s="1"/>
      <c r="AU66" s="1"/>
      <c r="AW66" s="1"/>
      <c r="AX66" s="1"/>
      <c r="AY66" s="1"/>
      <c r="AZ66" s="1"/>
    </row>
    <row r="67" spans="1:52">
      <c r="A67" s="1" t="s">
        <v>0</v>
      </c>
      <c r="D67" s="1" t="s">
        <v>3</v>
      </c>
      <c r="E67" s="1" t="s">
        <v>4</v>
      </c>
      <c r="G67" s="2">
        <v>30275</v>
      </c>
      <c r="H67" s="1">
        <v>7</v>
      </c>
      <c r="I67" s="1">
        <v>45</v>
      </c>
      <c r="J67" s="1">
        <v>12</v>
      </c>
      <c r="K67" s="1">
        <v>30</v>
      </c>
      <c r="L67" s="1">
        <v>10601</v>
      </c>
      <c r="M67" s="1" t="s">
        <v>452</v>
      </c>
      <c r="N67" s="1">
        <v>1</v>
      </c>
      <c r="O67" s="1" t="s">
        <v>67</v>
      </c>
      <c r="Q67" s="1" t="s">
        <v>103</v>
      </c>
      <c r="S67" s="1">
        <v>1</v>
      </c>
      <c r="T67" s="1" t="s">
        <v>453</v>
      </c>
      <c r="V67" s="1" t="s">
        <v>80</v>
      </c>
      <c r="X67" s="1" t="s">
        <v>91</v>
      </c>
      <c r="Z67" s="1">
        <v>10</v>
      </c>
      <c r="AA67" s="1" t="s">
        <v>454</v>
      </c>
      <c r="AB67" s="1" t="s">
        <v>71</v>
      </c>
      <c r="AH67" s="1" t="s">
        <v>33</v>
      </c>
      <c r="AM67" t="str">
        <f t="shared" si="1"/>
        <v/>
      </c>
      <c r="AN67" s="1">
        <v>2</v>
      </c>
      <c r="AP67" s="1"/>
      <c r="AS67" s="1"/>
      <c r="AT67" s="1"/>
      <c r="AU67" s="1"/>
      <c r="AW67" s="1"/>
      <c r="AX67" s="1"/>
      <c r="AY67" s="1"/>
    </row>
    <row r="68" spans="1:52">
      <c r="A68" s="1" t="s">
        <v>0</v>
      </c>
      <c r="E68" s="1" t="s">
        <v>4</v>
      </c>
      <c r="G68" s="2">
        <v>31012</v>
      </c>
      <c r="H68" s="1">
        <v>8</v>
      </c>
      <c r="I68" s="1">
        <v>0</v>
      </c>
      <c r="J68" s="1">
        <v>9</v>
      </c>
      <c r="K68" s="1">
        <v>12</v>
      </c>
      <c r="L68" s="1">
        <v>10437</v>
      </c>
      <c r="M68" s="1" t="s">
        <v>142</v>
      </c>
      <c r="N68" s="1">
        <v>1</v>
      </c>
      <c r="O68" s="1" t="s">
        <v>97</v>
      </c>
      <c r="Q68" s="1" t="s">
        <v>103</v>
      </c>
      <c r="S68" s="1">
        <v>1</v>
      </c>
      <c r="T68" s="1" t="s">
        <v>458</v>
      </c>
      <c r="W68" s="1" t="s">
        <v>459</v>
      </c>
      <c r="X68" s="1" t="s">
        <v>91</v>
      </c>
      <c r="Z68" s="1">
        <v>10</v>
      </c>
      <c r="AA68" s="1" t="s">
        <v>460</v>
      </c>
      <c r="AB68" s="1" t="s">
        <v>59</v>
      </c>
      <c r="AE68" s="1" t="s">
        <v>30</v>
      </c>
      <c r="AM68" t="str">
        <f t="shared" si="1"/>
        <v/>
      </c>
      <c r="AN68" s="1">
        <v>48</v>
      </c>
      <c r="AS68" s="1"/>
      <c r="AT68" s="1"/>
      <c r="AV68" s="1"/>
      <c r="AW68" s="1"/>
      <c r="AX68" s="1"/>
      <c r="AY68" s="1"/>
    </row>
    <row r="69" spans="1:52">
      <c r="A69" s="1" t="s">
        <v>0</v>
      </c>
      <c r="B69" s="11" t="s">
        <v>1</v>
      </c>
      <c r="E69" s="1" t="s">
        <v>4</v>
      </c>
      <c r="G69" s="2">
        <v>31954</v>
      </c>
      <c r="H69" s="1">
        <v>8</v>
      </c>
      <c r="I69" s="1">
        <v>40</v>
      </c>
      <c r="J69" s="1">
        <v>12</v>
      </c>
      <c r="K69" s="1">
        <v>6</v>
      </c>
      <c r="L69" s="1">
        <v>20001</v>
      </c>
      <c r="M69" s="1" t="s">
        <v>465</v>
      </c>
      <c r="N69" s="1">
        <v>0</v>
      </c>
      <c r="O69" s="1" t="s">
        <v>67</v>
      </c>
      <c r="Q69" s="1" t="s">
        <v>54</v>
      </c>
      <c r="S69" s="1">
        <v>1</v>
      </c>
      <c r="T69" s="1" t="s">
        <v>30</v>
      </c>
      <c r="V69" s="1" t="s">
        <v>80</v>
      </c>
      <c r="X69" s="1" t="s">
        <v>466</v>
      </c>
      <c r="Z69" s="1">
        <v>2</v>
      </c>
      <c r="AA69" s="1" t="s">
        <v>467</v>
      </c>
      <c r="AB69" s="1" t="s">
        <v>83</v>
      </c>
      <c r="AF69" s="1" t="s">
        <v>31</v>
      </c>
      <c r="AM69" t="str">
        <f t="shared" si="1"/>
        <v/>
      </c>
      <c r="AN69" s="1">
        <v>240</v>
      </c>
      <c r="AP69" s="1"/>
      <c r="AR69" s="1"/>
      <c r="AS69" s="1"/>
      <c r="AT69" s="1"/>
      <c r="AU69" s="1"/>
      <c r="AW69" s="1"/>
      <c r="AX69" s="1"/>
      <c r="AY69" s="1"/>
      <c r="AZ69" s="1"/>
    </row>
    <row r="70" spans="1:52">
      <c r="B70" s="11" t="s">
        <v>1</v>
      </c>
      <c r="G70" s="2">
        <v>30413</v>
      </c>
      <c r="H70" s="1">
        <v>8</v>
      </c>
      <c r="I70" s="1">
        <v>50</v>
      </c>
      <c r="J70" s="1">
        <v>2</v>
      </c>
      <c r="K70" s="1">
        <v>3</v>
      </c>
      <c r="L70" s="1">
        <v>560034</v>
      </c>
      <c r="M70" s="1" t="s">
        <v>472</v>
      </c>
      <c r="N70" s="1">
        <v>1</v>
      </c>
      <c r="O70" s="1" t="s">
        <v>97</v>
      </c>
      <c r="Q70" s="1" t="s">
        <v>103</v>
      </c>
      <c r="S70" s="1">
        <v>1</v>
      </c>
      <c r="T70" s="1" t="s">
        <v>55</v>
      </c>
      <c r="V70" s="1" t="s">
        <v>90</v>
      </c>
      <c r="X70" s="1" t="s">
        <v>160</v>
      </c>
      <c r="Z70" s="1">
        <v>11</v>
      </c>
      <c r="AA70" s="1" t="s">
        <v>473</v>
      </c>
      <c r="AB70" s="1" t="s">
        <v>83</v>
      </c>
      <c r="AH70" s="1" t="s">
        <v>33</v>
      </c>
      <c r="AM70" t="str">
        <f t="shared" si="1"/>
        <v/>
      </c>
      <c r="AN70" s="1">
        <v>2</v>
      </c>
      <c r="AS70" s="1"/>
      <c r="AT70" s="1"/>
      <c r="AU70" s="1"/>
      <c r="AW70" s="1"/>
      <c r="AX70" s="1"/>
      <c r="AY70" s="1"/>
      <c r="AZ70" s="1"/>
    </row>
    <row r="71" spans="1:52">
      <c r="B71" s="11" t="s">
        <v>1</v>
      </c>
      <c r="E71" s="1" t="s">
        <v>4</v>
      </c>
      <c r="G71" s="2">
        <v>42956</v>
      </c>
      <c r="H71" s="1">
        <v>7</v>
      </c>
      <c r="I71" s="1">
        <v>0</v>
      </c>
      <c r="J71" s="1">
        <v>5</v>
      </c>
      <c r="K71" s="1">
        <v>5</v>
      </c>
      <c r="L71" s="1">
        <v>528300</v>
      </c>
      <c r="M71" s="1" t="s">
        <v>478</v>
      </c>
      <c r="N71" s="1">
        <v>1</v>
      </c>
      <c r="O71" s="1" t="s">
        <v>67</v>
      </c>
      <c r="Q71" s="1" t="s">
        <v>98</v>
      </c>
      <c r="S71" s="1">
        <v>0</v>
      </c>
      <c r="AB71" s="1" t="s">
        <v>59</v>
      </c>
      <c r="AF71" s="1" t="s">
        <v>31</v>
      </c>
      <c r="AM71" t="str">
        <f t="shared" si="1"/>
        <v/>
      </c>
      <c r="AN71" s="1">
        <v>5</v>
      </c>
      <c r="AP71" s="1"/>
      <c r="AS71" s="1"/>
      <c r="AT71" s="1"/>
      <c r="AV71" s="1"/>
      <c r="AW71" s="1"/>
      <c r="AX71" s="1"/>
      <c r="AY71" s="1"/>
      <c r="AZ71" s="1"/>
    </row>
    <row r="72" spans="1:52">
      <c r="A72" s="1" t="s">
        <v>0</v>
      </c>
      <c r="B72" s="11" t="s">
        <v>1</v>
      </c>
      <c r="C72" s="1" t="s">
        <v>2</v>
      </c>
      <c r="D72" s="1" t="s">
        <v>3</v>
      </c>
      <c r="E72" s="1" t="s">
        <v>4</v>
      </c>
      <c r="G72" s="2">
        <v>34861</v>
      </c>
      <c r="H72" s="1">
        <v>7</v>
      </c>
      <c r="I72" s="1">
        <v>40</v>
      </c>
      <c r="J72" s="1">
        <v>56</v>
      </c>
      <c r="K72" s="1">
        <v>3</v>
      </c>
      <c r="L72" s="1">
        <v>89130000</v>
      </c>
      <c r="M72" s="1" t="s">
        <v>484</v>
      </c>
      <c r="N72" s="1">
        <v>0</v>
      </c>
      <c r="O72" s="1" t="s">
        <v>78</v>
      </c>
      <c r="Q72" s="1" t="s">
        <v>103</v>
      </c>
      <c r="S72" s="1">
        <v>1</v>
      </c>
      <c r="T72" s="1" t="s">
        <v>5</v>
      </c>
      <c r="V72" s="1" t="s">
        <v>111</v>
      </c>
      <c r="X72" s="1" t="s">
        <v>91</v>
      </c>
      <c r="Z72" s="1">
        <v>3</v>
      </c>
      <c r="AA72" s="1" t="s">
        <v>485</v>
      </c>
      <c r="AB72" s="1" t="s">
        <v>399</v>
      </c>
      <c r="AC72" s="1" t="s">
        <v>28</v>
      </c>
      <c r="AH72" s="1" t="s">
        <v>33</v>
      </c>
      <c r="AL72" s="1" t="s">
        <v>486</v>
      </c>
      <c r="AM72" s="1">
        <f t="shared" si="1"/>
        <v>1</v>
      </c>
      <c r="AN72" s="1">
        <v>40</v>
      </c>
      <c r="AP72" s="1"/>
      <c r="AR72" s="1"/>
      <c r="AS72" s="1"/>
      <c r="AT72" s="1"/>
      <c r="AU72" s="1"/>
      <c r="AW72" s="1"/>
      <c r="AX72" s="1"/>
      <c r="AY72" s="1"/>
    </row>
    <row r="73" spans="1:52">
      <c r="E73" s="1" t="s">
        <v>4</v>
      </c>
      <c r="G73" s="2">
        <v>31700</v>
      </c>
      <c r="H73" s="1">
        <v>8</v>
      </c>
      <c r="I73" s="1">
        <v>30</v>
      </c>
      <c r="J73" s="1">
        <v>8</v>
      </c>
      <c r="K73" s="1">
        <v>5</v>
      </c>
      <c r="L73" s="1">
        <v>61704</v>
      </c>
      <c r="M73" s="1" t="s">
        <v>490</v>
      </c>
      <c r="N73" s="1">
        <v>0</v>
      </c>
      <c r="O73" s="1" t="s">
        <v>53</v>
      </c>
      <c r="Q73" s="1" t="s">
        <v>68</v>
      </c>
      <c r="S73" s="1">
        <v>1</v>
      </c>
      <c r="T73" s="1" t="s">
        <v>55</v>
      </c>
      <c r="V73" s="1" t="s">
        <v>56</v>
      </c>
      <c r="X73" s="1" t="s">
        <v>233</v>
      </c>
      <c r="Z73" s="1">
        <v>7</v>
      </c>
      <c r="AB73" s="1" t="s">
        <v>83</v>
      </c>
      <c r="AH73" s="1" t="s">
        <v>33</v>
      </c>
      <c r="AM73" t="str">
        <f t="shared" si="1"/>
        <v/>
      </c>
      <c r="AN73" s="1">
        <v>10</v>
      </c>
      <c r="AP73" s="1"/>
      <c r="AS73" s="1"/>
      <c r="AT73" s="1"/>
      <c r="AV73" s="1"/>
      <c r="AW73" s="1"/>
      <c r="AX73" s="1"/>
      <c r="AY73" s="1"/>
      <c r="AZ73" s="1"/>
    </row>
    <row r="74" spans="1:52">
      <c r="A74" s="1" t="s">
        <v>0</v>
      </c>
      <c r="G74" s="2">
        <v>28495</v>
      </c>
      <c r="H74" s="1">
        <v>7</v>
      </c>
      <c r="I74" s="1">
        <v>65</v>
      </c>
      <c r="J74" s="1">
        <v>12</v>
      </c>
      <c r="K74" s="1">
        <v>6</v>
      </c>
      <c r="L74" s="1">
        <v>8844</v>
      </c>
      <c r="M74" s="1" t="s">
        <v>495</v>
      </c>
      <c r="N74" s="1">
        <v>0</v>
      </c>
      <c r="O74" s="1" t="s">
        <v>67</v>
      </c>
      <c r="Q74" s="1" t="s">
        <v>98</v>
      </c>
      <c r="S74" s="1">
        <v>1</v>
      </c>
      <c r="T74" s="1" t="s">
        <v>225</v>
      </c>
      <c r="W74" s="1" t="s">
        <v>496</v>
      </c>
      <c r="X74" s="1" t="s">
        <v>91</v>
      </c>
      <c r="Z74" s="1">
        <v>16</v>
      </c>
      <c r="AA74" s="1" t="s">
        <v>497</v>
      </c>
      <c r="AB74" s="1" t="s">
        <v>83</v>
      </c>
      <c r="AG74" s="1" t="s">
        <v>32</v>
      </c>
      <c r="AM74" t="str">
        <f t="shared" si="1"/>
        <v/>
      </c>
      <c r="AN74" s="1">
        <v>4</v>
      </c>
      <c r="AP74" s="1"/>
      <c r="AS74" s="1"/>
      <c r="AT74" s="1"/>
      <c r="AU74" s="1"/>
      <c r="AW74" s="1"/>
      <c r="AX74" s="1"/>
      <c r="AY74" s="1"/>
      <c r="AZ74" s="1"/>
    </row>
    <row r="75" spans="1:52">
      <c r="A75" s="1" t="s">
        <v>0</v>
      </c>
      <c r="B75" s="11" t="s">
        <v>1</v>
      </c>
      <c r="D75" s="1" t="s">
        <v>3</v>
      </c>
      <c r="E75" s="1" t="s">
        <v>4</v>
      </c>
      <c r="G75" s="2">
        <v>34298</v>
      </c>
      <c r="H75" s="1">
        <v>7</v>
      </c>
      <c r="I75" s="1">
        <v>60</v>
      </c>
      <c r="J75" s="1">
        <v>10</v>
      </c>
      <c r="K75" s="1">
        <v>5</v>
      </c>
      <c r="L75" s="1">
        <v>15157</v>
      </c>
      <c r="M75" s="1" t="s">
        <v>502</v>
      </c>
      <c r="N75" s="1">
        <v>1</v>
      </c>
      <c r="O75" s="1" t="s">
        <v>67</v>
      </c>
      <c r="Q75" s="1" t="s">
        <v>68</v>
      </c>
      <c r="S75" s="1">
        <v>1</v>
      </c>
      <c r="T75" s="1" t="s">
        <v>144</v>
      </c>
      <c r="V75" s="1" t="s">
        <v>80</v>
      </c>
      <c r="X75" s="1" t="s">
        <v>338</v>
      </c>
      <c r="Z75" s="1">
        <v>1</v>
      </c>
      <c r="AA75" s="4" t="s">
        <v>503</v>
      </c>
      <c r="AB75" s="1" t="s">
        <v>59</v>
      </c>
      <c r="AG75" s="1" t="s">
        <v>32</v>
      </c>
      <c r="AM75" t="str">
        <f t="shared" si="1"/>
        <v/>
      </c>
      <c r="AN75" s="1">
        <v>72</v>
      </c>
      <c r="AP75" s="1"/>
      <c r="AS75" s="1"/>
      <c r="AT75" s="1"/>
      <c r="AU75" s="1"/>
      <c r="AW75" s="1"/>
      <c r="AX75" s="1"/>
      <c r="AY75" s="1"/>
      <c r="AZ75" s="1"/>
    </row>
    <row r="76" spans="1:52">
      <c r="A76" s="1" t="s">
        <v>0</v>
      </c>
      <c r="D76" s="1" t="s">
        <v>3</v>
      </c>
      <c r="E76" s="1" t="s">
        <v>4</v>
      </c>
      <c r="G76" s="2">
        <v>33311</v>
      </c>
      <c r="H76" s="1">
        <v>6</v>
      </c>
      <c r="I76" s="1">
        <v>0</v>
      </c>
      <c r="J76" s="1">
        <v>6</v>
      </c>
      <c r="K76" s="1">
        <v>5</v>
      </c>
      <c r="L76" s="1">
        <v>560103</v>
      </c>
      <c r="M76" s="1" t="s">
        <v>508</v>
      </c>
      <c r="N76" s="1">
        <v>0</v>
      </c>
      <c r="O76" s="1" t="s">
        <v>53</v>
      </c>
      <c r="Q76" s="1" t="s">
        <v>103</v>
      </c>
      <c r="S76" s="1">
        <v>1</v>
      </c>
      <c r="T76" s="1" t="s">
        <v>225</v>
      </c>
      <c r="V76" s="1" t="s">
        <v>80</v>
      </c>
      <c r="X76" s="1" t="s">
        <v>91</v>
      </c>
      <c r="Z76" s="1">
        <v>3</v>
      </c>
      <c r="AA76" s="1" t="s">
        <v>509</v>
      </c>
      <c r="AB76" s="1" t="s">
        <v>59</v>
      </c>
      <c r="AF76" s="1" t="s">
        <v>31</v>
      </c>
      <c r="AM76" t="str">
        <f t="shared" si="1"/>
        <v/>
      </c>
      <c r="AN76" s="1">
        <v>30</v>
      </c>
      <c r="AP76" s="1"/>
      <c r="AS76" s="1"/>
      <c r="AT76" s="1"/>
      <c r="AU76" s="1"/>
      <c r="AW76" s="1"/>
      <c r="AX76" s="1"/>
      <c r="AY76" s="1"/>
    </row>
    <row r="77" spans="1:52">
      <c r="B77" s="11" t="s">
        <v>1</v>
      </c>
      <c r="G77" s="2" t="s">
        <v>513</v>
      </c>
      <c r="H77" s="1">
        <v>6</v>
      </c>
      <c r="I77" s="1">
        <v>10</v>
      </c>
      <c r="J77" s="1">
        <v>8</v>
      </c>
      <c r="K77" s="1">
        <v>100</v>
      </c>
      <c r="L77" s="1">
        <v>5020</v>
      </c>
      <c r="M77" s="1" t="s">
        <v>514</v>
      </c>
      <c r="N77" s="1">
        <v>0</v>
      </c>
      <c r="O77" s="1" t="s">
        <v>78</v>
      </c>
      <c r="Q77" s="1" t="s">
        <v>103</v>
      </c>
      <c r="S77" s="1">
        <v>1</v>
      </c>
      <c r="T77" s="1" t="s">
        <v>79</v>
      </c>
      <c r="V77" s="1" t="s">
        <v>124</v>
      </c>
      <c r="X77" s="1" t="s">
        <v>112</v>
      </c>
      <c r="Z77" s="1">
        <v>15</v>
      </c>
      <c r="AA77" s="1" t="s">
        <v>515</v>
      </c>
      <c r="AB77" s="1" t="s">
        <v>83</v>
      </c>
      <c r="AD77" s="1" t="s">
        <v>29</v>
      </c>
      <c r="AM77" t="str">
        <f t="shared" si="1"/>
        <v/>
      </c>
      <c r="AN77" s="1">
        <v>15</v>
      </c>
      <c r="AR77" s="1"/>
      <c r="AS77" s="1"/>
      <c r="AT77" s="1"/>
      <c r="AU77" s="1"/>
      <c r="AW77" s="1"/>
      <c r="AX77" s="1"/>
      <c r="AY77" s="1"/>
      <c r="AZ77" s="1"/>
    </row>
    <row r="78" spans="1:52">
      <c r="A78" s="1" t="s">
        <v>0</v>
      </c>
      <c r="B78" s="11" t="s">
        <v>1</v>
      </c>
      <c r="E78" s="1" t="s">
        <v>4</v>
      </c>
      <c r="H78" s="1">
        <v>7</v>
      </c>
      <c r="I78" s="1">
        <v>120</v>
      </c>
      <c r="J78" s="1">
        <v>8</v>
      </c>
      <c r="K78" s="1">
        <v>10</v>
      </c>
      <c r="M78" s="1" t="s">
        <v>215</v>
      </c>
      <c r="N78" s="1">
        <v>0</v>
      </c>
      <c r="P78" s="1" t="s">
        <v>520</v>
      </c>
      <c r="Q78" s="1" t="s">
        <v>98</v>
      </c>
      <c r="S78" s="1">
        <v>1</v>
      </c>
      <c r="T78" s="1" t="s">
        <v>521</v>
      </c>
      <c r="V78" s="1" t="s">
        <v>145</v>
      </c>
      <c r="Y78" s="1" t="s">
        <v>522</v>
      </c>
      <c r="Z78" s="1">
        <v>15</v>
      </c>
      <c r="AB78" s="1" t="s">
        <v>83</v>
      </c>
      <c r="AF78" s="1" t="s">
        <v>31</v>
      </c>
      <c r="AG78" s="1" t="s">
        <v>32</v>
      </c>
      <c r="AM78">
        <f t="shared" si="1"/>
        <v>1</v>
      </c>
      <c r="AN78" s="1">
        <v>10</v>
      </c>
      <c r="AS78" s="1"/>
      <c r="AT78" s="1"/>
      <c r="AU78" s="1"/>
      <c r="AW78" s="1"/>
      <c r="AX78" s="1"/>
      <c r="AY78" s="1"/>
      <c r="AZ78" s="1"/>
    </row>
    <row r="79" spans="1:52">
      <c r="A79" s="1" t="s">
        <v>0</v>
      </c>
      <c r="C79" s="1" t="s">
        <v>2</v>
      </c>
      <c r="D79" s="1" t="s">
        <v>3</v>
      </c>
      <c r="E79" s="1" t="s">
        <v>4</v>
      </c>
      <c r="G79" s="2">
        <v>35250</v>
      </c>
      <c r="H79" s="1">
        <v>7</v>
      </c>
      <c r="I79" s="1">
        <v>60</v>
      </c>
      <c r="J79" s="1">
        <v>12</v>
      </c>
      <c r="K79" s="1">
        <v>24</v>
      </c>
      <c r="L79" s="1">
        <v>95136</v>
      </c>
      <c r="M79" s="1" t="s">
        <v>527</v>
      </c>
      <c r="N79" s="1">
        <v>1</v>
      </c>
      <c r="O79" s="1" t="s">
        <v>53</v>
      </c>
      <c r="Q79" s="1" t="s">
        <v>68</v>
      </c>
      <c r="S79" s="1">
        <v>1</v>
      </c>
      <c r="T79" s="1" t="s">
        <v>177</v>
      </c>
      <c r="V79" s="1" t="s">
        <v>384</v>
      </c>
      <c r="X79" s="1" t="s">
        <v>91</v>
      </c>
      <c r="Z79" s="1">
        <v>2</v>
      </c>
      <c r="AA79" s="1" t="s">
        <v>528</v>
      </c>
      <c r="AB79" s="1" t="s">
        <v>166</v>
      </c>
      <c r="AF79" s="1" t="s">
        <v>31</v>
      </c>
      <c r="AM79" t="str">
        <f t="shared" si="1"/>
        <v/>
      </c>
      <c r="AN79" s="1">
        <v>25</v>
      </c>
      <c r="AP79" s="1"/>
      <c r="AS79" s="1"/>
      <c r="AT79" s="1"/>
      <c r="AU79" s="1"/>
      <c r="AW79" s="1"/>
      <c r="AX79" s="1"/>
      <c r="AY79" s="1"/>
      <c r="AZ79" s="1"/>
    </row>
    <row r="80" spans="1:52">
      <c r="A80" s="1" t="s">
        <v>0</v>
      </c>
      <c r="G80" s="2">
        <v>32369</v>
      </c>
      <c r="H80" s="1">
        <v>9</v>
      </c>
      <c r="I80" s="1">
        <v>35</v>
      </c>
      <c r="J80" s="1">
        <v>16</v>
      </c>
      <c r="K80" s="1">
        <v>6</v>
      </c>
      <c r="L80" s="1">
        <v>11238</v>
      </c>
      <c r="M80" s="1" t="s">
        <v>533</v>
      </c>
      <c r="N80" s="1">
        <v>1</v>
      </c>
      <c r="O80" s="1" t="s">
        <v>97</v>
      </c>
      <c r="Q80" s="1" t="s">
        <v>54</v>
      </c>
      <c r="S80" s="1">
        <v>1</v>
      </c>
      <c r="T80" s="1" t="s">
        <v>458</v>
      </c>
      <c r="V80" s="1" t="s">
        <v>80</v>
      </c>
      <c r="X80" s="1" t="s">
        <v>91</v>
      </c>
      <c r="Z80" s="1">
        <v>2</v>
      </c>
      <c r="AA80" s="1" t="s">
        <v>534</v>
      </c>
      <c r="AB80" s="1" t="s">
        <v>59</v>
      </c>
      <c r="AE80" s="1" t="s">
        <v>30</v>
      </c>
      <c r="AJ80" s="1" t="s">
        <v>35</v>
      </c>
      <c r="AM80">
        <f t="shared" si="1"/>
        <v>1</v>
      </c>
      <c r="AN80" s="1">
        <v>20</v>
      </c>
      <c r="AR80" s="1"/>
      <c r="AS80" s="1"/>
      <c r="AT80" s="1"/>
      <c r="AU80" s="1"/>
      <c r="AW80" s="1"/>
      <c r="AX80" s="1"/>
      <c r="AY80" s="1"/>
      <c r="AZ80" s="1"/>
    </row>
    <row r="81" spans="1:52">
      <c r="A81" s="1" t="s">
        <v>0</v>
      </c>
      <c r="E81" s="1" t="s">
        <v>4</v>
      </c>
      <c r="G81" s="2">
        <v>28335</v>
      </c>
      <c r="H81" s="1">
        <v>8</v>
      </c>
      <c r="I81" s="1">
        <v>0</v>
      </c>
      <c r="J81" s="1">
        <v>8</v>
      </c>
      <c r="K81" s="1">
        <v>2</v>
      </c>
      <c r="M81" s="1" t="s">
        <v>219</v>
      </c>
      <c r="N81" s="1">
        <v>1</v>
      </c>
      <c r="O81" s="1" t="s">
        <v>97</v>
      </c>
      <c r="R81" s="1" t="s">
        <v>539</v>
      </c>
      <c r="S81" s="1">
        <v>1</v>
      </c>
      <c r="T81" s="1" t="s">
        <v>5</v>
      </c>
      <c r="V81" s="1" t="s">
        <v>80</v>
      </c>
      <c r="X81" s="1" t="s">
        <v>57</v>
      </c>
      <c r="Z81" s="1">
        <v>2</v>
      </c>
      <c r="AA81" s="1" t="s">
        <v>58</v>
      </c>
      <c r="AB81" s="1" t="s">
        <v>83</v>
      </c>
      <c r="AE81" s="1" t="s">
        <v>30</v>
      </c>
      <c r="AF81" s="1" t="s">
        <v>31</v>
      </c>
      <c r="AH81" s="1" t="s">
        <v>33</v>
      </c>
      <c r="AM81">
        <f t="shared" si="1"/>
        <v>1</v>
      </c>
      <c r="AN81" s="1">
        <v>10</v>
      </c>
      <c r="AP81" s="1"/>
      <c r="AS81" s="1"/>
      <c r="AT81" s="1"/>
      <c r="AU81" s="1"/>
      <c r="AW81" s="1"/>
      <c r="AX81" s="1"/>
      <c r="AY81" s="1"/>
      <c r="AZ81" s="1"/>
    </row>
    <row r="82" spans="1:52">
      <c r="B82" s="11" t="s">
        <v>1</v>
      </c>
      <c r="C82" s="1" t="s">
        <v>2</v>
      </c>
      <c r="E82" s="1" t="s">
        <v>4</v>
      </c>
      <c r="G82" s="2">
        <v>33587</v>
      </c>
      <c r="H82" s="1">
        <v>7</v>
      </c>
      <c r="I82" s="1">
        <v>10</v>
      </c>
      <c r="J82" s="1">
        <v>8</v>
      </c>
      <c r="K82" s="1">
        <v>20</v>
      </c>
      <c r="L82" s="1">
        <v>66502</v>
      </c>
      <c r="M82" s="1" t="s">
        <v>544</v>
      </c>
      <c r="N82" s="1">
        <v>1</v>
      </c>
      <c r="O82" s="1" t="s">
        <v>97</v>
      </c>
      <c r="Q82" s="1" t="s">
        <v>98</v>
      </c>
      <c r="S82" s="1">
        <v>0</v>
      </c>
      <c r="AB82" s="1" t="s">
        <v>83</v>
      </c>
      <c r="AF82" s="1" t="s">
        <v>31</v>
      </c>
      <c r="AM82" t="str">
        <f t="shared" si="1"/>
        <v/>
      </c>
      <c r="AN82" s="1">
        <v>4</v>
      </c>
      <c r="AP82" s="1"/>
      <c r="AS82" s="1"/>
      <c r="AT82" s="1"/>
      <c r="AU82" s="1"/>
      <c r="AW82" s="1"/>
      <c r="AX82" s="1"/>
      <c r="AY82" s="1"/>
      <c r="AZ82" s="1"/>
    </row>
    <row r="83" spans="1:52">
      <c r="A83" s="1" t="s">
        <v>0</v>
      </c>
      <c r="E83" s="1" t="s">
        <v>4</v>
      </c>
      <c r="G83" s="2">
        <v>33128</v>
      </c>
      <c r="H83" s="1">
        <v>8</v>
      </c>
      <c r="I83" s="1">
        <v>0</v>
      </c>
      <c r="J83" s="1">
        <v>10</v>
      </c>
      <c r="K83" s="1">
        <v>6</v>
      </c>
      <c r="L83" s="1">
        <v>400615</v>
      </c>
      <c r="M83" s="1" t="s">
        <v>548</v>
      </c>
      <c r="N83" s="1">
        <v>1</v>
      </c>
      <c r="O83" s="1" t="s">
        <v>53</v>
      </c>
      <c r="Q83" s="1" t="s">
        <v>103</v>
      </c>
      <c r="S83" s="1">
        <v>1</v>
      </c>
      <c r="T83" s="1" t="s">
        <v>150</v>
      </c>
      <c r="V83" s="1" t="s">
        <v>80</v>
      </c>
      <c r="X83" s="1" t="s">
        <v>112</v>
      </c>
      <c r="Z83" s="1">
        <v>8</v>
      </c>
      <c r="AA83" s="1" t="s">
        <v>549</v>
      </c>
      <c r="AB83" s="1" t="s">
        <v>59</v>
      </c>
      <c r="AD83" s="1" t="s">
        <v>29</v>
      </c>
      <c r="AM83" t="str">
        <f t="shared" si="1"/>
        <v/>
      </c>
      <c r="AN83" s="1">
        <v>48</v>
      </c>
      <c r="AS83" s="1"/>
      <c r="AT83" s="1"/>
      <c r="AU83" s="1"/>
      <c r="AW83" s="1"/>
      <c r="AX83" s="1"/>
      <c r="AY83" s="1"/>
      <c r="AZ83" s="1"/>
    </row>
    <row r="84" spans="1:52">
      <c r="B84" s="11" t="s">
        <v>1</v>
      </c>
      <c r="C84" s="1" t="s">
        <v>2</v>
      </c>
      <c r="G84" s="2">
        <v>32220</v>
      </c>
      <c r="H84" s="1">
        <v>7</v>
      </c>
      <c r="I84" s="1">
        <v>30</v>
      </c>
      <c r="J84" s="1">
        <v>10</v>
      </c>
      <c r="K84" s="1">
        <v>5</v>
      </c>
      <c r="L84" s="1">
        <v>12180</v>
      </c>
      <c r="M84" s="1" t="s">
        <v>553</v>
      </c>
      <c r="N84" s="1">
        <v>0</v>
      </c>
      <c r="O84" s="1" t="s">
        <v>67</v>
      </c>
      <c r="Q84" s="1" t="s">
        <v>103</v>
      </c>
      <c r="S84" s="1">
        <v>1</v>
      </c>
      <c r="T84" s="1" t="s">
        <v>453</v>
      </c>
      <c r="V84" s="1" t="s">
        <v>111</v>
      </c>
      <c r="X84" s="1" t="s">
        <v>554</v>
      </c>
      <c r="Z84" s="1">
        <v>3</v>
      </c>
      <c r="AA84" s="1" t="s">
        <v>555</v>
      </c>
      <c r="AB84" s="1" t="s">
        <v>71</v>
      </c>
      <c r="AG84" s="1" t="s">
        <v>32</v>
      </c>
      <c r="AM84" t="str">
        <f t="shared" si="1"/>
        <v/>
      </c>
      <c r="AN84" s="1">
        <v>10</v>
      </c>
      <c r="AS84" s="1"/>
      <c r="AT84" s="1"/>
      <c r="AU84" s="1"/>
      <c r="AW84" s="1"/>
      <c r="AX84" s="1"/>
      <c r="AY84" s="1"/>
      <c r="AZ84" s="1"/>
    </row>
    <row r="85" spans="1:52">
      <c r="A85" s="1" t="s">
        <v>0</v>
      </c>
      <c r="C85" s="1" t="s">
        <v>2</v>
      </c>
      <c r="E85" s="1" t="s">
        <v>4</v>
      </c>
      <c r="G85" s="2">
        <v>32248</v>
      </c>
      <c r="H85" s="1">
        <v>7</v>
      </c>
      <c r="I85" s="1">
        <v>150</v>
      </c>
      <c r="J85" s="1">
        <v>12</v>
      </c>
      <c r="K85" s="1">
        <v>24</v>
      </c>
      <c r="L85" s="1">
        <v>92120</v>
      </c>
      <c r="M85" s="1" t="s">
        <v>560</v>
      </c>
      <c r="N85" s="1">
        <v>1</v>
      </c>
      <c r="O85" s="1" t="s">
        <v>431</v>
      </c>
      <c r="Q85" s="1" t="s">
        <v>98</v>
      </c>
      <c r="S85" s="1">
        <v>1</v>
      </c>
      <c r="T85" s="1" t="s">
        <v>453</v>
      </c>
      <c r="V85" s="1" t="s">
        <v>111</v>
      </c>
      <c r="Y85" s="1" t="s">
        <v>561</v>
      </c>
      <c r="Z85" s="1">
        <v>3</v>
      </c>
      <c r="AA85" s="1" t="s">
        <v>562</v>
      </c>
      <c r="AB85" s="1" t="s">
        <v>71</v>
      </c>
      <c r="AG85" s="1" t="s">
        <v>32</v>
      </c>
      <c r="AM85" t="str">
        <f t="shared" si="1"/>
        <v/>
      </c>
      <c r="AN85" s="1">
        <v>12</v>
      </c>
      <c r="AP85" s="1"/>
      <c r="AS85" s="1"/>
      <c r="AT85" s="1"/>
      <c r="AU85" s="1"/>
      <c r="AW85" s="1"/>
      <c r="AX85" s="1"/>
      <c r="AY85" s="1"/>
      <c r="AZ85" s="1"/>
    </row>
    <row r="86" spans="1:52">
      <c r="A86" s="1" t="s">
        <v>0</v>
      </c>
      <c r="B86" s="11" t="s">
        <v>1</v>
      </c>
      <c r="D86" s="1" t="s">
        <v>3</v>
      </c>
      <c r="E86" s="1" t="s">
        <v>4</v>
      </c>
      <c r="G86" s="2">
        <v>34186</v>
      </c>
      <c r="H86" s="1">
        <v>7</v>
      </c>
      <c r="I86" s="1">
        <v>150</v>
      </c>
      <c r="J86" s="1">
        <v>3</v>
      </c>
      <c r="K86" s="1">
        <v>4</v>
      </c>
      <c r="L86" s="1">
        <v>94110</v>
      </c>
      <c r="M86" s="1" t="s">
        <v>337</v>
      </c>
      <c r="N86" s="1">
        <v>1</v>
      </c>
      <c r="O86" s="1" t="s">
        <v>53</v>
      </c>
      <c r="R86" s="1" t="s">
        <v>567</v>
      </c>
      <c r="S86" s="1">
        <v>1</v>
      </c>
      <c r="T86" s="1" t="s">
        <v>55</v>
      </c>
      <c r="V86" s="1" t="s">
        <v>80</v>
      </c>
      <c r="X86" s="1" t="s">
        <v>91</v>
      </c>
      <c r="Z86" s="1">
        <v>2</v>
      </c>
      <c r="AA86" s="1" t="s">
        <v>568</v>
      </c>
      <c r="AB86" s="1" t="s">
        <v>59</v>
      </c>
      <c r="AG86" s="1" t="s">
        <v>32</v>
      </c>
      <c r="AM86" t="str">
        <f t="shared" si="1"/>
        <v/>
      </c>
      <c r="AN86" s="1">
        <v>15</v>
      </c>
      <c r="AP86" s="1"/>
      <c r="AS86" s="1"/>
      <c r="AT86" s="1"/>
      <c r="AV86" s="1"/>
      <c r="AW86" s="1"/>
      <c r="AX86" s="1"/>
      <c r="AY86" s="1"/>
      <c r="AZ86" s="1"/>
    </row>
    <row r="87" spans="1:52">
      <c r="A87" s="1" t="s">
        <v>0</v>
      </c>
      <c r="G87" s="2">
        <v>32762</v>
      </c>
      <c r="H87" s="1">
        <v>7</v>
      </c>
      <c r="I87" s="1">
        <v>90</v>
      </c>
      <c r="J87" s="1">
        <v>8</v>
      </c>
      <c r="K87" s="1">
        <v>0</v>
      </c>
      <c r="L87" s="1">
        <v>682021</v>
      </c>
      <c r="M87" s="1" t="s">
        <v>574</v>
      </c>
      <c r="N87" s="1">
        <v>0</v>
      </c>
      <c r="P87" s="1" t="s">
        <v>575</v>
      </c>
      <c r="Q87" s="1" t="s">
        <v>54</v>
      </c>
      <c r="S87" s="1">
        <v>1</v>
      </c>
      <c r="U87" s="1" t="s">
        <v>576</v>
      </c>
      <c r="V87" s="1" t="s">
        <v>80</v>
      </c>
      <c r="Y87" s="1" t="s">
        <v>577</v>
      </c>
      <c r="Z87" s="1">
        <v>4</v>
      </c>
      <c r="AA87" s="1" t="s">
        <v>578</v>
      </c>
      <c r="AB87" s="1" t="s">
        <v>83</v>
      </c>
      <c r="AK87" s="1" t="s">
        <v>36</v>
      </c>
      <c r="AM87" t="str">
        <f t="shared" si="1"/>
        <v/>
      </c>
      <c r="AU87" s="1"/>
      <c r="AW87" s="1"/>
      <c r="AX87" s="1"/>
      <c r="AY87" s="1"/>
      <c r="AZ87" s="1"/>
    </row>
    <row r="88" spans="1:52">
      <c r="A88" s="1" t="s">
        <v>0</v>
      </c>
      <c r="G88" s="2">
        <v>27126</v>
      </c>
      <c r="H88" s="1">
        <v>8</v>
      </c>
      <c r="I88" s="1">
        <v>45</v>
      </c>
      <c r="J88" s="1">
        <v>5</v>
      </c>
      <c r="K88" s="1">
        <v>5</v>
      </c>
      <c r="L88" s="1">
        <v>80798</v>
      </c>
      <c r="M88" s="1" t="s">
        <v>231</v>
      </c>
      <c r="N88" s="1">
        <v>1</v>
      </c>
      <c r="O88" s="1" t="s">
        <v>67</v>
      </c>
      <c r="Q88" s="1" t="s">
        <v>54</v>
      </c>
      <c r="S88" s="1">
        <v>1</v>
      </c>
      <c r="T88" s="1" t="s">
        <v>582</v>
      </c>
      <c r="V88" s="1" t="s">
        <v>56</v>
      </c>
      <c r="X88" s="1" t="s">
        <v>295</v>
      </c>
      <c r="Z88" s="1">
        <v>15</v>
      </c>
      <c r="AA88" s="1" t="s">
        <v>583</v>
      </c>
      <c r="AB88" s="1" t="s">
        <v>83</v>
      </c>
      <c r="AH88" s="1" t="s">
        <v>33</v>
      </c>
      <c r="AM88" t="str">
        <f t="shared" si="1"/>
        <v/>
      </c>
      <c r="AN88" s="1">
        <v>25</v>
      </c>
      <c r="AR88" s="1"/>
      <c r="AS88" s="1"/>
      <c r="AV88" s="1"/>
      <c r="AW88" s="1"/>
      <c r="AY88" s="1"/>
    </row>
    <row r="89" spans="1:52">
      <c r="D89" s="1" t="s">
        <v>3</v>
      </c>
      <c r="G89" s="2">
        <v>30111</v>
      </c>
      <c r="H89" s="1">
        <v>7</v>
      </c>
      <c r="I89" s="1">
        <v>120</v>
      </c>
      <c r="J89" s="1">
        <v>12</v>
      </c>
      <c r="K89" s="1">
        <v>15</v>
      </c>
      <c r="L89" s="1">
        <v>92131</v>
      </c>
      <c r="M89" s="1" t="s">
        <v>586</v>
      </c>
      <c r="N89" s="1">
        <v>1</v>
      </c>
      <c r="O89" s="1" t="s">
        <v>97</v>
      </c>
      <c r="Q89" s="1" t="s">
        <v>103</v>
      </c>
      <c r="S89" s="1">
        <v>1</v>
      </c>
      <c r="T89" s="1" t="s">
        <v>5</v>
      </c>
      <c r="V89" s="1" t="s">
        <v>90</v>
      </c>
      <c r="X89" s="1" t="s">
        <v>554</v>
      </c>
      <c r="Z89" s="1">
        <v>10</v>
      </c>
      <c r="AA89" s="1" t="s">
        <v>587</v>
      </c>
      <c r="AB89" s="1" t="s">
        <v>59</v>
      </c>
      <c r="AH89" s="1" t="s">
        <v>33</v>
      </c>
      <c r="AM89" t="str">
        <f t="shared" si="1"/>
        <v/>
      </c>
      <c r="AN89" s="1">
        <v>7</v>
      </c>
      <c r="AP89" s="1"/>
      <c r="AS89" s="1"/>
      <c r="AT89" s="1"/>
      <c r="AV89" s="1"/>
      <c r="AW89" s="1"/>
      <c r="AX89" s="1"/>
      <c r="AY89" s="1"/>
    </row>
    <row r="90" spans="1:52">
      <c r="A90" s="1" t="s">
        <v>0</v>
      </c>
      <c r="E90" s="1" t="s">
        <v>4</v>
      </c>
      <c r="G90" s="2">
        <v>29928</v>
      </c>
      <c r="H90" s="1">
        <v>8</v>
      </c>
      <c r="I90" s="1">
        <v>120</v>
      </c>
      <c r="J90" s="1">
        <v>10</v>
      </c>
      <c r="K90" s="1">
        <v>6</v>
      </c>
      <c r="L90" s="1">
        <v>41068</v>
      </c>
      <c r="M90" s="1" t="s">
        <v>592</v>
      </c>
      <c r="N90" s="1">
        <v>1</v>
      </c>
      <c r="O90" s="1" t="s">
        <v>53</v>
      </c>
      <c r="Q90" s="1" t="s">
        <v>98</v>
      </c>
      <c r="S90" s="1">
        <v>0</v>
      </c>
      <c r="AB90" s="1" t="s">
        <v>83</v>
      </c>
      <c r="AE90" s="1" t="s">
        <v>30</v>
      </c>
      <c r="AM90" t="str">
        <f t="shared" si="1"/>
        <v/>
      </c>
      <c r="AN90" s="1">
        <v>80</v>
      </c>
      <c r="AP90" s="1"/>
      <c r="AS90" s="1"/>
      <c r="AT90" s="1"/>
      <c r="AU90" s="1"/>
      <c r="AW90" s="1"/>
      <c r="AX90" s="1"/>
      <c r="AY90" s="1"/>
      <c r="AZ90" s="1"/>
    </row>
    <row r="91" spans="1:52">
      <c r="A91" s="1" t="s">
        <v>0</v>
      </c>
      <c r="B91" s="11" t="s">
        <v>1</v>
      </c>
      <c r="G91" s="2">
        <v>33888</v>
      </c>
      <c r="H91" s="1">
        <v>7</v>
      </c>
      <c r="I91" s="1">
        <v>150</v>
      </c>
      <c r="J91" s="1">
        <v>9</v>
      </c>
      <c r="K91" s="1">
        <v>15</v>
      </c>
      <c r="L91" s="1">
        <v>500074</v>
      </c>
      <c r="M91" s="1" t="s">
        <v>368</v>
      </c>
      <c r="N91" s="1">
        <v>1</v>
      </c>
      <c r="O91" s="1" t="s">
        <v>53</v>
      </c>
      <c r="Q91" s="1" t="s">
        <v>98</v>
      </c>
      <c r="S91" s="1">
        <v>1</v>
      </c>
      <c r="T91" s="1" t="s">
        <v>225</v>
      </c>
      <c r="V91" s="1" t="s">
        <v>80</v>
      </c>
      <c r="X91" s="1" t="s">
        <v>233</v>
      </c>
      <c r="Z91" s="1">
        <v>3</v>
      </c>
      <c r="AA91" s="1" t="s">
        <v>596</v>
      </c>
      <c r="AB91" s="1" t="s">
        <v>59</v>
      </c>
      <c r="AH91" s="1" t="s">
        <v>33</v>
      </c>
      <c r="AM91" t="str">
        <f t="shared" si="1"/>
        <v/>
      </c>
      <c r="AN91" s="1">
        <v>10</v>
      </c>
      <c r="AS91" s="1"/>
      <c r="AT91" s="1"/>
      <c r="AU91" s="1"/>
      <c r="AW91" s="1"/>
      <c r="AX91" s="1"/>
      <c r="AY91" s="1"/>
      <c r="AZ91" s="1"/>
    </row>
    <row r="92" spans="1:52">
      <c r="B92" s="11" t="s">
        <v>1</v>
      </c>
      <c r="E92" s="1" t="s">
        <v>4</v>
      </c>
      <c r="G92" s="2">
        <v>35137</v>
      </c>
      <c r="H92" s="1">
        <v>8</v>
      </c>
      <c r="I92" s="1">
        <v>60</v>
      </c>
      <c r="J92" s="1">
        <v>50</v>
      </c>
      <c r="K92" s="1">
        <v>13</v>
      </c>
      <c r="L92" s="1">
        <v>22620</v>
      </c>
      <c r="M92" s="1" t="s">
        <v>601</v>
      </c>
      <c r="N92" s="1">
        <v>0</v>
      </c>
      <c r="O92" s="1" t="s">
        <v>97</v>
      </c>
      <c r="Q92" s="1" t="s">
        <v>98</v>
      </c>
      <c r="S92" s="1">
        <v>0</v>
      </c>
      <c r="AB92" s="1" t="s">
        <v>59</v>
      </c>
      <c r="AF92" s="1" t="s">
        <v>31</v>
      </c>
      <c r="AM92" t="str">
        <f t="shared" si="1"/>
        <v/>
      </c>
      <c r="AN92" s="1">
        <v>7</v>
      </c>
      <c r="AP92" s="1"/>
      <c r="AS92" s="1"/>
      <c r="AT92" s="1"/>
      <c r="AU92" s="1"/>
      <c r="AW92" s="1"/>
      <c r="AX92" s="1"/>
      <c r="AY92" s="1"/>
      <c r="AZ92" s="1"/>
    </row>
    <row r="93" spans="1:52">
      <c r="B93" s="11" t="s">
        <v>1</v>
      </c>
      <c r="E93" s="1" t="s">
        <v>4</v>
      </c>
      <c r="G93" s="2">
        <v>32811</v>
      </c>
      <c r="H93" s="1">
        <v>1</v>
      </c>
      <c r="I93" s="1">
        <v>20</v>
      </c>
      <c r="J93" s="1">
        <v>8</v>
      </c>
      <c r="K93" s="1">
        <v>6</v>
      </c>
      <c r="L93" s="1">
        <v>752504</v>
      </c>
      <c r="M93" s="1" t="s">
        <v>606</v>
      </c>
      <c r="N93" s="1">
        <v>1</v>
      </c>
      <c r="O93" s="1" t="s">
        <v>53</v>
      </c>
      <c r="R93" s="1" t="s">
        <v>607</v>
      </c>
      <c r="S93" s="1">
        <v>0</v>
      </c>
      <c r="AB93" s="1" t="s">
        <v>59</v>
      </c>
      <c r="AD93" s="1" t="s">
        <v>29</v>
      </c>
      <c r="AM93" t="str">
        <f t="shared" si="1"/>
        <v/>
      </c>
      <c r="AN93" s="1">
        <v>2</v>
      </c>
      <c r="AP93" s="1"/>
      <c r="AS93" s="1"/>
      <c r="AT93" s="1"/>
      <c r="AU93" s="1"/>
      <c r="AW93" s="1"/>
      <c r="AX93" s="1"/>
      <c r="AY93" s="1"/>
    </row>
    <row r="94" spans="1:52">
      <c r="A94" s="1" t="s">
        <v>0</v>
      </c>
      <c r="G94" s="2">
        <v>31433</v>
      </c>
      <c r="H94" s="1">
        <v>8</v>
      </c>
      <c r="I94" s="1">
        <v>30</v>
      </c>
      <c r="J94" s="1">
        <v>10</v>
      </c>
      <c r="K94" s="1">
        <v>2</v>
      </c>
      <c r="L94" s="1">
        <v>95035</v>
      </c>
      <c r="M94" s="1" t="s">
        <v>611</v>
      </c>
      <c r="N94" s="1">
        <v>0</v>
      </c>
      <c r="O94" s="1" t="s">
        <v>78</v>
      </c>
      <c r="Q94" s="1" t="s">
        <v>98</v>
      </c>
      <c r="S94" s="1">
        <v>1</v>
      </c>
      <c r="T94" s="1" t="s">
        <v>159</v>
      </c>
      <c r="V94" s="1" t="s">
        <v>80</v>
      </c>
      <c r="X94" s="1" t="s">
        <v>91</v>
      </c>
      <c r="Z94" s="1">
        <v>5</v>
      </c>
      <c r="AA94" s="1" t="s">
        <v>612</v>
      </c>
      <c r="AB94" s="1" t="s">
        <v>83</v>
      </c>
      <c r="AF94" s="1" t="s">
        <v>31</v>
      </c>
      <c r="AM94" t="str">
        <f t="shared" si="1"/>
        <v/>
      </c>
      <c r="AN94" s="1">
        <v>10</v>
      </c>
      <c r="AP94" s="1"/>
      <c r="AS94" s="1"/>
      <c r="AT94" s="1"/>
      <c r="AU94" s="1"/>
      <c r="AW94" s="1"/>
      <c r="AX94" s="1"/>
      <c r="AY94" s="1"/>
      <c r="AZ94" s="1"/>
    </row>
    <row r="95" spans="1:52">
      <c r="B95" s="11" t="s">
        <v>1</v>
      </c>
      <c r="E95" s="1" t="s">
        <v>4</v>
      </c>
      <c r="G95" s="2">
        <v>32892</v>
      </c>
      <c r="H95" s="1">
        <v>7</v>
      </c>
      <c r="I95" s="1">
        <v>60</v>
      </c>
      <c r="J95" s="1">
        <v>11</v>
      </c>
      <c r="K95" s="1">
        <v>3</v>
      </c>
      <c r="L95" s="1">
        <v>10128</v>
      </c>
      <c r="M95" s="1" t="s">
        <v>614</v>
      </c>
      <c r="N95" s="1">
        <v>0</v>
      </c>
      <c r="O95" s="1" t="s">
        <v>53</v>
      </c>
      <c r="Q95" s="1" t="s">
        <v>54</v>
      </c>
      <c r="S95" s="1">
        <v>1</v>
      </c>
      <c r="T95" s="1" t="s">
        <v>225</v>
      </c>
      <c r="V95" s="1" t="s">
        <v>80</v>
      </c>
      <c r="X95" s="1" t="s">
        <v>91</v>
      </c>
      <c r="Z95" s="1">
        <v>1</v>
      </c>
      <c r="AA95" s="1" t="s">
        <v>615</v>
      </c>
      <c r="AB95" s="1" t="s">
        <v>83</v>
      </c>
      <c r="AK95" s="1" t="s">
        <v>36</v>
      </c>
      <c r="AM95" t="str">
        <f t="shared" si="1"/>
        <v/>
      </c>
      <c r="AU95" s="1"/>
      <c r="AW95" s="1"/>
      <c r="AX95" s="1"/>
    </row>
    <row r="96" spans="1:52">
      <c r="B96" s="11" t="s">
        <v>1</v>
      </c>
      <c r="E96" s="1" t="s">
        <v>4</v>
      </c>
      <c r="G96" s="2">
        <v>42904</v>
      </c>
      <c r="H96" s="1">
        <v>6</v>
      </c>
      <c r="I96" s="1">
        <v>40</v>
      </c>
      <c r="J96" s="1">
        <v>10</v>
      </c>
      <c r="K96" s="1">
        <v>5</v>
      </c>
      <c r="L96" s="1">
        <v>22071090</v>
      </c>
      <c r="M96" s="1" t="s">
        <v>616</v>
      </c>
      <c r="N96" s="1">
        <v>1</v>
      </c>
      <c r="O96" s="1" t="s">
        <v>53</v>
      </c>
      <c r="Q96" s="1" t="s">
        <v>98</v>
      </c>
      <c r="S96" s="1">
        <v>1</v>
      </c>
      <c r="T96" s="1" t="s">
        <v>521</v>
      </c>
      <c r="V96" s="1" t="s">
        <v>90</v>
      </c>
      <c r="X96" s="1" t="s">
        <v>160</v>
      </c>
      <c r="Z96" s="1">
        <v>5</v>
      </c>
      <c r="AA96" s="1" t="s">
        <v>617</v>
      </c>
      <c r="AB96" s="1" t="s">
        <v>83</v>
      </c>
      <c r="AF96" s="1" t="s">
        <v>31</v>
      </c>
      <c r="AH96" s="1" t="s">
        <v>33</v>
      </c>
      <c r="AM96">
        <f t="shared" si="1"/>
        <v>1</v>
      </c>
      <c r="AN96" s="1">
        <v>3</v>
      </c>
      <c r="AP96" s="1"/>
      <c r="AS96" s="1"/>
      <c r="AT96" s="1"/>
      <c r="AU96" s="1"/>
      <c r="AW96" s="1"/>
      <c r="AX96" s="1"/>
      <c r="AY96" s="1"/>
      <c r="AZ96" s="1"/>
    </row>
    <row r="97" spans="1:52">
      <c r="A97" s="1" t="s">
        <v>0</v>
      </c>
      <c r="G97" s="2">
        <v>32049</v>
      </c>
      <c r="H97" s="1">
        <v>8</v>
      </c>
      <c r="I97" s="1">
        <v>90</v>
      </c>
      <c r="J97" s="1">
        <v>7</v>
      </c>
      <c r="K97" s="1">
        <v>50</v>
      </c>
      <c r="L97" s="1">
        <v>75235</v>
      </c>
      <c r="M97" s="1" t="s">
        <v>622</v>
      </c>
      <c r="N97" s="1">
        <v>0</v>
      </c>
      <c r="O97" s="1" t="s">
        <v>431</v>
      </c>
      <c r="Q97" s="1" t="s">
        <v>54</v>
      </c>
      <c r="S97" s="1">
        <v>1</v>
      </c>
      <c r="T97" s="1" t="s">
        <v>159</v>
      </c>
      <c r="V97" s="1" t="s">
        <v>80</v>
      </c>
      <c r="X97" s="1" t="s">
        <v>338</v>
      </c>
      <c r="Z97" s="1">
        <v>6</v>
      </c>
      <c r="AA97" s="1" t="s">
        <v>623</v>
      </c>
      <c r="AB97" s="1" t="s">
        <v>71</v>
      </c>
      <c r="AF97" s="1" t="s">
        <v>31</v>
      </c>
      <c r="AG97" s="1" t="s">
        <v>32</v>
      </c>
      <c r="AM97">
        <f t="shared" si="1"/>
        <v>1</v>
      </c>
      <c r="AN97" s="1">
        <v>40</v>
      </c>
      <c r="AS97" s="1"/>
      <c r="AT97" s="1"/>
      <c r="AU97" s="1"/>
      <c r="AW97" s="1"/>
      <c r="AX97" s="1"/>
    </row>
    <row r="98" spans="1:52">
      <c r="E98" s="1" t="s">
        <v>4</v>
      </c>
      <c r="G98" s="2">
        <v>35247</v>
      </c>
      <c r="H98" s="1">
        <v>6</v>
      </c>
      <c r="I98" s="1">
        <v>200</v>
      </c>
      <c r="J98" s="1">
        <v>4</v>
      </c>
      <c r="K98" s="1">
        <v>15</v>
      </c>
      <c r="L98" s="1">
        <v>841226</v>
      </c>
      <c r="M98" s="1" t="s">
        <v>625</v>
      </c>
      <c r="N98" s="1">
        <v>1</v>
      </c>
      <c r="O98" s="1" t="s">
        <v>97</v>
      </c>
      <c r="Q98" s="1" t="s">
        <v>98</v>
      </c>
      <c r="S98" s="1">
        <v>1</v>
      </c>
      <c r="T98" s="1" t="s">
        <v>110</v>
      </c>
      <c r="V98" s="1" t="s">
        <v>80</v>
      </c>
      <c r="X98" s="1" t="s">
        <v>57</v>
      </c>
      <c r="Z98" s="1">
        <v>1</v>
      </c>
      <c r="AA98" s="1" t="s">
        <v>58</v>
      </c>
      <c r="AB98" s="1" t="s">
        <v>59</v>
      </c>
      <c r="AF98" s="1" t="s">
        <v>31</v>
      </c>
      <c r="AH98" s="1" t="s">
        <v>33</v>
      </c>
      <c r="AM98">
        <f t="shared" si="1"/>
        <v>1</v>
      </c>
      <c r="AN98" s="1">
        <v>4</v>
      </c>
      <c r="AR98" s="1"/>
      <c r="AS98" s="1"/>
      <c r="AT98" s="1"/>
      <c r="AU98" s="1"/>
      <c r="AW98" s="1"/>
      <c r="AX98" s="1"/>
      <c r="AY98" s="1"/>
      <c r="AZ98" s="1"/>
    </row>
    <row r="99" spans="1:52">
      <c r="B99" s="11" t="s">
        <v>1</v>
      </c>
      <c r="G99" s="2" t="s">
        <v>630</v>
      </c>
      <c r="H99" s="1">
        <v>7</v>
      </c>
      <c r="I99" s="1">
        <v>90</v>
      </c>
      <c r="J99" s="1">
        <v>10</v>
      </c>
      <c r="K99" s="1">
        <v>10</v>
      </c>
      <c r="L99" s="1">
        <v>80241</v>
      </c>
      <c r="M99" s="1" t="s">
        <v>631</v>
      </c>
      <c r="N99" s="1">
        <v>1</v>
      </c>
      <c r="O99" s="1" t="s">
        <v>78</v>
      </c>
      <c r="Q99" s="1" t="s">
        <v>103</v>
      </c>
      <c r="S99" s="1">
        <v>1</v>
      </c>
      <c r="T99" s="1" t="s">
        <v>225</v>
      </c>
      <c r="V99" s="1" t="s">
        <v>56</v>
      </c>
      <c r="X99" s="1" t="s">
        <v>324</v>
      </c>
      <c r="Z99" s="1">
        <v>25</v>
      </c>
      <c r="AA99" s="1" t="s">
        <v>632</v>
      </c>
      <c r="AB99" s="1" t="s">
        <v>83</v>
      </c>
      <c r="AG99" s="1" t="s">
        <v>32</v>
      </c>
      <c r="AM99" t="str">
        <f t="shared" si="1"/>
        <v/>
      </c>
      <c r="AN99" s="1">
        <v>30</v>
      </c>
      <c r="AP99" s="1"/>
      <c r="AS99" s="1"/>
      <c r="AT99" s="1"/>
      <c r="AU99" s="1"/>
      <c r="AW99" s="1"/>
      <c r="AX99" s="1"/>
      <c r="AY99" s="1"/>
      <c r="AZ99" s="1"/>
    </row>
    <row r="100" spans="1:52">
      <c r="A100" s="1" t="s">
        <v>0</v>
      </c>
      <c r="G100" s="2">
        <v>29094</v>
      </c>
      <c r="H100" s="1">
        <v>8</v>
      </c>
      <c r="I100" s="1">
        <v>0</v>
      </c>
      <c r="J100" s="1">
        <v>8</v>
      </c>
      <c r="K100" s="1">
        <v>24</v>
      </c>
      <c r="L100" s="1">
        <v>78701</v>
      </c>
      <c r="M100" s="1" t="s">
        <v>238</v>
      </c>
      <c r="N100" s="1">
        <v>0</v>
      </c>
      <c r="O100" s="1" t="s">
        <v>123</v>
      </c>
      <c r="Q100" s="1" t="s">
        <v>68</v>
      </c>
      <c r="S100" s="1">
        <v>1</v>
      </c>
      <c r="T100" s="1" t="s">
        <v>225</v>
      </c>
      <c r="V100" s="1" t="s">
        <v>80</v>
      </c>
      <c r="X100" s="1" t="s">
        <v>91</v>
      </c>
      <c r="Z100" s="1">
        <v>20</v>
      </c>
      <c r="AA100" s="1" t="s">
        <v>636</v>
      </c>
      <c r="AB100" s="1" t="s">
        <v>59</v>
      </c>
      <c r="AE100" s="1" t="s">
        <v>30</v>
      </c>
      <c r="AG100" s="1" t="s">
        <v>32</v>
      </c>
      <c r="AM100">
        <f t="shared" si="1"/>
        <v>1</v>
      </c>
      <c r="AN100" s="1">
        <v>12</v>
      </c>
      <c r="AP100" s="1"/>
      <c r="AS100" s="1"/>
      <c r="AT100" s="1"/>
      <c r="AU100" s="1"/>
      <c r="AW100" s="1"/>
      <c r="AX100" s="1"/>
      <c r="AY100" s="1"/>
      <c r="AZ100" s="1"/>
    </row>
    <row r="101" spans="1:52">
      <c r="C101" s="1" t="s">
        <v>2</v>
      </c>
      <c r="D101" s="1" t="s">
        <v>3</v>
      </c>
      <c r="G101" s="2">
        <v>32967</v>
      </c>
      <c r="H101" s="1">
        <v>8</v>
      </c>
      <c r="I101" s="1">
        <v>0</v>
      </c>
      <c r="J101" s="1">
        <v>12</v>
      </c>
      <c r="K101" s="1">
        <v>3</v>
      </c>
      <c r="L101" s="1">
        <v>208012</v>
      </c>
      <c r="M101" s="1" t="s">
        <v>641</v>
      </c>
      <c r="N101" s="1">
        <v>1</v>
      </c>
      <c r="O101" s="1" t="s">
        <v>53</v>
      </c>
      <c r="Q101" s="1" t="s">
        <v>98</v>
      </c>
      <c r="S101" s="1">
        <v>1</v>
      </c>
      <c r="T101" s="1" t="s">
        <v>582</v>
      </c>
      <c r="V101" s="1" t="s">
        <v>80</v>
      </c>
      <c r="X101" s="1" t="s">
        <v>57</v>
      </c>
      <c r="Z101" s="1">
        <v>4</v>
      </c>
      <c r="AA101" s="1" t="s">
        <v>58</v>
      </c>
      <c r="AB101" s="1" t="s">
        <v>59</v>
      </c>
      <c r="AH101" s="1" t="s">
        <v>33</v>
      </c>
      <c r="AL101" s="1" t="s">
        <v>642</v>
      </c>
      <c r="AM101" s="1">
        <f t="shared" si="1"/>
        <v>1</v>
      </c>
      <c r="AN101" s="1">
        <v>5</v>
      </c>
      <c r="AP101" s="1"/>
      <c r="AS101" s="1"/>
      <c r="AT101" s="1"/>
      <c r="AU101" s="1"/>
      <c r="AW101" s="1"/>
      <c r="AX101" s="1"/>
      <c r="AY101" s="1"/>
      <c r="AZ101" s="1"/>
    </row>
    <row r="102" spans="1:52">
      <c r="A102" s="1" t="s">
        <v>0</v>
      </c>
      <c r="B102" s="11" t="s">
        <v>1</v>
      </c>
      <c r="E102" s="1" t="s">
        <v>4</v>
      </c>
      <c r="G102" s="2">
        <v>27169</v>
      </c>
      <c r="H102" s="1">
        <v>7</v>
      </c>
      <c r="I102" s="1">
        <v>50</v>
      </c>
      <c r="J102" s="1">
        <v>10</v>
      </c>
      <c r="K102" s="1">
        <v>5</v>
      </c>
      <c r="L102" s="1">
        <v>10100</v>
      </c>
      <c r="M102" s="1" t="s">
        <v>647</v>
      </c>
      <c r="N102" s="1">
        <v>0</v>
      </c>
      <c r="O102" s="1" t="s">
        <v>123</v>
      </c>
      <c r="Q102" s="1" t="s">
        <v>98</v>
      </c>
      <c r="S102" s="1">
        <v>1</v>
      </c>
      <c r="T102" s="1" t="s">
        <v>225</v>
      </c>
      <c r="V102" s="1" t="s">
        <v>384</v>
      </c>
      <c r="X102" s="1" t="s">
        <v>648</v>
      </c>
      <c r="Z102" s="1">
        <v>16</v>
      </c>
      <c r="AA102" s="1" t="s">
        <v>649</v>
      </c>
      <c r="AB102" s="1" t="s">
        <v>83</v>
      </c>
      <c r="AG102" s="1" t="s">
        <v>32</v>
      </c>
      <c r="AM102" t="str">
        <f t="shared" si="1"/>
        <v/>
      </c>
      <c r="AN102" s="1">
        <v>60</v>
      </c>
      <c r="AP102" s="1"/>
      <c r="AS102" s="1"/>
      <c r="AT102" s="1"/>
      <c r="AU102" s="1"/>
      <c r="AW102" s="1"/>
      <c r="AX102" s="1"/>
    </row>
    <row r="103" spans="1:52">
      <c r="E103" s="1" t="s">
        <v>4</v>
      </c>
      <c r="G103" s="2">
        <v>31622</v>
      </c>
      <c r="H103" s="1">
        <v>6</v>
      </c>
      <c r="I103" s="1">
        <v>2</v>
      </c>
      <c r="J103" s="1">
        <v>12</v>
      </c>
      <c r="K103" s="1">
        <v>3</v>
      </c>
      <c r="M103" s="1" t="s">
        <v>652</v>
      </c>
      <c r="N103" s="1">
        <v>0</v>
      </c>
      <c r="O103" s="1" t="s">
        <v>67</v>
      </c>
      <c r="Q103" s="1" t="s">
        <v>98</v>
      </c>
      <c r="S103" s="1">
        <v>1</v>
      </c>
      <c r="T103" s="1" t="s">
        <v>453</v>
      </c>
      <c r="V103" s="1" t="s">
        <v>111</v>
      </c>
      <c r="X103" s="1" t="s">
        <v>57</v>
      </c>
      <c r="Z103" s="1">
        <v>10</v>
      </c>
      <c r="AA103" s="1" t="s">
        <v>653</v>
      </c>
      <c r="AB103" s="1" t="s">
        <v>83</v>
      </c>
      <c r="AG103" s="1" t="s">
        <v>32</v>
      </c>
      <c r="AM103" t="str">
        <f t="shared" si="1"/>
        <v/>
      </c>
      <c r="AN103" s="1">
        <v>20</v>
      </c>
      <c r="AS103" s="1"/>
      <c r="AT103" s="1"/>
      <c r="AU103" s="1"/>
      <c r="AW103" s="1"/>
      <c r="AX103" s="1"/>
      <c r="AY103" s="1"/>
      <c r="AZ103" s="1"/>
    </row>
    <row r="104" spans="1:52">
      <c r="A104" s="1" t="s">
        <v>0</v>
      </c>
      <c r="B104" s="11" t="s">
        <v>1</v>
      </c>
      <c r="E104" s="1" t="s">
        <v>4</v>
      </c>
      <c r="G104" s="2">
        <v>32721</v>
      </c>
      <c r="H104" s="1">
        <v>6</v>
      </c>
      <c r="I104" s="1">
        <v>0</v>
      </c>
      <c r="J104" s="1">
        <v>14</v>
      </c>
      <c r="K104" s="1">
        <v>25</v>
      </c>
      <c r="L104" s="1">
        <v>92570</v>
      </c>
      <c r="M104" s="1" t="s">
        <v>658</v>
      </c>
      <c r="N104" s="1">
        <v>1</v>
      </c>
      <c r="O104" s="1" t="s">
        <v>78</v>
      </c>
      <c r="R104" s="1" t="s">
        <v>659</v>
      </c>
      <c r="S104" s="1">
        <v>1</v>
      </c>
      <c r="T104" s="1" t="s">
        <v>521</v>
      </c>
      <c r="V104" s="1" t="s">
        <v>90</v>
      </c>
      <c r="Y104" s="1" t="s">
        <v>660</v>
      </c>
      <c r="Z104" s="1">
        <v>6</v>
      </c>
      <c r="AA104" s="1" t="s">
        <v>661</v>
      </c>
      <c r="AB104" s="1" t="s">
        <v>59</v>
      </c>
      <c r="AE104" s="1" t="s">
        <v>30</v>
      </c>
      <c r="AL104" s="1" t="s">
        <v>662</v>
      </c>
      <c r="AM104" s="1">
        <f t="shared" si="1"/>
        <v>1</v>
      </c>
      <c r="AN104" s="1">
        <v>80</v>
      </c>
      <c r="AS104" s="1"/>
      <c r="AT104" s="1"/>
      <c r="AV104" s="1"/>
      <c r="AW104" s="1"/>
      <c r="AX104" s="1"/>
      <c r="AY104" s="1"/>
      <c r="AZ104" s="1"/>
    </row>
    <row r="105" spans="1:52">
      <c r="A105" s="1" t="s">
        <v>0</v>
      </c>
      <c r="G105" s="2" t="s">
        <v>668</v>
      </c>
      <c r="H105" s="1">
        <v>7</v>
      </c>
      <c r="I105" s="1">
        <v>0</v>
      </c>
      <c r="J105" s="1">
        <v>10</v>
      </c>
      <c r="K105" s="1">
        <v>20</v>
      </c>
      <c r="L105" s="1">
        <v>80503</v>
      </c>
      <c r="M105" s="1" t="s">
        <v>669</v>
      </c>
      <c r="N105" s="1">
        <v>1</v>
      </c>
      <c r="O105" s="1" t="s">
        <v>67</v>
      </c>
      <c r="Q105" s="1" t="s">
        <v>98</v>
      </c>
      <c r="S105" s="1">
        <v>1</v>
      </c>
      <c r="T105" s="1" t="s">
        <v>110</v>
      </c>
      <c r="V105" s="1" t="s">
        <v>124</v>
      </c>
      <c r="X105" s="1" t="s">
        <v>160</v>
      </c>
      <c r="Z105" s="1">
        <v>27</v>
      </c>
      <c r="AA105" s="1" t="s">
        <v>670</v>
      </c>
      <c r="AB105" s="1" t="s">
        <v>83</v>
      </c>
      <c r="AF105" s="1" t="s">
        <v>31</v>
      </c>
      <c r="AM105" t="str">
        <f t="shared" si="1"/>
        <v/>
      </c>
      <c r="AN105" s="1">
        <v>10</v>
      </c>
      <c r="AO105" s="1"/>
      <c r="AS105" s="1"/>
      <c r="AT105" s="1"/>
      <c r="AU105" s="1"/>
      <c r="AW105" s="1"/>
      <c r="AX105" s="1"/>
      <c r="AY105" s="1"/>
      <c r="AZ105" s="1"/>
    </row>
    <row r="106" spans="1:52">
      <c r="A106" s="1" t="s">
        <v>0</v>
      </c>
      <c r="E106" s="1" t="s">
        <v>4</v>
      </c>
      <c r="G106" s="2">
        <v>32437</v>
      </c>
      <c r="H106" s="1">
        <v>8</v>
      </c>
      <c r="I106" s="1">
        <v>0</v>
      </c>
      <c r="J106" s="1">
        <v>10</v>
      </c>
      <c r="K106" s="1">
        <v>10</v>
      </c>
      <c r="L106" s="1">
        <v>74232</v>
      </c>
      <c r="M106" s="1" t="s">
        <v>676</v>
      </c>
      <c r="N106" s="1">
        <v>0</v>
      </c>
      <c r="O106" s="1" t="s">
        <v>67</v>
      </c>
      <c r="R106" s="1" t="s">
        <v>677</v>
      </c>
      <c r="S106" s="1">
        <v>0</v>
      </c>
      <c r="AB106" s="1" t="s">
        <v>83</v>
      </c>
      <c r="AF106" s="1" t="s">
        <v>31</v>
      </c>
      <c r="AH106" s="1" t="s">
        <v>33</v>
      </c>
      <c r="AM106">
        <f t="shared" si="1"/>
        <v>1</v>
      </c>
      <c r="AN106" s="1">
        <v>16</v>
      </c>
      <c r="AR106" s="1"/>
      <c r="AS106" s="1"/>
      <c r="AT106" s="1"/>
      <c r="AV106" s="1"/>
      <c r="AW106" s="1"/>
      <c r="AX106" s="1"/>
      <c r="AY106" s="1"/>
      <c r="AZ106" s="1"/>
    </row>
    <row r="107" spans="1:52">
      <c r="B107" s="11" t="s">
        <v>1</v>
      </c>
      <c r="C107" s="1" t="s">
        <v>2</v>
      </c>
      <c r="G107" s="2">
        <v>31109</v>
      </c>
      <c r="H107" s="1">
        <v>6</v>
      </c>
      <c r="I107" s="1">
        <v>45</v>
      </c>
      <c r="J107" s="1">
        <v>9</v>
      </c>
      <c r="K107" s="1">
        <v>2</v>
      </c>
      <c r="L107" s="1">
        <v>44120</v>
      </c>
      <c r="M107" s="1" t="s">
        <v>683</v>
      </c>
      <c r="N107" s="1">
        <v>1</v>
      </c>
      <c r="O107" s="1" t="s">
        <v>53</v>
      </c>
      <c r="Q107" s="1" t="s">
        <v>98</v>
      </c>
      <c r="S107" s="1">
        <v>1</v>
      </c>
      <c r="T107" s="1" t="s">
        <v>31</v>
      </c>
      <c r="W107" s="1" t="s">
        <v>684</v>
      </c>
      <c r="X107" s="1" t="s">
        <v>57</v>
      </c>
      <c r="Z107" s="1">
        <v>3</v>
      </c>
      <c r="AA107" s="1" t="s">
        <v>685</v>
      </c>
      <c r="AB107" s="1" t="s">
        <v>71</v>
      </c>
      <c r="AF107" s="1" t="s">
        <v>31</v>
      </c>
      <c r="AM107" t="str">
        <f t="shared" si="1"/>
        <v/>
      </c>
      <c r="AN107" s="1">
        <v>30</v>
      </c>
      <c r="AP107" s="1"/>
      <c r="AS107" s="1"/>
      <c r="AT107" s="1"/>
      <c r="AU107" s="1"/>
      <c r="AW107" s="1"/>
      <c r="AX107" s="1"/>
      <c r="AY107" s="1"/>
    </row>
    <row r="108" spans="1:52">
      <c r="A108" s="1" t="s">
        <v>0</v>
      </c>
      <c r="E108" s="1" t="s">
        <v>4</v>
      </c>
      <c r="G108" s="2">
        <v>29887</v>
      </c>
      <c r="H108" s="1">
        <v>7</v>
      </c>
      <c r="I108" s="1">
        <v>30</v>
      </c>
      <c r="J108" s="1">
        <v>9</v>
      </c>
      <c r="K108" s="1">
        <v>10</v>
      </c>
      <c r="L108" s="1">
        <v>1200</v>
      </c>
      <c r="M108" s="1" t="s">
        <v>149</v>
      </c>
      <c r="N108" s="1">
        <v>0</v>
      </c>
      <c r="O108" s="1" t="s">
        <v>67</v>
      </c>
      <c r="Q108" s="1" t="s">
        <v>103</v>
      </c>
      <c r="S108" s="1">
        <v>1</v>
      </c>
      <c r="T108" s="1" t="s">
        <v>225</v>
      </c>
      <c r="V108" s="1" t="s">
        <v>111</v>
      </c>
      <c r="X108" s="1" t="s">
        <v>91</v>
      </c>
      <c r="Z108" s="1">
        <v>11</v>
      </c>
      <c r="AA108" s="1" t="s">
        <v>689</v>
      </c>
      <c r="AB108" s="1" t="s">
        <v>59</v>
      </c>
      <c r="AH108" s="1" t="s">
        <v>33</v>
      </c>
      <c r="AM108" t="str">
        <f t="shared" si="1"/>
        <v/>
      </c>
      <c r="AN108" s="1">
        <v>3</v>
      </c>
      <c r="AP108" s="1"/>
      <c r="AS108" s="1"/>
      <c r="AT108" s="1"/>
      <c r="AU108" s="1"/>
      <c r="AW108" s="1"/>
      <c r="AX108" s="1"/>
      <c r="AY108" s="1"/>
    </row>
    <row r="109" spans="1:52">
      <c r="B109" s="11" t="s">
        <v>1</v>
      </c>
      <c r="G109" s="2">
        <v>30505</v>
      </c>
      <c r="H109" s="1">
        <v>7</v>
      </c>
      <c r="I109" s="1">
        <v>80</v>
      </c>
      <c r="J109" s="1">
        <v>5</v>
      </c>
      <c r="K109" s="1">
        <v>10</v>
      </c>
      <c r="L109" s="1">
        <v>94545</v>
      </c>
      <c r="M109" s="1" t="s">
        <v>693</v>
      </c>
      <c r="N109" s="1">
        <v>1</v>
      </c>
      <c r="O109" s="1" t="s">
        <v>67</v>
      </c>
      <c r="Q109" s="1" t="s">
        <v>98</v>
      </c>
      <c r="S109" s="1">
        <v>1</v>
      </c>
      <c r="T109" s="1" t="s">
        <v>225</v>
      </c>
      <c r="V109" s="1" t="s">
        <v>80</v>
      </c>
      <c r="X109" s="1" t="s">
        <v>91</v>
      </c>
      <c r="Z109" s="1">
        <v>10</v>
      </c>
      <c r="AA109" s="1" t="s">
        <v>694</v>
      </c>
      <c r="AB109" s="1" t="s">
        <v>83</v>
      </c>
      <c r="AF109" s="1" t="s">
        <v>31</v>
      </c>
      <c r="AM109" t="str">
        <f t="shared" si="1"/>
        <v/>
      </c>
      <c r="AN109" s="1">
        <v>12</v>
      </c>
      <c r="AP109" s="1"/>
      <c r="AS109" s="1"/>
      <c r="AT109" s="1"/>
      <c r="AU109" s="1"/>
      <c r="AW109" s="1"/>
      <c r="AX109" s="1"/>
      <c r="AY109" s="1"/>
    </row>
    <row r="110" spans="1:52">
      <c r="A110" s="1" t="s">
        <v>0</v>
      </c>
      <c r="E110" s="1" t="s">
        <v>4</v>
      </c>
      <c r="G110" s="2">
        <v>30306</v>
      </c>
      <c r="H110" s="1">
        <v>7</v>
      </c>
      <c r="I110" s="1">
        <v>120</v>
      </c>
      <c r="J110" s="1">
        <v>15</v>
      </c>
      <c r="K110" s="1">
        <v>12</v>
      </c>
      <c r="L110" s="1">
        <v>78619</v>
      </c>
      <c r="M110" s="1" t="s">
        <v>348</v>
      </c>
      <c r="N110" s="1">
        <v>0</v>
      </c>
      <c r="O110" s="1" t="s">
        <v>67</v>
      </c>
      <c r="Q110" s="1" t="s">
        <v>68</v>
      </c>
      <c r="S110" s="1">
        <v>1</v>
      </c>
      <c r="T110" s="1" t="s">
        <v>458</v>
      </c>
      <c r="V110" s="1" t="s">
        <v>56</v>
      </c>
      <c r="X110" s="1" t="s">
        <v>91</v>
      </c>
      <c r="Z110" s="1">
        <v>7</v>
      </c>
      <c r="AA110" s="1" t="s">
        <v>698</v>
      </c>
      <c r="AB110" s="1" t="s">
        <v>83</v>
      </c>
      <c r="AC110" s="1" t="s">
        <v>28</v>
      </c>
      <c r="AF110" s="1" t="s">
        <v>31</v>
      </c>
      <c r="AM110">
        <f t="shared" si="1"/>
        <v>1</v>
      </c>
      <c r="AN110" s="1">
        <v>8</v>
      </c>
      <c r="AR110" s="1"/>
      <c r="AS110" s="1"/>
      <c r="AT110" s="1"/>
      <c r="AU110" s="1"/>
      <c r="AW110" s="1"/>
      <c r="AX110" s="1"/>
      <c r="AY110" s="1"/>
      <c r="AZ110" s="1"/>
    </row>
    <row r="111" spans="1:52">
      <c r="B111" s="11" t="s">
        <v>1</v>
      </c>
      <c r="E111" s="1" t="s">
        <v>4</v>
      </c>
      <c r="G111" s="2">
        <v>30747</v>
      </c>
      <c r="H111" s="1">
        <v>6</v>
      </c>
      <c r="I111" s="1">
        <v>20</v>
      </c>
      <c r="J111" s="1">
        <v>16</v>
      </c>
      <c r="K111" s="1">
        <v>30</v>
      </c>
      <c r="L111" s="1">
        <v>33334</v>
      </c>
      <c r="M111" s="1" t="s">
        <v>704</v>
      </c>
      <c r="N111" s="1">
        <v>0</v>
      </c>
      <c r="O111" s="1" t="s">
        <v>67</v>
      </c>
      <c r="Q111" s="1" t="s">
        <v>103</v>
      </c>
      <c r="S111" s="1">
        <v>1</v>
      </c>
      <c r="T111" s="1" t="s">
        <v>144</v>
      </c>
      <c r="V111" s="1" t="s">
        <v>111</v>
      </c>
      <c r="X111" s="1" t="s">
        <v>648</v>
      </c>
      <c r="Z111" s="1">
        <v>4</v>
      </c>
      <c r="AA111" s="1" t="s">
        <v>705</v>
      </c>
      <c r="AB111" s="1" t="s">
        <v>71</v>
      </c>
      <c r="AK111" s="1" t="s">
        <v>36</v>
      </c>
      <c r="AM111" t="str">
        <f t="shared" si="1"/>
        <v/>
      </c>
      <c r="AU111" s="1"/>
      <c r="AW111" s="1"/>
      <c r="AX111" s="1"/>
      <c r="AY111" s="1"/>
      <c r="AZ111" s="1"/>
    </row>
    <row r="112" spans="1:52">
      <c r="E112" s="1" t="s">
        <v>4</v>
      </c>
      <c r="G112" s="2">
        <v>35313</v>
      </c>
      <c r="H112" s="1">
        <v>8</v>
      </c>
      <c r="I112" s="1">
        <v>60</v>
      </c>
      <c r="J112" s="1">
        <v>10</v>
      </c>
      <c r="K112" s="1">
        <v>6</v>
      </c>
      <c r="L112" s="1">
        <v>76303</v>
      </c>
      <c r="M112" s="1" t="s">
        <v>709</v>
      </c>
      <c r="N112" s="1">
        <v>1</v>
      </c>
      <c r="O112" s="1" t="s">
        <v>67</v>
      </c>
      <c r="Q112" s="1" t="s">
        <v>98</v>
      </c>
      <c r="S112" s="1">
        <v>1</v>
      </c>
      <c r="T112" s="1" t="s">
        <v>31</v>
      </c>
      <c r="V112" s="1" t="s">
        <v>80</v>
      </c>
      <c r="X112" s="1" t="s">
        <v>125</v>
      </c>
      <c r="Z112" s="1">
        <v>0</v>
      </c>
      <c r="AA112" s="1" t="s">
        <v>710</v>
      </c>
      <c r="AB112" s="1" t="s">
        <v>399</v>
      </c>
      <c r="AF112" s="1" t="s">
        <v>31</v>
      </c>
      <c r="AM112" t="str">
        <f t="shared" si="1"/>
        <v/>
      </c>
      <c r="AN112" s="1">
        <v>5</v>
      </c>
      <c r="AP112" s="1"/>
      <c r="AS112" s="1"/>
      <c r="AT112" s="1"/>
      <c r="AU112" s="1"/>
      <c r="AW112" s="1"/>
      <c r="AX112" s="1"/>
      <c r="AY112" s="1"/>
    </row>
    <row r="113" spans="1:52">
      <c r="A113" s="1" t="s">
        <v>0</v>
      </c>
      <c r="G113" s="2">
        <v>30983</v>
      </c>
      <c r="H113" s="1">
        <v>7</v>
      </c>
      <c r="I113" s="1">
        <v>20</v>
      </c>
      <c r="J113" s="1">
        <v>9</v>
      </c>
      <c r="K113" s="1">
        <v>2</v>
      </c>
      <c r="L113" s="1">
        <v>30338</v>
      </c>
      <c r="M113" s="1" t="s">
        <v>714</v>
      </c>
      <c r="N113" s="1">
        <v>1</v>
      </c>
      <c r="O113" s="1" t="s">
        <v>431</v>
      </c>
      <c r="Q113" s="1" t="s">
        <v>103</v>
      </c>
      <c r="S113" s="1">
        <v>1</v>
      </c>
      <c r="T113" s="1" t="s">
        <v>5</v>
      </c>
      <c r="V113" s="1" t="s">
        <v>80</v>
      </c>
      <c r="X113" s="1" t="s">
        <v>81</v>
      </c>
      <c r="Z113" s="1">
        <v>3</v>
      </c>
      <c r="AA113" s="1" t="s">
        <v>715</v>
      </c>
      <c r="AB113" s="1" t="s">
        <v>83</v>
      </c>
      <c r="AF113" s="1" t="s">
        <v>31</v>
      </c>
      <c r="AM113" t="str">
        <f t="shared" si="1"/>
        <v/>
      </c>
      <c r="AN113" s="1">
        <v>15</v>
      </c>
      <c r="AS113" s="1"/>
      <c r="AT113" s="1"/>
      <c r="AU113" s="1"/>
      <c r="AW113" s="1"/>
      <c r="AX113" s="1"/>
      <c r="AY113" s="1"/>
      <c r="AZ113" s="1"/>
    </row>
    <row r="114" spans="1:52">
      <c r="A114" s="1" t="s">
        <v>0</v>
      </c>
      <c r="C114" s="1" t="s">
        <v>2</v>
      </c>
      <c r="E114" s="1" t="s">
        <v>4</v>
      </c>
      <c r="G114" s="2">
        <v>42797</v>
      </c>
      <c r="H114" s="1">
        <v>7</v>
      </c>
      <c r="I114" s="1">
        <v>1</v>
      </c>
      <c r="J114" s="1">
        <v>10</v>
      </c>
      <c r="K114" s="1">
        <v>5</v>
      </c>
      <c r="M114" s="1" t="s">
        <v>720</v>
      </c>
      <c r="N114" s="1">
        <v>1</v>
      </c>
      <c r="O114" s="1" t="s">
        <v>97</v>
      </c>
      <c r="Q114" s="1" t="s">
        <v>68</v>
      </c>
      <c r="S114" s="1">
        <v>0</v>
      </c>
      <c r="AB114" s="1" t="s">
        <v>83</v>
      </c>
      <c r="AD114" s="1" t="s">
        <v>29</v>
      </c>
      <c r="AM114" t="str">
        <f t="shared" si="1"/>
        <v/>
      </c>
      <c r="AN114" s="1">
        <v>8</v>
      </c>
      <c r="AR114" s="1"/>
      <c r="AS114" s="1"/>
      <c r="AT114" s="1"/>
      <c r="AU114" s="1"/>
      <c r="AW114" s="1"/>
      <c r="AX114" s="1"/>
      <c r="AY114" s="1"/>
      <c r="AZ114" s="1"/>
    </row>
    <row r="115" spans="1:52">
      <c r="B115" s="11" t="s">
        <v>1</v>
      </c>
      <c r="G115" s="2">
        <v>33577</v>
      </c>
      <c r="H115" s="1">
        <v>7</v>
      </c>
      <c r="I115" s="1">
        <v>150</v>
      </c>
      <c r="J115" s="1">
        <v>7</v>
      </c>
      <c r="K115" s="1">
        <v>8</v>
      </c>
      <c r="L115" s="1">
        <v>21050</v>
      </c>
      <c r="M115" s="1" t="s">
        <v>725</v>
      </c>
      <c r="N115" s="1">
        <v>1</v>
      </c>
      <c r="O115" s="1" t="s">
        <v>78</v>
      </c>
      <c r="Q115" s="1" t="s">
        <v>54</v>
      </c>
      <c r="S115" s="1">
        <v>1</v>
      </c>
      <c r="T115" s="1" t="s">
        <v>31</v>
      </c>
      <c r="W115" s="1" t="s">
        <v>726</v>
      </c>
      <c r="X115" s="1" t="s">
        <v>245</v>
      </c>
      <c r="Z115" s="1">
        <v>3</v>
      </c>
      <c r="AA115" s="1" t="s">
        <v>727</v>
      </c>
      <c r="AB115" s="1" t="s">
        <v>83</v>
      </c>
      <c r="AH115" s="1" t="s">
        <v>33</v>
      </c>
      <c r="AM115" t="str">
        <f t="shared" si="1"/>
        <v/>
      </c>
      <c r="AN115" s="1">
        <v>30</v>
      </c>
      <c r="AP115" s="1"/>
      <c r="AS115" s="1"/>
      <c r="AT115" s="1"/>
      <c r="AU115" s="1"/>
      <c r="AW115" s="1"/>
      <c r="AX115" s="1"/>
      <c r="AY115" s="1"/>
      <c r="AZ115" s="1"/>
    </row>
    <row r="116" spans="1:52">
      <c r="A116" s="1" t="s">
        <v>0</v>
      </c>
      <c r="G116" s="2">
        <v>34088</v>
      </c>
      <c r="H116" s="1">
        <v>6</v>
      </c>
      <c r="I116" s="1">
        <v>50</v>
      </c>
      <c r="J116" s="1">
        <v>10</v>
      </c>
      <c r="K116" s="1">
        <v>20</v>
      </c>
      <c r="L116" s="1">
        <v>48185</v>
      </c>
      <c r="M116" s="1" t="s">
        <v>732</v>
      </c>
      <c r="N116" s="1">
        <v>1</v>
      </c>
      <c r="O116" s="1" t="s">
        <v>431</v>
      </c>
      <c r="R116" s="1" t="s">
        <v>733</v>
      </c>
      <c r="S116" s="1">
        <v>1</v>
      </c>
      <c r="T116" s="1" t="s">
        <v>31</v>
      </c>
      <c r="V116" s="1" t="s">
        <v>80</v>
      </c>
      <c r="X116" s="1" t="s">
        <v>295</v>
      </c>
      <c r="Z116" s="1">
        <v>2</v>
      </c>
      <c r="AA116" s="1" t="s">
        <v>734</v>
      </c>
      <c r="AB116" s="1" t="s">
        <v>83</v>
      </c>
      <c r="AF116" s="1" t="s">
        <v>31</v>
      </c>
      <c r="AM116" t="str">
        <f t="shared" si="1"/>
        <v/>
      </c>
      <c r="AN116" s="1">
        <v>45</v>
      </c>
      <c r="AP116" s="1"/>
      <c r="AS116" s="1"/>
      <c r="AT116" s="1"/>
      <c r="AU116" s="1"/>
      <c r="AW116" s="1"/>
      <c r="AX116" s="1"/>
    </row>
    <row r="117" spans="1:52">
      <c r="A117" s="1" t="s">
        <v>0</v>
      </c>
      <c r="B117" s="11" t="s">
        <v>1</v>
      </c>
      <c r="E117" s="1" t="s">
        <v>4</v>
      </c>
      <c r="G117" s="2">
        <v>30028</v>
      </c>
      <c r="H117" s="1">
        <v>6</v>
      </c>
      <c r="I117" s="1">
        <v>120</v>
      </c>
      <c r="J117" s="1">
        <v>10</v>
      </c>
      <c r="K117" s="1">
        <v>0</v>
      </c>
      <c r="L117" s="1">
        <v>142190</v>
      </c>
      <c r="M117" s="1" t="s">
        <v>737</v>
      </c>
      <c r="N117" s="1">
        <v>0</v>
      </c>
      <c r="O117" s="1" t="s">
        <v>97</v>
      </c>
      <c r="Q117" s="1" t="s">
        <v>103</v>
      </c>
      <c r="S117" s="1">
        <v>1</v>
      </c>
      <c r="T117" s="1" t="s">
        <v>55</v>
      </c>
      <c r="V117" s="1" t="s">
        <v>56</v>
      </c>
      <c r="X117" s="1" t="s">
        <v>738</v>
      </c>
      <c r="Z117" s="1">
        <v>14</v>
      </c>
      <c r="AA117" s="1" t="s">
        <v>739</v>
      </c>
      <c r="AB117" s="1" t="s">
        <v>83</v>
      </c>
      <c r="AH117" s="1" t="s">
        <v>33</v>
      </c>
      <c r="AI117" s="1" t="s">
        <v>34</v>
      </c>
      <c r="AM117">
        <f t="shared" si="1"/>
        <v>1</v>
      </c>
      <c r="AN117" s="1">
        <v>15</v>
      </c>
      <c r="AP117" s="1"/>
      <c r="AS117" s="1"/>
      <c r="AT117" s="1"/>
      <c r="AU117" s="1"/>
      <c r="AW117" s="1"/>
      <c r="AX117" s="1"/>
      <c r="AY117" s="1"/>
      <c r="AZ117" s="1"/>
    </row>
    <row r="118" spans="1:52">
      <c r="E118" s="1" t="s">
        <v>4</v>
      </c>
      <c r="G118" s="2">
        <v>42929</v>
      </c>
      <c r="H118" s="1">
        <v>7</v>
      </c>
      <c r="I118" s="1">
        <v>20</v>
      </c>
      <c r="J118" s="1">
        <v>3</v>
      </c>
      <c r="K118" s="1">
        <v>12</v>
      </c>
      <c r="M118" s="1" t="s">
        <v>744</v>
      </c>
      <c r="N118" s="1">
        <v>0</v>
      </c>
      <c r="O118" s="1" t="s">
        <v>97</v>
      </c>
      <c r="Q118" s="1" t="s">
        <v>54</v>
      </c>
      <c r="S118" s="1">
        <v>1</v>
      </c>
      <c r="T118" s="1" t="s">
        <v>206</v>
      </c>
      <c r="V118" s="1" t="s">
        <v>80</v>
      </c>
      <c r="X118" s="1" t="s">
        <v>338</v>
      </c>
      <c r="Z118" s="1">
        <v>5</v>
      </c>
      <c r="AA118" s="1" t="s">
        <v>745</v>
      </c>
      <c r="AB118" s="1" t="s">
        <v>83</v>
      </c>
      <c r="AC118" s="1" t="s">
        <v>28</v>
      </c>
      <c r="AH118" s="1" t="s">
        <v>33</v>
      </c>
      <c r="AM118">
        <f t="shared" si="1"/>
        <v>1</v>
      </c>
      <c r="AN118" s="1">
        <v>10</v>
      </c>
      <c r="AS118" s="1"/>
      <c r="AT118" s="1"/>
      <c r="AU118" s="1"/>
      <c r="AW118" s="1"/>
      <c r="AX118" s="1"/>
      <c r="AY118" s="1"/>
      <c r="AZ118" s="1"/>
    </row>
    <row r="119" spans="1:52">
      <c r="A119" s="1" t="s">
        <v>0</v>
      </c>
      <c r="B119" s="11" t="s">
        <v>1</v>
      </c>
      <c r="E119" s="1" t="s">
        <v>4</v>
      </c>
      <c r="G119" s="2">
        <v>35668</v>
      </c>
      <c r="H119" s="1">
        <v>6</v>
      </c>
      <c r="I119" s="1">
        <v>0</v>
      </c>
      <c r="J119" s="1">
        <v>8</v>
      </c>
      <c r="K119" s="1">
        <v>60</v>
      </c>
      <c r="L119" s="1">
        <v>55100</v>
      </c>
      <c r="M119" s="1" t="s">
        <v>748</v>
      </c>
      <c r="N119" s="1">
        <v>0</v>
      </c>
      <c r="O119" s="1" t="s">
        <v>53</v>
      </c>
      <c r="R119" s="1" t="s">
        <v>749</v>
      </c>
      <c r="S119" s="1">
        <v>1</v>
      </c>
      <c r="T119" s="1" t="s">
        <v>225</v>
      </c>
      <c r="V119" s="1" t="s">
        <v>90</v>
      </c>
      <c r="X119" s="1" t="s">
        <v>233</v>
      </c>
      <c r="Z119" s="1">
        <v>1</v>
      </c>
      <c r="AA119" s="1" t="s">
        <v>750</v>
      </c>
      <c r="AB119" s="1" t="s">
        <v>166</v>
      </c>
      <c r="AK119" s="1" t="s">
        <v>36</v>
      </c>
      <c r="AM119" t="str">
        <f t="shared" si="1"/>
        <v/>
      </c>
      <c r="AU119" s="1"/>
      <c r="AW119" s="1"/>
      <c r="AX119" s="1"/>
      <c r="AY119" s="1"/>
      <c r="AZ119" s="1"/>
    </row>
    <row r="120" spans="1:52">
      <c r="A120" s="1" t="s">
        <v>0</v>
      </c>
      <c r="B120" s="11" t="s">
        <v>1</v>
      </c>
      <c r="D120" s="1" t="s">
        <v>3</v>
      </c>
      <c r="E120" s="1" t="s">
        <v>4</v>
      </c>
      <c r="G120" s="2">
        <v>33156</v>
      </c>
      <c r="H120" s="1">
        <v>7</v>
      </c>
      <c r="I120" s="1">
        <v>80</v>
      </c>
      <c r="J120" s="1">
        <v>12</v>
      </c>
      <c r="K120" s="1">
        <v>12</v>
      </c>
      <c r="L120" s="1">
        <v>13070111</v>
      </c>
      <c r="M120" s="1" t="s">
        <v>754</v>
      </c>
      <c r="N120" s="1">
        <v>1</v>
      </c>
      <c r="O120" s="1" t="s">
        <v>431</v>
      </c>
      <c r="Q120" s="1" t="s">
        <v>68</v>
      </c>
      <c r="S120" s="1">
        <v>1</v>
      </c>
      <c r="T120" s="1" t="s">
        <v>225</v>
      </c>
      <c r="V120" s="1" t="s">
        <v>56</v>
      </c>
      <c r="X120" s="1" t="s">
        <v>648</v>
      </c>
      <c r="Z120" s="1">
        <v>3</v>
      </c>
      <c r="AA120" s="1" t="s">
        <v>755</v>
      </c>
      <c r="AB120" s="1" t="s">
        <v>59</v>
      </c>
      <c r="AF120" s="1" t="s">
        <v>31</v>
      </c>
      <c r="AM120" t="str">
        <f t="shared" si="1"/>
        <v/>
      </c>
      <c r="AN120" s="1">
        <v>12</v>
      </c>
      <c r="AP120" s="1"/>
      <c r="AS120" s="1"/>
      <c r="AT120" s="1"/>
      <c r="AU120" s="1"/>
      <c r="AW120" s="1"/>
      <c r="AX120" s="1"/>
      <c r="AY120" s="1"/>
      <c r="AZ120" s="1"/>
    </row>
    <row r="121" spans="1:52">
      <c r="A121" s="1" t="s">
        <v>0</v>
      </c>
      <c r="B121" s="11" t="s">
        <v>1</v>
      </c>
      <c r="G121" s="2">
        <v>33117</v>
      </c>
      <c r="H121" s="1">
        <v>7</v>
      </c>
      <c r="I121" s="1">
        <v>30</v>
      </c>
      <c r="J121" s="1">
        <v>1</v>
      </c>
      <c r="K121" s="1">
        <v>5</v>
      </c>
      <c r="L121" s="1">
        <v>11</v>
      </c>
      <c r="M121" s="1" t="s">
        <v>760</v>
      </c>
      <c r="N121" s="1">
        <v>0</v>
      </c>
      <c r="O121" s="1" t="s">
        <v>53</v>
      </c>
      <c r="Q121" s="1" t="s">
        <v>54</v>
      </c>
      <c r="S121" s="1">
        <v>1</v>
      </c>
      <c r="T121" s="1" t="s">
        <v>5</v>
      </c>
      <c r="V121" s="1" t="s">
        <v>56</v>
      </c>
      <c r="X121" s="1" t="s">
        <v>466</v>
      </c>
      <c r="Z121" s="1">
        <v>4</v>
      </c>
      <c r="AA121" s="1" t="s">
        <v>761</v>
      </c>
      <c r="AB121" s="1" t="s">
        <v>83</v>
      </c>
      <c r="AH121" s="1" t="s">
        <v>33</v>
      </c>
      <c r="AM121" t="str">
        <f t="shared" si="1"/>
        <v/>
      </c>
      <c r="AN121" s="1">
        <v>20</v>
      </c>
      <c r="AP121" s="1"/>
      <c r="AR121" s="1"/>
      <c r="AS121" s="1"/>
      <c r="AT121" s="1"/>
      <c r="AU121" s="1"/>
      <c r="AW121" s="1"/>
      <c r="AX121" s="1"/>
      <c r="AY121" s="1"/>
      <c r="AZ121" s="1"/>
    </row>
    <row r="122" spans="1:52">
      <c r="B122" s="11" t="s">
        <v>1</v>
      </c>
      <c r="E122" s="1" t="s">
        <v>4</v>
      </c>
      <c r="G122" s="2">
        <v>27127</v>
      </c>
      <c r="H122" s="1">
        <v>7</v>
      </c>
      <c r="I122" s="1">
        <v>50</v>
      </c>
      <c r="J122" s="1">
        <v>3</v>
      </c>
      <c r="K122" s="1">
        <v>20</v>
      </c>
      <c r="M122" s="1" t="s">
        <v>766</v>
      </c>
      <c r="N122" s="1">
        <v>1</v>
      </c>
      <c r="O122" s="1" t="s">
        <v>53</v>
      </c>
      <c r="Q122" s="1" t="s">
        <v>68</v>
      </c>
      <c r="S122" s="1">
        <v>1</v>
      </c>
      <c r="T122" s="1" t="s">
        <v>225</v>
      </c>
      <c r="V122" s="1" t="s">
        <v>56</v>
      </c>
      <c r="X122" s="1" t="s">
        <v>466</v>
      </c>
      <c r="Z122" s="1">
        <v>22</v>
      </c>
      <c r="AA122" s="1" t="s">
        <v>767</v>
      </c>
      <c r="AB122" s="1" t="s">
        <v>83</v>
      </c>
      <c r="AE122" s="1" t="s">
        <v>30</v>
      </c>
      <c r="AM122" t="str">
        <f t="shared" si="1"/>
        <v/>
      </c>
      <c r="AN122" s="1">
        <v>35</v>
      </c>
      <c r="AR122" s="1"/>
      <c r="AS122" s="1"/>
      <c r="AT122" s="1"/>
      <c r="AU122" s="1"/>
      <c r="AW122" s="1"/>
      <c r="AX122" s="1"/>
      <c r="AY122" s="1"/>
    </row>
    <row r="123" spans="1:52">
      <c r="B123" s="11" t="s">
        <v>1</v>
      </c>
      <c r="E123" s="1" t="s">
        <v>4</v>
      </c>
      <c r="G123" s="2">
        <v>34237</v>
      </c>
      <c r="H123" s="1">
        <v>7</v>
      </c>
      <c r="I123" s="1">
        <v>0</v>
      </c>
      <c r="J123" s="1">
        <v>12</v>
      </c>
      <c r="K123" s="1">
        <v>20</v>
      </c>
      <c r="M123" s="1" t="s">
        <v>771</v>
      </c>
      <c r="N123" s="1">
        <v>1</v>
      </c>
      <c r="O123" s="1" t="s">
        <v>53</v>
      </c>
      <c r="Q123" s="1" t="s">
        <v>54</v>
      </c>
      <c r="S123" s="1">
        <v>1</v>
      </c>
      <c r="T123" s="1" t="s">
        <v>582</v>
      </c>
      <c r="V123" s="1" t="s">
        <v>145</v>
      </c>
      <c r="X123" s="1" t="s">
        <v>91</v>
      </c>
      <c r="Z123" s="1">
        <v>5</v>
      </c>
      <c r="AA123" s="1" t="s">
        <v>772</v>
      </c>
      <c r="AB123" s="1" t="s">
        <v>59</v>
      </c>
      <c r="AF123" s="1" t="s">
        <v>31</v>
      </c>
      <c r="AM123" t="str">
        <f t="shared" si="1"/>
        <v/>
      </c>
      <c r="AN123" s="1">
        <v>10</v>
      </c>
      <c r="AP123" s="1"/>
      <c r="AS123" s="1"/>
      <c r="AT123" s="1"/>
      <c r="AU123" s="1"/>
      <c r="AW123" s="1"/>
      <c r="AX123" s="1"/>
      <c r="AY123" s="1"/>
      <c r="AZ123" s="1"/>
    </row>
    <row r="124" spans="1:52">
      <c r="A124" s="1" t="s">
        <v>0</v>
      </c>
      <c r="G124" s="2">
        <v>34688</v>
      </c>
      <c r="H124" s="1">
        <v>9</v>
      </c>
      <c r="I124" s="1">
        <v>10</v>
      </c>
      <c r="J124" s="1">
        <v>9</v>
      </c>
      <c r="K124" s="1">
        <v>20</v>
      </c>
      <c r="M124" s="1" t="s">
        <v>777</v>
      </c>
      <c r="N124" s="1">
        <v>0</v>
      </c>
      <c r="O124" s="1" t="s">
        <v>97</v>
      </c>
      <c r="R124" s="1" t="s">
        <v>778</v>
      </c>
      <c r="S124" s="1">
        <v>1</v>
      </c>
      <c r="T124" s="1" t="s">
        <v>144</v>
      </c>
      <c r="V124" s="1" t="s">
        <v>80</v>
      </c>
      <c r="X124" s="1" t="s">
        <v>57</v>
      </c>
      <c r="Z124" s="1">
        <v>0</v>
      </c>
      <c r="AA124" s="1" t="s">
        <v>779</v>
      </c>
      <c r="AB124" s="1" t="s">
        <v>59</v>
      </c>
      <c r="AF124" s="1" t="s">
        <v>31</v>
      </c>
      <c r="AM124" t="str">
        <f t="shared" si="1"/>
        <v/>
      </c>
      <c r="AN124" s="1">
        <v>200</v>
      </c>
      <c r="AS124" s="1"/>
      <c r="AT124" s="1"/>
      <c r="AU124" s="1"/>
      <c r="AW124" s="1"/>
      <c r="AX124" s="1"/>
      <c r="AY124" s="1"/>
      <c r="AZ124" s="1"/>
    </row>
    <row r="125" spans="1:52">
      <c r="A125" s="1" t="s">
        <v>0</v>
      </c>
      <c r="B125" s="11" t="s">
        <v>1</v>
      </c>
      <c r="G125" s="2">
        <v>29094</v>
      </c>
      <c r="H125" s="1">
        <v>8</v>
      </c>
      <c r="I125" s="1">
        <v>0</v>
      </c>
      <c r="J125" s="1">
        <v>8</v>
      </c>
      <c r="K125" s="1">
        <v>24</v>
      </c>
      <c r="L125" s="1">
        <v>78701</v>
      </c>
      <c r="M125" s="1" t="s">
        <v>238</v>
      </c>
      <c r="N125" s="1">
        <v>0</v>
      </c>
      <c r="O125" s="1" t="s">
        <v>143</v>
      </c>
      <c r="Q125" s="1" t="s">
        <v>68</v>
      </c>
      <c r="S125" s="1">
        <v>1</v>
      </c>
      <c r="T125" s="1" t="s">
        <v>225</v>
      </c>
      <c r="V125" s="1" t="s">
        <v>80</v>
      </c>
      <c r="X125" s="1" t="s">
        <v>91</v>
      </c>
      <c r="Z125" s="1">
        <v>20</v>
      </c>
      <c r="AA125" s="1" t="s">
        <v>636</v>
      </c>
      <c r="AB125" s="1" t="s">
        <v>59</v>
      </c>
      <c r="AE125" s="1" t="s">
        <v>30</v>
      </c>
      <c r="AG125" s="1" t="s">
        <v>32</v>
      </c>
      <c r="AM125">
        <f t="shared" si="1"/>
        <v>1</v>
      </c>
      <c r="AN125" s="1">
        <v>15</v>
      </c>
      <c r="AP125" s="1"/>
      <c r="AS125" s="1"/>
      <c r="AT125" s="1"/>
      <c r="AU125" s="1"/>
      <c r="AW125" s="1"/>
      <c r="AX125" s="1"/>
      <c r="AY125" s="1"/>
      <c r="AZ125" s="1"/>
    </row>
    <row r="126" spans="1:52">
      <c r="A126" s="1" t="s">
        <v>0</v>
      </c>
      <c r="E126" s="1" t="s">
        <v>4</v>
      </c>
      <c r="G126" s="2">
        <v>29489</v>
      </c>
      <c r="H126" s="1">
        <v>8</v>
      </c>
      <c r="I126" s="1">
        <v>30</v>
      </c>
      <c r="J126" s="1">
        <v>10</v>
      </c>
      <c r="K126" s="1">
        <v>3</v>
      </c>
      <c r="L126" s="1">
        <v>92122</v>
      </c>
      <c r="M126" s="1" t="s">
        <v>788</v>
      </c>
      <c r="N126" s="1">
        <v>0</v>
      </c>
      <c r="O126" s="1" t="s">
        <v>97</v>
      </c>
      <c r="Q126" s="1" t="s">
        <v>103</v>
      </c>
      <c r="S126" s="1">
        <v>1</v>
      </c>
      <c r="T126" s="1" t="s">
        <v>789</v>
      </c>
      <c r="V126" s="1" t="s">
        <v>56</v>
      </c>
      <c r="X126" s="1" t="s">
        <v>391</v>
      </c>
      <c r="Z126" s="1">
        <v>10</v>
      </c>
      <c r="AA126" s="1" t="s">
        <v>790</v>
      </c>
      <c r="AB126" s="1" t="s">
        <v>83</v>
      </c>
      <c r="AD126" s="1" t="s">
        <v>29</v>
      </c>
      <c r="AM126" t="str">
        <f t="shared" si="1"/>
        <v/>
      </c>
      <c r="AN126" s="1">
        <v>150</v>
      </c>
      <c r="AP126" s="1"/>
      <c r="AS126" s="1"/>
      <c r="AT126" s="1"/>
      <c r="AU126" s="1"/>
      <c r="AW126" s="1"/>
      <c r="AX126" s="1"/>
      <c r="AY126" s="1"/>
      <c r="AZ126" s="1"/>
    </row>
    <row r="127" spans="1:52">
      <c r="A127" s="1" t="s">
        <v>0</v>
      </c>
      <c r="D127" s="1" t="s">
        <v>3</v>
      </c>
      <c r="G127" s="2">
        <v>33476</v>
      </c>
      <c r="H127" s="1">
        <v>8</v>
      </c>
      <c r="I127" s="1">
        <v>60</v>
      </c>
      <c r="J127" s="1">
        <v>10</v>
      </c>
      <c r="K127" s="1">
        <v>10</v>
      </c>
      <c r="L127" s="1">
        <v>2095</v>
      </c>
      <c r="M127" s="1" t="s">
        <v>794</v>
      </c>
      <c r="N127" s="1">
        <v>0</v>
      </c>
      <c r="O127" s="1" t="s">
        <v>136</v>
      </c>
      <c r="Q127" s="1" t="s">
        <v>54</v>
      </c>
      <c r="S127" s="1">
        <v>1</v>
      </c>
      <c r="T127" s="1" t="s">
        <v>225</v>
      </c>
      <c r="V127" s="1" t="s">
        <v>56</v>
      </c>
      <c r="X127" s="1" t="s">
        <v>91</v>
      </c>
      <c r="Z127" s="1">
        <v>5</v>
      </c>
      <c r="AA127" s="1" t="s">
        <v>74</v>
      </c>
      <c r="AB127" s="1" t="s">
        <v>83</v>
      </c>
      <c r="AH127" s="1" t="s">
        <v>33</v>
      </c>
      <c r="AM127" t="str">
        <f t="shared" si="1"/>
        <v/>
      </c>
      <c r="AN127" s="1">
        <v>8</v>
      </c>
      <c r="AS127" s="1"/>
      <c r="AT127" s="1"/>
      <c r="AU127" s="1"/>
      <c r="AW127" s="1"/>
      <c r="AX127" s="1"/>
    </row>
    <row r="128" spans="1:52">
      <c r="E128" s="1" t="s">
        <v>4</v>
      </c>
      <c r="G128" s="2">
        <v>32011</v>
      </c>
      <c r="H128" s="1">
        <v>7</v>
      </c>
      <c r="I128" s="1">
        <v>0</v>
      </c>
      <c r="J128" s="1">
        <v>12</v>
      </c>
      <c r="K128" s="1">
        <v>0</v>
      </c>
      <c r="L128" s="1">
        <v>5182</v>
      </c>
      <c r="M128" s="1" t="s">
        <v>797</v>
      </c>
      <c r="N128" s="1">
        <v>1</v>
      </c>
      <c r="O128" s="1" t="s">
        <v>136</v>
      </c>
      <c r="Q128" s="1" t="s">
        <v>98</v>
      </c>
      <c r="S128" s="1">
        <v>1</v>
      </c>
      <c r="T128" s="1" t="s">
        <v>225</v>
      </c>
      <c r="V128" s="1" t="s">
        <v>111</v>
      </c>
      <c r="X128" s="1" t="s">
        <v>91</v>
      </c>
      <c r="Z128" s="1">
        <v>7</v>
      </c>
      <c r="AA128" s="1" t="s">
        <v>689</v>
      </c>
      <c r="AB128" s="1" t="s">
        <v>83</v>
      </c>
      <c r="AF128" s="1" t="s">
        <v>31</v>
      </c>
      <c r="AM128" t="str">
        <f t="shared" si="1"/>
        <v/>
      </c>
      <c r="AN128" s="1">
        <v>20</v>
      </c>
      <c r="AR128" s="1"/>
      <c r="AS128" s="1"/>
      <c r="AT128" s="1"/>
      <c r="AU128" s="1"/>
      <c r="AW128" s="1"/>
      <c r="AX128" s="1"/>
      <c r="AY128" s="1"/>
      <c r="AZ128" s="1"/>
    </row>
    <row r="129" spans="1:52">
      <c r="A129" s="1" t="s">
        <v>0</v>
      </c>
      <c r="G129" s="2">
        <v>34037</v>
      </c>
      <c r="H129" s="1">
        <v>7</v>
      </c>
      <c r="I129" s="1">
        <v>60</v>
      </c>
      <c r="J129" s="1">
        <v>11</v>
      </c>
      <c r="K129" s="1">
        <v>6</v>
      </c>
      <c r="L129" s="1">
        <v>607476</v>
      </c>
      <c r="M129" s="1" t="s">
        <v>798</v>
      </c>
      <c r="N129" s="1">
        <v>0</v>
      </c>
      <c r="O129" s="1" t="s">
        <v>53</v>
      </c>
      <c r="Q129" s="1" t="s">
        <v>98</v>
      </c>
      <c r="S129" s="1">
        <v>1</v>
      </c>
      <c r="T129" s="1" t="s">
        <v>225</v>
      </c>
      <c r="V129" s="1" t="s">
        <v>80</v>
      </c>
      <c r="X129" s="1" t="s">
        <v>91</v>
      </c>
      <c r="Z129" s="1">
        <v>3</v>
      </c>
      <c r="AA129" s="1" t="s">
        <v>799</v>
      </c>
      <c r="AB129" s="1" t="s">
        <v>83</v>
      </c>
      <c r="AF129" s="1" t="s">
        <v>31</v>
      </c>
      <c r="AM129" t="str">
        <f t="shared" si="1"/>
        <v/>
      </c>
      <c r="AN129" s="1">
        <v>10</v>
      </c>
      <c r="AP129" s="1"/>
      <c r="AS129" s="1"/>
      <c r="AT129" s="1"/>
      <c r="AU129" s="1"/>
      <c r="AW129" s="1"/>
      <c r="AX129" s="1"/>
      <c r="AY129" s="1"/>
    </row>
    <row r="130" spans="1:52">
      <c r="A130" s="1" t="s">
        <v>0</v>
      </c>
      <c r="B130" s="11" t="s">
        <v>1</v>
      </c>
      <c r="E130" s="1" t="s">
        <v>4</v>
      </c>
      <c r="G130" s="2">
        <v>28828</v>
      </c>
      <c r="H130" s="1">
        <v>5</v>
      </c>
      <c r="I130" s="1">
        <v>30</v>
      </c>
      <c r="J130" s="1">
        <v>16</v>
      </c>
      <c r="K130" s="1">
        <v>50</v>
      </c>
      <c r="L130" s="1">
        <v>81000</v>
      </c>
      <c r="M130" s="1" t="s">
        <v>803</v>
      </c>
      <c r="N130" s="1">
        <v>1</v>
      </c>
      <c r="O130" s="1" t="s">
        <v>67</v>
      </c>
      <c r="Q130" s="1" t="s">
        <v>68</v>
      </c>
      <c r="S130" s="1">
        <v>1</v>
      </c>
      <c r="T130" s="1" t="s">
        <v>521</v>
      </c>
      <c r="V130" s="1" t="s">
        <v>56</v>
      </c>
      <c r="Y130" s="1" t="s">
        <v>804</v>
      </c>
      <c r="Z130" s="1">
        <v>13</v>
      </c>
      <c r="AA130" s="1" t="s">
        <v>805</v>
      </c>
      <c r="AB130" s="1" t="s">
        <v>83</v>
      </c>
      <c r="AF130" s="1" t="s">
        <v>31</v>
      </c>
      <c r="AM130" t="str">
        <f t="shared" ref="AM130:AM193" si="2">IF(COUNTA(AC130:AL130)&gt;1, 1, "")</f>
        <v/>
      </c>
      <c r="AN130" s="1">
        <v>20</v>
      </c>
      <c r="AP130" s="1"/>
      <c r="AR130" s="1"/>
      <c r="AS130" s="1"/>
      <c r="AT130" s="1"/>
      <c r="AU130" s="1"/>
      <c r="AW130" s="1"/>
      <c r="AX130" s="1"/>
      <c r="AY130" s="1"/>
      <c r="AZ130" s="1"/>
    </row>
    <row r="131" spans="1:52">
      <c r="A131" s="1" t="s">
        <v>0</v>
      </c>
      <c r="H131" s="1">
        <v>8</v>
      </c>
      <c r="I131" s="1">
        <v>90</v>
      </c>
      <c r="J131" s="1">
        <v>6</v>
      </c>
      <c r="K131" s="1">
        <v>4</v>
      </c>
      <c r="L131" s="1">
        <v>95125</v>
      </c>
      <c r="M131" s="1" t="s">
        <v>810</v>
      </c>
      <c r="N131" s="1">
        <v>0</v>
      </c>
      <c r="O131" s="1" t="s">
        <v>78</v>
      </c>
      <c r="Q131" s="1" t="s">
        <v>68</v>
      </c>
      <c r="S131" s="1">
        <v>1</v>
      </c>
      <c r="T131" s="1" t="s">
        <v>225</v>
      </c>
      <c r="V131" s="1" t="s">
        <v>80</v>
      </c>
      <c r="X131" s="1" t="s">
        <v>91</v>
      </c>
      <c r="Z131" s="1">
        <v>10</v>
      </c>
      <c r="AA131" s="1" t="s">
        <v>811</v>
      </c>
      <c r="AB131" s="1" t="s">
        <v>83</v>
      </c>
      <c r="AF131" s="1" t="s">
        <v>31</v>
      </c>
      <c r="AM131" t="str">
        <f t="shared" si="2"/>
        <v/>
      </c>
      <c r="AN131" s="1">
        <v>30</v>
      </c>
      <c r="AP131" s="1"/>
      <c r="AS131" s="1"/>
      <c r="AT131" s="1"/>
      <c r="AU131" s="1"/>
      <c r="AW131" s="1"/>
      <c r="AX131" s="1"/>
    </row>
    <row r="132" spans="1:52">
      <c r="A132" s="1" t="s">
        <v>0</v>
      </c>
      <c r="E132" s="1" t="s">
        <v>4</v>
      </c>
      <c r="G132" s="2">
        <v>31656</v>
      </c>
      <c r="H132" s="1">
        <v>7</v>
      </c>
      <c r="I132" s="1">
        <v>0</v>
      </c>
      <c r="J132" s="1">
        <v>14</v>
      </c>
      <c r="K132" s="1">
        <v>12</v>
      </c>
      <c r="L132" s="1">
        <v>28029</v>
      </c>
      <c r="M132" s="1" t="s">
        <v>170</v>
      </c>
      <c r="N132" s="1">
        <v>0</v>
      </c>
      <c r="O132" s="1" t="s">
        <v>78</v>
      </c>
      <c r="Q132" s="1" t="s">
        <v>98</v>
      </c>
      <c r="S132" s="1">
        <v>0</v>
      </c>
      <c r="AB132" s="1" t="s">
        <v>83</v>
      </c>
      <c r="AE132" s="1" t="s">
        <v>30</v>
      </c>
      <c r="AM132" t="str">
        <f t="shared" si="2"/>
        <v/>
      </c>
      <c r="AN132" s="1">
        <v>12</v>
      </c>
      <c r="AP132" s="1"/>
      <c r="AS132" s="1"/>
      <c r="AT132" s="1"/>
      <c r="AV132" s="1"/>
      <c r="AW132" s="1"/>
      <c r="AX132" s="1"/>
    </row>
    <row r="133" spans="1:52">
      <c r="B133" s="11" t="s">
        <v>1</v>
      </c>
      <c r="G133" s="2" t="s">
        <v>817</v>
      </c>
      <c r="H133" s="1">
        <v>8</v>
      </c>
      <c r="I133" s="1">
        <v>0</v>
      </c>
      <c r="J133" s="1">
        <v>7</v>
      </c>
      <c r="K133" s="1">
        <v>0</v>
      </c>
      <c r="L133" s="1">
        <v>92128</v>
      </c>
      <c r="M133" s="1" t="s">
        <v>788</v>
      </c>
      <c r="N133" s="1">
        <v>1</v>
      </c>
      <c r="O133" s="1" t="s">
        <v>67</v>
      </c>
      <c r="Q133" s="1" t="s">
        <v>68</v>
      </c>
      <c r="S133" s="1">
        <v>1</v>
      </c>
      <c r="T133" s="1" t="s">
        <v>31</v>
      </c>
      <c r="V133" s="1" t="s">
        <v>80</v>
      </c>
      <c r="X133" s="1" t="s">
        <v>648</v>
      </c>
      <c r="Z133" s="1">
        <v>20</v>
      </c>
      <c r="AA133" s="1" t="s">
        <v>818</v>
      </c>
      <c r="AB133" s="1" t="s">
        <v>71</v>
      </c>
      <c r="AG133" s="1" t="s">
        <v>32</v>
      </c>
      <c r="AM133" t="str">
        <f t="shared" si="2"/>
        <v/>
      </c>
      <c r="AN133" s="1">
        <v>12</v>
      </c>
      <c r="AP133" s="1"/>
      <c r="AR133" s="1"/>
      <c r="AS133" s="1"/>
      <c r="AT133" s="1"/>
      <c r="AU133" s="1"/>
      <c r="AW133" s="1"/>
      <c r="AX133" s="1"/>
      <c r="AY133" s="1"/>
      <c r="AZ133" s="1"/>
    </row>
    <row r="134" spans="1:52">
      <c r="A134" s="1" t="s">
        <v>0</v>
      </c>
      <c r="E134" s="1" t="s">
        <v>4</v>
      </c>
      <c r="G134" s="2">
        <v>29906</v>
      </c>
      <c r="H134" s="1">
        <v>6</v>
      </c>
      <c r="I134" s="1">
        <v>0</v>
      </c>
      <c r="J134" s="1">
        <v>10</v>
      </c>
      <c r="K134" s="1">
        <v>12</v>
      </c>
      <c r="L134" s="1">
        <v>85716</v>
      </c>
      <c r="M134" s="1" t="s">
        <v>823</v>
      </c>
      <c r="N134" s="1">
        <v>1</v>
      </c>
      <c r="O134" s="1" t="s">
        <v>123</v>
      </c>
      <c r="Q134" s="1" t="s">
        <v>68</v>
      </c>
      <c r="S134" s="1">
        <v>1</v>
      </c>
      <c r="T134" s="1" t="s">
        <v>225</v>
      </c>
      <c r="V134" s="1" t="s">
        <v>145</v>
      </c>
      <c r="X134" s="1" t="s">
        <v>160</v>
      </c>
      <c r="Z134" s="1">
        <v>1</v>
      </c>
      <c r="AA134" s="1" t="s">
        <v>824</v>
      </c>
      <c r="AB134" s="1" t="s">
        <v>399</v>
      </c>
      <c r="AL134" s="1" t="s">
        <v>825</v>
      </c>
      <c r="AM134" s="1" t="str">
        <f t="shared" si="2"/>
        <v/>
      </c>
      <c r="AN134" s="1">
        <v>25</v>
      </c>
      <c r="AP134" s="1"/>
      <c r="AS134" s="1"/>
      <c r="AT134" s="1"/>
      <c r="AU134" s="1"/>
      <c r="AW134" s="1"/>
      <c r="AX134" s="1"/>
      <c r="AY134" s="1"/>
      <c r="AZ134" s="1"/>
    </row>
    <row r="135" spans="1:52">
      <c r="B135" s="11" t="s">
        <v>1</v>
      </c>
      <c r="G135" s="2">
        <v>31994</v>
      </c>
      <c r="H135" s="1">
        <v>8</v>
      </c>
      <c r="I135" s="1">
        <v>120</v>
      </c>
      <c r="J135" s="1">
        <v>14</v>
      </c>
      <c r="K135" s="1">
        <v>10</v>
      </c>
      <c r="L135" s="1">
        <v>400708</v>
      </c>
      <c r="M135" s="1" t="s">
        <v>830</v>
      </c>
      <c r="N135" s="1">
        <v>0</v>
      </c>
      <c r="O135" s="1" t="s">
        <v>431</v>
      </c>
      <c r="Q135" s="1" t="s">
        <v>54</v>
      </c>
      <c r="S135" s="1">
        <v>1</v>
      </c>
      <c r="T135" s="1" t="s">
        <v>159</v>
      </c>
      <c r="V135" s="1" t="s">
        <v>80</v>
      </c>
      <c r="X135" s="1" t="s">
        <v>91</v>
      </c>
      <c r="Z135" s="1">
        <v>7</v>
      </c>
      <c r="AA135" s="1" t="s">
        <v>831</v>
      </c>
      <c r="AB135" s="1" t="s">
        <v>59</v>
      </c>
      <c r="AH135" s="1" t="s">
        <v>33</v>
      </c>
      <c r="AM135" t="str">
        <f t="shared" si="2"/>
        <v/>
      </c>
      <c r="AN135" s="1">
        <v>10</v>
      </c>
      <c r="AP135" s="1"/>
      <c r="AS135" s="1"/>
      <c r="AT135" s="1"/>
      <c r="AU135" s="1"/>
      <c r="AW135" s="1"/>
      <c r="AX135" s="1"/>
      <c r="AY135" s="1"/>
    </row>
    <row r="136" spans="1:52">
      <c r="B136" s="11" t="s">
        <v>1</v>
      </c>
      <c r="E136" s="1" t="s">
        <v>4</v>
      </c>
      <c r="G136" s="2">
        <v>34615</v>
      </c>
      <c r="H136" s="1">
        <v>6</v>
      </c>
      <c r="I136" s="1">
        <v>240</v>
      </c>
      <c r="J136" s="1">
        <v>10</v>
      </c>
      <c r="K136" s="1">
        <v>20</v>
      </c>
      <c r="L136" s="1">
        <v>9250420</v>
      </c>
      <c r="M136" s="1" t="s">
        <v>835</v>
      </c>
      <c r="N136" s="1">
        <v>1</v>
      </c>
      <c r="O136" s="1" t="s">
        <v>78</v>
      </c>
      <c r="Q136" s="1" t="s">
        <v>98</v>
      </c>
      <c r="S136" s="1">
        <v>1</v>
      </c>
      <c r="T136" s="1" t="s">
        <v>159</v>
      </c>
      <c r="W136" s="1" t="s">
        <v>836</v>
      </c>
      <c r="X136" s="1" t="s">
        <v>91</v>
      </c>
      <c r="Z136" s="1">
        <v>2</v>
      </c>
      <c r="AA136" s="1" t="s">
        <v>837</v>
      </c>
      <c r="AB136" s="1" t="s">
        <v>59</v>
      </c>
      <c r="AF136" s="1" t="s">
        <v>31</v>
      </c>
      <c r="AM136" t="str">
        <f t="shared" si="2"/>
        <v/>
      </c>
      <c r="AN136" s="1">
        <v>300</v>
      </c>
      <c r="AP136" s="1"/>
      <c r="AS136" s="1"/>
      <c r="AT136" s="1"/>
      <c r="AU136" s="1"/>
      <c r="AW136" s="1"/>
      <c r="AX136" s="1"/>
      <c r="AY136" s="1"/>
    </row>
    <row r="137" spans="1:52">
      <c r="A137" s="1" t="s">
        <v>0</v>
      </c>
      <c r="B137" s="11" t="s">
        <v>1</v>
      </c>
      <c r="C137" s="1" t="s">
        <v>2</v>
      </c>
      <c r="E137" s="1" t="s">
        <v>4</v>
      </c>
      <c r="G137" s="2">
        <v>33885</v>
      </c>
      <c r="H137" s="1">
        <v>6</v>
      </c>
      <c r="I137" s="1">
        <v>60</v>
      </c>
      <c r="J137" s="1">
        <v>8</v>
      </c>
      <c r="K137" s="1">
        <v>3</v>
      </c>
      <c r="L137" s="1">
        <v>1827</v>
      </c>
      <c r="M137" s="1" t="s">
        <v>841</v>
      </c>
      <c r="N137" s="1">
        <v>1</v>
      </c>
      <c r="O137" s="1" t="s">
        <v>97</v>
      </c>
      <c r="Q137" s="1" t="s">
        <v>98</v>
      </c>
      <c r="S137" s="1">
        <v>1</v>
      </c>
      <c r="T137" s="1" t="s">
        <v>225</v>
      </c>
      <c r="W137" s="1" t="s">
        <v>836</v>
      </c>
      <c r="Y137" s="1" t="s">
        <v>842</v>
      </c>
      <c r="Z137" s="1">
        <v>2</v>
      </c>
      <c r="AA137" s="1" t="s">
        <v>843</v>
      </c>
      <c r="AB137" s="1" t="s">
        <v>59</v>
      </c>
      <c r="AH137" s="1" t="s">
        <v>33</v>
      </c>
      <c r="AM137" t="str">
        <f t="shared" si="2"/>
        <v/>
      </c>
      <c r="AN137" s="1">
        <v>3</v>
      </c>
      <c r="AP137" s="1"/>
      <c r="AS137" s="1"/>
      <c r="AT137" s="1"/>
      <c r="AU137" s="1"/>
      <c r="AW137" s="1"/>
      <c r="AX137" s="1"/>
    </row>
    <row r="138" spans="1:52">
      <c r="A138" s="1" t="s">
        <v>0</v>
      </c>
      <c r="G138" s="2">
        <v>33877</v>
      </c>
      <c r="H138" s="1">
        <v>10</v>
      </c>
      <c r="I138" s="1">
        <v>30</v>
      </c>
      <c r="J138" s="1">
        <v>20</v>
      </c>
      <c r="K138" s="1">
        <v>3</v>
      </c>
      <c r="L138" s="1">
        <v>28800</v>
      </c>
      <c r="M138" s="1" t="s">
        <v>846</v>
      </c>
      <c r="N138" s="1">
        <v>1</v>
      </c>
      <c r="O138" s="1" t="s">
        <v>53</v>
      </c>
      <c r="Q138" s="1" t="s">
        <v>98</v>
      </c>
      <c r="S138" s="1">
        <v>0</v>
      </c>
      <c r="AB138" s="1" t="s">
        <v>83</v>
      </c>
      <c r="AE138" s="1" t="s">
        <v>30</v>
      </c>
      <c r="AM138" t="str">
        <f t="shared" si="2"/>
        <v/>
      </c>
      <c r="AN138" s="1">
        <v>10</v>
      </c>
      <c r="AR138" s="1"/>
      <c r="AS138" s="1"/>
      <c r="AT138" s="1"/>
      <c r="AU138" s="1"/>
      <c r="AW138" s="1"/>
      <c r="AX138" s="1"/>
      <c r="AZ138" s="1"/>
    </row>
    <row r="139" spans="1:52">
      <c r="E139" s="1" t="s">
        <v>4</v>
      </c>
      <c r="G139" s="2">
        <v>29845</v>
      </c>
      <c r="H139" s="1">
        <v>8</v>
      </c>
      <c r="I139" s="1">
        <v>65</v>
      </c>
      <c r="J139" s="1">
        <v>14</v>
      </c>
      <c r="K139" s="1">
        <v>20</v>
      </c>
      <c r="L139" s="1">
        <v>99999</v>
      </c>
      <c r="M139" s="1" t="s">
        <v>771</v>
      </c>
      <c r="N139" s="1">
        <v>1</v>
      </c>
      <c r="O139" s="1" t="s">
        <v>53</v>
      </c>
      <c r="Q139" s="1" t="s">
        <v>54</v>
      </c>
      <c r="S139" s="1">
        <v>1</v>
      </c>
      <c r="T139" s="1" t="s">
        <v>31</v>
      </c>
      <c r="V139" s="1" t="s">
        <v>90</v>
      </c>
      <c r="X139" s="1" t="s">
        <v>245</v>
      </c>
      <c r="Z139" s="1">
        <v>15</v>
      </c>
      <c r="AA139" s="1" t="s">
        <v>850</v>
      </c>
      <c r="AB139" s="1" t="s">
        <v>166</v>
      </c>
      <c r="AF139" s="1" t="s">
        <v>31</v>
      </c>
      <c r="AM139" t="str">
        <f t="shared" si="2"/>
        <v/>
      </c>
      <c r="AN139" s="1">
        <v>16</v>
      </c>
      <c r="AP139" s="1"/>
      <c r="AS139" s="1"/>
      <c r="AT139" s="1"/>
      <c r="AV139" s="1"/>
      <c r="AW139" s="1"/>
      <c r="AX139" s="1"/>
      <c r="AY139" s="1"/>
      <c r="AZ139" s="1"/>
    </row>
    <row r="140" spans="1:52">
      <c r="A140" s="1" t="s">
        <v>0</v>
      </c>
      <c r="G140" s="2">
        <v>33885</v>
      </c>
      <c r="H140" s="1">
        <v>8</v>
      </c>
      <c r="I140" s="1">
        <v>60</v>
      </c>
      <c r="J140" s="1">
        <v>8</v>
      </c>
      <c r="K140" s="1">
        <v>10</v>
      </c>
      <c r="L140" s="1">
        <v>310023</v>
      </c>
      <c r="M140" s="1" t="s">
        <v>856</v>
      </c>
      <c r="N140" s="1">
        <v>1</v>
      </c>
      <c r="O140" s="1" t="s">
        <v>67</v>
      </c>
      <c r="Q140" s="1" t="s">
        <v>98</v>
      </c>
      <c r="S140" s="1">
        <v>1</v>
      </c>
      <c r="T140" s="1" t="s">
        <v>31</v>
      </c>
      <c r="V140" s="1" t="s">
        <v>80</v>
      </c>
      <c r="X140" s="1" t="s">
        <v>160</v>
      </c>
      <c r="Z140" s="1">
        <v>1</v>
      </c>
      <c r="AA140" s="1" t="s">
        <v>857</v>
      </c>
      <c r="AB140" s="1" t="s">
        <v>59</v>
      </c>
      <c r="AF140" s="1" t="s">
        <v>31</v>
      </c>
      <c r="AM140" t="str">
        <f t="shared" si="2"/>
        <v/>
      </c>
      <c r="AN140" s="1">
        <v>10</v>
      </c>
      <c r="AP140" s="1"/>
      <c r="AS140" s="1"/>
      <c r="AT140" s="1"/>
      <c r="AV140" s="1"/>
      <c r="AW140" s="1"/>
      <c r="AX140" s="1"/>
      <c r="AY140" s="1"/>
      <c r="AZ140" s="1"/>
    </row>
    <row r="141" spans="1:52">
      <c r="A141" s="1" t="s">
        <v>0</v>
      </c>
      <c r="G141" s="2">
        <v>29414</v>
      </c>
      <c r="H141" s="1">
        <v>6</v>
      </c>
      <c r="I141" s="1">
        <v>140</v>
      </c>
      <c r="J141" s="1">
        <v>12</v>
      </c>
      <c r="K141" s="1">
        <v>1</v>
      </c>
      <c r="L141" s="1">
        <v>127562</v>
      </c>
      <c r="M141" s="1" t="s">
        <v>737</v>
      </c>
      <c r="N141" s="1">
        <v>0</v>
      </c>
      <c r="O141" s="1" t="s">
        <v>53</v>
      </c>
      <c r="Q141" s="1" t="s">
        <v>68</v>
      </c>
      <c r="S141" s="1">
        <v>1</v>
      </c>
      <c r="T141" s="1" t="s">
        <v>159</v>
      </c>
      <c r="V141" s="1" t="s">
        <v>80</v>
      </c>
      <c r="X141" s="1" t="s">
        <v>91</v>
      </c>
      <c r="Z141" s="1">
        <v>1</v>
      </c>
      <c r="AA141" s="1" t="s">
        <v>863</v>
      </c>
      <c r="AB141" s="1" t="s">
        <v>83</v>
      </c>
      <c r="AF141" s="1" t="s">
        <v>31</v>
      </c>
      <c r="AM141" t="str">
        <f t="shared" si="2"/>
        <v/>
      </c>
      <c r="AN141" s="1">
        <v>20</v>
      </c>
      <c r="AS141" s="1"/>
      <c r="AT141" s="1"/>
      <c r="AU141" s="1"/>
      <c r="AW141" s="1"/>
      <c r="AX141" s="1"/>
      <c r="AY141" s="1"/>
      <c r="AZ141" s="1"/>
    </row>
    <row r="142" spans="1:52">
      <c r="A142" s="1" t="s">
        <v>0</v>
      </c>
      <c r="D142" s="1" t="s">
        <v>3</v>
      </c>
      <c r="E142" s="1" t="s">
        <v>4</v>
      </c>
      <c r="G142" s="2">
        <v>33876</v>
      </c>
      <c r="H142" s="1">
        <v>6</v>
      </c>
      <c r="I142" s="1">
        <v>90</v>
      </c>
      <c r="J142" s="1">
        <v>10</v>
      </c>
      <c r="K142" s="1">
        <v>12</v>
      </c>
      <c r="L142" s="1">
        <v>130018</v>
      </c>
      <c r="M142" s="1" t="s">
        <v>867</v>
      </c>
      <c r="N142" s="1">
        <v>0</v>
      </c>
      <c r="O142" s="1" t="s">
        <v>67</v>
      </c>
      <c r="Q142" s="1" t="s">
        <v>68</v>
      </c>
      <c r="S142" s="1">
        <v>1</v>
      </c>
      <c r="T142" s="1" t="s">
        <v>453</v>
      </c>
      <c r="V142" s="1" t="s">
        <v>111</v>
      </c>
      <c r="Y142" s="1" t="s">
        <v>868</v>
      </c>
      <c r="Z142" s="1">
        <v>2</v>
      </c>
      <c r="AA142" s="1" t="s">
        <v>869</v>
      </c>
      <c r="AB142" s="1" t="s">
        <v>59</v>
      </c>
      <c r="AE142" s="1" t="s">
        <v>30</v>
      </c>
      <c r="AM142" t="str">
        <f t="shared" si="2"/>
        <v/>
      </c>
      <c r="AN142" s="1">
        <v>50</v>
      </c>
      <c r="AP142" s="1"/>
      <c r="AR142" s="1"/>
      <c r="AS142" s="1"/>
      <c r="AT142" s="1"/>
      <c r="AU142" s="1"/>
      <c r="AW142" s="1"/>
      <c r="AX142" s="1"/>
      <c r="AY142" s="1"/>
      <c r="AZ142" s="1"/>
    </row>
    <row r="143" spans="1:52">
      <c r="A143" s="1" t="s">
        <v>0</v>
      </c>
      <c r="G143" s="2">
        <v>34017</v>
      </c>
      <c r="H143" s="1">
        <v>4</v>
      </c>
      <c r="I143" s="1">
        <v>2</v>
      </c>
      <c r="J143" s="1">
        <v>10</v>
      </c>
      <c r="K143" s="1">
        <v>15</v>
      </c>
      <c r="L143" s="1">
        <v>411045</v>
      </c>
      <c r="M143" s="1" t="s">
        <v>874</v>
      </c>
      <c r="N143" s="1">
        <v>1</v>
      </c>
      <c r="O143" s="1" t="s">
        <v>53</v>
      </c>
      <c r="Q143" s="1" t="s">
        <v>68</v>
      </c>
      <c r="S143" s="1">
        <v>0</v>
      </c>
      <c r="AB143" s="1" t="s">
        <v>59</v>
      </c>
      <c r="AD143" s="1" t="s">
        <v>29</v>
      </c>
      <c r="AM143" t="str">
        <f t="shared" si="2"/>
        <v/>
      </c>
      <c r="AN143" s="1">
        <v>3</v>
      </c>
      <c r="AP143" s="1"/>
      <c r="AS143" s="1"/>
      <c r="AT143" s="1"/>
      <c r="AU143" s="1"/>
      <c r="AW143" s="1"/>
      <c r="AX143" s="1"/>
      <c r="AY143" s="1"/>
      <c r="AZ143" s="1"/>
    </row>
    <row r="144" spans="1:52">
      <c r="B144" s="11" t="s">
        <v>1</v>
      </c>
      <c r="G144" s="2">
        <v>33015</v>
      </c>
      <c r="H144" s="1">
        <v>7</v>
      </c>
      <c r="I144" s="1">
        <v>150</v>
      </c>
      <c r="J144" s="1">
        <v>9</v>
      </c>
      <c r="K144" s="1">
        <v>10</v>
      </c>
      <c r="L144" s="1">
        <v>90025</v>
      </c>
      <c r="M144" s="1" t="s">
        <v>878</v>
      </c>
      <c r="N144" s="1">
        <v>0</v>
      </c>
      <c r="O144" s="1" t="s">
        <v>67</v>
      </c>
      <c r="Q144" s="1" t="s">
        <v>54</v>
      </c>
      <c r="S144" s="1">
        <v>1</v>
      </c>
      <c r="T144" s="1" t="s">
        <v>150</v>
      </c>
      <c r="V144" s="1" t="s">
        <v>80</v>
      </c>
      <c r="X144" s="1" t="s">
        <v>125</v>
      </c>
      <c r="Z144" s="1">
        <v>3</v>
      </c>
      <c r="AA144" s="1" t="s">
        <v>879</v>
      </c>
      <c r="AB144" s="1" t="s">
        <v>59</v>
      </c>
      <c r="AD144" s="1" t="s">
        <v>29</v>
      </c>
      <c r="AM144" t="str">
        <f t="shared" si="2"/>
        <v/>
      </c>
      <c r="AN144" s="1">
        <v>20</v>
      </c>
      <c r="AR144" s="1"/>
      <c r="AS144" s="1"/>
      <c r="AT144" s="1"/>
      <c r="AU144" s="1"/>
      <c r="AW144" s="1"/>
      <c r="AX144" s="1"/>
      <c r="AY144" s="1"/>
      <c r="AZ144" s="1"/>
    </row>
    <row r="145" spans="1:52">
      <c r="B145" s="11" t="s">
        <v>1</v>
      </c>
      <c r="G145" s="2">
        <v>32885</v>
      </c>
      <c r="H145" s="1">
        <v>7</v>
      </c>
      <c r="I145" s="1">
        <v>28</v>
      </c>
      <c r="J145" s="1">
        <v>12</v>
      </c>
      <c r="K145" s="1">
        <v>6</v>
      </c>
      <c r="L145" s="1">
        <v>19106</v>
      </c>
      <c r="M145" s="1" t="s">
        <v>883</v>
      </c>
      <c r="N145" s="1">
        <v>0</v>
      </c>
      <c r="O145" s="1" t="s">
        <v>136</v>
      </c>
      <c r="Q145" s="1" t="s">
        <v>68</v>
      </c>
      <c r="S145" s="1">
        <v>1</v>
      </c>
      <c r="T145" s="1" t="s">
        <v>89</v>
      </c>
      <c r="V145" s="1" t="s">
        <v>80</v>
      </c>
      <c r="X145" s="1" t="s">
        <v>233</v>
      </c>
      <c r="Z145" s="1">
        <v>5</v>
      </c>
      <c r="AA145" s="1" t="s">
        <v>884</v>
      </c>
      <c r="AB145" s="1" t="s">
        <v>83</v>
      </c>
      <c r="AE145" s="1" t="s">
        <v>30</v>
      </c>
      <c r="AH145" s="1" t="s">
        <v>33</v>
      </c>
      <c r="AM145">
        <f t="shared" si="2"/>
        <v>1</v>
      </c>
      <c r="AN145" s="1">
        <v>100</v>
      </c>
      <c r="AP145" s="1"/>
      <c r="AS145" s="1"/>
      <c r="AT145" s="1"/>
      <c r="AU145" s="1"/>
      <c r="AW145" s="1"/>
      <c r="AX145" s="1"/>
      <c r="AY145" s="1"/>
    </row>
    <row r="146" spans="1:52">
      <c r="E146" s="1" t="s">
        <v>4</v>
      </c>
      <c r="G146" s="2">
        <v>32154</v>
      </c>
      <c r="H146" s="1">
        <v>8</v>
      </c>
      <c r="I146" s="1">
        <v>0</v>
      </c>
      <c r="J146" s="1">
        <v>12</v>
      </c>
      <c r="K146" s="1">
        <v>1</v>
      </c>
      <c r="L146" s="1">
        <v>1000</v>
      </c>
      <c r="M146" s="1" t="s">
        <v>888</v>
      </c>
      <c r="N146" s="1">
        <v>0</v>
      </c>
      <c r="O146" s="1" t="s">
        <v>53</v>
      </c>
      <c r="Q146" s="1" t="s">
        <v>54</v>
      </c>
      <c r="S146" s="1">
        <v>1</v>
      </c>
      <c r="T146" s="1" t="s">
        <v>225</v>
      </c>
      <c r="W146" s="1" t="s">
        <v>225</v>
      </c>
      <c r="X146" s="1" t="s">
        <v>91</v>
      </c>
      <c r="Z146" s="1">
        <v>5</v>
      </c>
      <c r="AA146" s="1" t="s">
        <v>889</v>
      </c>
      <c r="AB146" s="1" t="s">
        <v>59</v>
      </c>
      <c r="AF146" s="1" t="s">
        <v>31</v>
      </c>
      <c r="AM146" t="str">
        <f t="shared" si="2"/>
        <v/>
      </c>
      <c r="AN146" s="1">
        <v>160</v>
      </c>
      <c r="AP146" s="1"/>
      <c r="AS146" s="1"/>
      <c r="AT146" s="1"/>
      <c r="AU146" s="1"/>
      <c r="AW146" s="1"/>
      <c r="AX146" s="1"/>
      <c r="AY146" s="1"/>
      <c r="AZ146" s="1"/>
    </row>
    <row r="147" spans="1:52">
      <c r="B147" s="11" t="s">
        <v>1</v>
      </c>
      <c r="D147" s="1" t="s">
        <v>3</v>
      </c>
      <c r="E147" s="1" t="s">
        <v>4</v>
      </c>
      <c r="G147" s="2">
        <v>34064</v>
      </c>
      <c r="H147" s="1">
        <v>6</v>
      </c>
      <c r="I147" s="1">
        <v>120</v>
      </c>
      <c r="J147" s="1">
        <v>13</v>
      </c>
      <c r="K147" s="1">
        <v>4</v>
      </c>
      <c r="L147" s="1">
        <v>560001</v>
      </c>
      <c r="M147" s="1" t="s">
        <v>891</v>
      </c>
      <c r="N147" s="1">
        <v>1</v>
      </c>
      <c r="O147" s="1" t="s">
        <v>78</v>
      </c>
      <c r="R147" s="1" t="s">
        <v>892</v>
      </c>
      <c r="S147" s="1">
        <v>1</v>
      </c>
      <c r="T147" s="1" t="s">
        <v>159</v>
      </c>
      <c r="V147" s="1" t="s">
        <v>80</v>
      </c>
      <c r="X147" s="1" t="s">
        <v>245</v>
      </c>
      <c r="Z147" s="1">
        <v>2</v>
      </c>
      <c r="AA147" s="1" t="s">
        <v>893</v>
      </c>
      <c r="AB147" s="1" t="s">
        <v>59</v>
      </c>
      <c r="AK147" s="1" t="s">
        <v>36</v>
      </c>
      <c r="AM147" t="str">
        <f t="shared" si="2"/>
        <v/>
      </c>
      <c r="AU147" s="1"/>
      <c r="AW147" s="1"/>
      <c r="AX147" s="1"/>
      <c r="AZ147" s="1"/>
    </row>
    <row r="148" spans="1:52">
      <c r="A148" s="1" t="s">
        <v>0</v>
      </c>
      <c r="C148" s="1" t="s">
        <v>2</v>
      </c>
      <c r="G148" s="2">
        <v>32540</v>
      </c>
      <c r="H148" s="1">
        <v>8</v>
      </c>
      <c r="I148" s="1">
        <v>7</v>
      </c>
      <c r="J148" s="1">
        <v>12</v>
      </c>
      <c r="K148" s="1">
        <v>0</v>
      </c>
      <c r="L148" s="1">
        <v>3706</v>
      </c>
      <c r="M148" s="1" t="s">
        <v>896</v>
      </c>
      <c r="N148" s="1">
        <v>1</v>
      </c>
      <c r="O148" s="1" t="s">
        <v>67</v>
      </c>
      <c r="Q148" s="1" t="s">
        <v>103</v>
      </c>
      <c r="S148" s="1">
        <v>1</v>
      </c>
      <c r="T148" s="1" t="s">
        <v>453</v>
      </c>
      <c r="V148" s="1" t="s">
        <v>80</v>
      </c>
      <c r="X148" s="1" t="s">
        <v>160</v>
      </c>
      <c r="Z148" s="1">
        <v>3</v>
      </c>
      <c r="AA148" s="1" t="s">
        <v>897</v>
      </c>
      <c r="AB148" s="1" t="s">
        <v>83</v>
      </c>
      <c r="AE148" s="1" t="s">
        <v>30</v>
      </c>
      <c r="AM148" t="str">
        <f t="shared" si="2"/>
        <v/>
      </c>
      <c r="AN148" s="1">
        <v>20</v>
      </c>
      <c r="AP148" s="1"/>
      <c r="AS148" s="1"/>
      <c r="AT148" s="1"/>
      <c r="AU148" s="1"/>
      <c r="AW148" s="1"/>
      <c r="AX148" s="1"/>
      <c r="AY148" s="1"/>
      <c r="AZ148" s="1"/>
    </row>
    <row r="149" spans="1:52">
      <c r="A149" s="1" t="s">
        <v>0</v>
      </c>
      <c r="G149" s="2">
        <v>32950</v>
      </c>
      <c r="H149" s="1">
        <v>7</v>
      </c>
      <c r="I149" s="1">
        <v>60</v>
      </c>
      <c r="J149" s="1">
        <v>14</v>
      </c>
      <c r="K149" s="1">
        <v>5</v>
      </c>
      <c r="L149" s="1">
        <v>743502</v>
      </c>
      <c r="M149" s="1" t="s">
        <v>902</v>
      </c>
      <c r="N149" s="1">
        <v>0</v>
      </c>
      <c r="O149" s="1" t="s">
        <v>53</v>
      </c>
      <c r="Q149" s="1" t="s">
        <v>68</v>
      </c>
      <c r="S149" s="1">
        <v>1</v>
      </c>
      <c r="T149" s="1" t="s">
        <v>150</v>
      </c>
      <c r="V149" s="1" t="s">
        <v>80</v>
      </c>
      <c r="X149" s="1" t="s">
        <v>112</v>
      </c>
      <c r="Z149" s="1">
        <v>5</v>
      </c>
      <c r="AA149" s="1" t="s">
        <v>903</v>
      </c>
      <c r="AB149" s="1" t="s">
        <v>59</v>
      </c>
      <c r="AE149" s="1" t="s">
        <v>30</v>
      </c>
      <c r="AM149" t="str">
        <f t="shared" si="2"/>
        <v/>
      </c>
      <c r="AN149" s="1">
        <v>25</v>
      </c>
      <c r="AP149" s="1"/>
      <c r="AS149" s="1"/>
      <c r="AT149" s="1"/>
      <c r="AU149" s="1"/>
      <c r="AW149" s="1"/>
      <c r="AX149" s="1"/>
      <c r="AY149" s="1"/>
      <c r="AZ149" s="1"/>
    </row>
    <row r="150" spans="1:52">
      <c r="D150" s="1" t="s">
        <v>3</v>
      </c>
      <c r="E150" s="1" t="s">
        <v>4</v>
      </c>
      <c r="G150" s="2">
        <v>34861</v>
      </c>
      <c r="H150" s="1">
        <v>7</v>
      </c>
      <c r="I150" s="1">
        <v>0</v>
      </c>
      <c r="J150" s="1">
        <v>12</v>
      </c>
      <c r="K150" s="1">
        <v>15</v>
      </c>
      <c r="L150" s="1">
        <v>35280</v>
      </c>
      <c r="M150" s="1" t="s">
        <v>908</v>
      </c>
      <c r="N150" s="1">
        <v>1</v>
      </c>
      <c r="O150" s="1" t="s">
        <v>53</v>
      </c>
      <c r="Q150" s="1" t="s">
        <v>98</v>
      </c>
      <c r="S150" s="1">
        <v>1</v>
      </c>
      <c r="T150" s="1" t="s">
        <v>177</v>
      </c>
      <c r="V150" s="1" t="s">
        <v>111</v>
      </c>
      <c r="X150" s="1" t="s">
        <v>57</v>
      </c>
      <c r="Z150" s="1">
        <v>1</v>
      </c>
      <c r="AA150" s="1" t="s">
        <v>58</v>
      </c>
      <c r="AB150" s="1" t="s">
        <v>59</v>
      </c>
      <c r="AG150" s="1" t="s">
        <v>32</v>
      </c>
      <c r="AH150" s="1" t="s">
        <v>33</v>
      </c>
      <c r="AI150" s="1" t="s">
        <v>34</v>
      </c>
      <c r="AJ150" s="1" t="s">
        <v>35</v>
      </c>
      <c r="AM150">
        <f t="shared" si="2"/>
        <v>1</v>
      </c>
      <c r="AN150" s="1">
        <v>90</v>
      </c>
      <c r="AS150" s="1"/>
      <c r="AT150" s="1"/>
      <c r="AU150" s="1"/>
      <c r="AW150" s="1"/>
      <c r="AX150" s="1"/>
      <c r="AY150" s="1"/>
    </row>
    <row r="151" spans="1:52">
      <c r="A151" s="1" t="s">
        <v>0</v>
      </c>
      <c r="B151" s="11" t="s">
        <v>1</v>
      </c>
      <c r="E151" s="1" t="s">
        <v>4</v>
      </c>
      <c r="G151" s="2">
        <v>30465</v>
      </c>
      <c r="H151" s="1">
        <v>7</v>
      </c>
      <c r="I151" s="1">
        <v>55</v>
      </c>
      <c r="J151" s="1">
        <v>9</v>
      </c>
      <c r="K151" s="1">
        <v>2</v>
      </c>
      <c r="L151" s="1">
        <v>0</v>
      </c>
      <c r="M151" s="1" t="s">
        <v>912</v>
      </c>
      <c r="N151" s="1">
        <v>0</v>
      </c>
      <c r="O151" s="1" t="s">
        <v>97</v>
      </c>
      <c r="Q151" s="1" t="s">
        <v>98</v>
      </c>
      <c r="S151" s="1">
        <v>1</v>
      </c>
      <c r="T151" s="1" t="s">
        <v>159</v>
      </c>
      <c r="V151" s="1" t="s">
        <v>80</v>
      </c>
      <c r="X151" s="1" t="s">
        <v>105</v>
      </c>
      <c r="Z151" s="1">
        <v>6</v>
      </c>
      <c r="AA151" s="1" t="s">
        <v>913</v>
      </c>
      <c r="AB151" s="1" t="s">
        <v>399</v>
      </c>
      <c r="AF151" s="1" t="s">
        <v>31</v>
      </c>
      <c r="AG151" s="1" t="s">
        <v>32</v>
      </c>
      <c r="AH151" s="1" t="s">
        <v>33</v>
      </c>
      <c r="AM151">
        <f t="shared" si="2"/>
        <v>1</v>
      </c>
      <c r="AN151" s="1">
        <v>6</v>
      </c>
      <c r="AP151" s="1"/>
      <c r="AS151" s="1"/>
      <c r="AT151" s="1"/>
      <c r="AV151" s="1"/>
      <c r="AW151" s="1"/>
      <c r="AX151" s="1"/>
      <c r="AY151" s="1"/>
      <c r="AZ151" s="1"/>
    </row>
    <row r="152" spans="1:52">
      <c r="B152" s="11" t="s">
        <v>1</v>
      </c>
      <c r="G152" s="2">
        <v>33864</v>
      </c>
      <c r="H152" s="1">
        <v>7</v>
      </c>
      <c r="I152" s="1">
        <v>25</v>
      </c>
      <c r="J152" s="1">
        <v>9</v>
      </c>
      <c r="K152" s="1">
        <v>5</v>
      </c>
      <c r="L152" s="1">
        <v>61000</v>
      </c>
      <c r="M152" s="1" t="s">
        <v>919</v>
      </c>
      <c r="N152" s="1">
        <v>0</v>
      </c>
      <c r="O152" s="1" t="s">
        <v>53</v>
      </c>
      <c r="Q152" s="1" t="s">
        <v>98</v>
      </c>
      <c r="S152" s="1">
        <v>1</v>
      </c>
      <c r="T152" s="1" t="s">
        <v>30</v>
      </c>
      <c r="V152" s="1" t="s">
        <v>111</v>
      </c>
      <c r="Y152" s="1" t="s">
        <v>920</v>
      </c>
      <c r="Z152" s="1">
        <v>2</v>
      </c>
      <c r="AA152" s="1" t="s">
        <v>882</v>
      </c>
      <c r="AB152" s="1" t="s">
        <v>83</v>
      </c>
      <c r="AE152" s="1" t="s">
        <v>30</v>
      </c>
      <c r="AM152" t="str">
        <f t="shared" si="2"/>
        <v/>
      </c>
      <c r="AN152" s="1">
        <v>10</v>
      </c>
      <c r="AP152" s="1"/>
      <c r="AS152" s="1"/>
      <c r="AT152" s="1"/>
      <c r="AU152" s="1"/>
      <c r="AW152" s="1"/>
      <c r="AX152" s="1"/>
      <c r="AY152" s="1"/>
      <c r="AZ152" s="1"/>
    </row>
    <row r="153" spans="1:52">
      <c r="A153" s="1" t="s">
        <v>0</v>
      </c>
      <c r="B153" s="11" t="s">
        <v>1</v>
      </c>
      <c r="D153" s="1" t="s">
        <v>3</v>
      </c>
      <c r="G153" s="2">
        <v>31252</v>
      </c>
      <c r="H153" s="1">
        <v>6</v>
      </c>
      <c r="I153" s="1">
        <v>0</v>
      </c>
      <c r="J153" s="1">
        <v>10</v>
      </c>
      <c r="K153" s="1">
        <v>6</v>
      </c>
      <c r="L153" s="1">
        <v>20815</v>
      </c>
      <c r="M153" s="1" t="s">
        <v>922</v>
      </c>
      <c r="N153" s="1">
        <v>0</v>
      </c>
      <c r="O153" s="1" t="s">
        <v>67</v>
      </c>
      <c r="Q153" s="1" t="s">
        <v>54</v>
      </c>
      <c r="S153" s="1">
        <v>1</v>
      </c>
      <c r="T153" s="1" t="s">
        <v>458</v>
      </c>
      <c r="V153" s="1" t="s">
        <v>56</v>
      </c>
      <c r="X153" s="1" t="s">
        <v>91</v>
      </c>
      <c r="Z153" s="1">
        <v>10</v>
      </c>
      <c r="AA153" s="1" t="s">
        <v>923</v>
      </c>
      <c r="AB153" s="1" t="s">
        <v>59</v>
      </c>
      <c r="AF153" s="1" t="s">
        <v>31</v>
      </c>
      <c r="AL153" s="1" t="s">
        <v>924</v>
      </c>
      <c r="AM153" s="1">
        <f t="shared" si="2"/>
        <v>1</v>
      </c>
      <c r="AN153" s="1">
        <v>16</v>
      </c>
      <c r="AP153" s="1"/>
      <c r="AS153" s="1"/>
      <c r="AT153" s="1"/>
      <c r="AU153" s="1"/>
      <c r="AW153" s="1"/>
      <c r="AX153" s="1"/>
      <c r="AY153" s="1"/>
      <c r="AZ153" s="1"/>
    </row>
    <row r="154" spans="1:52">
      <c r="B154" s="11" t="s">
        <v>1</v>
      </c>
      <c r="G154" s="2">
        <v>29519</v>
      </c>
      <c r="H154" s="1">
        <v>7</v>
      </c>
      <c r="I154" s="1">
        <v>60</v>
      </c>
      <c r="J154" s="1">
        <v>10</v>
      </c>
      <c r="K154" s="1">
        <v>12</v>
      </c>
      <c r="L154" s="1">
        <v>32827</v>
      </c>
      <c r="M154" s="1" t="s">
        <v>929</v>
      </c>
      <c r="N154" s="1">
        <v>1</v>
      </c>
      <c r="O154" s="1" t="s">
        <v>67</v>
      </c>
      <c r="Q154" s="1" t="s">
        <v>68</v>
      </c>
      <c r="S154" s="1">
        <v>1</v>
      </c>
      <c r="T154" s="1" t="s">
        <v>150</v>
      </c>
      <c r="V154" s="1" t="s">
        <v>56</v>
      </c>
      <c r="X154" s="1" t="s">
        <v>105</v>
      </c>
      <c r="Z154" s="1">
        <v>10</v>
      </c>
      <c r="AA154" s="1" t="s">
        <v>930</v>
      </c>
      <c r="AB154" s="1" t="s">
        <v>71</v>
      </c>
      <c r="AH154" s="1" t="s">
        <v>33</v>
      </c>
      <c r="AM154" t="str">
        <f t="shared" si="2"/>
        <v/>
      </c>
      <c r="AN154" s="1">
        <v>4</v>
      </c>
      <c r="AS154" s="1"/>
      <c r="AT154" s="1"/>
      <c r="AU154" s="1"/>
      <c r="AW154" s="1"/>
      <c r="AX154" s="1"/>
      <c r="AY154" s="1"/>
      <c r="AZ154" s="1"/>
    </row>
    <row r="155" spans="1:52">
      <c r="A155" s="1" t="s">
        <v>0</v>
      </c>
      <c r="C155" s="1" t="s">
        <v>2</v>
      </c>
      <c r="E155" s="1" t="s">
        <v>4</v>
      </c>
      <c r="G155" s="2" t="s">
        <v>935</v>
      </c>
      <c r="H155" s="1">
        <v>7</v>
      </c>
      <c r="I155" s="1">
        <v>0</v>
      </c>
      <c r="J155" s="1">
        <v>9</v>
      </c>
      <c r="K155" s="1">
        <v>30</v>
      </c>
      <c r="M155" s="1" t="s">
        <v>219</v>
      </c>
      <c r="N155" s="1">
        <v>1</v>
      </c>
      <c r="O155" s="1" t="s">
        <v>53</v>
      </c>
      <c r="R155" s="1" t="s">
        <v>936</v>
      </c>
      <c r="S155" s="1">
        <v>1</v>
      </c>
      <c r="T155" s="1" t="s">
        <v>458</v>
      </c>
      <c r="V155" s="1" t="s">
        <v>80</v>
      </c>
      <c r="X155" s="1" t="s">
        <v>57</v>
      </c>
      <c r="Z155" s="1">
        <v>28</v>
      </c>
      <c r="AA155" s="1" t="s">
        <v>937</v>
      </c>
      <c r="AB155" s="1" t="s">
        <v>83</v>
      </c>
      <c r="AG155" s="1" t="s">
        <v>32</v>
      </c>
      <c r="AM155" t="str">
        <f t="shared" si="2"/>
        <v/>
      </c>
      <c r="AN155" s="1">
        <v>6</v>
      </c>
      <c r="AS155" s="1"/>
      <c r="AT155" s="1"/>
      <c r="AV155" s="1"/>
      <c r="AW155" s="1"/>
      <c r="AX155" s="1"/>
      <c r="AY155" s="1"/>
      <c r="AZ155" s="1"/>
    </row>
    <row r="156" spans="1:52">
      <c r="B156" s="11" t="s">
        <v>1</v>
      </c>
      <c r="C156" s="1" t="s">
        <v>2</v>
      </c>
      <c r="D156" s="1" t="s">
        <v>3</v>
      </c>
      <c r="G156" s="2">
        <v>31912</v>
      </c>
      <c r="H156" s="1">
        <v>8</v>
      </c>
      <c r="I156" s="1">
        <v>60</v>
      </c>
      <c r="J156" s="1">
        <v>8</v>
      </c>
      <c r="K156" s="1">
        <v>2</v>
      </c>
      <c r="L156" s="1">
        <v>95132</v>
      </c>
      <c r="M156" s="1" t="s">
        <v>943</v>
      </c>
      <c r="N156" s="1">
        <v>0</v>
      </c>
      <c r="O156" s="1" t="s">
        <v>97</v>
      </c>
      <c r="Q156" s="1" t="s">
        <v>98</v>
      </c>
      <c r="S156" s="1">
        <v>1</v>
      </c>
      <c r="T156" s="1" t="s">
        <v>453</v>
      </c>
      <c r="V156" s="1" t="s">
        <v>111</v>
      </c>
      <c r="X156" s="1" t="s">
        <v>57</v>
      </c>
      <c r="Z156" s="1">
        <v>3</v>
      </c>
      <c r="AA156" s="1" t="s">
        <v>944</v>
      </c>
      <c r="AB156" s="1" t="s">
        <v>83</v>
      </c>
      <c r="AE156" s="1" t="s">
        <v>30</v>
      </c>
      <c r="AH156" s="1" t="s">
        <v>33</v>
      </c>
      <c r="AM156">
        <f t="shared" si="2"/>
        <v>1</v>
      </c>
      <c r="AN156" s="1">
        <v>50</v>
      </c>
      <c r="AP156" s="1"/>
      <c r="AS156" s="1"/>
      <c r="AT156" s="1"/>
      <c r="AU156" s="1"/>
      <c r="AW156" s="1"/>
      <c r="AX156" s="1"/>
      <c r="AY156" s="1"/>
      <c r="AZ156" s="1"/>
    </row>
    <row r="157" spans="1:52">
      <c r="B157" s="11" t="s">
        <v>1</v>
      </c>
      <c r="D157" s="1" t="s">
        <v>3</v>
      </c>
      <c r="H157" s="1">
        <v>7</v>
      </c>
      <c r="I157" s="1">
        <v>60</v>
      </c>
      <c r="J157" s="1">
        <v>10</v>
      </c>
      <c r="K157" s="1">
        <v>1</v>
      </c>
      <c r="L157" s="1">
        <v>30308</v>
      </c>
      <c r="M157" s="1" t="s">
        <v>714</v>
      </c>
      <c r="N157" s="1">
        <v>1</v>
      </c>
      <c r="O157" s="1" t="s">
        <v>78</v>
      </c>
      <c r="Q157" s="1" t="s">
        <v>103</v>
      </c>
      <c r="S157" s="1">
        <v>1</v>
      </c>
      <c r="T157" s="1" t="s">
        <v>159</v>
      </c>
      <c r="V157" s="1" t="s">
        <v>384</v>
      </c>
      <c r="X157" s="1" t="s">
        <v>112</v>
      </c>
      <c r="Z157" s="1">
        <v>0</v>
      </c>
      <c r="AA157" s="1" t="s">
        <v>948</v>
      </c>
      <c r="AB157" s="1" t="s">
        <v>83</v>
      </c>
      <c r="AE157" s="1" t="s">
        <v>30</v>
      </c>
      <c r="AM157" t="str">
        <f t="shared" si="2"/>
        <v/>
      </c>
      <c r="AN157" s="1">
        <v>25</v>
      </c>
      <c r="AP157" s="1"/>
      <c r="AS157" s="1"/>
      <c r="AT157" s="1"/>
      <c r="AU157" s="1"/>
      <c r="AW157" s="1"/>
      <c r="AX157" s="1"/>
      <c r="AY157" s="1"/>
    </row>
    <row r="158" spans="1:52">
      <c r="A158" s="1" t="s">
        <v>0</v>
      </c>
      <c r="G158" s="2">
        <v>30194</v>
      </c>
      <c r="H158" s="1">
        <v>7</v>
      </c>
      <c r="I158" s="1">
        <v>45</v>
      </c>
      <c r="J158" s="1">
        <v>12</v>
      </c>
      <c r="K158" s="1">
        <v>40</v>
      </c>
      <c r="L158" s="1">
        <v>1530041</v>
      </c>
      <c r="M158" s="1" t="s">
        <v>952</v>
      </c>
      <c r="N158" s="1">
        <v>1</v>
      </c>
      <c r="O158" s="1" t="s">
        <v>123</v>
      </c>
      <c r="Q158" s="1" t="s">
        <v>103</v>
      </c>
      <c r="S158" s="1">
        <v>1</v>
      </c>
      <c r="T158" s="1" t="s">
        <v>150</v>
      </c>
      <c r="V158" s="1" t="s">
        <v>80</v>
      </c>
      <c r="X158" s="1" t="s">
        <v>245</v>
      </c>
      <c r="Z158" s="1">
        <v>1</v>
      </c>
      <c r="AA158" s="1" t="s">
        <v>953</v>
      </c>
      <c r="AB158" s="1" t="s">
        <v>71</v>
      </c>
      <c r="AH158" s="1" t="s">
        <v>33</v>
      </c>
      <c r="AM158" t="str">
        <f t="shared" si="2"/>
        <v/>
      </c>
      <c r="AN158" s="1">
        <v>120</v>
      </c>
      <c r="AR158" s="1"/>
      <c r="AS158" s="1"/>
      <c r="AT158" s="1"/>
      <c r="AU158" s="1"/>
      <c r="AW158" s="1"/>
      <c r="AX158" s="1"/>
    </row>
    <row r="159" spans="1:52">
      <c r="E159" s="1" t="s">
        <v>4</v>
      </c>
      <c r="G159" s="2">
        <v>36223</v>
      </c>
      <c r="H159" s="1">
        <v>9</v>
      </c>
      <c r="I159" s="1">
        <v>120</v>
      </c>
      <c r="J159" s="1">
        <v>10</v>
      </c>
      <c r="K159" s="1">
        <v>10</v>
      </c>
      <c r="L159" s="1">
        <v>20657</v>
      </c>
      <c r="M159" s="1" t="s">
        <v>954</v>
      </c>
      <c r="N159" s="1">
        <v>0</v>
      </c>
      <c r="O159" s="1" t="s">
        <v>67</v>
      </c>
      <c r="Q159" s="1" t="s">
        <v>54</v>
      </c>
      <c r="S159" s="1">
        <v>0</v>
      </c>
      <c r="AB159" s="1" t="s">
        <v>59</v>
      </c>
      <c r="AF159" s="1" t="s">
        <v>31</v>
      </c>
      <c r="AM159" t="str">
        <f t="shared" si="2"/>
        <v/>
      </c>
      <c r="AN159" s="1">
        <v>10</v>
      </c>
      <c r="AS159" s="1"/>
      <c r="AT159" s="1"/>
      <c r="AV159" s="1"/>
      <c r="AW159" s="1"/>
      <c r="AX159" s="1"/>
      <c r="AY159" s="1"/>
    </row>
    <row r="160" spans="1:52">
      <c r="A160" s="1" t="s">
        <v>0</v>
      </c>
      <c r="G160" s="2">
        <v>31803</v>
      </c>
      <c r="H160" s="1">
        <v>8</v>
      </c>
      <c r="I160" s="1">
        <v>15</v>
      </c>
      <c r="J160" s="1">
        <v>14</v>
      </c>
      <c r="K160" s="1">
        <v>12</v>
      </c>
      <c r="L160" s="1">
        <v>28205</v>
      </c>
      <c r="M160" s="1" t="s">
        <v>959</v>
      </c>
      <c r="N160" s="1">
        <v>0</v>
      </c>
      <c r="O160" s="1" t="s">
        <v>97</v>
      </c>
      <c r="R160" s="1" t="s">
        <v>960</v>
      </c>
      <c r="S160" s="1">
        <v>1</v>
      </c>
      <c r="T160" s="1" t="s">
        <v>225</v>
      </c>
      <c r="V160" s="1" t="s">
        <v>80</v>
      </c>
      <c r="X160" s="1" t="s">
        <v>91</v>
      </c>
      <c r="Z160" s="1">
        <v>8</v>
      </c>
      <c r="AA160" s="1" t="s">
        <v>207</v>
      </c>
      <c r="AB160" s="1" t="s">
        <v>71</v>
      </c>
      <c r="AG160" s="1" t="s">
        <v>32</v>
      </c>
      <c r="AM160" t="str">
        <f t="shared" si="2"/>
        <v/>
      </c>
      <c r="AN160" s="1">
        <v>40</v>
      </c>
      <c r="AP160" s="1"/>
      <c r="AS160" s="1"/>
      <c r="AT160" s="1"/>
      <c r="AU160" s="1"/>
      <c r="AW160" s="1"/>
      <c r="AX160" s="1"/>
      <c r="AY160" s="1"/>
      <c r="AZ160" s="1"/>
    </row>
    <row r="161" spans="1:52">
      <c r="E161" s="1" t="s">
        <v>4</v>
      </c>
      <c r="G161" s="2">
        <v>25703</v>
      </c>
      <c r="H161" s="1">
        <v>5</v>
      </c>
      <c r="I161" s="1">
        <v>120</v>
      </c>
      <c r="J161" s="1">
        <v>8</v>
      </c>
      <c r="K161" s="1">
        <v>3</v>
      </c>
      <c r="L161" s="1">
        <v>8820</v>
      </c>
      <c r="M161" s="1" t="s">
        <v>964</v>
      </c>
      <c r="N161" s="1">
        <v>0</v>
      </c>
      <c r="O161" s="1" t="s">
        <v>97</v>
      </c>
      <c r="Q161" s="1" t="s">
        <v>103</v>
      </c>
      <c r="S161" s="1">
        <v>1</v>
      </c>
      <c r="T161" s="1" t="s">
        <v>225</v>
      </c>
      <c r="V161" s="1" t="s">
        <v>80</v>
      </c>
      <c r="X161" s="1" t="s">
        <v>466</v>
      </c>
      <c r="Z161" s="1">
        <v>20</v>
      </c>
      <c r="AA161" s="1" t="s">
        <v>965</v>
      </c>
      <c r="AB161" s="1" t="s">
        <v>59</v>
      </c>
      <c r="AE161" s="1" t="s">
        <v>30</v>
      </c>
      <c r="AM161" t="str">
        <f t="shared" si="2"/>
        <v/>
      </c>
      <c r="AN161" s="1">
        <v>12</v>
      </c>
      <c r="AP161" s="1"/>
      <c r="AS161" s="1"/>
      <c r="AT161" s="1"/>
      <c r="AU161" s="1"/>
      <c r="AW161" s="1"/>
      <c r="AX161" s="1"/>
      <c r="AY161" s="1"/>
      <c r="AZ161" s="1"/>
    </row>
    <row r="162" spans="1:52">
      <c r="E162" s="1" t="s">
        <v>4</v>
      </c>
      <c r="G162" s="2">
        <v>34518</v>
      </c>
      <c r="H162" s="1">
        <v>7</v>
      </c>
      <c r="I162" s="1">
        <v>160</v>
      </c>
      <c r="J162" s="1">
        <v>8</v>
      </c>
      <c r="K162" s="1">
        <v>5</v>
      </c>
      <c r="L162" s="1">
        <v>689580</v>
      </c>
      <c r="M162" s="1" t="s">
        <v>867</v>
      </c>
      <c r="N162" s="1">
        <v>0</v>
      </c>
      <c r="O162" s="1" t="s">
        <v>67</v>
      </c>
      <c r="Q162" s="1" t="s">
        <v>103</v>
      </c>
      <c r="S162" s="1">
        <v>0</v>
      </c>
      <c r="AB162" s="1" t="s">
        <v>59</v>
      </c>
      <c r="AG162" s="1" t="s">
        <v>32</v>
      </c>
      <c r="AH162" s="1" t="s">
        <v>33</v>
      </c>
      <c r="AJ162" s="1" t="s">
        <v>35</v>
      </c>
      <c r="AM162">
        <f t="shared" si="2"/>
        <v>1</v>
      </c>
      <c r="AN162" s="1">
        <v>10</v>
      </c>
      <c r="AP162" s="1"/>
      <c r="AS162" s="1"/>
      <c r="AT162" s="1"/>
      <c r="AU162" s="1"/>
      <c r="AW162" s="1"/>
      <c r="AX162" s="1"/>
      <c r="AY162" s="1"/>
      <c r="AZ162" s="1"/>
    </row>
    <row r="163" spans="1:52">
      <c r="C163" s="1" t="s">
        <v>2</v>
      </c>
      <c r="D163" s="1" t="s">
        <v>3</v>
      </c>
      <c r="E163" s="1" t="s">
        <v>4</v>
      </c>
      <c r="G163" s="2">
        <v>35326</v>
      </c>
      <c r="H163" s="1">
        <v>7</v>
      </c>
      <c r="I163" s="1">
        <v>5</v>
      </c>
      <c r="J163" s="1">
        <v>12</v>
      </c>
      <c r="K163" s="1">
        <v>8</v>
      </c>
      <c r="L163" s="1">
        <v>500058</v>
      </c>
      <c r="M163" s="1" t="s">
        <v>368</v>
      </c>
      <c r="N163" s="1">
        <v>1</v>
      </c>
      <c r="O163" s="1" t="s">
        <v>97</v>
      </c>
      <c r="Q163" s="1" t="s">
        <v>98</v>
      </c>
      <c r="S163" s="1">
        <v>0</v>
      </c>
      <c r="AB163" s="1" t="s">
        <v>59</v>
      </c>
      <c r="AH163" s="1" t="s">
        <v>33</v>
      </c>
      <c r="AM163" t="str">
        <f t="shared" si="2"/>
        <v/>
      </c>
      <c r="AN163" s="1">
        <v>150</v>
      </c>
      <c r="AP163" s="1"/>
      <c r="AR163" s="1"/>
      <c r="AS163" s="1"/>
      <c r="AT163" s="1"/>
      <c r="AU163" s="1"/>
      <c r="AW163" s="1"/>
      <c r="AX163" s="1"/>
      <c r="AY163" s="1"/>
      <c r="AZ163" s="1"/>
    </row>
    <row r="164" spans="1:52">
      <c r="A164" s="1" t="s">
        <v>0</v>
      </c>
      <c r="G164" s="2">
        <v>34622</v>
      </c>
      <c r="H164" s="1">
        <v>8</v>
      </c>
      <c r="I164" s="1">
        <v>120</v>
      </c>
      <c r="J164" s="1">
        <v>9</v>
      </c>
      <c r="K164" s="1">
        <v>5</v>
      </c>
      <c r="L164" s="1">
        <v>12222</v>
      </c>
      <c r="M164" s="1" t="s">
        <v>978</v>
      </c>
      <c r="N164" s="1">
        <v>0</v>
      </c>
      <c r="O164" s="1" t="s">
        <v>431</v>
      </c>
      <c r="Q164" s="1" t="s">
        <v>103</v>
      </c>
      <c r="S164" s="1">
        <v>0</v>
      </c>
      <c r="AB164" s="1" t="s">
        <v>399</v>
      </c>
      <c r="AE164" s="1" t="s">
        <v>30</v>
      </c>
      <c r="AM164" t="str">
        <f t="shared" si="2"/>
        <v/>
      </c>
      <c r="AN164" s="1">
        <v>70</v>
      </c>
      <c r="AP164" s="1"/>
      <c r="AR164" s="1"/>
      <c r="AS164" s="1"/>
      <c r="AT164" s="1"/>
      <c r="AU164" s="1"/>
      <c r="AW164" s="1"/>
      <c r="AX164" s="1"/>
      <c r="AY164" s="1"/>
      <c r="AZ164" s="1"/>
    </row>
    <row r="165" spans="1:52">
      <c r="A165" s="1" t="s">
        <v>0</v>
      </c>
      <c r="E165" s="1" t="s">
        <v>4</v>
      </c>
      <c r="G165" s="2">
        <v>34999</v>
      </c>
      <c r="H165" s="1">
        <v>8</v>
      </c>
      <c r="I165" s="1">
        <v>0</v>
      </c>
      <c r="J165" s="1">
        <v>9</v>
      </c>
      <c r="K165" s="1">
        <v>0</v>
      </c>
      <c r="L165" s="1">
        <v>411046</v>
      </c>
      <c r="M165" s="1" t="s">
        <v>874</v>
      </c>
      <c r="N165" s="1">
        <v>1</v>
      </c>
      <c r="O165" s="1" t="s">
        <v>97</v>
      </c>
      <c r="Q165" s="1" t="s">
        <v>98</v>
      </c>
      <c r="S165" s="1">
        <v>0</v>
      </c>
      <c r="AB165" s="1" t="s">
        <v>399</v>
      </c>
      <c r="AE165" s="1" t="s">
        <v>30</v>
      </c>
      <c r="AM165" t="str">
        <f t="shared" si="2"/>
        <v/>
      </c>
      <c r="AN165" s="1">
        <v>30</v>
      </c>
      <c r="AR165" s="1"/>
      <c r="AS165" s="1"/>
      <c r="AT165" s="1"/>
      <c r="AU165" s="1"/>
      <c r="AW165" s="1"/>
      <c r="AX165" s="1"/>
      <c r="AY165" s="1"/>
      <c r="AZ165" s="1"/>
    </row>
    <row r="166" spans="1:52">
      <c r="B166" s="11" t="s">
        <v>1</v>
      </c>
      <c r="G166" s="2">
        <v>32122</v>
      </c>
      <c r="H166" s="1">
        <v>7</v>
      </c>
      <c r="I166" s="1">
        <v>0</v>
      </c>
      <c r="J166" s="1">
        <v>12</v>
      </c>
      <c r="K166" s="1">
        <v>5</v>
      </c>
      <c r="L166" s="1">
        <v>27617</v>
      </c>
      <c r="M166" s="1" t="s">
        <v>987</v>
      </c>
      <c r="N166" s="1">
        <v>0</v>
      </c>
      <c r="O166" s="1" t="s">
        <v>53</v>
      </c>
      <c r="Q166" s="1" t="s">
        <v>98</v>
      </c>
      <c r="S166" s="1">
        <v>1</v>
      </c>
      <c r="T166" s="1" t="s">
        <v>458</v>
      </c>
      <c r="W166" s="1" t="s">
        <v>988</v>
      </c>
      <c r="Y166" s="1" t="s">
        <v>989</v>
      </c>
      <c r="Z166" s="1">
        <v>3</v>
      </c>
      <c r="AA166" s="1" t="s">
        <v>990</v>
      </c>
      <c r="AB166" s="1" t="s">
        <v>83</v>
      </c>
      <c r="AF166" s="1" t="s">
        <v>31</v>
      </c>
      <c r="AM166" t="str">
        <f t="shared" si="2"/>
        <v/>
      </c>
      <c r="AN166" s="1">
        <v>12</v>
      </c>
      <c r="AP166" s="1"/>
      <c r="AS166" s="1"/>
      <c r="AT166" s="1"/>
      <c r="AU166" s="1"/>
      <c r="AW166" s="1"/>
      <c r="AX166" s="1"/>
      <c r="AY166" s="1"/>
      <c r="AZ166" s="1"/>
    </row>
    <row r="167" spans="1:52">
      <c r="B167" s="11" t="s">
        <v>1</v>
      </c>
      <c r="G167" s="2">
        <v>26615</v>
      </c>
      <c r="H167" s="1">
        <v>8</v>
      </c>
      <c r="I167" s="1">
        <v>180</v>
      </c>
      <c r="J167" s="1">
        <v>14</v>
      </c>
      <c r="K167" s="1">
        <v>15</v>
      </c>
      <c r="L167" s="1">
        <v>46321</v>
      </c>
      <c r="M167" s="1" t="s">
        <v>995</v>
      </c>
      <c r="N167" s="1">
        <v>1</v>
      </c>
      <c r="O167" s="1" t="s">
        <v>97</v>
      </c>
      <c r="Q167" s="1" t="s">
        <v>103</v>
      </c>
      <c r="S167" s="1">
        <v>1</v>
      </c>
      <c r="T167" s="1" t="s">
        <v>225</v>
      </c>
      <c r="V167" s="1" t="s">
        <v>56</v>
      </c>
      <c r="X167" s="1" t="s">
        <v>91</v>
      </c>
      <c r="Z167" s="1">
        <v>22</v>
      </c>
      <c r="AA167" s="1" t="s">
        <v>74</v>
      </c>
      <c r="AB167" s="1" t="s">
        <v>83</v>
      </c>
      <c r="AE167" s="1" t="s">
        <v>30</v>
      </c>
      <c r="AM167" t="str">
        <f t="shared" si="2"/>
        <v/>
      </c>
      <c r="AN167" s="1">
        <v>8</v>
      </c>
      <c r="AP167" s="1"/>
      <c r="AS167" s="1"/>
      <c r="AT167" s="1"/>
      <c r="AU167" s="1"/>
      <c r="AW167" s="1"/>
      <c r="AX167" s="1"/>
      <c r="AY167" s="1"/>
    </row>
    <row r="168" spans="1:52">
      <c r="A168" s="1" t="s">
        <v>0</v>
      </c>
      <c r="B168" s="11" t="s">
        <v>1</v>
      </c>
      <c r="D168" s="1" t="s">
        <v>3</v>
      </c>
      <c r="E168" s="1" t="s">
        <v>4</v>
      </c>
      <c r="G168" s="2">
        <v>32663</v>
      </c>
      <c r="H168" s="1">
        <v>7</v>
      </c>
      <c r="I168" s="1">
        <v>55</v>
      </c>
      <c r="J168" s="1">
        <v>12</v>
      </c>
      <c r="K168" s="1">
        <v>6</v>
      </c>
      <c r="L168" s="1">
        <v>98104</v>
      </c>
      <c r="M168" s="1" t="s">
        <v>999</v>
      </c>
      <c r="N168" s="1">
        <v>0</v>
      </c>
      <c r="O168" s="1" t="s">
        <v>67</v>
      </c>
      <c r="Q168" s="1" t="s">
        <v>98</v>
      </c>
      <c r="S168" s="1">
        <v>1</v>
      </c>
      <c r="T168" s="1" t="s">
        <v>150</v>
      </c>
      <c r="V168" s="1" t="s">
        <v>80</v>
      </c>
      <c r="X168" s="1" t="s">
        <v>91</v>
      </c>
      <c r="Z168" s="1">
        <v>7</v>
      </c>
      <c r="AA168" s="1" t="s">
        <v>1000</v>
      </c>
      <c r="AB168" s="1" t="s">
        <v>83</v>
      </c>
      <c r="AE168" s="1" t="s">
        <v>30</v>
      </c>
      <c r="AM168" t="str">
        <f t="shared" si="2"/>
        <v/>
      </c>
      <c r="AN168" s="1">
        <v>100</v>
      </c>
      <c r="AP168" s="1"/>
      <c r="AS168" s="1"/>
      <c r="AT168" s="1"/>
      <c r="AU168" s="1"/>
      <c r="AW168" s="1"/>
      <c r="AX168" s="1"/>
      <c r="AY168" s="1"/>
      <c r="AZ168" s="1"/>
    </row>
    <row r="169" spans="1:52">
      <c r="B169" s="11" t="s">
        <v>1</v>
      </c>
      <c r="G169" s="2">
        <v>32335</v>
      </c>
      <c r="H169" s="1">
        <v>7</v>
      </c>
      <c r="I169" s="1">
        <v>40</v>
      </c>
      <c r="J169" s="1">
        <v>10</v>
      </c>
      <c r="K169" s="1">
        <v>2</v>
      </c>
      <c r="L169" s="1">
        <v>89052</v>
      </c>
      <c r="M169" s="1" t="s">
        <v>1005</v>
      </c>
      <c r="N169" s="1">
        <v>0</v>
      </c>
      <c r="O169" s="1" t="s">
        <v>67</v>
      </c>
      <c r="Q169" s="1" t="s">
        <v>54</v>
      </c>
      <c r="S169" s="1">
        <v>1</v>
      </c>
      <c r="T169" s="1" t="s">
        <v>150</v>
      </c>
      <c r="V169" s="1" t="s">
        <v>80</v>
      </c>
      <c r="X169" s="1" t="s">
        <v>332</v>
      </c>
      <c r="Z169" s="1">
        <v>3</v>
      </c>
      <c r="AB169" s="1" t="s">
        <v>59</v>
      </c>
      <c r="AE169" s="1" t="s">
        <v>30</v>
      </c>
      <c r="AM169" t="str">
        <f t="shared" si="2"/>
        <v/>
      </c>
      <c r="AN169" s="1">
        <v>6</v>
      </c>
      <c r="AS169" s="1"/>
      <c r="AT169" s="1"/>
      <c r="AU169" s="1"/>
      <c r="AW169" s="1"/>
      <c r="AX169" s="1"/>
    </row>
    <row r="170" spans="1:52">
      <c r="A170" s="1" t="s">
        <v>0</v>
      </c>
      <c r="C170" s="1" t="s">
        <v>2</v>
      </c>
      <c r="G170" s="2">
        <v>29706</v>
      </c>
      <c r="H170" s="1">
        <v>7</v>
      </c>
      <c r="I170" s="1">
        <v>20</v>
      </c>
      <c r="J170" s="1">
        <v>15</v>
      </c>
      <c r="K170" s="1">
        <v>2</v>
      </c>
      <c r="L170" s="1">
        <v>33458</v>
      </c>
      <c r="M170" s="1" t="s">
        <v>1007</v>
      </c>
      <c r="N170" s="1">
        <v>0</v>
      </c>
      <c r="P170" s="1" t="s">
        <v>1008</v>
      </c>
      <c r="Q170" s="1" t="s">
        <v>103</v>
      </c>
      <c r="S170" s="1">
        <v>1</v>
      </c>
      <c r="T170" s="1" t="s">
        <v>453</v>
      </c>
      <c r="V170" s="1" t="s">
        <v>80</v>
      </c>
      <c r="X170" s="1" t="s">
        <v>160</v>
      </c>
      <c r="Z170" s="1">
        <v>13</v>
      </c>
      <c r="AA170" s="1" t="s">
        <v>1009</v>
      </c>
      <c r="AB170" s="1" t="s">
        <v>71</v>
      </c>
      <c r="AF170" s="1" t="s">
        <v>31</v>
      </c>
      <c r="AG170" s="1" t="s">
        <v>32</v>
      </c>
      <c r="AM170">
        <f t="shared" si="2"/>
        <v>1</v>
      </c>
      <c r="AN170" s="1">
        <v>10</v>
      </c>
      <c r="AP170" s="1"/>
      <c r="AS170" s="1"/>
      <c r="AT170" s="1"/>
      <c r="AU170" s="1"/>
      <c r="AW170" s="1"/>
      <c r="AX170" s="1"/>
      <c r="AY170" s="1"/>
    </row>
    <row r="171" spans="1:52">
      <c r="B171" s="11" t="s">
        <v>1</v>
      </c>
      <c r="G171" s="2">
        <v>31190</v>
      </c>
      <c r="H171" s="1">
        <v>6</v>
      </c>
      <c r="I171" s="1">
        <v>180</v>
      </c>
      <c r="J171" s="1">
        <v>720</v>
      </c>
      <c r="K171" s="1">
        <v>2</v>
      </c>
      <c r="L171" s="1">
        <v>1771</v>
      </c>
      <c r="M171" s="1" t="s">
        <v>1013</v>
      </c>
      <c r="N171" s="1">
        <v>0</v>
      </c>
      <c r="O171" s="1" t="s">
        <v>53</v>
      </c>
      <c r="Q171" s="1" t="s">
        <v>54</v>
      </c>
      <c r="S171" s="1">
        <v>1</v>
      </c>
      <c r="T171" s="1" t="s">
        <v>150</v>
      </c>
      <c r="V171" s="1" t="s">
        <v>80</v>
      </c>
      <c r="X171" s="1" t="s">
        <v>245</v>
      </c>
      <c r="Z171" s="1">
        <v>2</v>
      </c>
      <c r="AA171" s="1" t="s">
        <v>1014</v>
      </c>
      <c r="AB171" s="1" t="s">
        <v>59</v>
      </c>
      <c r="AE171" s="1" t="s">
        <v>30</v>
      </c>
      <c r="AM171" t="str">
        <f t="shared" si="2"/>
        <v/>
      </c>
      <c r="AN171" s="1">
        <v>80</v>
      </c>
      <c r="AP171" s="1"/>
      <c r="AS171" s="1"/>
      <c r="AT171" s="1"/>
      <c r="AU171" s="1"/>
      <c r="AW171" s="1"/>
      <c r="AX171" s="1"/>
      <c r="AY171" s="1"/>
      <c r="AZ171" s="1"/>
    </row>
    <row r="172" spans="1:52">
      <c r="A172" s="1" t="s">
        <v>0</v>
      </c>
      <c r="B172" s="11" t="s">
        <v>1</v>
      </c>
      <c r="C172" s="1" t="s">
        <v>2</v>
      </c>
      <c r="E172" s="1" t="s">
        <v>4</v>
      </c>
      <c r="G172" s="2">
        <v>34381</v>
      </c>
      <c r="H172" s="1">
        <v>8</v>
      </c>
      <c r="I172" s="1">
        <v>15</v>
      </c>
      <c r="J172" s="1">
        <v>10</v>
      </c>
      <c r="K172" s="1">
        <v>2</v>
      </c>
      <c r="L172" s="1">
        <v>85143</v>
      </c>
      <c r="M172" s="1" t="s">
        <v>1019</v>
      </c>
      <c r="N172" s="1">
        <v>1</v>
      </c>
      <c r="O172" s="1" t="s">
        <v>67</v>
      </c>
      <c r="Q172" s="1" t="s">
        <v>103</v>
      </c>
      <c r="S172" s="1">
        <v>1</v>
      </c>
      <c r="T172" s="1" t="s">
        <v>5</v>
      </c>
      <c r="V172" s="1" t="s">
        <v>111</v>
      </c>
      <c r="X172" s="1" t="s">
        <v>91</v>
      </c>
      <c r="Z172" s="1">
        <v>3</v>
      </c>
      <c r="AA172" s="1" t="s">
        <v>1020</v>
      </c>
      <c r="AB172" s="1" t="s">
        <v>399</v>
      </c>
      <c r="AH172" s="1" t="s">
        <v>33</v>
      </c>
      <c r="AL172" s="1" t="s">
        <v>1021</v>
      </c>
      <c r="AM172" s="1">
        <f t="shared" si="2"/>
        <v>1</v>
      </c>
      <c r="AN172" s="1">
        <v>6</v>
      </c>
      <c r="AP172" s="1"/>
      <c r="AS172" s="1"/>
      <c r="AT172" s="1"/>
      <c r="AU172" s="1"/>
      <c r="AW172" s="1"/>
      <c r="AX172" s="1"/>
      <c r="AY172" s="1"/>
    </row>
    <row r="173" spans="1:52">
      <c r="B173" s="11" t="s">
        <v>1</v>
      </c>
      <c r="G173" s="2">
        <v>30331</v>
      </c>
      <c r="H173" s="1">
        <v>7</v>
      </c>
      <c r="I173" s="1">
        <v>8</v>
      </c>
      <c r="J173" s="1">
        <v>10</v>
      </c>
      <c r="K173" s="1">
        <v>10</v>
      </c>
      <c r="L173" s="1">
        <v>6005</v>
      </c>
      <c r="M173" s="1" t="s">
        <v>1025</v>
      </c>
      <c r="N173" s="1">
        <v>1</v>
      </c>
      <c r="O173" s="1" t="s">
        <v>67</v>
      </c>
      <c r="Q173" s="1" t="s">
        <v>98</v>
      </c>
      <c r="S173" s="1">
        <v>1</v>
      </c>
      <c r="U173" s="1" t="s">
        <v>1026</v>
      </c>
      <c r="V173" s="1" t="s">
        <v>111</v>
      </c>
      <c r="X173" s="1" t="s">
        <v>91</v>
      </c>
      <c r="Z173" s="1">
        <v>12</v>
      </c>
      <c r="AA173" s="1" t="s">
        <v>1027</v>
      </c>
      <c r="AB173" s="1" t="s">
        <v>71</v>
      </c>
      <c r="AH173" s="1" t="s">
        <v>33</v>
      </c>
      <c r="AM173" t="str">
        <f t="shared" si="2"/>
        <v/>
      </c>
      <c r="AN173" s="1">
        <v>5</v>
      </c>
      <c r="AP173" s="1"/>
      <c r="AS173" s="1"/>
      <c r="AT173" s="1"/>
      <c r="AU173" s="1"/>
      <c r="AW173" s="1"/>
      <c r="AX173" s="1"/>
      <c r="AY173" s="1"/>
      <c r="AZ173" s="1"/>
    </row>
    <row r="174" spans="1:52">
      <c r="B174" s="11" t="s">
        <v>1</v>
      </c>
      <c r="E174" s="1" t="s">
        <v>4</v>
      </c>
      <c r="G174" s="2">
        <v>28009</v>
      </c>
      <c r="H174" s="1">
        <v>7</v>
      </c>
      <c r="I174" s="1">
        <v>120</v>
      </c>
      <c r="J174" s="1">
        <v>10</v>
      </c>
      <c r="K174" s="1">
        <v>10</v>
      </c>
      <c r="L174" s="1">
        <v>421001</v>
      </c>
      <c r="M174" s="1" t="s">
        <v>1032</v>
      </c>
      <c r="N174" s="1">
        <v>1</v>
      </c>
      <c r="O174" s="1" t="s">
        <v>67</v>
      </c>
      <c r="Q174" s="1" t="s">
        <v>54</v>
      </c>
      <c r="S174" s="1">
        <v>1</v>
      </c>
      <c r="T174" s="1" t="s">
        <v>225</v>
      </c>
      <c r="V174" s="1" t="s">
        <v>56</v>
      </c>
      <c r="X174" s="1" t="s">
        <v>91</v>
      </c>
      <c r="Z174" s="1">
        <v>21</v>
      </c>
      <c r="AA174" s="1" t="s">
        <v>1033</v>
      </c>
      <c r="AB174" s="1" t="s">
        <v>83</v>
      </c>
      <c r="AG174" s="1" t="s">
        <v>32</v>
      </c>
      <c r="AM174" t="str">
        <f t="shared" si="2"/>
        <v/>
      </c>
      <c r="AN174" s="1">
        <v>20</v>
      </c>
      <c r="AP174" s="1"/>
      <c r="AS174" s="1"/>
      <c r="AT174" s="1"/>
      <c r="AU174" s="1"/>
      <c r="AW174" s="1"/>
      <c r="AX174" s="1"/>
      <c r="AY174" s="1"/>
      <c r="AZ174" s="1"/>
    </row>
    <row r="175" spans="1:52">
      <c r="A175" s="1" t="s">
        <v>0</v>
      </c>
      <c r="G175" s="2" t="s">
        <v>1037</v>
      </c>
      <c r="H175" s="1">
        <v>6</v>
      </c>
      <c r="I175" s="1">
        <v>0</v>
      </c>
      <c r="J175" s="1">
        <v>6</v>
      </c>
      <c r="K175" s="1">
        <v>50</v>
      </c>
      <c r="L175" s="1">
        <v>60137</v>
      </c>
      <c r="M175" s="1" t="s">
        <v>1038</v>
      </c>
      <c r="N175" s="1">
        <v>1</v>
      </c>
      <c r="O175" s="1" t="s">
        <v>67</v>
      </c>
      <c r="Q175" s="1" t="s">
        <v>103</v>
      </c>
      <c r="S175" s="1">
        <v>1</v>
      </c>
      <c r="T175" s="1" t="s">
        <v>521</v>
      </c>
      <c r="V175" s="1" t="s">
        <v>124</v>
      </c>
      <c r="Y175" s="1" t="s">
        <v>1039</v>
      </c>
      <c r="Z175" s="1">
        <v>21</v>
      </c>
      <c r="AA175" s="1" t="s">
        <v>1040</v>
      </c>
      <c r="AB175" s="1" t="s">
        <v>71</v>
      </c>
      <c r="AH175" s="1" t="s">
        <v>33</v>
      </c>
      <c r="AM175" t="str">
        <f t="shared" si="2"/>
        <v/>
      </c>
      <c r="AN175" s="1">
        <v>6</v>
      </c>
      <c r="AP175" s="1"/>
      <c r="AS175" s="1"/>
      <c r="AT175" s="1"/>
      <c r="AU175" s="1"/>
      <c r="AW175" s="1"/>
      <c r="AX175" s="1"/>
      <c r="AY175" s="1"/>
      <c r="AZ175" s="1"/>
    </row>
    <row r="176" spans="1:52">
      <c r="A176" s="1" t="s">
        <v>0</v>
      </c>
      <c r="B176" s="11" t="s">
        <v>1</v>
      </c>
      <c r="E176" s="1" t="s">
        <v>4</v>
      </c>
      <c r="G176" s="2">
        <v>31490</v>
      </c>
      <c r="H176" s="1">
        <v>6</v>
      </c>
      <c r="I176" s="1">
        <v>30</v>
      </c>
      <c r="J176" s="1">
        <v>12</v>
      </c>
      <c r="K176" s="1">
        <v>120</v>
      </c>
      <c r="L176" s="1">
        <v>4480806</v>
      </c>
      <c r="M176" s="1" t="s">
        <v>1045</v>
      </c>
      <c r="N176" s="1">
        <v>0</v>
      </c>
      <c r="O176" s="1" t="s">
        <v>67</v>
      </c>
      <c r="Q176" s="1" t="s">
        <v>103</v>
      </c>
      <c r="S176" s="1">
        <v>1</v>
      </c>
      <c r="T176" s="1" t="s">
        <v>5</v>
      </c>
      <c r="V176" s="1" t="s">
        <v>80</v>
      </c>
      <c r="X176" s="1" t="s">
        <v>295</v>
      </c>
      <c r="Z176" s="1">
        <v>9</v>
      </c>
      <c r="AB176" s="1" t="s">
        <v>59</v>
      </c>
      <c r="AH176" s="1" t="s">
        <v>33</v>
      </c>
      <c r="AM176" t="str">
        <f t="shared" si="2"/>
        <v/>
      </c>
      <c r="AN176" s="1">
        <v>16</v>
      </c>
      <c r="AP176" s="1"/>
      <c r="AS176" s="1"/>
      <c r="AT176" s="1"/>
      <c r="AU176" s="1"/>
      <c r="AW176" s="1"/>
      <c r="AX176" s="1"/>
    </row>
    <row r="177" spans="1:52">
      <c r="B177" s="11" t="s">
        <v>1</v>
      </c>
      <c r="G177" s="2">
        <v>34894</v>
      </c>
      <c r="H177" s="1">
        <v>8</v>
      </c>
      <c r="I177" s="1">
        <v>10</v>
      </c>
      <c r="J177" s="1">
        <v>10</v>
      </c>
      <c r="K177" s="1">
        <v>8</v>
      </c>
      <c r="L177" s="1">
        <v>31270</v>
      </c>
      <c r="M177" s="1" t="s">
        <v>1048</v>
      </c>
      <c r="N177" s="1">
        <v>1</v>
      </c>
      <c r="O177" s="1" t="s">
        <v>123</v>
      </c>
      <c r="Q177" s="1" t="s">
        <v>103</v>
      </c>
      <c r="S177" s="1">
        <v>1</v>
      </c>
      <c r="T177" s="1" t="s">
        <v>225</v>
      </c>
      <c r="V177" s="1" t="s">
        <v>80</v>
      </c>
      <c r="Y177" s="1" t="s">
        <v>1049</v>
      </c>
      <c r="Z177" s="1">
        <v>1</v>
      </c>
      <c r="AA177" s="1" t="s">
        <v>1050</v>
      </c>
      <c r="AB177" s="1" t="s">
        <v>83</v>
      </c>
      <c r="AG177" s="1" t="s">
        <v>32</v>
      </c>
      <c r="AM177" t="str">
        <f t="shared" si="2"/>
        <v/>
      </c>
      <c r="AN177" s="1">
        <v>15</v>
      </c>
      <c r="AP177" s="1"/>
      <c r="AS177" s="1"/>
      <c r="AT177" s="1"/>
      <c r="AU177" s="1"/>
      <c r="AW177" s="1"/>
      <c r="AX177" s="1"/>
      <c r="AZ177" s="1"/>
    </row>
    <row r="178" spans="1:52">
      <c r="A178" s="1" t="s">
        <v>0</v>
      </c>
      <c r="B178" s="11" t="s">
        <v>1</v>
      </c>
      <c r="G178" s="2">
        <v>43095</v>
      </c>
      <c r="H178" s="1">
        <v>6</v>
      </c>
      <c r="I178" s="1">
        <v>75</v>
      </c>
      <c r="J178" s="1">
        <v>7</v>
      </c>
      <c r="K178" s="1">
        <v>4</v>
      </c>
      <c r="L178" s="1">
        <v>98108</v>
      </c>
      <c r="M178" s="1" t="s">
        <v>1054</v>
      </c>
      <c r="N178" s="1">
        <v>1</v>
      </c>
      <c r="O178" s="1" t="s">
        <v>67</v>
      </c>
      <c r="Q178" s="1" t="s">
        <v>103</v>
      </c>
      <c r="S178" s="1">
        <v>1</v>
      </c>
      <c r="T178" s="1" t="s">
        <v>30</v>
      </c>
      <c r="V178" s="1" t="s">
        <v>111</v>
      </c>
      <c r="X178" s="1" t="s">
        <v>554</v>
      </c>
      <c r="Z178" s="1">
        <v>0</v>
      </c>
      <c r="AB178" s="1" t="s">
        <v>59</v>
      </c>
      <c r="AE178" s="1" t="s">
        <v>30</v>
      </c>
      <c r="AM178" t="str">
        <f t="shared" si="2"/>
        <v/>
      </c>
      <c r="AN178" s="1">
        <v>10</v>
      </c>
      <c r="AS178" s="1"/>
      <c r="AT178" s="1"/>
      <c r="AU178" s="1"/>
      <c r="AW178" s="1"/>
      <c r="AX178" s="1"/>
      <c r="AY178" s="1"/>
      <c r="AZ178" s="1"/>
    </row>
    <row r="179" spans="1:52">
      <c r="E179" s="1" t="s">
        <v>4</v>
      </c>
      <c r="G179" s="2">
        <v>29512</v>
      </c>
      <c r="H179" s="1">
        <v>6</v>
      </c>
      <c r="I179" s="1">
        <v>60</v>
      </c>
      <c r="J179" s="1">
        <v>10</v>
      </c>
      <c r="K179" s="1">
        <v>12</v>
      </c>
      <c r="L179" s="1">
        <v>2130012</v>
      </c>
      <c r="M179" s="1" t="s">
        <v>1059</v>
      </c>
      <c r="N179" s="1">
        <v>0</v>
      </c>
      <c r="O179" s="1" t="s">
        <v>123</v>
      </c>
      <c r="Q179" s="1" t="s">
        <v>103</v>
      </c>
      <c r="S179" s="1">
        <v>1</v>
      </c>
      <c r="T179" s="1" t="s">
        <v>159</v>
      </c>
      <c r="V179" s="1" t="s">
        <v>145</v>
      </c>
      <c r="X179" s="1" t="s">
        <v>91</v>
      </c>
      <c r="Z179" s="1">
        <v>6</v>
      </c>
      <c r="AA179" s="1" t="s">
        <v>1060</v>
      </c>
      <c r="AB179" s="1" t="s">
        <v>71</v>
      </c>
      <c r="AF179" s="1" t="s">
        <v>31</v>
      </c>
      <c r="AH179" s="1" t="s">
        <v>33</v>
      </c>
      <c r="AM179">
        <f t="shared" si="2"/>
        <v>1</v>
      </c>
      <c r="AN179" s="1">
        <v>6</v>
      </c>
      <c r="AP179" s="1"/>
      <c r="AS179" s="1"/>
      <c r="AT179" s="1"/>
      <c r="AV179" s="1"/>
      <c r="AW179" s="1"/>
      <c r="AX179" s="1"/>
      <c r="AY179" s="1"/>
      <c r="AZ179" s="1"/>
    </row>
    <row r="180" spans="1:52">
      <c r="A180" s="1" t="s">
        <v>0</v>
      </c>
      <c r="E180" s="1" t="s">
        <v>4</v>
      </c>
      <c r="G180" s="2">
        <v>31506</v>
      </c>
      <c r="H180" s="1">
        <v>7</v>
      </c>
      <c r="I180" s="1">
        <v>60</v>
      </c>
      <c r="J180" s="1">
        <v>10</v>
      </c>
      <c r="K180" s="1">
        <v>1</v>
      </c>
      <c r="L180" s="1">
        <v>102</v>
      </c>
      <c r="M180" s="1" t="s">
        <v>1066</v>
      </c>
      <c r="N180" s="1">
        <v>0</v>
      </c>
      <c r="O180" s="1" t="s">
        <v>78</v>
      </c>
      <c r="Q180" s="1" t="s">
        <v>54</v>
      </c>
      <c r="S180" s="1">
        <v>1</v>
      </c>
      <c r="T180" s="1" t="s">
        <v>110</v>
      </c>
      <c r="V180" s="1" t="s">
        <v>56</v>
      </c>
      <c r="X180" s="1" t="s">
        <v>466</v>
      </c>
      <c r="Z180" s="1">
        <v>13</v>
      </c>
      <c r="AA180" s="1" t="s">
        <v>1067</v>
      </c>
      <c r="AB180" s="1" t="s">
        <v>83</v>
      </c>
      <c r="AH180" s="1" t="s">
        <v>33</v>
      </c>
      <c r="AM180" t="str">
        <f t="shared" si="2"/>
        <v/>
      </c>
      <c r="AN180" s="1">
        <v>12</v>
      </c>
      <c r="AO180" s="1"/>
      <c r="AP180" s="1"/>
      <c r="AR180" s="1"/>
      <c r="AS180" s="1"/>
      <c r="AT180" s="1"/>
      <c r="AU180" s="1"/>
      <c r="AW180" s="1"/>
      <c r="AX180" s="1"/>
      <c r="AY180" s="1"/>
      <c r="AZ180" s="1"/>
    </row>
    <row r="181" spans="1:52">
      <c r="C181" s="1" t="s">
        <v>2</v>
      </c>
      <c r="D181" s="1" t="s">
        <v>3</v>
      </c>
      <c r="E181" s="1" t="s">
        <v>4</v>
      </c>
      <c r="G181" s="2">
        <v>35302</v>
      </c>
      <c r="H181" s="1">
        <v>7</v>
      </c>
      <c r="I181" s="1">
        <v>90</v>
      </c>
      <c r="J181" s="1">
        <v>200</v>
      </c>
      <c r="K181" s="1">
        <v>15</v>
      </c>
      <c r="L181" s="1">
        <v>382028</v>
      </c>
      <c r="M181" s="1" t="s">
        <v>1073</v>
      </c>
      <c r="N181" s="1">
        <v>0</v>
      </c>
      <c r="O181" s="1" t="s">
        <v>67</v>
      </c>
      <c r="Q181" s="1" t="s">
        <v>68</v>
      </c>
      <c r="S181" s="1">
        <v>0</v>
      </c>
      <c r="AB181" s="1" t="s">
        <v>59</v>
      </c>
      <c r="AF181" s="1" t="s">
        <v>31</v>
      </c>
      <c r="AM181" t="str">
        <f t="shared" si="2"/>
        <v/>
      </c>
      <c r="AN181" s="1">
        <v>30</v>
      </c>
      <c r="AS181" s="1"/>
      <c r="AT181" s="1"/>
      <c r="AU181" s="1"/>
      <c r="AW181" s="1"/>
      <c r="AX181" s="1"/>
      <c r="AY181" s="1"/>
      <c r="AZ181" s="1"/>
    </row>
    <row r="182" spans="1:52">
      <c r="A182" s="1" t="s">
        <v>0</v>
      </c>
      <c r="E182" s="1" t="s">
        <v>4</v>
      </c>
      <c r="G182" s="2">
        <v>32621</v>
      </c>
      <c r="H182" s="1">
        <v>6</v>
      </c>
      <c r="I182" s="1">
        <v>300</v>
      </c>
      <c r="J182" s="1">
        <v>15</v>
      </c>
      <c r="K182" s="1">
        <v>20</v>
      </c>
      <c r="L182" s="1">
        <v>101100</v>
      </c>
      <c r="M182" s="1" t="s">
        <v>1078</v>
      </c>
      <c r="N182" s="1">
        <v>1</v>
      </c>
      <c r="O182" s="1" t="s">
        <v>53</v>
      </c>
      <c r="Q182" s="1" t="s">
        <v>103</v>
      </c>
      <c r="S182" s="1">
        <v>1</v>
      </c>
      <c r="T182" s="1" t="s">
        <v>89</v>
      </c>
      <c r="V182" s="1" t="s">
        <v>56</v>
      </c>
      <c r="Y182" s="1" t="s">
        <v>1079</v>
      </c>
      <c r="Z182" s="1">
        <v>1</v>
      </c>
      <c r="AA182" s="1" t="s">
        <v>1080</v>
      </c>
      <c r="AB182" s="1" t="s">
        <v>83</v>
      </c>
      <c r="AF182" s="1" t="s">
        <v>31</v>
      </c>
      <c r="AM182" t="str">
        <f t="shared" si="2"/>
        <v/>
      </c>
      <c r="AN182" s="1">
        <v>20</v>
      </c>
      <c r="AS182" s="1"/>
      <c r="AT182" s="1"/>
      <c r="AV182" s="1"/>
      <c r="AW182" s="1"/>
      <c r="AX182" s="1"/>
      <c r="AY182" s="1"/>
      <c r="AZ182" s="1"/>
    </row>
    <row r="183" spans="1:52">
      <c r="A183" s="1" t="s">
        <v>0</v>
      </c>
      <c r="G183" s="2">
        <v>35568</v>
      </c>
      <c r="H183" s="1">
        <v>7</v>
      </c>
      <c r="I183" s="1">
        <v>0</v>
      </c>
      <c r="J183" s="1">
        <v>6</v>
      </c>
      <c r="K183" s="1">
        <v>5</v>
      </c>
      <c r="L183" s="1">
        <v>560050</v>
      </c>
      <c r="M183" s="1" t="s">
        <v>472</v>
      </c>
      <c r="N183" s="1">
        <v>1</v>
      </c>
      <c r="O183" s="1" t="s">
        <v>97</v>
      </c>
      <c r="Q183" s="1" t="s">
        <v>103</v>
      </c>
      <c r="S183" s="1">
        <v>0</v>
      </c>
      <c r="AB183" s="1" t="s">
        <v>399</v>
      </c>
      <c r="AF183" s="1" t="s">
        <v>31</v>
      </c>
      <c r="AM183" t="str">
        <f t="shared" si="2"/>
        <v/>
      </c>
      <c r="AN183" s="1">
        <v>5</v>
      </c>
      <c r="AP183" s="1"/>
      <c r="AR183" s="1"/>
      <c r="AS183" s="1"/>
      <c r="AT183" s="1"/>
      <c r="AU183" s="1"/>
      <c r="AW183" s="1"/>
      <c r="AX183" s="1"/>
      <c r="AY183" s="1"/>
      <c r="AZ183" s="1"/>
    </row>
    <row r="184" spans="1:52">
      <c r="E184" s="1" t="s">
        <v>4</v>
      </c>
      <c r="G184" s="2">
        <v>34453</v>
      </c>
      <c r="H184" s="1">
        <v>7</v>
      </c>
      <c r="I184" s="1">
        <v>30</v>
      </c>
      <c r="J184" s="1">
        <v>7</v>
      </c>
      <c r="K184" s="1">
        <v>12</v>
      </c>
      <c r="L184" s="1">
        <v>77004</v>
      </c>
      <c r="M184" s="1" t="s">
        <v>1091</v>
      </c>
      <c r="N184" s="1">
        <v>1</v>
      </c>
      <c r="O184" s="1" t="s">
        <v>67</v>
      </c>
      <c r="Q184" s="1" t="s">
        <v>68</v>
      </c>
      <c r="S184" s="1">
        <v>0</v>
      </c>
      <c r="AB184" s="1" t="s">
        <v>59</v>
      </c>
      <c r="AF184" s="1" t="s">
        <v>31</v>
      </c>
      <c r="AM184" t="str">
        <f t="shared" si="2"/>
        <v/>
      </c>
      <c r="AN184" s="1">
        <v>20</v>
      </c>
      <c r="AR184" s="1"/>
      <c r="AS184" s="1"/>
      <c r="AT184" s="1"/>
      <c r="AU184" s="1"/>
      <c r="AW184" s="1"/>
      <c r="AX184" s="1"/>
      <c r="AY184" s="1"/>
      <c r="AZ184" s="1"/>
    </row>
    <row r="185" spans="1:52">
      <c r="E185" s="1" t="s">
        <v>4</v>
      </c>
      <c r="G185" s="2">
        <v>29565</v>
      </c>
      <c r="H185" s="1">
        <v>6</v>
      </c>
      <c r="I185" s="1">
        <v>120</v>
      </c>
      <c r="J185" s="1">
        <v>5</v>
      </c>
      <c r="K185" s="1">
        <v>3</v>
      </c>
      <c r="L185" s="1">
        <v>44121</v>
      </c>
      <c r="M185" s="1" t="s">
        <v>1095</v>
      </c>
      <c r="N185" s="1">
        <v>1</v>
      </c>
      <c r="O185" s="1" t="s">
        <v>67</v>
      </c>
      <c r="Q185" s="1" t="s">
        <v>98</v>
      </c>
      <c r="S185" s="1">
        <v>1</v>
      </c>
      <c r="T185" s="1" t="s">
        <v>225</v>
      </c>
      <c r="V185" s="1" t="s">
        <v>80</v>
      </c>
      <c r="X185" s="1" t="s">
        <v>295</v>
      </c>
      <c r="Z185" s="1">
        <v>10</v>
      </c>
      <c r="AA185" s="1" t="s">
        <v>1096</v>
      </c>
      <c r="AB185" s="1" t="s">
        <v>83</v>
      </c>
      <c r="AH185" s="1" t="s">
        <v>33</v>
      </c>
      <c r="AM185" t="str">
        <f t="shared" si="2"/>
        <v/>
      </c>
      <c r="AN185" s="1">
        <v>12</v>
      </c>
      <c r="AP185" s="1"/>
      <c r="AS185" s="1"/>
      <c r="AT185" s="1"/>
      <c r="AU185" s="1"/>
      <c r="AW185" s="1"/>
      <c r="AX185" s="1"/>
      <c r="AY185" s="1"/>
      <c r="AZ185" s="1"/>
    </row>
    <row r="186" spans="1:52">
      <c r="A186" s="1" t="s">
        <v>0</v>
      </c>
      <c r="G186" s="2">
        <v>42865</v>
      </c>
      <c r="H186" s="1">
        <v>8</v>
      </c>
      <c r="I186" s="1">
        <v>120</v>
      </c>
      <c r="J186" s="1">
        <v>4</v>
      </c>
      <c r="K186" s="1">
        <v>10</v>
      </c>
      <c r="L186" s="1">
        <v>119136</v>
      </c>
      <c r="M186" s="1" t="s">
        <v>737</v>
      </c>
      <c r="N186" s="1">
        <v>0</v>
      </c>
      <c r="O186" s="1" t="s">
        <v>97</v>
      </c>
      <c r="Q186" s="1" t="s">
        <v>68</v>
      </c>
      <c r="S186" s="1">
        <v>1</v>
      </c>
      <c r="U186" s="1" t="s">
        <v>1101</v>
      </c>
      <c r="V186" s="1" t="s">
        <v>90</v>
      </c>
      <c r="X186" s="1" t="s">
        <v>91</v>
      </c>
      <c r="Z186" s="1">
        <v>23</v>
      </c>
      <c r="AA186" s="1" t="s">
        <v>1102</v>
      </c>
      <c r="AB186" s="1" t="s">
        <v>83</v>
      </c>
      <c r="AK186" s="1" t="s">
        <v>36</v>
      </c>
      <c r="AM186" t="str">
        <f t="shared" si="2"/>
        <v/>
      </c>
      <c r="AU186" s="1"/>
      <c r="AW186" s="1"/>
      <c r="AX186" s="1"/>
      <c r="AY186" s="1"/>
      <c r="AZ186" s="1"/>
    </row>
    <row r="187" spans="1:52">
      <c r="A187" s="1" t="s">
        <v>0</v>
      </c>
      <c r="D187" s="1" t="s">
        <v>3</v>
      </c>
      <c r="E187" s="1" t="s">
        <v>4</v>
      </c>
      <c r="G187" s="2">
        <v>33755</v>
      </c>
      <c r="H187" s="1">
        <v>6</v>
      </c>
      <c r="I187" s="1">
        <v>45</v>
      </c>
      <c r="J187" s="1">
        <v>12</v>
      </c>
      <c r="K187" s="1">
        <v>5</v>
      </c>
      <c r="L187" s="1">
        <v>84115</v>
      </c>
      <c r="M187" s="1" t="s">
        <v>1105</v>
      </c>
      <c r="N187" s="1">
        <v>0</v>
      </c>
      <c r="O187" s="1" t="s">
        <v>78</v>
      </c>
      <c r="Q187" s="1" t="s">
        <v>103</v>
      </c>
      <c r="S187" s="1">
        <v>1</v>
      </c>
      <c r="T187" s="1" t="s">
        <v>225</v>
      </c>
      <c r="V187" s="1" t="s">
        <v>145</v>
      </c>
      <c r="X187" s="1" t="s">
        <v>233</v>
      </c>
      <c r="Z187" s="1">
        <v>2</v>
      </c>
      <c r="AA187" s="1" t="s">
        <v>1106</v>
      </c>
      <c r="AB187" s="1" t="s">
        <v>59</v>
      </c>
      <c r="AH187" s="1" t="s">
        <v>33</v>
      </c>
      <c r="AM187" t="str">
        <f t="shared" si="2"/>
        <v/>
      </c>
      <c r="AN187" s="1">
        <v>8</v>
      </c>
      <c r="AP187" s="1"/>
      <c r="AS187" s="1"/>
      <c r="AT187" s="1"/>
      <c r="AV187" s="1"/>
      <c r="AW187" s="1"/>
      <c r="AX187" s="1"/>
      <c r="AY187" s="1"/>
      <c r="AZ187" s="1"/>
    </row>
    <row r="188" spans="1:52">
      <c r="A188" s="1" t="s">
        <v>0</v>
      </c>
      <c r="D188" s="1" t="s">
        <v>3</v>
      </c>
      <c r="E188" s="1" t="s">
        <v>4</v>
      </c>
      <c r="G188" s="2">
        <v>30802</v>
      </c>
      <c r="H188" s="1">
        <v>8</v>
      </c>
      <c r="I188" s="1">
        <v>150</v>
      </c>
      <c r="J188" s="1">
        <v>4</v>
      </c>
      <c r="K188" s="1">
        <v>12</v>
      </c>
      <c r="L188" s="1">
        <v>4416</v>
      </c>
      <c r="M188" s="1" t="s">
        <v>1112</v>
      </c>
      <c r="N188" s="1">
        <v>0</v>
      </c>
      <c r="O188" s="1" t="s">
        <v>67</v>
      </c>
      <c r="R188" s="1" t="s">
        <v>1113</v>
      </c>
      <c r="S188" s="1">
        <v>1</v>
      </c>
      <c r="T188" s="1" t="s">
        <v>69</v>
      </c>
      <c r="V188" s="1" t="s">
        <v>80</v>
      </c>
      <c r="X188" s="1" t="s">
        <v>57</v>
      </c>
      <c r="Z188" s="1">
        <v>9</v>
      </c>
      <c r="AA188" s="1" t="s">
        <v>1114</v>
      </c>
      <c r="AB188" s="1" t="s">
        <v>83</v>
      </c>
      <c r="AF188" s="1" t="s">
        <v>31</v>
      </c>
      <c r="AM188" t="str">
        <f t="shared" si="2"/>
        <v/>
      </c>
      <c r="AN188" s="1">
        <v>20</v>
      </c>
      <c r="AR188" s="1"/>
      <c r="AS188" s="1"/>
      <c r="AT188" s="1"/>
      <c r="AU188" s="1"/>
      <c r="AW188" s="1"/>
      <c r="AX188" s="1"/>
      <c r="AY188" s="1"/>
      <c r="AZ188" s="1"/>
    </row>
    <row r="189" spans="1:52">
      <c r="E189" s="1" t="s">
        <v>4</v>
      </c>
      <c r="G189" s="2">
        <v>31003</v>
      </c>
      <c r="H189" s="1">
        <v>8</v>
      </c>
      <c r="I189" s="1">
        <v>30</v>
      </c>
      <c r="J189" s="1">
        <v>10</v>
      </c>
      <c r="K189" s="1">
        <v>4</v>
      </c>
      <c r="L189" s="1">
        <v>1010</v>
      </c>
      <c r="M189" s="1" t="s">
        <v>1119</v>
      </c>
      <c r="N189" s="1">
        <v>0</v>
      </c>
      <c r="O189" s="1" t="s">
        <v>53</v>
      </c>
      <c r="Q189" s="1" t="s">
        <v>103</v>
      </c>
      <c r="S189" s="1">
        <v>1</v>
      </c>
      <c r="T189" s="1" t="s">
        <v>137</v>
      </c>
      <c r="V189" s="1" t="s">
        <v>111</v>
      </c>
      <c r="X189" s="1" t="s">
        <v>91</v>
      </c>
      <c r="Z189" s="1">
        <v>11</v>
      </c>
      <c r="AA189" s="1" t="s">
        <v>1120</v>
      </c>
      <c r="AB189" s="1" t="s">
        <v>83</v>
      </c>
      <c r="AF189" s="1" t="s">
        <v>31</v>
      </c>
      <c r="AM189" t="str">
        <f t="shared" si="2"/>
        <v/>
      </c>
      <c r="AN189" s="1">
        <v>8</v>
      </c>
      <c r="AP189" s="1"/>
      <c r="AS189" s="1"/>
      <c r="AT189" s="1"/>
      <c r="AU189" s="1"/>
      <c r="AW189" s="1"/>
      <c r="AX189" s="1"/>
    </row>
    <row r="190" spans="1:52">
      <c r="A190" s="1" t="s">
        <v>0</v>
      </c>
      <c r="B190" s="11" t="s">
        <v>1</v>
      </c>
      <c r="G190" s="2">
        <v>32910</v>
      </c>
      <c r="H190" s="1">
        <v>7</v>
      </c>
      <c r="I190" s="1">
        <v>5</v>
      </c>
      <c r="J190" s="1">
        <v>10</v>
      </c>
      <c r="K190" s="1">
        <v>5</v>
      </c>
      <c r="L190" s="1">
        <v>41010</v>
      </c>
      <c r="M190" s="1" t="s">
        <v>1123</v>
      </c>
      <c r="N190" s="1">
        <v>1</v>
      </c>
      <c r="O190" s="1" t="s">
        <v>67</v>
      </c>
      <c r="R190" s="1" t="s">
        <v>1124</v>
      </c>
      <c r="S190" s="1">
        <v>1</v>
      </c>
      <c r="T190" s="1" t="s">
        <v>225</v>
      </c>
      <c r="V190" s="1" t="s">
        <v>80</v>
      </c>
      <c r="X190" s="1" t="s">
        <v>554</v>
      </c>
      <c r="Z190" s="1">
        <v>4</v>
      </c>
      <c r="AA190" s="1" t="s">
        <v>1125</v>
      </c>
      <c r="AB190" s="1" t="s">
        <v>83</v>
      </c>
      <c r="AG190" s="1" t="s">
        <v>32</v>
      </c>
      <c r="AM190" t="str">
        <f t="shared" si="2"/>
        <v/>
      </c>
      <c r="AN190" s="1">
        <v>15</v>
      </c>
      <c r="AR190" s="1"/>
      <c r="AS190" s="1"/>
      <c r="AT190" s="1"/>
      <c r="AU190" s="1"/>
      <c r="AW190" s="1"/>
      <c r="AX190" s="1"/>
      <c r="AY190" s="1"/>
    </row>
    <row r="191" spans="1:52">
      <c r="B191" s="11" t="s">
        <v>1</v>
      </c>
      <c r="E191" s="1" t="s">
        <v>4</v>
      </c>
      <c r="H191" s="1">
        <v>7</v>
      </c>
      <c r="I191" s="1">
        <v>0</v>
      </c>
      <c r="J191" s="1">
        <v>14</v>
      </c>
      <c r="K191" s="1">
        <v>7</v>
      </c>
      <c r="M191" s="1" t="s">
        <v>1129</v>
      </c>
      <c r="N191" s="1">
        <v>1</v>
      </c>
      <c r="O191" s="1" t="s">
        <v>67</v>
      </c>
      <c r="Q191" s="1" t="s">
        <v>103</v>
      </c>
      <c r="S191" s="1">
        <v>1</v>
      </c>
      <c r="T191" s="1" t="s">
        <v>225</v>
      </c>
      <c r="V191" s="1" t="s">
        <v>56</v>
      </c>
      <c r="X191" s="1" t="s">
        <v>91</v>
      </c>
      <c r="Z191" s="1">
        <v>8</v>
      </c>
      <c r="AA191" s="1" t="s">
        <v>1130</v>
      </c>
      <c r="AB191" s="1" t="s">
        <v>83</v>
      </c>
      <c r="AL191" s="1" t="s">
        <v>1128</v>
      </c>
      <c r="AM191" s="1" t="str">
        <f t="shared" si="2"/>
        <v/>
      </c>
      <c r="AN191" s="1">
        <v>16</v>
      </c>
      <c r="AR191" s="1"/>
      <c r="AS191" s="1"/>
      <c r="AT191" s="1"/>
      <c r="AV191" s="1"/>
      <c r="AW191" s="1"/>
      <c r="AX191" s="1"/>
      <c r="AY191" s="1"/>
    </row>
    <row r="192" spans="1:52">
      <c r="A192" s="1" t="s">
        <v>0</v>
      </c>
      <c r="G192" s="2">
        <v>30953</v>
      </c>
      <c r="H192" s="1">
        <v>7</v>
      </c>
      <c r="I192" s="1">
        <v>30</v>
      </c>
      <c r="J192" s="1">
        <v>10</v>
      </c>
      <c r="K192" s="1">
        <v>3</v>
      </c>
      <c r="L192" s="1">
        <v>330103</v>
      </c>
      <c r="M192" s="1" t="s">
        <v>1135</v>
      </c>
      <c r="N192" s="1">
        <v>0</v>
      </c>
      <c r="O192" s="1" t="s">
        <v>97</v>
      </c>
      <c r="Q192" s="1" t="s">
        <v>103</v>
      </c>
      <c r="S192" s="1">
        <v>1</v>
      </c>
      <c r="T192" s="1" t="s">
        <v>69</v>
      </c>
      <c r="V192" s="1" t="s">
        <v>80</v>
      </c>
      <c r="X192" s="1" t="s">
        <v>57</v>
      </c>
      <c r="Z192" s="1">
        <v>3</v>
      </c>
      <c r="AA192" s="1" t="s">
        <v>1136</v>
      </c>
      <c r="AB192" s="1" t="s">
        <v>83</v>
      </c>
      <c r="AF192" s="1" t="s">
        <v>31</v>
      </c>
      <c r="AM192" t="str">
        <f t="shared" si="2"/>
        <v/>
      </c>
      <c r="AN192" s="1">
        <v>8</v>
      </c>
      <c r="AP192" s="1"/>
      <c r="AS192" s="1"/>
      <c r="AT192" s="1"/>
      <c r="AU192" s="1"/>
      <c r="AW192" s="1"/>
      <c r="AX192" s="1"/>
      <c r="AY192" s="1"/>
    </row>
    <row r="193" spans="1:52">
      <c r="A193" s="1" t="s">
        <v>0</v>
      </c>
      <c r="B193" s="11" t="s">
        <v>1</v>
      </c>
      <c r="C193" s="1" t="s">
        <v>2</v>
      </c>
      <c r="E193" s="1" t="s">
        <v>4</v>
      </c>
      <c r="G193" s="2">
        <v>31835</v>
      </c>
      <c r="H193" s="1">
        <v>4</v>
      </c>
      <c r="I193" s="1">
        <v>20</v>
      </c>
      <c r="J193" s="1">
        <v>15</v>
      </c>
      <c r="K193" s="1">
        <v>20</v>
      </c>
      <c r="L193" s="1">
        <v>64063</v>
      </c>
      <c r="M193" s="1" t="s">
        <v>1139</v>
      </c>
      <c r="N193" s="1">
        <v>1</v>
      </c>
      <c r="O193" s="1" t="s">
        <v>53</v>
      </c>
      <c r="Q193" s="1" t="s">
        <v>54</v>
      </c>
      <c r="S193" s="1">
        <v>1</v>
      </c>
      <c r="T193" s="1" t="s">
        <v>458</v>
      </c>
      <c r="V193" s="1" t="s">
        <v>56</v>
      </c>
      <c r="X193" s="1" t="s">
        <v>466</v>
      </c>
      <c r="Z193" s="1">
        <v>17</v>
      </c>
      <c r="AA193" s="1" t="s">
        <v>1140</v>
      </c>
      <c r="AB193" s="1" t="s">
        <v>399</v>
      </c>
      <c r="AH193" s="1" t="s">
        <v>33</v>
      </c>
      <c r="AM193" t="str">
        <f t="shared" si="2"/>
        <v/>
      </c>
      <c r="AN193" s="1">
        <v>10</v>
      </c>
      <c r="AP193" s="1"/>
      <c r="AS193" s="1"/>
      <c r="AT193" s="1"/>
      <c r="AU193" s="1"/>
      <c r="AW193" s="1"/>
      <c r="AX193" s="1"/>
      <c r="AY193" s="1"/>
      <c r="AZ193" s="1"/>
    </row>
    <row r="194" spans="1:52">
      <c r="B194" s="11" t="s">
        <v>1</v>
      </c>
      <c r="E194" s="1" t="s">
        <v>4</v>
      </c>
      <c r="G194" s="2" t="s">
        <v>1145</v>
      </c>
      <c r="H194" s="1">
        <v>7</v>
      </c>
      <c r="I194" s="1">
        <v>0</v>
      </c>
      <c r="J194" s="1">
        <v>14</v>
      </c>
      <c r="K194" s="1">
        <v>2</v>
      </c>
      <c r="L194" s="1">
        <v>62025</v>
      </c>
      <c r="M194" s="1" t="s">
        <v>1146</v>
      </c>
      <c r="N194" s="1">
        <v>0</v>
      </c>
      <c r="O194" s="1" t="s">
        <v>53</v>
      </c>
      <c r="Q194" s="1" t="s">
        <v>103</v>
      </c>
      <c r="S194" s="1">
        <v>1</v>
      </c>
      <c r="T194" s="1" t="s">
        <v>144</v>
      </c>
      <c r="V194" s="1" t="s">
        <v>80</v>
      </c>
      <c r="X194" s="1" t="s">
        <v>81</v>
      </c>
      <c r="Z194" s="1">
        <v>34</v>
      </c>
      <c r="AA194" s="1" t="s">
        <v>1147</v>
      </c>
      <c r="AB194" s="1" t="s">
        <v>83</v>
      </c>
      <c r="AE194" s="1" t="s">
        <v>30</v>
      </c>
      <c r="AG194" s="1" t="s">
        <v>32</v>
      </c>
      <c r="AM194">
        <f t="shared" ref="AM194:AM257" si="3">IF(COUNTA(AC194:AL194)&gt;1, 1, "")</f>
        <v>1</v>
      </c>
      <c r="AN194" s="1">
        <v>10</v>
      </c>
      <c r="AP194" s="1"/>
      <c r="AR194" s="1"/>
      <c r="AS194" s="1"/>
      <c r="AT194" s="1"/>
      <c r="AV194" s="1"/>
      <c r="AW194" s="1"/>
      <c r="AX194" s="1"/>
      <c r="AY194" s="1"/>
      <c r="AZ194" s="1"/>
    </row>
    <row r="195" spans="1:52">
      <c r="A195" s="1" t="s">
        <v>0</v>
      </c>
      <c r="G195" s="2" t="s">
        <v>1153</v>
      </c>
      <c r="H195" s="1">
        <v>7</v>
      </c>
      <c r="I195" s="1">
        <v>75</v>
      </c>
      <c r="J195" s="1">
        <v>9</v>
      </c>
      <c r="K195" s="1">
        <v>5</v>
      </c>
      <c r="L195" s="1">
        <v>1120</v>
      </c>
      <c r="M195" s="1" t="s">
        <v>149</v>
      </c>
      <c r="N195" s="1">
        <v>0</v>
      </c>
      <c r="O195" s="1" t="s">
        <v>97</v>
      </c>
      <c r="Q195" s="1" t="s">
        <v>68</v>
      </c>
      <c r="S195" s="1">
        <v>1</v>
      </c>
      <c r="T195" s="1" t="s">
        <v>55</v>
      </c>
      <c r="V195" s="1" t="s">
        <v>80</v>
      </c>
      <c r="X195" s="1" t="s">
        <v>295</v>
      </c>
      <c r="Z195" s="1">
        <v>10</v>
      </c>
      <c r="AA195" s="1" t="s">
        <v>1154</v>
      </c>
      <c r="AB195" s="1" t="s">
        <v>83</v>
      </c>
      <c r="AE195" s="1" t="s">
        <v>30</v>
      </c>
      <c r="AM195" t="str">
        <f t="shared" si="3"/>
        <v/>
      </c>
      <c r="AN195" s="1">
        <v>40</v>
      </c>
      <c r="AS195" s="1"/>
      <c r="AT195" s="1"/>
      <c r="AU195" s="1"/>
      <c r="AW195" s="1"/>
      <c r="AX195" s="1"/>
      <c r="AY195" s="1"/>
      <c r="AZ195" s="1"/>
    </row>
    <row r="196" spans="1:52">
      <c r="A196" s="1" t="s">
        <v>0</v>
      </c>
      <c r="B196" s="11" t="s">
        <v>1</v>
      </c>
      <c r="E196" s="1" t="s">
        <v>4</v>
      </c>
      <c r="G196" s="2">
        <v>29476</v>
      </c>
      <c r="H196" s="1">
        <v>6</v>
      </c>
      <c r="I196" s="1">
        <v>25</v>
      </c>
      <c r="J196" s="1">
        <v>10</v>
      </c>
      <c r="K196" s="1">
        <v>4</v>
      </c>
      <c r="M196" s="1" t="s">
        <v>219</v>
      </c>
      <c r="N196" s="1">
        <v>0</v>
      </c>
      <c r="O196" s="1" t="s">
        <v>67</v>
      </c>
      <c r="Q196" s="1" t="s">
        <v>103</v>
      </c>
      <c r="S196" s="1">
        <v>1</v>
      </c>
      <c r="T196" s="1" t="s">
        <v>31</v>
      </c>
      <c r="V196" s="1" t="s">
        <v>80</v>
      </c>
      <c r="X196" s="1" t="s">
        <v>91</v>
      </c>
      <c r="Z196" s="1">
        <v>5</v>
      </c>
      <c r="AB196" s="1" t="s">
        <v>59</v>
      </c>
      <c r="AE196" s="1" t="s">
        <v>30</v>
      </c>
      <c r="AM196" t="str">
        <f t="shared" si="3"/>
        <v/>
      </c>
      <c r="AN196" s="1">
        <v>120</v>
      </c>
      <c r="AP196" s="1"/>
      <c r="AS196" s="1"/>
      <c r="AT196" s="1"/>
      <c r="AU196" s="1"/>
      <c r="AW196" s="1"/>
      <c r="AX196" s="1"/>
      <c r="AY196" s="1"/>
      <c r="AZ196" s="1"/>
    </row>
    <row r="197" spans="1:52">
      <c r="A197" s="1" t="s">
        <v>0</v>
      </c>
      <c r="B197" s="11" t="s">
        <v>1</v>
      </c>
      <c r="E197" s="1" t="s">
        <v>4</v>
      </c>
      <c r="G197" s="2">
        <v>27246</v>
      </c>
      <c r="H197" s="1">
        <v>6</v>
      </c>
      <c r="I197" s="1">
        <v>0</v>
      </c>
      <c r="J197" s="1">
        <v>14</v>
      </c>
      <c r="K197" s="1">
        <v>20</v>
      </c>
      <c r="L197" s="1">
        <v>560062</v>
      </c>
      <c r="M197" s="1" t="s">
        <v>1163</v>
      </c>
      <c r="N197" s="1">
        <v>1</v>
      </c>
      <c r="O197" s="1" t="s">
        <v>53</v>
      </c>
      <c r="Q197" s="1" t="s">
        <v>98</v>
      </c>
      <c r="S197" s="1">
        <v>1</v>
      </c>
      <c r="T197" s="1" t="s">
        <v>110</v>
      </c>
      <c r="V197" s="1" t="s">
        <v>111</v>
      </c>
      <c r="X197" s="1" t="s">
        <v>91</v>
      </c>
      <c r="Z197" s="1">
        <v>17</v>
      </c>
      <c r="AB197" s="1" t="s">
        <v>83</v>
      </c>
      <c r="AG197" s="1" t="s">
        <v>32</v>
      </c>
      <c r="AH197" s="1" t="s">
        <v>33</v>
      </c>
      <c r="AM197">
        <f t="shared" si="3"/>
        <v>1</v>
      </c>
      <c r="AN197" s="1">
        <v>8</v>
      </c>
      <c r="AP197" s="1"/>
      <c r="AR197" s="1"/>
      <c r="AS197" s="1"/>
      <c r="AT197" s="1"/>
      <c r="AU197" s="1"/>
      <c r="AW197" s="1"/>
      <c r="AX197" s="1"/>
      <c r="AY197" s="1"/>
      <c r="AZ197" s="1"/>
    </row>
    <row r="198" spans="1:52">
      <c r="E198" s="1" t="s">
        <v>4</v>
      </c>
      <c r="G198" s="2">
        <v>29633</v>
      </c>
      <c r="H198" s="1">
        <v>8</v>
      </c>
      <c r="I198" s="1">
        <v>20</v>
      </c>
      <c r="J198" s="1">
        <v>5</v>
      </c>
      <c r="K198" s="1">
        <v>10</v>
      </c>
      <c r="L198" s="1">
        <v>137</v>
      </c>
      <c r="M198" s="1" t="s">
        <v>1168</v>
      </c>
      <c r="N198" s="1">
        <v>0</v>
      </c>
      <c r="O198" s="1" t="s">
        <v>67</v>
      </c>
      <c r="Q198" s="1" t="s">
        <v>54</v>
      </c>
      <c r="S198" s="1">
        <v>1</v>
      </c>
      <c r="T198" s="1" t="s">
        <v>55</v>
      </c>
      <c r="V198" s="1" t="s">
        <v>384</v>
      </c>
      <c r="Y198" s="1" t="s">
        <v>1169</v>
      </c>
      <c r="Z198" s="1">
        <v>12</v>
      </c>
      <c r="AA198" s="1" t="s">
        <v>689</v>
      </c>
      <c r="AB198" s="1" t="s">
        <v>71</v>
      </c>
      <c r="AF198" s="1" t="s">
        <v>31</v>
      </c>
      <c r="AM198" t="str">
        <f t="shared" si="3"/>
        <v/>
      </c>
      <c r="AN198" s="1">
        <v>5</v>
      </c>
      <c r="AP198" s="1"/>
      <c r="AS198" s="1"/>
      <c r="AT198" s="1"/>
      <c r="AU198" s="1"/>
      <c r="AW198" s="1"/>
      <c r="AX198" s="1"/>
      <c r="AY198" s="1"/>
      <c r="AZ198" s="1"/>
    </row>
    <row r="199" spans="1:52">
      <c r="D199" s="1" t="s">
        <v>3</v>
      </c>
      <c r="G199" s="2">
        <v>34650</v>
      </c>
      <c r="H199" s="1">
        <v>8</v>
      </c>
      <c r="I199" s="1">
        <v>2</v>
      </c>
      <c r="J199" s="1">
        <v>8</v>
      </c>
      <c r="K199" s="1">
        <v>2</v>
      </c>
      <c r="L199" s="1">
        <v>500029</v>
      </c>
      <c r="M199" s="1" t="s">
        <v>368</v>
      </c>
      <c r="N199" s="1">
        <v>0</v>
      </c>
      <c r="O199" s="1" t="s">
        <v>78</v>
      </c>
      <c r="Q199" s="1" t="s">
        <v>68</v>
      </c>
      <c r="S199" s="1">
        <v>0</v>
      </c>
      <c r="AB199" s="1" t="s">
        <v>59</v>
      </c>
      <c r="AF199" s="1" t="s">
        <v>31</v>
      </c>
      <c r="AM199" t="str">
        <f t="shared" si="3"/>
        <v/>
      </c>
      <c r="AN199" s="1">
        <v>4</v>
      </c>
      <c r="AP199" s="1"/>
      <c r="AS199" s="1"/>
      <c r="AT199" s="1"/>
      <c r="AU199" s="1"/>
      <c r="AW199" s="1"/>
      <c r="AX199" s="1"/>
      <c r="AY199" s="1"/>
    </row>
    <row r="200" spans="1:52">
      <c r="B200" s="11" t="s">
        <v>1</v>
      </c>
      <c r="G200" s="2">
        <v>31399</v>
      </c>
      <c r="H200" s="1">
        <v>7</v>
      </c>
      <c r="I200" s="1">
        <v>40</v>
      </c>
      <c r="J200" s="1">
        <v>10</v>
      </c>
      <c r="K200" s="1">
        <v>30</v>
      </c>
      <c r="M200" s="1" t="s">
        <v>1174</v>
      </c>
      <c r="N200" s="1">
        <v>1</v>
      </c>
      <c r="P200" s="1" t="s">
        <v>1175</v>
      </c>
      <c r="Q200" s="1" t="s">
        <v>54</v>
      </c>
      <c r="S200" s="1">
        <v>1</v>
      </c>
      <c r="T200" s="1" t="s">
        <v>150</v>
      </c>
      <c r="V200" s="1" t="s">
        <v>80</v>
      </c>
      <c r="X200" s="1" t="s">
        <v>125</v>
      </c>
      <c r="Z200" s="1">
        <v>7</v>
      </c>
      <c r="AA200" s="1" t="s">
        <v>1176</v>
      </c>
      <c r="AB200" s="1" t="s">
        <v>59</v>
      </c>
      <c r="AE200" s="1" t="s">
        <v>30</v>
      </c>
      <c r="AM200" t="str">
        <f t="shared" si="3"/>
        <v/>
      </c>
      <c r="AN200" s="1">
        <v>20</v>
      </c>
      <c r="AS200" s="1"/>
      <c r="AT200" s="1"/>
      <c r="AU200" s="1"/>
      <c r="AW200" s="1"/>
      <c r="AX200" s="1"/>
      <c r="AY200" s="1"/>
      <c r="AZ200" s="1"/>
    </row>
    <row r="201" spans="1:52">
      <c r="B201" s="11" t="s">
        <v>1</v>
      </c>
      <c r="G201" s="2">
        <v>28804</v>
      </c>
      <c r="H201" s="1">
        <v>6</v>
      </c>
      <c r="I201" s="1">
        <v>120</v>
      </c>
      <c r="J201" s="1">
        <v>10</v>
      </c>
      <c r="K201" s="1">
        <v>12</v>
      </c>
      <c r="L201" s="1">
        <v>77494</v>
      </c>
      <c r="M201" s="1" t="s">
        <v>1181</v>
      </c>
      <c r="N201" s="1">
        <v>1</v>
      </c>
      <c r="O201" s="1" t="s">
        <v>67</v>
      </c>
      <c r="Q201" s="1" t="s">
        <v>103</v>
      </c>
      <c r="S201" s="1">
        <v>1</v>
      </c>
      <c r="T201" s="1" t="s">
        <v>453</v>
      </c>
      <c r="V201" s="1" t="s">
        <v>111</v>
      </c>
      <c r="X201" s="1" t="s">
        <v>648</v>
      </c>
      <c r="Z201" s="1">
        <v>12</v>
      </c>
      <c r="AA201" s="1" t="s">
        <v>1182</v>
      </c>
      <c r="AB201" s="1" t="s">
        <v>71</v>
      </c>
      <c r="AE201" s="1" t="s">
        <v>30</v>
      </c>
      <c r="AG201" s="1" t="s">
        <v>32</v>
      </c>
      <c r="AH201" s="1" t="s">
        <v>33</v>
      </c>
      <c r="AM201">
        <f t="shared" si="3"/>
        <v>1</v>
      </c>
      <c r="AN201" s="1">
        <v>8</v>
      </c>
      <c r="AP201" s="1"/>
      <c r="AS201" s="1"/>
      <c r="AT201" s="1"/>
      <c r="AU201" s="1"/>
      <c r="AW201" s="1"/>
      <c r="AX201" s="1"/>
      <c r="AY201" s="1"/>
      <c r="AZ201" s="1"/>
    </row>
    <row r="202" spans="1:52">
      <c r="E202" s="1" t="s">
        <v>4</v>
      </c>
      <c r="G202" s="2">
        <v>31882</v>
      </c>
      <c r="H202" s="1">
        <v>7</v>
      </c>
      <c r="I202" s="1">
        <v>1</v>
      </c>
      <c r="J202" s="1">
        <v>14</v>
      </c>
      <c r="K202" s="1">
        <v>20</v>
      </c>
      <c r="L202" s="1">
        <v>22251040</v>
      </c>
      <c r="M202" s="1" t="s">
        <v>1187</v>
      </c>
      <c r="N202" s="1">
        <v>1</v>
      </c>
      <c r="O202" s="1" t="s">
        <v>67</v>
      </c>
      <c r="Q202" s="1" t="s">
        <v>54</v>
      </c>
      <c r="S202" s="1">
        <v>1</v>
      </c>
      <c r="T202" s="1" t="s">
        <v>5</v>
      </c>
      <c r="V202" s="1" t="s">
        <v>80</v>
      </c>
      <c r="X202" s="1" t="s">
        <v>324</v>
      </c>
      <c r="Z202" s="1">
        <v>8</v>
      </c>
      <c r="AA202" s="1" t="s">
        <v>1188</v>
      </c>
      <c r="AB202" s="1" t="s">
        <v>59</v>
      </c>
      <c r="AF202" s="1" t="s">
        <v>31</v>
      </c>
      <c r="AG202" s="1" t="s">
        <v>32</v>
      </c>
      <c r="AH202" s="1" t="s">
        <v>33</v>
      </c>
      <c r="AM202">
        <f t="shared" si="3"/>
        <v>1</v>
      </c>
      <c r="AN202" s="1">
        <v>6</v>
      </c>
      <c r="AP202" s="1"/>
      <c r="AS202" s="1"/>
      <c r="AT202" s="1"/>
      <c r="AU202" s="1"/>
      <c r="AW202" s="1"/>
      <c r="AX202" s="1"/>
      <c r="AY202" s="1"/>
      <c r="AZ202" s="1"/>
    </row>
    <row r="203" spans="1:52">
      <c r="A203" s="1" t="s">
        <v>0</v>
      </c>
      <c r="C203" s="1" t="s">
        <v>2</v>
      </c>
      <c r="E203" s="1" t="s">
        <v>4</v>
      </c>
      <c r="G203" s="2">
        <v>33421</v>
      </c>
      <c r="H203" s="1">
        <v>7</v>
      </c>
      <c r="I203" s="1">
        <v>40</v>
      </c>
      <c r="J203" s="1">
        <v>6</v>
      </c>
      <c r="K203" s="1">
        <v>12</v>
      </c>
      <c r="L203" s="1">
        <v>0</v>
      </c>
      <c r="N203" s="1">
        <v>1</v>
      </c>
      <c r="O203" s="1" t="s">
        <v>97</v>
      </c>
      <c r="Q203" s="1" t="s">
        <v>98</v>
      </c>
      <c r="S203" s="1">
        <v>1</v>
      </c>
      <c r="T203" s="1" t="s">
        <v>5</v>
      </c>
      <c r="V203" s="1" t="s">
        <v>111</v>
      </c>
      <c r="X203" s="1" t="s">
        <v>324</v>
      </c>
      <c r="Z203" s="1">
        <v>0</v>
      </c>
      <c r="AA203" s="1" t="s">
        <v>1192</v>
      </c>
      <c r="AB203" s="1" t="s">
        <v>71</v>
      </c>
      <c r="AF203" s="1" t="s">
        <v>31</v>
      </c>
      <c r="AM203" t="str">
        <f t="shared" si="3"/>
        <v/>
      </c>
      <c r="AN203" s="1">
        <v>2</v>
      </c>
      <c r="AO203" s="1"/>
      <c r="AP203" s="1"/>
      <c r="AS203" s="1"/>
      <c r="AT203" s="1"/>
      <c r="AU203" s="1"/>
      <c r="AW203" s="1"/>
      <c r="AX203" s="1"/>
    </row>
    <row r="204" spans="1:52">
      <c r="B204" s="11" t="s">
        <v>1</v>
      </c>
      <c r="E204" s="1" t="s">
        <v>4</v>
      </c>
      <c r="G204" s="2">
        <v>31693</v>
      </c>
      <c r="H204" s="1">
        <v>7</v>
      </c>
      <c r="I204" s="1">
        <v>25</v>
      </c>
      <c r="J204" s="1">
        <v>12</v>
      </c>
      <c r="K204" s="1">
        <v>6</v>
      </c>
      <c r="L204" s="1">
        <v>53111</v>
      </c>
      <c r="M204" s="1" t="s">
        <v>1196</v>
      </c>
      <c r="N204" s="1">
        <v>0</v>
      </c>
      <c r="O204" s="1" t="s">
        <v>67</v>
      </c>
      <c r="Q204" s="1" t="s">
        <v>54</v>
      </c>
      <c r="S204" s="1">
        <v>1</v>
      </c>
      <c r="T204" s="1" t="s">
        <v>159</v>
      </c>
      <c r="V204" s="1" t="s">
        <v>56</v>
      </c>
      <c r="X204" s="1" t="s">
        <v>338</v>
      </c>
      <c r="Z204" s="1">
        <v>3</v>
      </c>
      <c r="AA204" s="1" t="s">
        <v>1197</v>
      </c>
      <c r="AB204" s="1" t="s">
        <v>83</v>
      </c>
      <c r="AE204" s="1" t="s">
        <v>30</v>
      </c>
      <c r="AM204" t="str">
        <f t="shared" si="3"/>
        <v/>
      </c>
      <c r="AN204" s="1">
        <v>20</v>
      </c>
      <c r="AP204" s="1"/>
      <c r="AS204" s="1"/>
      <c r="AT204" s="1"/>
      <c r="AV204" s="1"/>
      <c r="AW204" s="1"/>
      <c r="AX204" s="1"/>
      <c r="AY204" s="1"/>
      <c r="AZ204" s="1"/>
    </row>
    <row r="205" spans="1:52">
      <c r="E205" s="1" t="s">
        <v>4</v>
      </c>
      <c r="G205" s="2">
        <v>31498</v>
      </c>
      <c r="H205" s="1">
        <v>8</v>
      </c>
      <c r="I205" s="1">
        <v>0</v>
      </c>
      <c r="J205" s="1">
        <v>5</v>
      </c>
      <c r="K205" s="1">
        <v>12</v>
      </c>
      <c r="L205" s="1">
        <v>6611</v>
      </c>
      <c r="M205" s="1" t="s">
        <v>1201</v>
      </c>
      <c r="N205" s="1">
        <v>1</v>
      </c>
      <c r="O205" s="1" t="s">
        <v>97</v>
      </c>
      <c r="Q205" s="1" t="s">
        <v>98</v>
      </c>
      <c r="S205" s="1">
        <v>1</v>
      </c>
      <c r="T205" s="1" t="s">
        <v>225</v>
      </c>
      <c r="W205" s="1" t="s">
        <v>279</v>
      </c>
      <c r="X205" s="1" t="s">
        <v>91</v>
      </c>
      <c r="Z205" s="1">
        <v>5</v>
      </c>
      <c r="AA205" s="1" t="s">
        <v>1202</v>
      </c>
      <c r="AB205" s="1" t="s">
        <v>83</v>
      </c>
      <c r="AH205" s="1" t="s">
        <v>33</v>
      </c>
      <c r="AM205" t="str">
        <f t="shared" si="3"/>
        <v/>
      </c>
      <c r="AN205" s="1">
        <v>12</v>
      </c>
      <c r="AP205" s="1"/>
      <c r="AS205" s="1"/>
      <c r="AT205" s="1"/>
      <c r="AU205" s="1"/>
      <c r="AW205" s="1"/>
      <c r="AX205" s="1"/>
      <c r="AY205" s="1"/>
      <c r="AZ205" s="1"/>
    </row>
    <row r="206" spans="1:52">
      <c r="B206" s="11" t="s">
        <v>1</v>
      </c>
      <c r="E206" s="1" t="s">
        <v>4</v>
      </c>
      <c r="G206" s="2">
        <v>31738</v>
      </c>
      <c r="H206" s="1">
        <v>8</v>
      </c>
      <c r="I206" s="1">
        <v>40</v>
      </c>
      <c r="J206" s="1">
        <v>10</v>
      </c>
      <c r="K206" s="1">
        <v>10</v>
      </c>
      <c r="L206" s="1">
        <v>79020</v>
      </c>
      <c r="M206" s="1" t="s">
        <v>1207</v>
      </c>
      <c r="N206" s="1">
        <v>1</v>
      </c>
      <c r="O206" s="1" t="s">
        <v>53</v>
      </c>
      <c r="Q206" s="1" t="s">
        <v>98</v>
      </c>
      <c r="S206" s="1">
        <v>1</v>
      </c>
      <c r="T206" s="1" t="s">
        <v>159</v>
      </c>
      <c r="V206" s="1" t="s">
        <v>80</v>
      </c>
      <c r="X206" s="1" t="s">
        <v>105</v>
      </c>
      <c r="Z206" s="1">
        <v>5</v>
      </c>
      <c r="AA206" s="1" t="s">
        <v>1208</v>
      </c>
      <c r="AB206" s="1" t="s">
        <v>83</v>
      </c>
      <c r="AG206" s="1" t="s">
        <v>32</v>
      </c>
      <c r="AK206" s="1" t="s">
        <v>36</v>
      </c>
      <c r="AM206">
        <f t="shared" si="3"/>
        <v>1</v>
      </c>
      <c r="AU206" s="1"/>
      <c r="AW206" s="1"/>
      <c r="AX206" s="1"/>
      <c r="AY206" s="1"/>
    </row>
    <row r="207" spans="1:52">
      <c r="A207" s="1" t="s">
        <v>0</v>
      </c>
      <c r="B207" s="11" t="s">
        <v>1</v>
      </c>
      <c r="E207" s="1" t="s">
        <v>4</v>
      </c>
      <c r="G207" s="2">
        <v>28682</v>
      </c>
      <c r="H207" s="1">
        <v>8</v>
      </c>
      <c r="I207" s="1">
        <v>30</v>
      </c>
      <c r="J207" s="1">
        <v>9</v>
      </c>
      <c r="K207" s="1">
        <v>10</v>
      </c>
      <c r="L207" s="1">
        <v>95035</v>
      </c>
      <c r="M207" s="1" t="s">
        <v>1211</v>
      </c>
      <c r="N207" s="1">
        <v>0</v>
      </c>
      <c r="O207" s="1" t="s">
        <v>53</v>
      </c>
      <c r="Q207" s="1" t="s">
        <v>103</v>
      </c>
      <c r="S207" s="1">
        <v>1</v>
      </c>
      <c r="T207" s="1" t="s">
        <v>225</v>
      </c>
      <c r="V207" s="1" t="s">
        <v>80</v>
      </c>
      <c r="X207" s="1" t="s">
        <v>91</v>
      </c>
      <c r="Z207" s="1">
        <v>10</v>
      </c>
      <c r="AA207" s="1" t="s">
        <v>1212</v>
      </c>
      <c r="AB207" s="1" t="s">
        <v>83</v>
      </c>
      <c r="AF207" s="1" t="s">
        <v>31</v>
      </c>
      <c r="AM207" t="str">
        <f t="shared" si="3"/>
        <v/>
      </c>
      <c r="AN207" s="1">
        <v>4</v>
      </c>
      <c r="AR207" s="1"/>
      <c r="AS207" s="1"/>
      <c r="AT207" s="1"/>
      <c r="AU207" s="1"/>
      <c r="AW207" s="1"/>
      <c r="AX207" s="1"/>
      <c r="AZ207" s="1"/>
    </row>
    <row r="208" spans="1:52">
      <c r="A208" s="1" t="s">
        <v>0</v>
      </c>
      <c r="G208" s="2">
        <v>27885</v>
      </c>
      <c r="H208" s="1">
        <v>6</v>
      </c>
      <c r="I208" s="1">
        <v>60</v>
      </c>
      <c r="J208" s="1">
        <v>6</v>
      </c>
      <c r="K208" s="1">
        <v>10</v>
      </c>
      <c r="L208" s="1">
        <v>5607</v>
      </c>
      <c r="M208" s="1" t="s">
        <v>1218</v>
      </c>
      <c r="N208" s="1">
        <v>1</v>
      </c>
      <c r="O208" s="1" t="s">
        <v>97</v>
      </c>
      <c r="Q208" s="1" t="s">
        <v>54</v>
      </c>
      <c r="S208" s="1">
        <v>0</v>
      </c>
      <c r="AB208" s="1" t="s">
        <v>59</v>
      </c>
      <c r="AH208" s="1" t="s">
        <v>33</v>
      </c>
      <c r="AL208" s="1" t="s">
        <v>1219</v>
      </c>
      <c r="AM208" s="1">
        <f t="shared" si="3"/>
        <v>1</v>
      </c>
      <c r="AN208" s="1">
        <v>8</v>
      </c>
      <c r="AP208" s="1"/>
      <c r="AS208" s="1"/>
      <c r="AT208" s="1"/>
      <c r="AV208" s="1"/>
      <c r="AW208" s="1"/>
      <c r="AX208" s="1"/>
      <c r="AY208" s="1"/>
      <c r="AZ208" s="1"/>
    </row>
    <row r="209" spans="1:52">
      <c r="A209" s="1" t="s">
        <v>0</v>
      </c>
      <c r="E209" s="1" t="s">
        <v>4</v>
      </c>
      <c r="G209" s="2">
        <v>29440</v>
      </c>
      <c r="H209" s="1">
        <v>7</v>
      </c>
      <c r="I209" s="1">
        <v>30</v>
      </c>
      <c r="J209" s="1">
        <v>11</v>
      </c>
      <c r="K209" s="1">
        <v>4</v>
      </c>
      <c r="L209" s="1">
        <v>310157</v>
      </c>
      <c r="M209" s="1" t="s">
        <v>1225</v>
      </c>
      <c r="N209" s="1">
        <v>1</v>
      </c>
      <c r="O209" s="1" t="s">
        <v>78</v>
      </c>
      <c r="R209" s="1" t="s">
        <v>1226</v>
      </c>
      <c r="S209" s="1">
        <v>1</v>
      </c>
      <c r="T209" s="1" t="s">
        <v>225</v>
      </c>
      <c r="V209" s="1" t="s">
        <v>90</v>
      </c>
      <c r="X209" s="1" t="s">
        <v>91</v>
      </c>
      <c r="Z209" s="1">
        <v>11</v>
      </c>
      <c r="AA209" s="1" t="s">
        <v>1227</v>
      </c>
      <c r="AB209" s="1" t="s">
        <v>59</v>
      </c>
      <c r="AG209" s="1" t="s">
        <v>32</v>
      </c>
      <c r="AM209" t="str">
        <f t="shared" si="3"/>
        <v/>
      </c>
      <c r="AN209" s="1">
        <v>30</v>
      </c>
      <c r="AP209" s="1"/>
      <c r="AS209" s="1"/>
      <c r="AT209" s="1"/>
      <c r="AU209" s="1"/>
      <c r="AW209" s="1"/>
      <c r="AX209" s="1"/>
      <c r="AY209" s="1"/>
      <c r="AZ209" s="1"/>
    </row>
    <row r="210" spans="1:52">
      <c r="C210" s="1" t="s">
        <v>2</v>
      </c>
      <c r="G210" s="2">
        <v>29809</v>
      </c>
      <c r="H210" s="1">
        <v>5</v>
      </c>
      <c r="I210" s="1">
        <v>20</v>
      </c>
      <c r="J210" s="1">
        <v>18</v>
      </c>
      <c r="K210" s="1">
        <v>0</v>
      </c>
      <c r="L210" s="1">
        <v>11776</v>
      </c>
      <c r="M210" s="1" t="s">
        <v>1232</v>
      </c>
      <c r="N210" s="1">
        <v>1</v>
      </c>
      <c r="O210" s="1" t="s">
        <v>67</v>
      </c>
      <c r="R210" s="1" t="s">
        <v>1233</v>
      </c>
      <c r="S210" s="1">
        <v>1</v>
      </c>
      <c r="T210" s="1" t="s">
        <v>453</v>
      </c>
      <c r="W210" s="1" t="s">
        <v>1234</v>
      </c>
      <c r="X210" s="1" t="s">
        <v>57</v>
      </c>
      <c r="Z210" s="1">
        <v>15</v>
      </c>
      <c r="AA210" s="1" t="s">
        <v>1235</v>
      </c>
      <c r="AB210" s="1" t="s">
        <v>71</v>
      </c>
      <c r="AE210" s="1" t="s">
        <v>30</v>
      </c>
      <c r="AI210" s="1" t="s">
        <v>34</v>
      </c>
      <c r="AM210">
        <f t="shared" si="3"/>
        <v>1</v>
      </c>
      <c r="AN210" s="1">
        <v>2</v>
      </c>
      <c r="AR210" s="1"/>
      <c r="AS210" s="1"/>
      <c r="AT210" s="1"/>
      <c r="AU210" s="1"/>
      <c r="AW210" s="1"/>
      <c r="AX210" s="1"/>
      <c r="AY210" s="1"/>
      <c r="AZ210" s="1"/>
    </row>
    <row r="211" spans="1:52">
      <c r="B211" s="11" t="s">
        <v>1</v>
      </c>
      <c r="G211" s="2">
        <v>43048</v>
      </c>
      <c r="H211" s="1">
        <v>7</v>
      </c>
      <c r="I211" s="1">
        <v>120</v>
      </c>
      <c r="J211" s="1">
        <v>12</v>
      </c>
      <c r="K211" s="1">
        <v>15</v>
      </c>
      <c r="L211" s="1">
        <v>28002</v>
      </c>
      <c r="M211" s="1" t="s">
        <v>170</v>
      </c>
      <c r="N211" s="1">
        <v>1</v>
      </c>
      <c r="O211" s="1" t="s">
        <v>67</v>
      </c>
      <c r="Q211" s="1" t="s">
        <v>98</v>
      </c>
      <c r="S211" s="1">
        <v>1</v>
      </c>
      <c r="T211" s="1" t="s">
        <v>159</v>
      </c>
      <c r="V211" s="1" t="s">
        <v>384</v>
      </c>
      <c r="X211" s="1" t="s">
        <v>91</v>
      </c>
      <c r="Z211" s="1">
        <v>2</v>
      </c>
      <c r="AA211" s="1" t="s">
        <v>171</v>
      </c>
      <c r="AB211" s="1" t="s">
        <v>59</v>
      </c>
      <c r="AG211" s="1" t="s">
        <v>32</v>
      </c>
      <c r="AM211" t="str">
        <f t="shared" si="3"/>
        <v/>
      </c>
      <c r="AN211" s="1">
        <v>10</v>
      </c>
      <c r="AS211" s="1"/>
      <c r="AT211" s="1"/>
      <c r="AU211" s="1"/>
      <c r="AW211" s="1"/>
      <c r="AX211" s="1"/>
      <c r="AY211" s="1"/>
      <c r="AZ211" s="1"/>
    </row>
    <row r="212" spans="1:52">
      <c r="A212" s="1" t="s">
        <v>0</v>
      </c>
      <c r="G212" s="2">
        <v>32706</v>
      </c>
      <c r="H212" s="1">
        <v>6</v>
      </c>
      <c r="I212" s="1">
        <v>120</v>
      </c>
      <c r="J212" s="1">
        <v>10</v>
      </c>
      <c r="K212" s="1">
        <v>5</v>
      </c>
      <c r="L212" s="1">
        <v>29010</v>
      </c>
      <c r="M212" s="1" t="s">
        <v>1243</v>
      </c>
      <c r="N212" s="1">
        <v>0</v>
      </c>
      <c r="O212" s="1" t="s">
        <v>78</v>
      </c>
      <c r="Q212" s="1" t="s">
        <v>103</v>
      </c>
      <c r="S212" s="1">
        <v>1</v>
      </c>
      <c r="T212" s="1" t="s">
        <v>225</v>
      </c>
      <c r="V212" s="1" t="s">
        <v>111</v>
      </c>
      <c r="X212" s="1" t="s">
        <v>91</v>
      </c>
      <c r="Z212" s="1">
        <v>5</v>
      </c>
      <c r="AA212" s="1" t="s">
        <v>1244</v>
      </c>
      <c r="AB212" s="1" t="s">
        <v>399</v>
      </c>
      <c r="AG212" s="1" t="s">
        <v>32</v>
      </c>
      <c r="AM212" t="str">
        <f t="shared" si="3"/>
        <v/>
      </c>
      <c r="AN212" s="1">
        <v>3</v>
      </c>
      <c r="AP212" s="1"/>
      <c r="AS212" s="1"/>
      <c r="AT212" s="1"/>
      <c r="AU212" s="1"/>
      <c r="AW212" s="1"/>
      <c r="AX212" s="1"/>
    </row>
    <row r="213" spans="1:52">
      <c r="A213" s="1" t="s">
        <v>0</v>
      </c>
      <c r="G213" s="2">
        <v>31548</v>
      </c>
      <c r="H213" s="1">
        <v>5</v>
      </c>
      <c r="I213" s="1">
        <v>360</v>
      </c>
      <c r="J213" s="1">
        <v>8</v>
      </c>
      <c r="K213" s="1">
        <v>1</v>
      </c>
      <c r="L213" s="1">
        <v>0</v>
      </c>
      <c r="M213" s="1" t="s">
        <v>1247</v>
      </c>
      <c r="N213" s="1">
        <v>1</v>
      </c>
      <c r="O213" s="1" t="s">
        <v>97</v>
      </c>
      <c r="Q213" s="1" t="s">
        <v>98</v>
      </c>
      <c r="S213" s="1">
        <v>0</v>
      </c>
      <c r="AB213" s="1" t="s">
        <v>59</v>
      </c>
      <c r="AK213" s="1" t="s">
        <v>36</v>
      </c>
      <c r="AM213" t="str">
        <f t="shared" si="3"/>
        <v/>
      </c>
      <c r="AU213" s="1"/>
      <c r="AW213" s="1"/>
      <c r="AX213" s="1"/>
      <c r="AY213" s="1"/>
    </row>
    <row r="214" spans="1:52">
      <c r="A214" s="1" t="s">
        <v>0</v>
      </c>
      <c r="B214" s="11" t="s">
        <v>1</v>
      </c>
      <c r="F214" s="1" t="s">
        <v>1249</v>
      </c>
      <c r="G214" s="2">
        <v>32020</v>
      </c>
      <c r="H214" s="1">
        <v>5</v>
      </c>
      <c r="I214" s="1">
        <v>120</v>
      </c>
      <c r="J214" s="1">
        <v>8</v>
      </c>
      <c r="K214" s="1">
        <v>10</v>
      </c>
      <c r="L214" s="1">
        <v>0</v>
      </c>
      <c r="M214" s="1" t="s">
        <v>1250</v>
      </c>
      <c r="N214" s="1">
        <v>1</v>
      </c>
      <c r="O214" s="1" t="s">
        <v>431</v>
      </c>
      <c r="Q214" s="1" t="s">
        <v>54</v>
      </c>
      <c r="S214" s="1">
        <v>1</v>
      </c>
      <c r="T214" s="1" t="s">
        <v>521</v>
      </c>
      <c r="V214" s="1" t="s">
        <v>56</v>
      </c>
      <c r="Y214" s="1" t="s">
        <v>1251</v>
      </c>
      <c r="Z214" s="1">
        <v>5</v>
      </c>
      <c r="AA214" s="1" t="s">
        <v>1252</v>
      </c>
      <c r="AB214" s="1" t="s">
        <v>83</v>
      </c>
      <c r="AH214" s="1" t="s">
        <v>33</v>
      </c>
      <c r="AM214" t="str">
        <f t="shared" si="3"/>
        <v/>
      </c>
      <c r="AN214" s="1">
        <v>6</v>
      </c>
      <c r="AP214" s="1"/>
      <c r="AS214" s="1"/>
      <c r="AT214" s="1"/>
      <c r="AU214" s="1"/>
      <c r="AW214" s="1"/>
      <c r="AX214" s="1"/>
      <c r="AY214" s="1"/>
      <c r="AZ214" s="1"/>
    </row>
    <row r="215" spans="1:52">
      <c r="A215" s="1" t="s">
        <v>0</v>
      </c>
      <c r="D215" s="1" t="s">
        <v>3</v>
      </c>
      <c r="E215" s="1" t="s">
        <v>4</v>
      </c>
      <c r="G215" s="2">
        <v>33934</v>
      </c>
      <c r="H215" s="1">
        <v>6</v>
      </c>
      <c r="I215" s="1">
        <v>40</v>
      </c>
      <c r="J215" s="1">
        <v>5</v>
      </c>
      <c r="K215" s="1">
        <v>20</v>
      </c>
      <c r="L215" s="1">
        <v>110019</v>
      </c>
      <c r="M215" s="1" t="s">
        <v>472</v>
      </c>
      <c r="N215" s="1">
        <v>1</v>
      </c>
      <c r="O215" s="1" t="s">
        <v>53</v>
      </c>
      <c r="Q215" s="1" t="s">
        <v>103</v>
      </c>
      <c r="S215" s="1">
        <v>1</v>
      </c>
      <c r="T215" s="1" t="s">
        <v>225</v>
      </c>
      <c r="V215" s="1" t="s">
        <v>80</v>
      </c>
      <c r="X215" s="1" t="s">
        <v>91</v>
      </c>
      <c r="Z215" s="1">
        <v>2</v>
      </c>
      <c r="AA215" s="1" t="s">
        <v>1258</v>
      </c>
      <c r="AB215" s="1" t="s">
        <v>59</v>
      </c>
      <c r="AH215" s="1" t="s">
        <v>33</v>
      </c>
      <c r="AM215" t="str">
        <f t="shared" si="3"/>
        <v/>
      </c>
      <c r="AN215" s="1">
        <v>30</v>
      </c>
      <c r="AP215" s="1"/>
      <c r="AS215" s="1"/>
      <c r="AT215" s="1"/>
      <c r="AV215" s="1"/>
      <c r="AW215" s="1"/>
      <c r="AX215" s="1"/>
      <c r="AY215" s="1"/>
    </row>
    <row r="216" spans="1:52">
      <c r="A216" s="1" t="s">
        <v>0</v>
      </c>
      <c r="B216" s="11" t="s">
        <v>1</v>
      </c>
      <c r="C216" s="1" t="s">
        <v>2</v>
      </c>
      <c r="H216" s="1">
        <v>7</v>
      </c>
      <c r="I216" s="1">
        <v>40</v>
      </c>
      <c r="J216" s="1">
        <v>8</v>
      </c>
      <c r="K216" s="1">
        <v>3</v>
      </c>
      <c r="L216" s="1">
        <v>30327</v>
      </c>
      <c r="M216" s="1" t="s">
        <v>1263</v>
      </c>
      <c r="N216" s="1">
        <v>0</v>
      </c>
      <c r="O216" s="1" t="s">
        <v>67</v>
      </c>
      <c r="Q216" s="1" t="s">
        <v>103</v>
      </c>
      <c r="S216" s="1">
        <v>0</v>
      </c>
      <c r="AB216" s="1" t="s">
        <v>83</v>
      </c>
      <c r="AF216" s="1" t="s">
        <v>31</v>
      </c>
      <c r="AM216" t="str">
        <f t="shared" si="3"/>
        <v/>
      </c>
      <c r="AN216" s="1">
        <v>500</v>
      </c>
      <c r="AP216" s="1"/>
      <c r="AR216" s="1"/>
      <c r="AS216" s="1"/>
      <c r="AT216" s="1"/>
      <c r="AU216" s="1"/>
      <c r="AW216" s="1"/>
      <c r="AX216" s="1"/>
      <c r="AY216" s="1"/>
    </row>
    <row r="217" spans="1:52">
      <c r="E217" s="1" t="s">
        <v>4</v>
      </c>
      <c r="G217" s="2">
        <v>32965</v>
      </c>
      <c r="H217" s="1">
        <v>7</v>
      </c>
      <c r="I217" s="1">
        <v>15</v>
      </c>
      <c r="J217" s="1">
        <v>8</v>
      </c>
      <c r="K217" s="1">
        <v>1</v>
      </c>
      <c r="L217" s="1">
        <v>11300</v>
      </c>
      <c r="M217" s="1" t="s">
        <v>1267</v>
      </c>
      <c r="N217" s="1">
        <v>0</v>
      </c>
      <c r="O217" s="1" t="s">
        <v>431</v>
      </c>
      <c r="Q217" s="1" t="s">
        <v>103</v>
      </c>
      <c r="S217" s="1">
        <v>1</v>
      </c>
      <c r="T217" s="1" t="s">
        <v>225</v>
      </c>
      <c r="V217" s="1" t="s">
        <v>56</v>
      </c>
      <c r="X217" s="1" t="s">
        <v>91</v>
      </c>
      <c r="Z217" s="1">
        <v>7</v>
      </c>
      <c r="AA217" s="1" t="s">
        <v>1268</v>
      </c>
      <c r="AB217" s="1" t="s">
        <v>83</v>
      </c>
      <c r="AG217" s="1" t="s">
        <v>32</v>
      </c>
      <c r="AM217" t="str">
        <f t="shared" si="3"/>
        <v/>
      </c>
      <c r="AN217" s="1">
        <v>12</v>
      </c>
      <c r="AP217" s="1"/>
      <c r="AS217" s="1"/>
      <c r="AT217" s="1"/>
      <c r="AU217" s="1"/>
      <c r="AW217" s="1"/>
      <c r="AX217" s="1"/>
      <c r="AY217" s="1"/>
      <c r="AZ217" s="1"/>
    </row>
    <row r="218" spans="1:52">
      <c r="E218" s="1" t="s">
        <v>4</v>
      </c>
      <c r="G218" s="2">
        <v>30084</v>
      </c>
      <c r="H218" s="1">
        <v>7</v>
      </c>
      <c r="I218" s="1">
        <v>60</v>
      </c>
      <c r="J218" s="1">
        <v>7</v>
      </c>
      <c r="K218" s="1">
        <v>0</v>
      </c>
      <c r="M218" s="1" t="s">
        <v>1273</v>
      </c>
      <c r="N218" s="1">
        <v>1</v>
      </c>
      <c r="O218" s="1" t="s">
        <v>123</v>
      </c>
      <c r="Q218" s="1" t="s">
        <v>103</v>
      </c>
      <c r="S218" s="1">
        <v>1</v>
      </c>
      <c r="T218" s="1" t="s">
        <v>30</v>
      </c>
      <c r="V218" s="1" t="s">
        <v>384</v>
      </c>
      <c r="X218" s="1" t="s">
        <v>233</v>
      </c>
      <c r="Z218" s="1">
        <v>7</v>
      </c>
      <c r="AA218" s="1" t="s">
        <v>1274</v>
      </c>
      <c r="AB218" s="1" t="s">
        <v>83</v>
      </c>
      <c r="AH218" s="1" t="s">
        <v>33</v>
      </c>
      <c r="AM218" t="str">
        <f t="shared" si="3"/>
        <v/>
      </c>
      <c r="AN218" s="1">
        <v>15</v>
      </c>
      <c r="AR218" s="1"/>
      <c r="AS218" s="1"/>
      <c r="AT218" s="1"/>
      <c r="AU218" s="1"/>
      <c r="AW218" s="1"/>
      <c r="AX218" s="1"/>
      <c r="AY218" s="1"/>
    </row>
    <row r="219" spans="1:52">
      <c r="A219" s="1" t="s">
        <v>0</v>
      </c>
      <c r="H219" s="1">
        <v>7</v>
      </c>
      <c r="I219" s="1">
        <v>180</v>
      </c>
      <c r="J219" s="1">
        <v>7</v>
      </c>
      <c r="K219" s="1">
        <v>2</v>
      </c>
      <c r="L219" s="1">
        <v>560076</v>
      </c>
      <c r="M219" s="1" t="s">
        <v>472</v>
      </c>
      <c r="N219" s="1">
        <v>0</v>
      </c>
      <c r="O219" s="1" t="s">
        <v>97</v>
      </c>
      <c r="R219" s="1" t="s">
        <v>1278</v>
      </c>
      <c r="S219" s="1">
        <v>0</v>
      </c>
      <c r="AB219" s="1" t="s">
        <v>83</v>
      </c>
      <c r="AC219" s="1" t="s">
        <v>28</v>
      </c>
      <c r="AE219" s="1" t="s">
        <v>30</v>
      </c>
      <c r="AH219" s="1" t="s">
        <v>33</v>
      </c>
      <c r="AM219">
        <f t="shared" si="3"/>
        <v>1</v>
      </c>
      <c r="AN219" s="1">
        <v>8</v>
      </c>
      <c r="AR219" s="1"/>
      <c r="AS219" s="1"/>
      <c r="AT219" s="1"/>
      <c r="AU219" s="1"/>
      <c r="AW219" s="1"/>
      <c r="AX219" s="1"/>
      <c r="AY219" s="1"/>
      <c r="AZ219" s="1"/>
    </row>
    <row r="220" spans="1:52">
      <c r="B220" s="11" t="s">
        <v>1</v>
      </c>
      <c r="E220" s="1" t="s">
        <v>4</v>
      </c>
      <c r="G220" s="2" t="s">
        <v>1283</v>
      </c>
      <c r="H220" s="1">
        <v>7</v>
      </c>
      <c r="I220" s="1">
        <v>30</v>
      </c>
      <c r="J220" s="1">
        <v>10</v>
      </c>
      <c r="K220" s="1">
        <v>16</v>
      </c>
      <c r="L220" s="1">
        <v>75075</v>
      </c>
      <c r="M220" s="1" t="s">
        <v>1284</v>
      </c>
      <c r="N220" s="1">
        <v>1</v>
      </c>
      <c r="O220" s="1" t="s">
        <v>123</v>
      </c>
      <c r="Q220" s="1" t="s">
        <v>98</v>
      </c>
      <c r="S220" s="1">
        <v>1</v>
      </c>
      <c r="T220" s="1" t="s">
        <v>144</v>
      </c>
      <c r="V220" s="1" t="s">
        <v>145</v>
      </c>
      <c r="X220" s="1" t="s">
        <v>324</v>
      </c>
      <c r="Z220" s="1">
        <v>27</v>
      </c>
      <c r="AA220" s="1" t="s">
        <v>1285</v>
      </c>
      <c r="AB220" s="1" t="s">
        <v>83</v>
      </c>
      <c r="AH220" s="1" t="s">
        <v>33</v>
      </c>
      <c r="AM220" t="str">
        <f t="shared" si="3"/>
        <v/>
      </c>
      <c r="AN220" s="1">
        <v>8</v>
      </c>
      <c r="AP220" s="1"/>
      <c r="AS220" s="1"/>
      <c r="AT220" s="1"/>
      <c r="AV220" s="1"/>
      <c r="AW220" s="1"/>
      <c r="AX220" s="1"/>
      <c r="AZ220" s="1"/>
    </row>
    <row r="221" spans="1:52">
      <c r="A221" s="1" t="s">
        <v>0</v>
      </c>
      <c r="E221" s="1" t="s">
        <v>4</v>
      </c>
      <c r="G221" s="2">
        <v>33182</v>
      </c>
      <c r="H221" s="1">
        <v>7</v>
      </c>
      <c r="I221" s="1">
        <v>60</v>
      </c>
      <c r="J221" s="1">
        <v>10</v>
      </c>
      <c r="K221" s="1">
        <v>3</v>
      </c>
      <c r="L221" s="1">
        <v>200240</v>
      </c>
      <c r="M221" s="1" t="s">
        <v>1290</v>
      </c>
      <c r="N221" s="1">
        <v>0</v>
      </c>
      <c r="O221" s="1" t="s">
        <v>67</v>
      </c>
      <c r="Q221" s="1" t="s">
        <v>54</v>
      </c>
      <c r="S221" s="1">
        <v>1</v>
      </c>
      <c r="T221" s="1" t="s">
        <v>225</v>
      </c>
      <c r="V221" s="1" t="s">
        <v>80</v>
      </c>
      <c r="X221" s="1" t="s">
        <v>648</v>
      </c>
      <c r="Z221" s="1">
        <v>2</v>
      </c>
      <c r="AA221" s="1" t="s">
        <v>1291</v>
      </c>
      <c r="AB221" s="1" t="s">
        <v>83</v>
      </c>
      <c r="AG221" s="1" t="s">
        <v>32</v>
      </c>
      <c r="AM221" t="str">
        <f t="shared" si="3"/>
        <v/>
      </c>
      <c r="AN221" s="1">
        <v>6</v>
      </c>
      <c r="AP221" s="1"/>
      <c r="AS221" s="1"/>
      <c r="AT221" s="1"/>
      <c r="AU221" s="1"/>
      <c r="AW221" s="1"/>
      <c r="AX221" s="1"/>
      <c r="AY221" s="1"/>
      <c r="AZ221" s="1"/>
    </row>
    <row r="222" spans="1:52">
      <c r="E222" s="1" t="s">
        <v>4</v>
      </c>
      <c r="G222" s="2">
        <v>28379</v>
      </c>
      <c r="H222" s="1">
        <v>6</v>
      </c>
      <c r="I222" s="1">
        <v>90</v>
      </c>
      <c r="J222" s="1">
        <v>10</v>
      </c>
      <c r="K222" s="1">
        <v>12</v>
      </c>
      <c r="L222" s="1">
        <v>3630</v>
      </c>
      <c r="M222" s="1" t="s">
        <v>1296</v>
      </c>
      <c r="N222" s="1">
        <v>1</v>
      </c>
      <c r="O222" s="1" t="s">
        <v>431</v>
      </c>
      <c r="R222" s="1" t="s">
        <v>1297</v>
      </c>
      <c r="S222" s="1">
        <v>1</v>
      </c>
      <c r="T222" s="1" t="s">
        <v>5</v>
      </c>
      <c r="V222" s="1" t="s">
        <v>90</v>
      </c>
      <c r="X222" s="1" t="s">
        <v>91</v>
      </c>
      <c r="Z222" s="1">
        <v>25</v>
      </c>
      <c r="AA222" s="1" t="s">
        <v>1298</v>
      </c>
      <c r="AB222" s="1" t="s">
        <v>1299</v>
      </c>
      <c r="AH222" s="1" t="s">
        <v>33</v>
      </c>
      <c r="AM222" t="str">
        <f t="shared" si="3"/>
        <v/>
      </c>
      <c r="AN222" s="1">
        <v>50</v>
      </c>
      <c r="AP222" s="1"/>
      <c r="AR222" s="1"/>
      <c r="AS222" s="1"/>
      <c r="AT222" s="1"/>
      <c r="AU222" s="1"/>
      <c r="AW222" s="1"/>
      <c r="AX222" s="1"/>
      <c r="AY222" s="1"/>
      <c r="AZ222" s="1"/>
    </row>
    <row r="223" spans="1:52">
      <c r="D223" s="1" t="s">
        <v>3</v>
      </c>
      <c r="E223" s="1" t="s">
        <v>4</v>
      </c>
      <c r="G223" s="2">
        <v>34862</v>
      </c>
      <c r="H223" s="1">
        <v>8</v>
      </c>
      <c r="I223" s="1">
        <v>100</v>
      </c>
      <c r="J223" s="1">
        <v>6</v>
      </c>
      <c r="K223" s="1">
        <v>6</v>
      </c>
      <c r="L223" s="1">
        <v>10963</v>
      </c>
      <c r="M223" s="1" t="s">
        <v>117</v>
      </c>
      <c r="N223" s="1">
        <v>1</v>
      </c>
      <c r="O223" s="1" t="s">
        <v>67</v>
      </c>
      <c r="Q223" s="1" t="s">
        <v>54</v>
      </c>
      <c r="S223" s="1">
        <v>1</v>
      </c>
      <c r="T223" s="1" t="s">
        <v>1304</v>
      </c>
      <c r="V223" s="1" t="s">
        <v>80</v>
      </c>
      <c r="X223" s="1" t="s">
        <v>295</v>
      </c>
      <c r="Z223" s="1">
        <v>1</v>
      </c>
      <c r="AA223" s="1" t="s">
        <v>1305</v>
      </c>
      <c r="AB223" s="1" t="s">
        <v>399</v>
      </c>
      <c r="AH223" s="1" t="s">
        <v>33</v>
      </c>
      <c r="AM223" t="str">
        <f t="shared" si="3"/>
        <v/>
      </c>
      <c r="AN223" s="1">
        <v>30</v>
      </c>
      <c r="AP223" s="1"/>
      <c r="AS223" s="1"/>
      <c r="AT223" s="1"/>
      <c r="AU223" s="1"/>
      <c r="AW223" s="1"/>
      <c r="AX223" s="1"/>
      <c r="AY223" s="1"/>
    </row>
    <row r="224" spans="1:52">
      <c r="E224" s="1" t="s">
        <v>4</v>
      </c>
      <c r="G224" s="2">
        <v>32966</v>
      </c>
      <c r="H224" s="1">
        <v>7</v>
      </c>
      <c r="I224" s="1">
        <v>5</v>
      </c>
      <c r="J224" s="1">
        <v>5</v>
      </c>
      <c r="K224" s="1">
        <v>3</v>
      </c>
      <c r="L224" s="1">
        <v>60661</v>
      </c>
      <c r="M224" s="1" t="s">
        <v>1308</v>
      </c>
      <c r="N224" s="1">
        <v>0</v>
      </c>
      <c r="O224" s="1" t="s">
        <v>53</v>
      </c>
      <c r="Q224" s="1" t="s">
        <v>103</v>
      </c>
      <c r="S224" s="1">
        <v>1</v>
      </c>
      <c r="T224" s="1" t="s">
        <v>521</v>
      </c>
      <c r="V224" s="1" t="s">
        <v>80</v>
      </c>
      <c r="X224" s="1" t="s">
        <v>1309</v>
      </c>
      <c r="Z224" s="1">
        <v>5</v>
      </c>
      <c r="AA224" s="1" t="s">
        <v>1310</v>
      </c>
      <c r="AB224" s="1" t="s">
        <v>83</v>
      </c>
      <c r="AG224" s="1" t="s">
        <v>32</v>
      </c>
      <c r="AM224" t="str">
        <f t="shared" si="3"/>
        <v/>
      </c>
      <c r="AN224" s="1">
        <v>8</v>
      </c>
      <c r="AP224" s="1"/>
      <c r="AS224" s="1"/>
      <c r="AT224" s="1"/>
      <c r="AU224" s="1"/>
      <c r="AW224" s="1"/>
      <c r="AX224" s="1"/>
      <c r="AY224" s="1"/>
      <c r="AZ224" s="1"/>
    </row>
    <row r="225" spans="1:52">
      <c r="A225" s="1" t="s">
        <v>0</v>
      </c>
      <c r="B225" s="11" t="s">
        <v>1</v>
      </c>
      <c r="D225" s="1" t="s">
        <v>3</v>
      </c>
      <c r="G225" s="2">
        <v>27861</v>
      </c>
      <c r="H225" s="1">
        <v>7</v>
      </c>
      <c r="I225" s="1">
        <v>20</v>
      </c>
      <c r="J225" s="1">
        <v>10</v>
      </c>
      <c r="K225" s="1">
        <v>5</v>
      </c>
      <c r="L225" s="1">
        <v>80339</v>
      </c>
      <c r="M225" s="1" t="s">
        <v>231</v>
      </c>
      <c r="N225" s="1">
        <v>1</v>
      </c>
      <c r="O225" s="1" t="s">
        <v>67</v>
      </c>
      <c r="R225" s="1" t="s">
        <v>1314</v>
      </c>
      <c r="S225" s="1">
        <v>1</v>
      </c>
      <c r="T225" s="1" t="s">
        <v>110</v>
      </c>
      <c r="V225" s="1" t="s">
        <v>111</v>
      </c>
      <c r="X225" s="1" t="s">
        <v>91</v>
      </c>
      <c r="Z225" s="1">
        <v>18</v>
      </c>
      <c r="AA225" s="1" t="s">
        <v>1315</v>
      </c>
      <c r="AB225" s="1" t="s">
        <v>1299</v>
      </c>
      <c r="AH225" s="1" t="s">
        <v>33</v>
      </c>
      <c r="AM225" t="str">
        <f t="shared" si="3"/>
        <v/>
      </c>
      <c r="AN225" s="1">
        <v>50</v>
      </c>
      <c r="AP225" s="1"/>
      <c r="AS225" s="1"/>
      <c r="AT225" s="1"/>
      <c r="AU225" s="1"/>
      <c r="AW225" s="1"/>
      <c r="AX225" s="1"/>
      <c r="AY225" s="1"/>
      <c r="AZ225" s="1"/>
    </row>
    <row r="226" spans="1:52">
      <c r="A226" s="1" t="s">
        <v>0</v>
      </c>
      <c r="G226" s="2">
        <v>33281</v>
      </c>
      <c r="H226" s="1">
        <v>6</v>
      </c>
      <c r="I226" s="1">
        <v>2</v>
      </c>
      <c r="J226" s="1">
        <v>10</v>
      </c>
      <c r="K226" s="1">
        <v>3</v>
      </c>
      <c r="L226" s="1">
        <v>570001</v>
      </c>
      <c r="M226" s="1" t="s">
        <v>1320</v>
      </c>
      <c r="N226" s="1">
        <v>0</v>
      </c>
      <c r="O226" s="1" t="s">
        <v>431</v>
      </c>
      <c r="Q226" s="1" t="s">
        <v>54</v>
      </c>
      <c r="S226" s="1">
        <v>1</v>
      </c>
      <c r="T226" s="1" t="s">
        <v>89</v>
      </c>
      <c r="W226" s="1" t="s">
        <v>1321</v>
      </c>
      <c r="X226" s="1" t="s">
        <v>91</v>
      </c>
      <c r="Z226" s="1">
        <v>3</v>
      </c>
      <c r="AA226" s="1" t="s">
        <v>1322</v>
      </c>
      <c r="AB226" s="1" t="s">
        <v>399</v>
      </c>
      <c r="AH226" s="1" t="s">
        <v>33</v>
      </c>
      <c r="AM226" t="str">
        <f t="shared" si="3"/>
        <v/>
      </c>
      <c r="AN226" s="1">
        <v>9</v>
      </c>
      <c r="AP226" s="1"/>
      <c r="AR226" s="1"/>
      <c r="AS226" s="1"/>
      <c r="AT226" s="1"/>
      <c r="AU226" s="1"/>
      <c r="AW226" s="1"/>
      <c r="AX226" s="1"/>
    </row>
    <row r="227" spans="1:52">
      <c r="B227" s="11" t="s">
        <v>1</v>
      </c>
      <c r="C227" s="1" t="s">
        <v>2</v>
      </c>
      <c r="D227" s="1" t="s">
        <v>3</v>
      </c>
      <c r="G227" s="2">
        <v>34191</v>
      </c>
      <c r="H227" s="1">
        <v>8</v>
      </c>
      <c r="I227" s="1">
        <v>2</v>
      </c>
      <c r="J227" s="1">
        <v>9</v>
      </c>
      <c r="K227" s="1">
        <v>30</v>
      </c>
      <c r="L227" s="1">
        <v>201100</v>
      </c>
      <c r="M227" s="1" t="s">
        <v>1325</v>
      </c>
      <c r="N227" s="1">
        <v>1</v>
      </c>
      <c r="O227" s="1" t="s">
        <v>97</v>
      </c>
      <c r="Q227" s="1" t="s">
        <v>98</v>
      </c>
      <c r="S227" s="1">
        <v>0</v>
      </c>
      <c r="AB227" s="1" t="s">
        <v>71</v>
      </c>
      <c r="AF227" s="1" t="s">
        <v>31</v>
      </c>
      <c r="AH227" s="1" t="s">
        <v>33</v>
      </c>
      <c r="AM227">
        <f t="shared" si="3"/>
        <v>1</v>
      </c>
      <c r="AN227" s="1">
        <v>60</v>
      </c>
      <c r="AP227" s="1"/>
      <c r="AS227" s="1"/>
      <c r="AT227" s="1"/>
      <c r="AV227" s="1"/>
      <c r="AW227" s="1"/>
      <c r="AX227" s="1"/>
      <c r="AY227" s="1"/>
      <c r="AZ227" s="1"/>
    </row>
    <row r="228" spans="1:52">
      <c r="A228" s="1" t="s">
        <v>0</v>
      </c>
      <c r="B228" s="11" t="s">
        <v>1</v>
      </c>
      <c r="E228" s="1" t="s">
        <v>4</v>
      </c>
      <c r="G228" s="2">
        <v>32528</v>
      </c>
      <c r="H228" s="1">
        <v>6</v>
      </c>
      <c r="I228" s="1">
        <v>10</v>
      </c>
      <c r="J228" s="1">
        <v>8</v>
      </c>
      <c r="K228" s="1">
        <v>12</v>
      </c>
      <c r="L228" s="1">
        <v>4</v>
      </c>
      <c r="M228" s="1" t="s">
        <v>1331</v>
      </c>
      <c r="N228" s="1">
        <v>1</v>
      </c>
      <c r="O228" s="1" t="s">
        <v>53</v>
      </c>
      <c r="Q228" s="1" t="s">
        <v>68</v>
      </c>
      <c r="S228" s="1">
        <v>1</v>
      </c>
      <c r="T228" s="1" t="s">
        <v>55</v>
      </c>
      <c r="V228" s="1" t="s">
        <v>80</v>
      </c>
      <c r="X228" s="1" t="s">
        <v>245</v>
      </c>
      <c r="Z228" s="1">
        <v>4</v>
      </c>
      <c r="AA228" s="1" t="s">
        <v>198</v>
      </c>
      <c r="AB228" s="1" t="s">
        <v>59</v>
      </c>
      <c r="AE228" s="1" t="s">
        <v>30</v>
      </c>
      <c r="AM228" t="str">
        <f t="shared" si="3"/>
        <v/>
      </c>
      <c r="AN228" s="1">
        <v>6</v>
      </c>
      <c r="AP228" s="1"/>
      <c r="AS228" s="1"/>
      <c r="AT228" s="1"/>
      <c r="AV228" s="1"/>
      <c r="AW228" s="1"/>
      <c r="AX228" s="1"/>
      <c r="AZ228" s="1"/>
    </row>
    <row r="229" spans="1:52">
      <c r="B229" s="11" t="s">
        <v>1</v>
      </c>
      <c r="G229" s="2">
        <v>33163</v>
      </c>
      <c r="H229" s="1">
        <v>6</v>
      </c>
      <c r="I229" s="1">
        <v>0</v>
      </c>
      <c r="J229" s="1">
        <v>8</v>
      </c>
      <c r="K229" s="1">
        <v>5</v>
      </c>
      <c r="L229" s="1">
        <v>33139</v>
      </c>
      <c r="M229" s="1" t="s">
        <v>1336</v>
      </c>
      <c r="N229" s="1">
        <v>1</v>
      </c>
      <c r="O229" s="1" t="s">
        <v>53</v>
      </c>
      <c r="R229" s="1" t="s">
        <v>1337</v>
      </c>
      <c r="S229" s="1">
        <v>0</v>
      </c>
      <c r="AB229" s="1" t="s">
        <v>59</v>
      </c>
      <c r="AG229" s="1" t="s">
        <v>32</v>
      </c>
      <c r="AM229" t="str">
        <f t="shared" si="3"/>
        <v/>
      </c>
      <c r="AN229" s="1">
        <v>3</v>
      </c>
      <c r="AP229" s="1"/>
      <c r="AR229" s="1"/>
      <c r="AS229" s="1"/>
      <c r="AT229" s="1"/>
      <c r="AU229" s="1"/>
      <c r="AW229" s="1"/>
      <c r="AX229" s="1"/>
      <c r="AY229" s="1"/>
      <c r="AZ229" s="1"/>
    </row>
    <row r="230" spans="1:52">
      <c r="A230" s="1" t="s">
        <v>0</v>
      </c>
      <c r="B230" s="11" t="s">
        <v>1</v>
      </c>
      <c r="D230" s="1" t="s">
        <v>3</v>
      </c>
      <c r="G230" s="2">
        <v>34165</v>
      </c>
      <c r="H230" s="1">
        <v>8</v>
      </c>
      <c r="I230" s="1">
        <v>45</v>
      </c>
      <c r="J230" s="1">
        <v>8</v>
      </c>
      <c r="K230" s="1">
        <v>6</v>
      </c>
      <c r="L230" s="1">
        <v>92116</v>
      </c>
      <c r="M230" s="1" t="s">
        <v>1342</v>
      </c>
      <c r="N230" s="1">
        <v>0</v>
      </c>
      <c r="O230" s="1" t="s">
        <v>67</v>
      </c>
      <c r="Q230" s="1" t="s">
        <v>54</v>
      </c>
      <c r="S230" s="1">
        <v>1</v>
      </c>
      <c r="T230" s="1" t="s">
        <v>30</v>
      </c>
      <c r="V230" s="1" t="s">
        <v>80</v>
      </c>
      <c r="X230" s="1" t="s">
        <v>160</v>
      </c>
      <c r="Z230" s="1">
        <v>1</v>
      </c>
      <c r="AA230" s="1" t="s">
        <v>1343</v>
      </c>
      <c r="AB230" s="1" t="s">
        <v>59</v>
      </c>
      <c r="AE230" s="1" t="s">
        <v>30</v>
      </c>
      <c r="AM230" t="str">
        <f t="shared" si="3"/>
        <v/>
      </c>
      <c r="AN230" s="1">
        <v>25</v>
      </c>
      <c r="AP230" s="1"/>
      <c r="AS230" s="1"/>
      <c r="AT230" s="1"/>
      <c r="AU230" s="1"/>
      <c r="AW230" s="1"/>
      <c r="AX230" s="1"/>
      <c r="AY230" s="1"/>
    </row>
    <row r="231" spans="1:52">
      <c r="A231" s="1" t="s">
        <v>0</v>
      </c>
      <c r="G231" s="2">
        <v>25799</v>
      </c>
      <c r="H231" s="1">
        <v>7</v>
      </c>
      <c r="I231" s="1">
        <v>60</v>
      </c>
      <c r="J231" s="1">
        <v>8</v>
      </c>
      <c r="K231" s="1">
        <v>5</v>
      </c>
      <c r="L231" s="1">
        <v>60490</v>
      </c>
      <c r="M231" s="1" t="s">
        <v>1347</v>
      </c>
      <c r="N231" s="1">
        <v>0</v>
      </c>
      <c r="O231" s="1" t="s">
        <v>97</v>
      </c>
      <c r="Q231" s="1" t="s">
        <v>98</v>
      </c>
      <c r="S231" s="1">
        <v>1</v>
      </c>
      <c r="U231" s="1" t="s">
        <v>1348</v>
      </c>
      <c r="V231" s="1" t="s">
        <v>80</v>
      </c>
      <c r="X231" s="1" t="s">
        <v>112</v>
      </c>
      <c r="Z231" s="1">
        <v>15</v>
      </c>
      <c r="AA231" s="1" t="s">
        <v>1349</v>
      </c>
      <c r="AB231" s="1" t="s">
        <v>59</v>
      </c>
      <c r="AE231" s="1" t="s">
        <v>30</v>
      </c>
      <c r="AM231" t="str">
        <f t="shared" si="3"/>
        <v/>
      </c>
      <c r="AN231" s="1">
        <v>40</v>
      </c>
      <c r="AS231" s="1"/>
      <c r="AT231" s="1"/>
      <c r="AU231" s="1"/>
      <c r="AW231" s="1"/>
      <c r="AX231" s="1"/>
      <c r="AY231" s="1"/>
      <c r="AZ231" s="1"/>
    </row>
    <row r="232" spans="1:52">
      <c r="B232" s="11" t="s">
        <v>1</v>
      </c>
      <c r="E232" s="1" t="s">
        <v>4</v>
      </c>
      <c r="G232" s="2">
        <v>28204</v>
      </c>
      <c r="H232" s="1">
        <v>7</v>
      </c>
      <c r="I232" s="1">
        <v>0</v>
      </c>
      <c r="J232" s="1">
        <v>14</v>
      </c>
      <c r="K232" s="1">
        <v>12</v>
      </c>
      <c r="L232" s="1">
        <v>34563</v>
      </c>
      <c r="M232" s="1" t="s">
        <v>1352</v>
      </c>
      <c r="N232" s="1">
        <v>1</v>
      </c>
      <c r="O232" s="1" t="s">
        <v>67</v>
      </c>
      <c r="Q232" s="1" t="s">
        <v>98</v>
      </c>
      <c r="S232" s="1">
        <v>1</v>
      </c>
      <c r="T232" s="1" t="s">
        <v>30</v>
      </c>
      <c r="V232" s="1" t="s">
        <v>80</v>
      </c>
      <c r="X232" s="1" t="s">
        <v>57</v>
      </c>
      <c r="Z232" s="1">
        <v>15</v>
      </c>
      <c r="AA232" s="1" t="s">
        <v>1353</v>
      </c>
      <c r="AB232" s="1" t="s">
        <v>59</v>
      </c>
      <c r="AG232" s="1" t="s">
        <v>32</v>
      </c>
      <c r="AH232" s="1" t="s">
        <v>33</v>
      </c>
      <c r="AI232" s="1" t="s">
        <v>34</v>
      </c>
      <c r="AJ232" s="1" t="s">
        <v>35</v>
      </c>
      <c r="AM232">
        <f t="shared" si="3"/>
        <v>1</v>
      </c>
      <c r="AN232" s="1">
        <v>4</v>
      </c>
      <c r="AP232" s="1"/>
      <c r="AS232" s="1"/>
      <c r="AT232" s="1"/>
      <c r="AU232" s="1"/>
      <c r="AW232" s="1"/>
      <c r="AX232" s="1"/>
      <c r="AY232" s="1"/>
      <c r="AZ232" s="1"/>
    </row>
    <row r="233" spans="1:52">
      <c r="A233" s="1" t="s">
        <v>0</v>
      </c>
      <c r="B233" s="11" t="s">
        <v>1</v>
      </c>
      <c r="C233" s="1" t="s">
        <v>2</v>
      </c>
      <c r="E233" s="1" t="s">
        <v>4</v>
      </c>
      <c r="G233" s="2">
        <v>34312</v>
      </c>
      <c r="H233" s="1">
        <v>8</v>
      </c>
      <c r="I233" s="1">
        <v>120</v>
      </c>
      <c r="J233" s="1">
        <v>15</v>
      </c>
      <c r="K233" s="1">
        <v>2</v>
      </c>
      <c r="L233" s="1">
        <v>400004</v>
      </c>
      <c r="M233" s="1" t="s">
        <v>1354</v>
      </c>
      <c r="N233" s="1">
        <v>1</v>
      </c>
      <c r="O233" s="1" t="s">
        <v>78</v>
      </c>
      <c r="Q233" s="1" t="s">
        <v>98</v>
      </c>
      <c r="S233" s="1">
        <v>1</v>
      </c>
      <c r="T233" s="1" t="s">
        <v>225</v>
      </c>
      <c r="V233" s="1" t="s">
        <v>384</v>
      </c>
      <c r="Y233" s="1" t="s">
        <v>1039</v>
      </c>
      <c r="Z233" s="1">
        <v>0</v>
      </c>
      <c r="AA233" s="1" t="s">
        <v>1355</v>
      </c>
      <c r="AB233" s="1" t="s">
        <v>59</v>
      </c>
      <c r="AF233" s="1" t="s">
        <v>31</v>
      </c>
      <c r="AM233" t="str">
        <f t="shared" si="3"/>
        <v/>
      </c>
      <c r="AN233" s="1">
        <v>100</v>
      </c>
      <c r="AP233" s="1"/>
      <c r="AS233" s="1"/>
      <c r="AT233" s="1"/>
      <c r="AU233" s="1"/>
      <c r="AW233" s="1"/>
      <c r="AX233" s="1"/>
      <c r="AY233" s="1"/>
      <c r="AZ233" s="1"/>
    </row>
    <row r="234" spans="1:52">
      <c r="B234" s="11" t="s">
        <v>1</v>
      </c>
      <c r="E234" s="1" t="s">
        <v>4</v>
      </c>
      <c r="G234" s="2">
        <v>33022</v>
      </c>
      <c r="H234" s="1">
        <v>7</v>
      </c>
      <c r="I234" s="1">
        <v>40</v>
      </c>
      <c r="J234" s="1">
        <v>14</v>
      </c>
      <c r="K234" s="1">
        <v>4</v>
      </c>
      <c r="L234" s="1">
        <v>560017</v>
      </c>
      <c r="M234" s="1" t="s">
        <v>1360</v>
      </c>
      <c r="N234" s="1">
        <v>0</v>
      </c>
      <c r="O234" s="1" t="s">
        <v>78</v>
      </c>
      <c r="Q234" s="1" t="s">
        <v>103</v>
      </c>
      <c r="S234" s="1">
        <v>1</v>
      </c>
      <c r="T234" s="1" t="s">
        <v>789</v>
      </c>
      <c r="V234" s="1" t="s">
        <v>424</v>
      </c>
      <c r="X234" s="1" t="s">
        <v>91</v>
      </c>
      <c r="Z234" s="1">
        <v>6</v>
      </c>
      <c r="AA234" s="1" t="s">
        <v>1361</v>
      </c>
      <c r="AB234" s="1" t="s">
        <v>59</v>
      </c>
      <c r="AD234" s="1" t="s">
        <v>29</v>
      </c>
      <c r="AM234" t="str">
        <f t="shared" si="3"/>
        <v/>
      </c>
      <c r="AN234" s="1">
        <v>100</v>
      </c>
      <c r="AP234" s="1"/>
      <c r="AS234" s="1"/>
      <c r="AT234" s="1"/>
      <c r="AU234" s="1"/>
      <c r="AW234" s="1"/>
      <c r="AX234" s="1"/>
      <c r="AY234" s="1"/>
      <c r="AZ234" s="1"/>
    </row>
    <row r="235" spans="1:52">
      <c r="A235" s="1" t="s">
        <v>0</v>
      </c>
      <c r="B235" s="11" t="s">
        <v>1</v>
      </c>
      <c r="E235" s="1" t="s">
        <v>4</v>
      </c>
      <c r="G235" s="2">
        <v>31533</v>
      </c>
      <c r="H235" s="1">
        <v>6</v>
      </c>
      <c r="I235" s="1">
        <v>35</v>
      </c>
      <c r="J235" s="1">
        <v>9</v>
      </c>
      <c r="K235" s="1">
        <v>20</v>
      </c>
      <c r="L235" s="1">
        <v>99243</v>
      </c>
      <c r="M235" s="1" t="s">
        <v>1366</v>
      </c>
      <c r="N235" s="1">
        <v>1</v>
      </c>
      <c r="O235" s="1" t="s">
        <v>53</v>
      </c>
      <c r="Q235" s="1" t="s">
        <v>98</v>
      </c>
      <c r="S235" s="1">
        <v>1</v>
      </c>
      <c r="T235" s="1" t="s">
        <v>453</v>
      </c>
      <c r="V235" s="1" t="s">
        <v>56</v>
      </c>
      <c r="X235" s="1" t="s">
        <v>91</v>
      </c>
      <c r="Z235" s="1">
        <v>5</v>
      </c>
      <c r="AA235" s="1" t="s">
        <v>1367</v>
      </c>
      <c r="AB235" s="1" t="s">
        <v>83</v>
      </c>
      <c r="AH235" s="1" t="s">
        <v>33</v>
      </c>
      <c r="AM235" t="str">
        <f t="shared" si="3"/>
        <v/>
      </c>
      <c r="AN235" s="1">
        <v>10</v>
      </c>
      <c r="AR235" s="1"/>
      <c r="AS235" s="1"/>
      <c r="AT235" s="1"/>
      <c r="AV235" s="1"/>
      <c r="AW235" s="1"/>
      <c r="AX235" s="1"/>
      <c r="AY235" s="1"/>
      <c r="AZ235" s="1"/>
    </row>
    <row r="236" spans="1:52">
      <c r="B236" s="11" t="s">
        <v>1</v>
      </c>
      <c r="E236" s="1" t="s">
        <v>4</v>
      </c>
      <c r="G236" s="2">
        <v>28969</v>
      </c>
      <c r="H236" s="1">
        <v>6</v>
      </c>
      <c r="I236" s="1">
        <v>40</v>
      </c>
      <c r="J236" s="1">
        <v>10</v>
      </c>
      <c r="K236" s="1">
        <v>10</v>
      </c>
      <c r="L236" s="1">
        <v>20127</v>
      </c>
      <c r="M236" s="1" t="s">
        <v>1168</v>
      </c>
      <c r="N236" s="1">
        <v>1</v>
      </c>
      <c r="O236" s="1" t="s">
        <v>67</v>
      </c>
      <c r="Q236" s="1" t="s">
        <v>98</v>
      </c>
      <c r="S236" s="1">
        <v>1</v>
      </c>
      <c r="T236" s="1" t="s">
        <v>144</v>
      </c>
      <c r="V236" s="1" t="s">
        <v>56</v>
      </c>
      <c r="Y236" s="1" t="s">
        <v>1039</v>
      </c>
      <c r="Z236" s="1">
        <v>6</v>
      </c>
      <c r="AA236" s="1" t="s">
        <v>159</v>
      </c>
      <c r="AB236" s="1" t="s">
        <v>71</v>
      </c>
      <c r="AH236" s="1" t="s">
        <v>33</v>
      </c>
      <c r="AM236" t="str">
        <f t="shared" si="3"/>
        <v/>
      </c>
      <c r="AN236" s="1">
        <v>4</v>
      </c>
      <c r="AR236" s="1"/>
      <c r="AS236" s="1"/>
      <c r="AT236" s="1"/>
      <c r="AU236" s="1"/>
      <c r="AW236" s="1"/>
      <c r="AX236" s="1"/>
    </row>
    <row r="237" spans="1:52">
      <c r="B237" s="11" t="s">
        <v>1</v>
      </c>
      <c r="G237" s="2">
        <v>31755</v>
      </c>
      <c r="H237" s="1">
        <v>7</v>
      </c>
      <c r="I237" s="1">
        <v>60</v>
      </c>
      <c r="J237" s="1">
        <v>10</v>
      </c>
      <c r="K237" s="1">
        <v>5</v>
      </c>
      <c r="M237" s="1" t="s">
        <v>472</v>
      </c>
      <c r="N237" s="1">
        <v>1</v>
      </c>
      <c r="O237" s="1" t="s">
        <v>97</v>
      </c>
      <c r="Q237" s="1" t="s">
        <v>98</v>
      </c>
      <c r="S237" s="1">
        <v>1</v>
      </c>
      <c r="T237" s="1" t="s">
        <v>31</v>
      </c>
      <c r="V237" s="1" t="s">
        <v>80</v>
      </c>
      <c r="X237" s="1" t="s">
        <v>648</v>
      </c>
      <c r="Z237" s="1">
        <v>9</v>
      </c>
      <c r="AA237" s="1" t="s">
        <v>1360</v>
      </c>
      <c r="AB237" s="1" t="s">
        <v>59</v>
      </c>
      <c r="AH237" s="1" t="s">
        <v>33</v>
      </c>
      <c r="AM237" t="str">
        <f t="shared" si="3"/>
        <v/>
      </c>
      <c r="AN237" s="1">
        <v>20</v>
      </c>
      <c r="AP237" s="1"/>
      <c r="AR237" s="1"/>
      <c r="AS237" s="1"/>
      <c r="AT237" s="1"/>
      <c r="AU237" s="1"/>
      <c r="AW237" s="1"/>
      <c r="AX237" s="1"/>
      <c r="AY237" s="1"/>
    </row>
    <row r="238" spans="1:52">
      <c r="A238" s="1" t="s">
        <v>0</v>
      </c>
      <c r="D238" s="1" t="s">
        <v>3</v>
      </c>
      <c r="E238" s="1" t="s">
        <v>4</v>
      </c>
      <c r="G238" s="2">
        <v>28126</v>
      </c>
      <c r="H238" s="1">
        <v>6</v>
      </c>
      <c r="I238" s="1">
        <v>40</v>
      </c>
      <c r="J238" s="1">
        <v>4</v>
      </c>
      <c r="K238" s="1">
        <v>5</v>
      </c>
      <c r="L238" s="1">
        <v>28000</v>
      </c>
      <c r="M238" s="1" t="s">
        <v>1366</v>
      </c>
      <c r="N238" s="1">
        <v>1</v>
      </c>
      <c r="O238" s="1" t="s">
        <v>78</v>
      </c>
      <c r="R238" s="1" t="s">
        <v>1378</v>
      </c>
      <c r="S238" s="1">
        <v>1</v>
      </c>
      <c r="T238" s="1" t="s">
        <v>55</v>
      </c>
      <c r="V238" s="1" t="s">
        <v>56</v>
      </c>
      <c r="Y238" s="1" t="s">
        <v>1379</v>
      </c>
      <c r="Z238" s="1">
        <v>20</v>
      </c>
      <c r="AA238" s="1" t="s">
        <v>1380</v>
      </c>
      <c r="AB238" s="1" t="s">
        <v>59</v>
      </c>
      <c r="AC238" s="1" t="s">
        <v>28</v>
      </c>
      <c r="AG238" s="1" t="s">
        <v>32</v>
      </c>
      <c r="AL238" s="1" t="s">
        <v>1381</v>
      </c>
      <c r="AM238" s="1">
        <f t="shared" si="3"/>
        <v>1</v>
      </c>
      <c r="AN238" s="1">
        <v>150</v>
      </c>
      <c r="AP238" s="1"/>
      <c r="AS238" s="1"/>
      <c r="AT238" s="1"/>
      <c r="AU238" s="1"/>
      <c r="AW238" s="1"/>
      <c r="AX238" s="1"/>
      <c r="AY238" s="1"/>
    </row>
    <row r="239" spans="1:52">
      <c r="A239" s="1" t="s">
        <v>0</v>
      </c>
      <c r="G239" s="2" t="s">
        <v>1385</v>
      </c>
      <c r="H239" s="1">
        <v>8</v>
      </c>
      <c r="I239" s="1">
        <v>0</v>
      </c>
      <c r="J239" s="1">
        <v>10</v>
      </c>
      <c r="K239" s="1">
        <v>12</v>
      </c>
      <c r="L239" s="1">
        <v>95120</v>
      </c>
      <c r="M239" s="1" t="s">
        <v>943</v>
      </c>
      <c r="N239" s="1">
        <v>0</v>
      </c>
      <c r="O239" s="1" t="s">
        <v>67</v>
      </c>
      <c r="Q239" s="1" t="s">
        <v>103</v>
      </c>
      <c r="S239" s="1">
        <v>1</v>
      </c>
      <c r="T239" s="1" t="s">
        <v>150</v>
      </c>
      <c r="V239" s="1" t="s">
        <v>80</v>
      </c>
      <c r="X239" s="1" t="s">
        <v>91</v>
      </c>
      <c r="Z239" s="1">
        <v>1</v>
      </c>
      <c r="AA239" s="1" t="s">
        <v>1386</v>
      </c>
      <c r="AB239" s="1" t="s">
        <v>83</v>
      </c>
      <c r="AE239" s="1" t="s">
        <v>30</v>
      </c>
      <c r="AM239" t="str">
        <f t="shared" si="3"/>
        <v/>
      </c>
      <c r="AN239" s="1">
        <v>40</v>
      </c>
      <c r="AR239" s="1"/>
      <c r="AS239" s="1"/>
      <c r="AT239" s="1"/>
      <c r="AU239" s="1"/>
      <c r="AW239" s="1"/>
      <c r="AX239" s="1"/>
      <c r="AZ239" s="1"/>
    </row>
    <row r="240" spans="1:52">
      <c r="A240" s="1" t="s">
        <v>0</v>
      </c>
      <c r="G240" s="2">
        <v>33695</v>
      </c>
      <c r="H240" s="1">
        <v>8</v>
      </c>
      <c r="I240" s="1">
        <v>80</v>
      </c>
      <c r="J240" s="1">
        <v>8</v>
      </c>
      <c r="K240" s="1">
        <v>15</v>
      </c>
      <c r="L240" s="1">
        <v>79912</v>
      </c>
      <c r="M240" s="1" t="s">
        <v>1390</v>
      </c>
      <c r="N240" s="1">
        <v>0</v>
      </c>
      <c r="O240" s="1" t="s">
        <v>143</v>
      </c>
      <c r="Q240" s="1" t="s">
        <v>54</v>
      </c>
      <c r="S240" s="1">
        <v>0</v>
      </c>
      <c r="AB240" s="1" t="s">
        <v>59</v>
      </c>
      <c r="AE240" s="1" t="s">
        <v>30</v>
      </c>
      <c r="AG240" s="1" t="s">
        <v>32</v>
      </c>
      <c r="AM240">
        <f t="shared" si="3"/>
        <v>1</v>
      </c>
      <c r="AN240" s="1">
        <v>20</v>
      </c>
      <c r="AS240" s="1"/>
      <c r="AT240" s="1"/>
      <c r="AU240" s="1"/>
      <c r="AW240" s="1"/>
      <c r="AX240" s="1"/>
      <c r="AY240" s="1"/>
    </row>
    <row r="241" spans="1:52">
      <c r="A241" s="1" t="s">
        <v>0</v>
      </c>
      <c r="G241" s="2">
        <v>32523</v>
      </c>
      <c r="H241" s="1">
        <v>8</v>
      </c>
      <c r="I241" s="1">
        <v>10</v>
      </c>
      <c r="J241" s="1">
        <v>10</v>
      </c>
      <c r="K241" s="1">
        <v>8</v>
      </c>
      <c r="M241" s="1" t="s">
        <v>1394</v>
      </c>
      <c r="N241" s="1">
        <v>0</v>
      </c>
      <c r="O241" s="1" t="s">
        <v>78</v>
      </c>
      <c r="Q241" s="1" t="s">
        <v>98</v>
      </c>
      <c r="S241" s="1">
        <v>1</v>
      </c>
      <c r="T241" s="1" t="s">
        <v>150</v>
      </c>
      <c r="V241" s="1" t="s">
        <v>80</v>
      </c>
      <c r="X241" s="1" t="s">
        <v>245</v>
      </c>
      <c r="Z241" s="1">
        <v>3</v>
      </c>
      <c r="AB241" s="1" t="s">
        <v>59</v>
      </c>
      <c r="AC241" s="1" t="s">
        <v>28</v>
      </c>
      <c r="AE241" s="1" t="s">
        <v>30</v>
      </c>
      <c r="AM241">
        <f t="shared" si="3"/>
        <v>1</v>
      </c>
      <c r="AN241" s="1">
        <v>12</v>
      </c>
      <c r="AP241" s="1"/>
      <c r="AS241" s="1"/>
      <c r="AT241" s="1"/>
      <c r="AU241" s="1"/>
      <c r="AW241" s="1"/>
      <c r="AX241" s="1"/>
      <c r="AY241" s="1"/>
      <c r="AZ241" s="1"/>
    </row>
    <row r="242" spans="1:52">
      <c r="A242" s="1" t="s">
        <v>0</v>
      </c>
      <c r="E242" s="1" t="s">
        <v>4</v>
      </c>
      <c r="G242" s="2">
        <v>27368</v>
      </c>
      <c r="H242" s="1">
        <v>7</v>
      </c>
      <c r="I242" s="1">
        <v>150</v>
      </c>
      <c r="J242" s="1">
        <v>12</v>
      </c>
      <c r="K242" s="1">
        <v>24</v>
      </c>
      <c r="L242" s="1">
        <v>8820</v>
      </c>
      <c r="M242" s="1" t="s">
        <v>1399</v>
      </c>
      <c r="N242" s="1">
        <v>0</v>
      </c>
      <c r="O242" s="1" t="s">
        <v>67</v>
      </c>
      <c r="Q242" s="1" t="s">
        <v>98</v>
      </c>
      <c r="S242" s="1">
        <v>1</v>
      </c>
      <c r="T242" s="1" t="s">
        <v>225</v>
      </c>
      <c r="V242" s="1" t="s">
        <v>80</v>
      </c>
      <c r="X242" s="1" t="s">
        <v>81</v>
      </c>
      <c r="Z242" s="1">
        <v>23</v>
      </c>
      <c r="AA242" s="1" t="s">
        <v>1400</v>
      </c>
      <c r="AB242" s="1" t="s">
        <v>399</v>
      </c>
      <c r="AE242" s="1" t="s">
        <v>30</v>
      </c>
      <c r="AM242" t="str">
        <f t="shared" si="3"/>
        <v/>
      </c>
      <c r="AN242" s="1">
        <v>5</v>
      </c>
      <c r="AP242" s="1"/>
      <c r="AS242" s="1"/>
      <c r="AT242" s="1"/>
      <c r="AV242" s="1"/>
      <c r="AW242" s="1"/>
      <c r="AX242" s="1"/>
      <c r="AY242" s="1"/>
      <c r="AZ242" s="1"/>
    </row>
    <row r="243" spans="1:52">
      <c r="A243" s="1" t="s">
        <v>0</v>
      </c>
      <c r="E243" s="1" t="s">
        <v>4</v>
      </c>
      <c r="G243" s="2">
        <v>32526</v>
      </c>
      <c r="H243" s="1">
        <v>7</v>
      </c>
      <c r="I243" s="1">
        <v>60</v>
      </c>
      <c r="J243" s="1">
        <v>14</v>
      </c>
      <c r="K243" s="1">
        <v>2</v>
      </c>
      <c r="L243" s="1">
        <v>2060</v>
      </c>
      <c r="M243" s="1" t="s">
        <v>1406</v>
      </c>
      <c r="N243" s="1">
        <v>1</v>
      </c>
      <c r="O243" s="1" t="s">
        <v>431</v>
      </c>
      <c r="R243" s="1" t="s">
        <v>1407</v>
      </c>
      <c r="S243" s="1">
        <v>1</v>
      </c>
      <c r="T243" s="1" t="s">
        <v>55</v>
      </c>
      <c r="V243" s="1" t="s">
        <v>56</v>
      </c>
      <c r="X243" s="1" t="s">
        <v>81</v>
      </c>
      <c r="Z243" s="1">
        <v>6</v>
      </c>
      <c r="AA243" s="1" t="s">
        <v>1408</v>
      </c>
      <c r="AB243" s="1" t="s">
        <v>83</v>
      </c>
      <c r="AK243" s="1" t="s">
        <v>36</v>
      </c>
      <c r="AM243" t="str">
        <f t="shared" si="3"/>
        <v/>
      </c>
      <c r="AU243" s="1"/>
      <c r="AW243" s="1"/>
      <c r="AX243" s="1"/>
      <c r="AY243" s="1"/>
      <c r="AZ243" s="1"/>
    </row>
    <row r="244" spans="1:52">
      <c r="B244" s="11" t="s">
        <v>1</v>
      </c>
      <c r="G244" s="2" t="s">
        <v>1412</v>
      </c>
      <c r="H244" s="1">
        <v>8</v>
      </c>
      <c r="I244" s="1">
        <v>0</v>
      </c>
      <c r="J244" s="1">
        <v>12</v>
      </c>
      <c r="K244" s="1">
        <v>15</v>
      </c>
      <c r="L244" s="1">
        <v>85083</v>
      </c>
      <c r="M244" s="1" t="s">
        <v>1413</v>
      </c>
      <c r="N244" s="1">
        <v>0</v>
      </c>
      <c r="O244" s="1" t="s">
        <v>97</v>
      </c>
      <c r="R244" s="1" t="s">
        <v>1414</v>
      </c>
      <c r="S244" s="1">
        <v>1</v>
      </c>
      <c r="T244" s="1" t="s">
        <v>582</v>
      </c>
      <c r="W244" s="1" t="s">
        <v>1415</v>
      </c>
      <c r="X244" s="1" t="s">
        <v>91</v>
      </c>
      <c r="Z244" s="1">
        <v>20</v>
      </c>
      <c r="AA244" s="1" t="s">
        <v>1416</v>
      </c>
      <c r="AB244" s="1" t="s">
        <v>59</v>
      </c>
      <c r="AE244" s="1" t="s">
        <v>30</v>
      </c>
      <c r="AF244" s="1" t="s">
        <v>31</v>
      </c>
      <c r="AM244">
        <f t="shared" si="3"/>
        <v>1</v>
      </c>
      <c r="AN244" s="1">
        <v>8</v>
      </c>
      <c r="AP244" s="1"/>
      <c r="AS244" s="1"/>
      <c r="AT244" s="1"/>
      <c r="AU244" s="1"/>
      <c r="AW244" s="1"/>
      <c r="AX244" s="1"/>
      <c r="AY244" s="1"/>
      <c r="AZ244" s="1"/>
    </row>
    <row r="245" spans="1:52">
      <c r="C245" s="1" t="s">
        <v>2</v>
      </c>
      <c r="G245" s="2">
        <v>34537</v>
      </c>
      <c r="H245" s="1">
        <v>7</v>
      </c>
      <c r="I245" s="1">
        <v>40</v>
      </c>
      <c r="J245" s="1">
        <v>9</v>
      </c>
      <c r="K245" s="1">
        <v>4</v>
      </c>
      <c r="L245" s="1">
        <v>560029</v>
      </c>
      <c r="M245" s="1" t="s">
        <v>1421</v>
      </c>
      <c r="N245" s="1">
        <v>1</v>
      </c>
      <c r="O245" s="1" t="s">
        <v>67</v>
      </c>
      <c r="Q245" s="1" t="s">
        <v>54</v>
      </c>
      <c r="S245" s="1">
        <v>1</v>
      </c>
      <c r="T245" s="1" t="s">
        <v>89</v>
      </c>
      <c r="W245" s="1" t="s">
        <v>1422</v>
      </c>
      <c r="X245" s="1" t="s">
        <v>233</v>
      </c>
      <c r="Z245" s="1">
        <v>1</v>
      </c>
      <c r="AA245" s="1" t="s">
        <v>1423</v>
      </c>
      <c r="AB245" s="1" t="s">
        <v>399</v>
      </c>
      <c r="AE245" s="1" t="s">
        <v>30</v>
      </c>
      <c r="AF245" s="1" t="s">
        <v>31</v>
      </c>
      <c r="AM245">
        <f t="shared" si="3"/>
        <v>1</v>
      </c>
      <c r="AN245" s="1">
        <v>5</v>
      </c>
      <c r="AS245" s="1"/>
      <c r="AT245" s="1"/>
      <c r="AU245" s="1"/>
      <c r="AW245" s="1"/>
      <c r="AX245" s="1"/>
      <c r="AY245" s="1"/>
      <c r="AZ245" s="1"/>
    </row>
    <row r="246" spans="1:52">
      <c r="A246" s="1" t="s">
        <v>0</v>
      </c>
      <c r="C246" s="1" t="s">
        <v>2</v>
      </c>
      <c r="E246" s="1" t="s">
        <v>4</v>
      </c>
      <c r="G246" s="2">
        <v>25710</v>
      </c>
      <c r="H246" s="1">
        <v>5</v>
      </c>
      <c r="I246" s="1">
        <v>3</v>
      </c>
      <c r="J246" s="1">
        <v>9</v>
      </c>
      <c r="K246" s="1">
        <v>12</v>
      </c>
      <c r="L246" s="1">
        <v>8699</v>
      </c>
      <c r="M246" s="1" t="s">
        <v>1428</v>
      </c>
      <c r="N246" s="1">
        <v>0</v>
      </c>
      <c r="O246" s="1" t="s">
        <v>67</v>
      </c>
      <c r="Q246" s="1" t="s">
        <v>98</v>
      </c>
      <c r="S246" s="1">
        <v>1</v>
      </c>
      <c r="T246" s="1" t="s">
        <v>137</v>
      </c>
      <c r="V246" s="1" t="s">
        <v>124</v>
      </c>
      <c r="X246" s="1" t="s">
        <v>404</v>
      </c>
      <c r="Z246" s="1">
        <v>20</v>
      </c>
      <c r="AA246" s="1" t="s">
        <v>1429</v>
      </c>
      <c r="AB246" s="1" t="s">
        <v>71</v>
      </c>
      <c r="AL246" s="1" t="s">
        <v>1430</v>
      </c>
      <c r="AM246" s="1" t="str">
        <f t="shared" si="3"/>
        <v/>
      </c>
      <c r="AN246" s="1">
        <v>15</v>
      </c>
      <c r="AP246" s="1"/>
      <c r="AR246" s="1"/>
      <c r="AS246" s="1"/>
      <c r="AT246" s="1"/>
      <c r="AU246" s="1"/>
      <c r="AW246" s="1"/>
      <c r="AX246" s="1"/>
      <c r="AY246" s="1"/>
      <c r="AZ246" s="1"/>
    </row>
    <row r="247" spans="1:52">
      <c r="B247" s="11" t="s">
        <v>1</v>
      </c>
      <c r="G247" s="2">
        <v>30999</v>
      </c>
      <c r="H247" s="1">
        <v>6</v>
      </c>
      <c r="I247" s="1">
        <v>0</v>
      </c>
      <c r="J247" s="1">
        <v>12</v>
      </c>
      <c r="K247" s="1">
        <v>5</v>
      </c>
      <c r="L247" s="1">
        <v>19010</v>
      </c>
      <c r="M247" s="1" t="s">
        <v>1435</v>
      </c>
      <c r="N247" s="1">
        <v>1</v>
      </c>
      <c r="O247" s="1" t="s">
        <v>97</v>
      </c>
      <c r="Q247" s="1" t="s">
        <v>54</v>
      </c>
      <c r="S247" s="1">
        <v>1</v>
      </c>
      <c r="T247" s="1" t="s">
        <v>144</v>
      </c>
      <c r="V247" s="1" t="s">
        <v>80</v>
      </c>
      <c r="X247" s="1" t="s">
        <v>91</v>
      </c>
      <c r="Z247" s="1">
        <v>10</v>
      </c>
      <c r="AA247" s="1" t="s">
        <v>1436</v>
      </c>
      <c r="AB247" s="1" t="s">
        <v>83</v>
      </c>
      <c r="AH247" s="1" t="s">
        <v>33</v>
      </c>
      <c r="AM247" t="str">
        <f t="shared" si="3"/>
        <v/>
      </c>
      <c r="AN247" s="1">
        <v>20</v>
      </c>
      <c r="AP247" s="1"/>
      <c r="AS247" s="1"/>
      <c r="AT247" s="1"/>
      <c r="AU247" s="1"/>
      <c r="AW247" s="1"/>
      <c r="AX247" s="1"/>
      <c r="AY247" s="1"/>
    </row>
    <row r="248" spans="1:52">
      <c r="A248" s="1" t="s">
        <v>0</v>
      </c>
      <c r="B248" s="11" t="s">
        <v>1</v>
      </c>
      <c r="E248" s="1" t="s">
        <v>4</v>
      </c>
      <c r="G248" s="2">
        <v>32618</v>
      </c>
      <c r="H248" s="1">
        <v>7</v>
      </c>
      <c r="I248" s="1">
        <v>80</v>
      </c>
      <c r="J248" s="1">
        <v>9</v>
      </c>
      <c r="K248" s="1">
        <v>10</v>
      </c>
      <c r="L248" s="1">
        <v>8320000</v>
      </c>
      <c r="M248" s="1" t="s">
        <v>397</v>
      </c>
      <c r="N248" s="1">
        <v>1</v>
      </c>
      <c r="O248" s="1" t="s">
        <v>53</v>
      </c>
      <c r="Q248" s="1" t="s">
        <v>98</v>
      </c>
      <c r="S248" s="1">
        <v>1</v>
      </c>
      <c r="T248" s="1" t="s">
        <v>225</v>
      </c>
      <c r="W248" s="1" t="s">
        <v>1440</v>
      </c>
      <c r="Y248" s="1" t="s">
        <v>1441</v>
      </c>
      <c r="Z248" s="1">
        <v>4</v>
      </c>
      <c r="AA248" s="1" t="s">
        <v>1442</v>
      </c>
      <c r="AB248" s="1" t="s">
        <v>83</v>
      </c>
      <c r="AK248" s="1" t="s">
        <v>36</v>
      </c>
      <c r="AM248" t="str">
        <f t="shared" si="3"/>
        <v/>
      </c>
      <c r="AU248" s="1"/>
      <c r="AW248" s="1"/>
      <c r="AX248" s="1"/>
      <c r="AY248" s="1"/>
      <c r="AZ248" s="1"/>
    </row>
    <row r="249" spans="1:52">
      <c r="A249" s="1" t="s">
        <v>0</v>
      </c>
      <c r="G249" s="2">
        <v>31550</v>
      </c>
      <c r="H249" s="1">
        <v>8</v>
      </c>
      <c r="I249" s="1">
        <v>30</v>
      </c>
      <c r="J249" s="1">
        <v>10</v>
      </c>
      <c r="K249" s="1">
        <v>3</v>
      </c>
      <c r="L249" s="1">
        <v>80027</v>
      </c>
      <c r="M249" s="1" t="s">
        <v>1446</v>
      </c>
      <c r="N249" s="1">
        <v>0</v>
      </c>
      <c r="O249" s="1" t="s">
        <v>53</v>
      </c>
      <c r="Q249" s="1" t="s">
        <v>103</v>
      </c>
      <c r="S249" s="1">
        <v>1</v>
      </c>
      <c r="T249" s="1" t="s">
        <v>225</v>
      </c>
      <c r="V249" s="1" t="s">
        <v>80</v>
      </c>
      <c r="X249" s="1" t="s">
        <v>648</v>
      </c>
      <c r="Z249" s="1">
        <v>6</v>
      </c>
      <c r="AA249" s="1" t="s">
        <v>1447</v>
      </c>
      <c r="AB249" s="1" t="s">
        <v>83</v>
      </c>
      <c r="AE249" s="1" t="s">
        <v>30</v>
      </c>
      <c r="AI249" s="1" t="s">
        <v>34</v>
      </c>
      <c r="AM249">
        <f t="shared" si="3"/>
        <v>1</v>
      </c>
      <c r="AN249" s="1">
        <v>30</v>
      </c>
      <c r="AR249" s="1"/>
      <c r="AS249" s="1"/>
      <c r="AT249" s="1"/>
      <c r="AU249" s="1"/>
      <c r="AW249" s="1"/>
      <c r="AX249" s="1"/>
    </row>
    <row r="250" spans="1:52">
      <c r="A250" s="1" t="s">
        <v>0</v>
      </c>
      <c r="C250" s="1" t="s">
        <v>2</v>
      </c>
      <c r="D250" s="1" t="s">
        <v>3</v>
      </c>
      <c r="G250" s="2">
        <v>30922</v>
      </c>
      <c r="H250" s="1">
        <v>6</v>
      </c>
      <c r="I250" s="1">
        <v>2</v>
      </c>
      <c r="J250" s="1">
        <v>10</v>
      </c>
      <c r="K250" s="1">
        <v>5</v>
      </c>
      <c r="L250" s="1">
        <v>15343</v>
      </c>
      <c r="M250" s="1" t="s">
        <v>1450</v>
      </c>
      <c r="N250" s="1">
        <v>0</v>
      </c>
      <c r="O250" s="1" t="s">
        <v>53</v>
      </c>
      <c r="Q250" s="1" t="s">
        <v>68</v>
      </c>
      <c r="S250" s="1">
        <v>0</v>
      </c>
      <c r="AB250" s="1" t="s">
        <v>59</v>
      </c>
      <c r="AE250" s="1" t="s">
        <v>30</v>
      </c>
      <c r="AM250" t="str">
        <f t="shared" si="3"/>
        <v/>
      </c>
      <c r="AN250" s="1">
        <v>80</v>
      </c>
      <c r="AP250" s="1"/>
      <c r="AR250" s="1"/>
      <c r="AS250" s="1"/>
      <c r="AT250" s="1"/>
      <c r="AU250" s="1"/>
      <c r="AW250" s="1"/>
      <c r="AX250" s="1"/>
      <c r="AY250" s="1"/>
    </row>
    <row r="251" spans="1:52">
      <c r="B251" s="11" t="s">
        <v>1</v>
      </c>
      <c r="E251" s="1" t="s">
        <v>4</v>
      </c>
      <c r="G251" s="2">
        <v>33878</v>
      </c>
      <c r="H251" s="1">
        <v>10</v>
      </c>
      <c r="I251" s="1">
        <v>60</v>
      </c>
      <c r="J251" s="1">
        <v>8</v>
      </c>
      <c r="K251" s="1">
        <v>0</v>
      </c>
      <c r="L251" s="1">
        <v>60616</v>
      </c>
      <c r="M251" s="1" t="s">
        <v>1454</v>
      </c>
      <c r="N251" s="1">
        <v>0</v>
      </c>
      <c r="P251" s="1" t="s">
        <v>1455</v>
      </c>
      <c r="R251" s="1" t="s">
        <v>1456</v>
      </c>
      <c r="S251" s="1">
        <v>0</v>
      </c>
      <c r="AB251" s="1" t="s">
        <v>83</v>
      </c>
      <c r="AH251" s="1" t="s">
        <v>33</v>
      </c>
      <c r="AM251" t="str">
        <f t="shared" si="3"/>
        <v/>
      </c>
      <c r="AN251" s="1">
        <v>10</v>
      </c>
      <c r="AP251" s="1"/>
      <c r="AS251" s="1"/>
      <c r="AT251" s="1"/>
      <c r="AU251" s="1"/>
      <c r="AW251" s="1"/>
      <c r="AX251" s="1"/>
      <c r="AY251" s="1"/>
      <c r="AZ251" s="1"/>
    </row>
    <row r="252" spans="1:52">
      <c r="A252" s="1" t="s">
        <v>0</v>
      </c>
      <c r="E252" s="1" t="s">
        <v>4</v>
      </c>
      <c r="G252" s="2">
        <v>35106</v>
      </c>
      <c r="H252" s="1">
        <v>8</v>
      </c>
      <c r="I252" s="1">
        <v>30</v>
      </c>
      <c r="J252" s="1">
        <v>8</v>
      </c>
      <c r="K252" s="1">
        <v>15</v>
      </c>
      <c r="L252" s="1">
        <v>12000</v>
      </c>
      <c r="M252" s="1" t="s">
        <v>1461</v>
      </c>
      <c r="N252" s="1">
        <v>1</v>
      </c>
      <c r="O252" s="1" t="s">
        <v>67</v>
      </c>
      <c r="Q252" s="1" t="s">
        <v>68</v>
      </c>
      <c r="S252" s="1">
        <v>1</v>
      </c>
      <c r="T252" s="1" t="s">
        <v>137</v>
      </c>
      <c r="V252" s="1" t="s">
        <v>145</v>
      </c>
      <c r="X252" s="1" t="s">
        <v>91</v>
      </c>
      <c r="Z252" s="1">
        <v>2</v>
      </c>
      <c r="AA252" s="1" t="s">
        <v>1462</v>
      </c>
      <c r="AB252" s="1" t="s">
        <v>399</v>
      </c>
      <c r="AE252" s="1" t="s">
        <v>30</v>
      </c>
      <c r="AG252" s="1" t="s">
        <v>32</v>
      </c>
      <c r="AM252">
        <f t="shared" si="3"/>
        <v>1</v>
      </c>
      <c r="AN252" s="1">
        <v>120</v>
      </c>
      <c r="AR252" s="1"/>
      <c r="AS252" s="1"/>
      <c r="AT252" s="1"/>
      <c r="AU252" s="1"/>
      <c r="AW252" s="1"/>
      <c r="AX252" s="1"/>
      <c r="AY252" s="1"/>
      <c r="AZ252" s="1"/>
    </row>
    <row r="253" spans="1:52">
      <c r="B253" s="11" t="s">
        <v>1</v>
      </c>
      <c r="E253" s="1" t="s">
        <v>4</v>
      </c>
      <c r="G253" s="2">
        <v>29900</v>
      </c>
      <c r="H253" s="1">
        <v>8</v>
      </c>
      <c r="I253" s="1">
        <v>60</v>
      </c>
      <c r="J253" s="1">
        <v>10</v>
      </c>
      <c r="K253" s="1">
        <v>60</v>
      </c>
      <c r="L253" s="1">
        <v>92129</v>
      </c>
      <c r="M253" s="1" t="s">
        <v>1342</v>
      </c>
      <c r="N253" s="1">
        <v>0</v>
      </c>
      <c r="O253" s="1" t="s">
        <v>53</v>
      </c>
      <c r="Q253" s="1" t="s">
        <v>68</v>
      </c>
      <c r="S253" s="1">
        <v>1</v>
      </c>
      <c r="T253" s="1" t="s">
        <v>225</v>
      </c>
      <c r="V253" s="1" t="s">
        <v>56</v>
      </c>
      <c r="X253" s="1" t="s">
        <v>91</v>
      </c>
      <c r="Z253" s="1">
        <v>14</v>
      </c>
      <c r="AB253" s="1" t="s">
        <v>83</v>
      </c>
      <c r="AH253" s="1" t="s">
        <v>33</v>
      </c>
      <c r="AM253" t="str">
        <f t="shared" si="3"/>
        <v/>
      </c>
      <c r="AN253" s="1">
        <v>8</v>
      </c>
      <c r="AP253" s="1"/>
      <c r="AS253" s="1"/>
      <c r="AT253" s="1"/>
      <c r="AV253" s="1"/>
      <c r="AW253" s="1"/>
      <c r="AX253" s="1"/>
      <c r="AY253" s="1"/>
    </row>
    <row r="254" spans="1:52">
      <c r="A254" s="1" t="s">
        <v>0</v>
      </c>
      <c r="E254" s="1" t="s">
        <v>4</v>
      </c>
      <c r="G254" s="2">
        <v>26165</v>
      </c>
      <c r="H254" s="1">
        <v>8</v>
      </c>
      <c r="I254" s="1">
        <v>0</v>
      </c>
      <c r="J254" s="1">
        <v>12</v>
      </c>
      <c r="K254" s="1">
        <v>12</v>
      </c>
      <c r="L254" s="1">
        <v>17015</v>
      </c>
      <c r="M254" s="1" t="s">
        <v>1470</v>
      </c>
      <c r="N254" s="1">
        <v>0</v>
      </c>
      <c r="O254" s="1" t="s">
        <v>67</v>
      </c>
      <c r="Q254" s="1" t="s">
        <v>54</v>
      </c>
      <c r="S254" s="1">
        <v>0</v>
      </c>
      <c r="AB254" s="1" t="s">
        <v>83</v>
      </c>
      <c r="AH254" s="1" t="s">
        <v>33</v>
      </c>
      <c r="AM254" t="str">
        <f t="shared" si="3"/>
        <v/>
      </c>
      <c r="AN254" s="1">
        <v>40</v>
      </c>
      <c r="AP254" s="1"/>
      <c r="AR254" s="1"/>
      <c r="AS254" s="1"/>
      <c r="AT254" s="1"/>
      <c r="AU254" s="1"/>
      <c r="AW254" s="1"/>
      <c r="AX254" s="1"/>
      <c r="AY254" s="1"/>
      <c r="AZ254" s="1"/>
    </row>
    <row r="255" spans="1:52">
      <c r="A255" s="1" t="s">
        <v>0</v>
      </c>
      <c r="E255" s="1" t="s">
        <v>4</v>
      </c>
      <c r="G255" s="2">
        <v>31950</v>
      </c>
      <c r="H255" s="1">
        <v>7</v>
      </c>
      <c r="I255" s="1">
        <v>0</v>
      </c>
      <c r="J255" s="1">
        <v>5</v>
      </c>
      <c r="K255" s="1">
        <v>18</v>
      </c>
      <c r="L255" s="1">
        <v>60612</v>
      </c>
      <c r="M255" s="1" t="s">
        <v>1308</v>
      </c>
      <c r="N255" s="1">
        <v>1</v>
      </c>
      <c r="O255" s="1" t="s">
        <v>53</v>
      </c>
      <c r="R255" s="1" t="s">
        <v>1475</v>
      </c>
      <c r="S255" s="1">
        <v>1</v>
      </c>
      <c r="U255" s="1" t="s">
        <v>1476</v>
      </c>
      <c r="W255" s="1" t="s">
        <v>1477</v>
      </c>
      <c r="X255" s="1" t="s">
        <v>105</v>
      </c>
      <c r="Z255" s="1">
        <v>12</v>
      </c>
      <c r="AA255" s="1" t="s">
        <v>1478</v>
      </c>
      <c r="AB255" s="1" t="s">
        <v>399</v>
      </c>
      <c r="AE255" s="1" t="s">
        <v>30</v>
      </c>
      <c r="AM255" t="str">
        <f t="shared" si="3"/>
        <v/>
      </c>
      <c r="AN255" s="1">
        <v>14</v>
      </c>
      <c r="AS255" s="1"/>
      <c r="AT255" s="1"/>
      <c r="AU255" s="1"/>
      <c r="AW255" s="1"/>
      <c r="AX255" s="1"/>
      <c r="AY255" s="1"/>
      <c r="AZ255" s="1"/>
    </row>
    <row r="256" spans="1:52">
      <c r="B256" s="11" t="s">
        <v>1</v>
      </c>
      <c r="C256" s="1" t="s">
        <v>2</v>
      </c>
      <c r="D256" s="1" t="s">
        <v>3</v>
      </c>
      <c r="E256" s="1" t="s">
        <v>4</v>
      </c>
      <c r="G256" s="2">
        <v>34235</v>
      </c>
      <c r="H256" s="1">
        <v>7</v>
      </c>
      <c r="I256" s="1">
        <v>0</v>
      </c>
      <c r="J256" s="1">
        <v>13</v>
      </c>
      <c r="K256" s="1">
        <v>10</v>
      </c>
      <c r="L256" s="1">
        <v>123</v>
      </c>
      <c r="M256" s="1" t="s">
        <v>1483</v>
      </c>
      <c r="N256" s="1">
        <v>1</v>
      </c>
      <c r="O256" s="1" t="s">
        <v>67</v>
      </c>
      <c r="Q256" s="1" t="s">
        <v>54</v>
      </c>
      <c r="S256" s="1">
        <v>1</v>
      </c>
      <c r="T256" s="1" t="s">
        <v>225</v>
      </c>
      <c r="V256" s="1" t="s">
        <v>80</v>
      </c>
      <c r="X256" s="1" t="s">
        <v>91</v>
      </c>
      <c r="Z256" s="1">
        <v>2</v>
      </c>
      <c r="AA256" s="1" t="s">
        <v>1484</v>
      </c>
      <c r="AB256" s="1" t="s">
        <v>59</v>
      </c>
      <c r="AH256" s="1" t="s">
        <v>33</v>
      </c>
      <c r="AM256" t="str">
        <f t="shared" si="3"/>
        <v/>
      </c>
      <c r="AN256" s="1">
        <v>5</v>
      </c>
      <c r="AP256" s="1"/>
      <c r="AS256" s="1"/>
      <c r="AT256" s="1"/>
      <c r="AU256" s="1"/>
      <c r="AW256" s="1"/>
      <c r="AX256" s="1"/>
      <c r="AY256" s="1"/>
      <c r="AZ256" s="1"/>
    </row>
    <row r="257" spans="1:52">
      <c r="A257" s="1" t="s">
        <v>0</v>
      </c>
      <c r="D257" s="1" t="s">
        <v>3</v>
      </c>
      <c r="G257" s="2">
        <v>28973</v>
      </c>
      <c r="H257" s="1">
        <v>6</v>
      </c>
      <c r="I257" s="1">
        <v>45</v>
      </c>
      <c r="J257" s="1">
        <v>5</v>
      </c>
      <c r="K257" s="1">
        <v>5</v>
      </c>
      <c r="L257" s="1">
        <v>10471</v>
      </c>
      <c r="M257" s="1" t="s">
        <v>1489</v>
      </c>
      <c r="N257" s="1">
        <v>1</v>
      </c>
      <c r="O257" s="1" t="s">
        <v>67</v>
      </c>
      <c r="Q257" s="1" t="s">
        <v>68</v>
      </c>
      <c r="S257" s="1">
        <v>1</v>
      </c>
      <c r="T257" s="1" t="s">
        <v>30</v>
      </c>
      <c r="V257" s="1" t="s">
        <v>80</v>
      </c>
      <c r="X257" s="1" t="s">
        <v>160</v>
      </c>
      <c r="Z257" s="1">
        <v>8</v>
      </c>
      <c r="AA257" s="1" t="s">
        <v>1490</v>
      </c>
      <c r="AB257" s="1" t="s">
        <v>83</v>
      </c>
      <c r="AH257" s="1" t="s">
        <v>33</v>
      </c>
      <c r="AM257" t="str">
        <f t="shared" si="3"/>
        <v/>
      </c>
      <c r="AN257" s="1">
        <v>5</v>
      </c>
      <c r="AP257" s="1"/>
      <c r="AS257" s="1"/>
      <c r="AT257" s="1"/>
      <c r="AU257" s="1"/>
      <c r="AW257" s="1"/>
      <c r="AX257" s="1"/>
      <c r="AY257" s="1"/>
      <c r="AZ257" s="1"/>
    </row>
    <row r="258" spans="1:52">
      <c r="A258" s="1" t="s">
        <v>0</v>
      </c>
      <c r="B258" s="11" t="s">
        <v>1</v>
      </c>
      <c r="E258" s="1" t="s">
        <v>4</v>
      </c>
      <c r="G258" s="2" t="s">
        <v>1495</v>
      </c>
      <c r="H258" s="1">
        <v>8</v>
      </c>
      <c r="I258" s="1">
        <v>0</v>
      </c>
      <c r="J258" s="1">
        <v>8</v>
      </c>
      <c r="K258" s="1">
        <v>50</v>
      </c>
      <c r="L258" s="1">
        <v>94002</v>
      </c>
      <c r="M258" s="1" t="s">
        <v>1496</v>
      </c>
      <c r="N258" s="1">
        <v>1</v>
      </c>
      <c r="O258" s="1" t="s">
        <v>97</v>
      </c>
      <c r="R258" s="1" t="s">
        <v>1497</v>
      </c>
      <c r="S258" s="1">
        <v>0</v>
      </c>
      <c r="AB258" s="1" t="s">
        <v>83</v>
      </c>
      <c r="AH258" s="1" t="s">
        <v>33</v>
      </c>
      <c r="AL258" s="1" t="s">
        <v>1498</v>
      </c>
      <c r="AM258" s="1">
        <f t="shared" ref="AM258:AM321" si="4">IF(COUNTA(AC258:AL258)&gt;1, 1, "")</f>
        <v>1</v>
      </c>
      <c r="AN258" s="1">
        <v>24</v>
      </c>
      <c r="AP258" s="1"/>
      <c r="AR258" s="1"/>
      <c r="AS258" s="1"/>
      <c r="AT258" s="1"/>
      <c r="AU258" s="1"/>
      <c r="AW258" s="1"/>
      <c r="AX258" s="1"/>
      <c r="AY258" s="1"/>
      <c r="AZ258" s="1"/>
    </row>
    <row r="259" spans="1:52">
      <c r="A259" s="1" t="s">
        <v>0</v>
      </c>
      <c r="G259" s="2">
        <v>31616</v>
      </c>
      <c r="H259" s="1">
        <v>6</v>
      </c>
      <c r="I259" s="1">
        <v>2</v>
      </c>
      <c r="J259" s="1">
        <v>11</v>
      </c>
      <c r="K259" s="1">
        <v>10</v>
      </c>
      <c r="L259" s="1">
        <v>9061330</v>
      </c>
      <c r="M259" s="1" t="s">
        <v>1503</v>
      </c>
      <c r="N259" s="1">
        <v>1</v>
      </c>
      <c r="O259" s="1" t="s">
        <v>97</v>
      </c>
      <c r="Q259" s="1" t="s">
        <v>98</v>
      </c>
      <c r="S259" s="1">
        <v>1</v>
      </c>
      <c r="T259" s="1" t="s">
        <v>225</v>
      </c>
      <c r="V259" s="1" t="s">
        <v>384</v>
      </c>
      <c r="X259" s="1" t="s">
        <v>466</v>
      </c>
      <c r="Z259" s="1">
        <v>10</v>
      </c>
      <c r="AA259" s="1" t="s">
        <v>1504</v>
      </c>
      <c r="AB259" s="1" t="s">
        <v>83</v>
      </c>
      <c r="AH259" s="1" t="s">
        <v>33</v>
      </c>
      <c r="AL259" s="1" t="s">
        <v>1505</v>
      </c>
      <c r="AM259" s="1">
        <f t="shared" si="4"/>
        <v>1</v>
      </c>
      <c r="AN259" s="1">
        <v>3</v>
      </c>
      <c r="AP259" s="1"/>
      <c r="AS259" s="1"/>
      <c r="AT259" s="1"/>
      <c r="AU259" s="1"/>
      <c r="AW259" s="1"/>
      <c r="AX259" s="1"/>
      <c r="AY259" s="1"/>
      <c r="AZ259" s="1"/>
    </row>
    <row r="260" spans="1:52">
      <c r="A260" s="1" t="s">
        <v>0</v>
      </c>
      <c r="B260" s="11" t="s">
        <v>1</v>
      </c>
      <c r="E260" s="1" t="s">
        <v>4</v>
      </c>
      <c r="G260" s="2">
        <v>30646</v>
      </c>
      <c r="H260" s="1">
        <v>7</v>
      </c>
      <c r="I260" s="1">
        <v>15</v>
      </c>
      <c r="J260" s="1">
        <v>3</v>
      </c>
      <c r="K260" s="1">
        <v>12</v>
      </c>
      <c r="L260" s="1">
        <v>44223</v>
      </c>
      <c r="M260" s="1" t="s">
        <v>1510</v>
      </c>
      <c r="N260" s="1">
        <v>0</v>
      </c>
      <c r="O260" s="1" t="s">
        <v>78</v>
      </c>
      <c r="Q260" s="1" t="s">
        <v>103</v>
      </c>
      <c r="S260" s="1">
        <v>1</v>
      </c>
      <c r="T260" s="1" t="s">
        <v>225</v>
      </c>
      <c r="V260" s="1" t="s">
        <v>80</v>
      </c>
      <c r="X260" s="1" t="s">
        <v>1511</v>
      </c>
      <c r="Z260" s="1">
        <v>5</v>
      </c>
      <c r="AA260" s="1" t="s">
        <v>1512</v>
      </c>
      <c r="AB260" s="1" t="s">
        <v>83</v>
      </c>
      <c r="AG260" s="1" t="s">
        <v>32</v>
      </c>
      <c r="AM260" t="str">
        <f t="shared" si="4"/>
        <v/>
      </c>
      <c r="AN260" s="1">
        <v>10</v>
      </c>
      <c r="AP260" s="1"/>
      <c r="AS260" s="1"/>
      <c r="AT260" s="1"/>
      <c r="AU260" s="1"/>
      <c r="AW260" s="1"/>
      <c r="AX260" s="1"/>
      <c r="AY260" s="1"/>
      <c r="AZ260" s="1"/>
    </row>
    <row r="261" spans="1:52">
      <c r="C261" s="1" t="s">
        <v>2</v>
      </c>
      <c r="D261" s="1" t="s">
        <v>3</v>
      </c>
      <c r="E261" s="1" t="s">
        <v>4</v>
      </c>
      <c r="G261" s="2">
        <v>34504</v>
      </c>
      <c r="H261" s="1">
        <v>5</v>
      </c>
      <c r="I261" s="1">
        <v>0</v>
      </c>
      <c r="J261" s="1">
        <v>16</v>
      </c>
      <c r="K261" s="1">
        <v>5</v>
      </c>
      <c r="L261" s="1">
        <v>110077</v>
      </c>
      <c r="M261" s="1" t="s">
        <v>376</v>
      </c>
      <c r="N261" s="1">
        <v>0</v>
      </c>
      <c r="O261" s="1" t="s">
        <v>97</v>
      </c>
      <c r="Q261" s="1" t="s">
        <v>103</v>
      </c>
      <c r="S261" s="1">
        <v>1</v>
      </c>
      <c r="T261" s="1" t="s">
        <v>69</v>
      </c>
      <c r="V261" s="1" t="s">
        <v>80</v>
      </c>
      <c r="X261" s="1" t="s">
        <v>57</v>
      </c>
      <c r="Z261" s="1">
        <v>1</v>
      </c>
      <c r="AA261" s="1" t="s">
        <v>58</v>
      </c>
      <c r="AB261" s="1" t="s">
        <v>59</v>
      </c>
      <c r="AE261" s="1" t="s">
        <v>30</v>
      </c>
      <c r="AM261" t="str">
        <f t="shared" si="4"/>
        <v/>
      </c>
      <c r="AN261" s="1">
        <v>20</v>
      </c>
      <c r="AP261" s="1"/>
      <c r="AS261" s="1"/>
      <c r="AT261" s="1"/>
      <c r="AV261" s="1"/>
      <c r="AW261" s="1"/>
      <c r="AX261" s="1"/>
      <c r="AY261" s="1"/>
      <c r="AZ261" s="1"/>
    </row>
    <row r="262" spans="1:52">
      <c r="E262" s="1" t="s">
        <v>4</v>
      </c>
      <c r="G262" s="2">
        <v>29665</v>
      </c>
      <c r="H262" s="1">
        <v>6</v>
      </c>
      <c r="I262" s="1">
        <v>90</v>
      </c>
      <c r="J262" s="1">
        <v>5</v>
      </c>
      <c r="K262" s="1">
        <v>5</v>
      </c>
      <c r="L262" s="1">
        <v>98052</v>
      </c>
      <c r="M262" s="1" t="s">
        <v>1522</v>
      </c>
      <c r="N262" s="1">
        <v>1</v>
      </c>
      <c r="O262" s="1" t="s">
        <v>67</v>
      </c>
      <c r="Q262" s="1" t="s">
        <v>103</v>
      </c>
      <c r="S262" s="1">
        <v>1</v>
      </c>
      <c r="T262" s="1" t="s">
        <v>55</v>
      </c>
      <c r="V262" s="1" t="s">
        <v>56</v>
      </c>
      <c r="X262" s="1" t="s">
        <v>91</v>
      </c>
      <c r="Z262" s="1">
        <v>14</v>
      </c>
      <c r="AA262" s="1" t="s">
        <v>1000</v>
      </c>
      <c r="AB262" s="1" t="s">
        <v>83</v>
      </c>
      <c r="AH262" s="1" t="s">
        <v>33</v>
      </c>
      <c r="AM262" t="str">
        <f t="shared" si="4"/>
        <v/>
      </c>
      <c r="AN262" s="1">
        <v>60</v>
      </c>
      <c r="AP262" s="1"/>
      <c r="AS262" s="1"/>
      <c r="AT262" s="1"/>
      <c r="AU262" s="1"/>
      <c r="AW262" s="1"/>
      <c r="AX262" s="1"/>
      <c r="AY262" s="1"/>
      <c r="AZ262" s="1"/>
    </row>
    <row r="263" spans="1:52">
      <c r="A263" s="1" t="s">
        <v>0</v>
      </c>
      <c r="B263" s="11" t="s">
        <v>1</v>
      </c>
      <c r="D263" s="1" t="s">
        <v>3</v>
      </c>
      <c r="E263" s="1" t="s">
        <v>4</v>
      </c>
      <c r="G263" s="2">
        <v>32765</v>
      </c>
      <c r="H263" s="1">
        <v>7</v>
      </c>
      <c r="I263" s="1">
        <v>90</v>
      </c>
      <c r="J263" s="1">
        <v>15</v>
      </c>
      <c r="K263" s="1">
        <v>6</v>
      </c>
      <c r="L263" s="1">
        <v>98007</v>
      </c>
      <c r="M263" s="1" t="s">
        <v>1526</v>
      </c>
      <c r="N263" s="1">
        <v>1</v>
      </c>
      <c r="O263" s="1" t="s">
        <v>53</v>
      </c>
      <c r="Q263" s="1" t="s">
        <v>103</v>
      </c>
      <c r="S263" s="1">
        <v>1</v>
      </c>
      <c r="T263" s="1" t="s">
        <v>30</v>
      </c>
      <c r="V263" s="1" t="s">
        <v>80</v>
      </c>
      <c r="X263" s="1" t="s">
        <v>160</v>
      </c>
      <c r="Z263" s="1">
        <v>3</v>
      </c>
      <c r="AA263" s="1" t="s">
        <v>1527</v>
      </c>
      <c r="AB263" s="1" t="s">
        <v>59</v>
      </c>
      <c r="AE263" s="1" t="s">
        <v>30</v>
      </c>
      <c r="AM263" t="str">
        <f t="shared" si="4"/>
        <v/>
      </c>
      <c r="AN263" s="1">
        <v>25</v>
      </c>
      <c r="AP263" s="1"/>
      <c r="AS263" s="1"/>
      <c r="AT263" s="1"/>
      <c r="AV263" s="1"/>
      <c r="AW263" s="1"/>
      <c r="AX263" s="1"/>
      <c r="AY263" s="1"/>
      <c r="AZ263" s="1"/>
    </row>
    <row r="264" spans="1:52">
      <c r="C264" s="1" t="s">
        <v>2</v>
      </c>
      <c r="G264" s="2">
        <v>33475</v>
      </c>
      <c r="H264" s="1">
        <v>8</v>
      </c>
      <c r="I264" s="1">
        <v>100</v>
      </c>
      <c r="J264" s="1">
        <v>10</v>
      </c>
      <c r="K264" s="1">
        <v>20</v>
      </c>
      <c r="L264" s="1">
        <v>80333</v>
      </c>
      <c r="M264" s="1" t="s">
        <v>231</v>
      </c>
      <c r="N264" s="1">
        <v>0</v>
      </c>
      <c r="O264" s="1" t="s">
        <v>67</v>
      </c>
      <c r="Q264" s="1" t="s">
        <v>98</v>
      </c>
      <c r="S264" s="1">
        <v>0</v>
      </c>
      <c r="AB264" s="1" t="s">
        <v>59</v>
      </c>
      <c r="AF264" s="1" t="s">
        <v>31</v>
      </c>
      <c r="AM264" t="str">
        <f t="shared" si="4"/>
        <v/>
      </c>
      <c r="AN264" s="1">
        <v>50</v>
      </c>
      <c r="AS264" s="1"/>
      <c r="AT264" s="1"/>
      <c r="AV264" s="1"/>
      <c r="AW264" s="1"/>
      <c r="AX264" s="1"/>
      <c r="AY264" s="1"/>
      <c r="AZ264" s="1"/>
    </row>
    <row r="265" spans="1:52">
      <c r="B265" s="11" t="s">
        <v>1</v>
      </c>
      <c r="E265" s="1" t="s">
        <v>4</v>
      </c>
      <c r="G265" s="2">
        <v>31986</v>
      </c>
      <c r="H265" s="1">
        <v>6</v>
      </c>
      <c r="I265" s="1">
        <v>15</v>
      </c>
      <c r="J265" s="1">
        <v>12</v>
      </c>
      <c r="K265" s="1">
        <v>4</v>
      </c>
      <c r="L265" s="1">
        <v>94560</v>
      </c>
      <c r="M265" s="1" t="s">
        <v>1538</v>
      </c>
      <c r="N265" s="1">
        <v>0</v>
      </c>
      <c r="O265" s="1" t="s">
        <v>67</v>
      </c>
      <c r="Q265" s="1" t="s">
        <v>98</v>
      </c>
      <c r="S265" s="1">
        <v>1</v>
      </c>
      <c r="U265" s="1" t="s">
        <v>1539</v>
      </c>
      <c r="V265" s="1" t="s">
        <v>90</v>
      </c>
      <c r="X265" s="1" t="s">
        <v>57</v>
      </c>
      <c r="Z265" s="1">
        <v>9</v>
      </c>
      <c r="AA265" s="1" t="s">
        <v>1540</v>
      </c>
      <c r="AB265" s="1" t="s">
        <v>1299</v>
      </c>
      <c r="AH265" s="1" t="s">
        <v>33</v>
      </c>
      <c r="AM265" t="str">
        <f t="shared" si="4"/>
        <v/>
      </c>
      <c r="AN265" s="1">
        <v>4</v>
      </c>
      <c r="AP265" s="1"/>
      <c r="AS265" s="1"/>
      <c r="AT265" s="1"/>
      <c r="AV265" s="1"/>
      <c r="AW265" s="1"/>
      <c r="AX265" s="1"/>
      <c r="AY265" s="1"/>
      <c r="AZ265" s="1"/>
    </row>
    <row r="266" spans="1:52">
      <c r="A266" s="1" t="s">
        <v>0</v>
      </c>
      <c r="B266" s="11" t="s">
        <v>1</v>
      </c>
      <c r="E266" s="1" t="s">
        <v>4</v>
      </c>
      <c r="G266" s="2">
        <v>30012</v>
      </c>
      <c r="H266" s="1">
        <v>6</v>
      </c>
      <c r="I266" s="1">
        <v>2</v>
      </c>
      <c r="J266" s="1">
        <v>5</v>
      </c>
      <c r="K266" s="1">
        <v>32</v>
      </c>
      <c r="L266" s="1">
        <v>94110</v>
      </c>
      <c r="M266" s="1" t="s">
        <v>215</v>
      </c>
      <c r="N266" s="1">
        <v>0</v>
      </c>
      <c r="O266" s="1" t="s">
        <v>78</v>
      </c>
      <c r="Q266" s="1" t="s">
        <v>103</v>
      </c>
      <c r="S266" s="1">
        <v>1</v>
      </c>
      <c r="T266" s="1" t="s">
        <v>159</v>
      </c>
      <c r="V266" s="1" t="s">
        <v>80</v>
      </c>
      <c r="X266" s="1" t="s">
        <v>91</v>
      </c>
      <c r="Z266" s="1">
        <v>3</v>
      </c>
      <c r="AA266" s="1" t="s">
        <v>1546</v>
      </c>
      <c r="AB266" s="1" t="s">
        <v>71</v>
      </c>
      <c r="AH266" s="1" t="s">
        <v>33</v>
      </c>
      <c r="AM266" t="str">
        <f t="shared" si="4"/>
        <v/>
      </c>
      <c r="AN266" s="1">
        <v>10</v>
      </c>
      <c r="AP266" s="1"/>
      <c r="AS266" s="1"/>
      <c r="AT266" s="1"/>
      <c r="AU266" s="1"/>
      <c r="AW266" s="1"/>
      <c r="AX266" s="1"/>
      <c r="AY266" s="1"/>
    </row>
    <row r="267" spans="1:52">
      <c r="A267" s="1" t="s">
        <v>0</v>
      </c>
      <c r="B267" s="11" t="s">
        <v>1</v>
      </c>
      <c r="G267" s="2">
        <v>32105</v>
      </c>
      <c r="H267" s="1">
        <v>8</v>
      </c>
      <c r="I267" s="1">
        <v>15</v>
      </c>
      <c r="J267" s="1">
        <v>12</v>
      </c>
      <c r="K267" s="1">
        <v>3</v>
      </c>
      <c r="M267" s="1" t="s">
        <v>1550</v>
      </c>
      <c r="N267" s="1">
        <v>0</v>
      </c>
      <c r="O267" s="1" t="s">
        <v>97</v>
      </c>
      <c r="Q267" s="1" t="s">
        <v>68</v>
      </c>
      <c r="S267" s="1">
        <v>1</v>
      </c>
      <c r="T267" s="1" t="s">
        <v>159</v>
      </c>
      <c r="V267" s="1" t="s">
        <v>80</v>
      </c>
      <c r="X267" s="1" t="s">
        <v>648</v>
      </c>
      <c r="Z267" s="1">
        <v>3</v>
      </c>
      <c r="AA267" s="1" t="s">
        <v>1551</v>
      </c>
      <c r="AB267" s="1" t="s">
        <v>83</v>
      </c>
      <c r="AF267" s="1" t="s">
        <v>31</v>
      </c>
      <c r="AM267" t="str">
        <f t="shared" si="4"/>
        <v/>
      </c>
      <c r="AN267" s="1">
        <v>8</v>
      </c>
      <c r="AP267" s="1"/>
      <c r="AS267" s="1"/>
      <c r="AT267" s="1"/>
      <c r="AU267" s="1"/>
      <c r="AW267" s="1"/>
      <c r="AX267" s="1"/>
      <c r="AZ267" s="1"/>
    </row>
    <row r="268" spans="1:52">
      <c r="A268" s="1" t="s">
        <v>0</v>
      </c>
      <c r="B268" s="11" t="s">
        <v>1</v>
      </c>
      <c r="E268" s="1" t="s">
        <v>4</v>
      </c>
      <c r="G268" s="2">
        <v>31253</v>
      </c>
      <c r="H268" s="1">
        <v>6</v>
      </c>
      <c r="I268" s="1">
        <v>270</v>
      </c>
      <c r="J268" s="1">
        <v>9</v>
      </c>
      <c r="K268" s="1">
        <v>2</v>
      </c>
      <c r="L268" s="1">
        <v>110034</v>
      </c>
      <c r="M268" s="1" t="s">
        <v>1555</v>
      </c>
      <c r="N268" s="1">
        <v>0</v>
      </c>
      <c r="O268" s="1" t="s">
        <v>53</v>
      </c>
      <c r="Q268" s="1" t="s">
        <v>103</v>
      </c>
      <c r="S268" s="1">
        <v>1</v>
      </c>
      <c r="T268" s="1" t="s">
        <v>225</v>
      </c>
      <c r="V268" s="1" t="s">
        <v>80</v>
      </c>
      <c r="X268" s="1" t="s">
        <v>233</v>
      </c>
      <c r="Z268" s="1">
        <v>7</v>
      </c>
      <c r="AA268" s="1" t="s">
        <v>1556</v>
      </c>
      <c r="AB268" s="1" t="s">
        <v>83</v>
      </c>
      <c r="AE268" s="1" t="s">
        <v>30</v>
      </c>
      <c r="AL268" s="1" t="s">
        <v>1557</v>
      </c>
      <c r="AM268" s="1">
        <f t="shared" si="4"/>
        <v>1</v>
      </c>
      <c r="AN268" s="1">
        <v>100</v>
      </c>
      <c r="AP268" s="1"/>
      <c r="AS268" s="1"/>
      <c r="AT268" s="1"/>
      <c r="AU268" s="1"/>
      <c r="AW268" s="1"/>
      <c r="AX268" s="1"/>
    </row>
    <row r="269" spans="1:52">
      <c r="A269" s="1" t="s">
        <v>0</v>
      </c>
      <c r="G269" s="2">
        <v>35274</v>
      </c>
      <c r="H269" s="1">
        <v>6</v>
      </c>
      <c r="I269" s="1">
        <v>20</v>
      </c>
      <c r="J269" s="1">
        <v>12</v>
      </c>
      <c r="K269" s="1">
        <v>10</v>
      </c>
      <c r="L269" s="1">
        <v>492001</v>
      </c>
      <c r="M269" s="1" t="s">
        <v>1560</v>
      </c>
      <c r="N269" s="1">
        <v>0</v>
      </c>
      <c r="O269" s="1" t="s">
        <v>67</v>
      </c>
      <c r="Q269" s="1" t="s">
        <v>98</v>
      </c>
      <c r="S269" s="1">
        <v>0</v>
      </c>
      <c r="AB269" s="1" t="s">
        <v>59</v>
      </c>
      <c r="AK269" s="1" t="s">
        <v>36</v>
      </c>
      <c r="AM269" t="str">
        <f t="shared" si="4"/>
        <v/>
      </c>
      <c r="AU269" s="1"/>
      <c r="AW269" s="1"/>
      <c r="AX269" s="1"/>
      <c r="AY269" s="1"/>
      <c r="AZ269" s="1"/>
    </row>
    <row r="270" spans="1:52">
      <c r="B270" s="11" t="s">
        <v>1</v>
      </c>
      <c r="C270" s="1" t="s">
        <v>2</v>
      </c>
      <c r="E270" s="1" t="s">
        <v>4</v>
      </c>
      <c r="G270" s="2">
        <v>32057</v>
      </c>
      <c r="H270" s="1">
        <v>6</v>
      </c>
      <c r="I270" s="1">
        <v>60</v>
      </c>
      <c r="J270" s="1">
        <v>7</v>
      </c>
      <c r="K270" s="1">
        <v>4</v>
      </c>
      <c r="L270" s="1">
        <v>55114</v>
      </c>
      <c r="M270" s="1" t="s">
        <v>1564</v>
      </c>
      <c r="N270" s="1">
        <v>1</v>
      </c>
      <c r="O270" s="1" t="s">
        <v>67</v>
      </c>
      <c r="Q270" s="1" t="s">
        <v>98</v>
      </c>
      <c r="S270" s="1">
        <v>1</v>
      </c>
      <c r="T270" s="1" t="s">
        <v>453</v>
      </c>
      <c r="W270" s="1" t="s">
        <v>1565</v>
      </c>
      <c r="Y270" s="1" t="s">
        <v>1566</v>
      </c>
      <c r="Z270" s="1">
        <v>7</v>
      </c>
      <c r="AA270" s="1" t="s">
        <v>1567</v>
      </c>
      <c r="AB270" s="1" t="s">
        <v>71</v>
      </c>
      <c r="AK270" s="1" t="s">
        <v>36</v>
      </c>
      <c r="AM270" t="str">
        <f t="shared" si="4"/>
        <v/>
      </c>
      <c r="AU270" s="1"/>
      <c r="AW270" s="1"/>
      <c r="AX270" s="1"/>
      <c r="AY270" s="1"/>
      <c r="AZ270" s="1"/>
    </row>
    <row r="271" spans="1:52">
      <c r="D271" s="1" t="s">
        <v>3</v>
      </c>
      <c r="E271" s="1" t="s">
        <v>4</v>
      </c>
      <c r="G271" s="2" t="s">
        <v>1571</v>
      </c>
      <c r="H271" s="1">
        <v>6</v>
      </c>
      <c r="I271" s="1">
        <v>0</v>
      </c>
      <c r="J271" s="1">
        <v>15</v>
      </c>
      <c r="K271" s="1">
        <v>26</v>
      </c>
      <c r="L271" s="1">
        <v>79539</v>
      </c>
      <c r="M271" s="1" t="s">
        <v>1572</v>
      </c>
      <c r="N271" s="1">
        <v>1</v>
      </c>
      <c r="O271" s="1" t="s">
        <v>97</v>
      </c>
      <c r="Q271" s="1" t="s">
        <v>98</v>
      </c>
      <c r="S271" s="1">
        <v>1</v>
      </c>
      <c r="T271" s="1" t="s">
        <v>582</v>
      </c>
      <c r="V271" s="1" t="s">
        <v>111</v>
      </c>
      <c r="X271" s="1" t="s">
        <v>648</v>
      </c>
      <c r="Z271" s="1">
        <v>33</v>
      </c>
      <c r="AA271" s="1" t="s">
        <v>1573</v>
      </c>
      <c r="AB271" s="1" t="s">
        <v>59</v>
      </c>
      <c r="AH271" s="1" t="s">
        <v>33</v>
      </c>
      <c r="AM271" t="str">
        <f t="shared" si="4"/>
        <v/>
      </c>
      <c r="AN271" s="1">
        <v>36</v>
      </c>
      <c r="AR271" s="1"/>
      <c r="AS271" s="1"/>
      <c r="AT271" s="1"/>
      <c r="AV271" s="1"/>
      <c r="AW271" s="1"/>
      <c r="AX271" s="1"/>
      <c r="AY271" s="1"/>
      <c r="AZ271" s="1"/>
    </row>
    <row r="272" spans="1:52">
      <c r="D272" s="1" t="s">
        <v>3</v>
      </c>
      <c r="E272" s="1" t="s">
        <v>4</v>
      </c>
      <c r="G272" s="2">
        <v>32996</v>
      </c>
      <c r="H272" s="1">
        <v>6</v>
      </c>
      <c r="I272" s="1">
        <v>30</v>
      </c>
      <c r="J272" s="1">
        <v>8</v>
      </c>
      <c r="K272" s="1">
        <v>10</v>
      </c>
      <c r="M272" s="1" t="s">
        <v>1579</v>
      </c>
      <c r="N272" s="1">
        <v>1</v>
      </c>
      <c r="O272" s="1" t="s">
        <v>136</v>
      </c>
      <c r="Q272" s="1" t="s">
        <v>54</v>
      </c>
      <c r="S272" s="1">
        <v>1</v>
      </c>
      <c r="T272" s="1" t="s">
        <v>1304</v>
      </c>
      <c r="V272" s="1" t="s">
        <v>80</v>
      </c>
      <c r="X272" s="1" t="s">
        <v>91</v>
      </c>
      <c r="Z272" s="1">
        <v>3</v>
      </c>
      <c r="AA272" s="1" t="s">
        <v>1580</v>
      </c>
      <c r="AB272" s="1" t="s">
        <v>59</v>
      </c>
      <c r="AE272" s="1" t="s">
        <v>30</v>
      </c>
      <c r="AF272" s="1" t="s">
        <v>31</v>
      </c>
      <c r="AM272">
        <f t="shared" si="4"/>
        <v>1</v>
      </c>
      <c r="AN272" s="1">
        <v>20</v>
      </c>
      <c r="AP272" s="1"/>
      <c r="AS272" s="1"/>
      <c r="AT272" s="1"/>
      <c r="AU272" s="1"/>
      <c r="AW272" s="1"/>
      <c r="AX272" s="1"/>
      <c r="AY272" s="1"/>
      <c r="AZ272" s="1"/>
    </row>
    <row r="273" spans="1:52">
      <c r="A273" s="1" t="s">
        <v>0</v>
      </c>
      <c r="B273" s="11" t="s">
        <v>1</v>
      </c>
      <c r="E273" s="1" t="s">
        <v>4</v>
      </c>
      <c r="G273" s="2">
        <v>27656</v>
      </c>
      <c r="H273" s="1">
        <v>8</v>
      </c>
      <c r="I273" s="1">
        <v>0</v>
      </c>
      <c r="J273" s="1">
        <v>10</v>
      </c>
      <c r="K273" s="1">
        <v>10</v>
      </c>
      <c r="L273" s="1">
        <v>94022</v>
      </c>
      <c r="M273" s="1" t="s">
        <v>1583</v>
      </c>
      <c r="N273" s="1">
        <v>1</v>
      </c>
      <c r="O273" s="1" t="s">
        <v>67</v>
      </c>
      <c r="Q273" s="1" t="s">
        <v>98</v>
      </c>
      <c r="S273" s="1">
        <v>1</v>
      </c>
      <c r="T273" s="1" t="s">
        <v>137</v>
      </c>
      <c r="V273" s="1" t="s">
        <v>145</v>
      </c>
      <c r="X273" s="1" t="s">
        <v>91</v>
      </c>
      <c r="Z273" s="1">
        <v>18</v>
      </c>
      <c r="AA273" s="1" t="s">
        <v>1584</v>
      </c>
      <c r="AB273" s="1" t="s">
        <v>83</v>
      </c>
      <c r="AH273" s="1" t="s">
        <v>33</v>
      </c>
      <c r="AM273" t="str">
        <f t="shared" si="4"/>
        <v/>
      </c>
      <c r="AN273" s="1">
        <v>50</v>
      </c>
      <c r="AP273" s="1"/>
      <c r="AR273" s="1"/>
      <c r="AS273" s="1"/>
      <c r="AT273" s="1"/>
      <c r="AU273" s="1"/>
      <c r="AW273" s="1"/>
      <c r="AX273" s="1"/>
      <c r="AY273" s="1"/>
      <c r="AZ273" s="1"/>
    </row>
    <row r="274" spans="1:52">
      <c r="E274" s="1" t="s">
        <v>4</v>
      </c>
      <c r="G274" s="2">
        <v>30771</v>
      </c>
      <c r="H274" s="1">
        <v>8</v>
      </c>
      <c r="I274" s="1">
        <v>0</v>
      </c>
      <c r="J274" s="1">
        <v>10</v>
      </c>
      <c r="K274" s="1">
        <v>2</v>
      </c>
      <c r="L274" s="1">
        <v>60175045</v>
      </c>
      <c r="M274" s="1" t="s">
        <v>1589</v>
      </c>
      <c r="N274" s="1">
        <v>0</v>
      </c>
      <c r="O274" s="1" t="s">
        <v>123</v>
      </c>
      <c r="Q274" s="1" t="s">
        <v>68</v>
      </c>
      <c r="S274" s="1">
        <v>1</v>
      </c>
      <c r="T274" s="1" t="s">
        <v>225</v>
      </c>
      <c r="V274" s="1" t="s">
        <v>80</v>
      </c>
      <c r="X274" s="1" t="s">
        <v>91</v>
      </c>
      <c r="Z274" s="1">
        <v>14</v>
      </c>
      <c r="AA274" s="1" t="s">
        <v>1590</v>
      </c>
      <c r="AB274" s="1" t="s">
        <v>59</v>
      </c>
      <c r="AH274" s="1" t="s">
        <v>33</v>
      </c>
      <c r="AM274" t="str">
        <f t="shared" si="4"/>
        <v/>
      </c>
      <c r="AN274" s="1">
        <v>12</v>
      </c>
      <c r="AP274" s="1"/>
      <c r="AS274" s="1"/>
      <c r="AT274" s="1"/>
      <c r="AU274" s="1"/>
      <c r="AW274" s="1"/>
      <c r="AX274" s="1"/>
      <c r="AY274" s="1"/>
      <c r="AZ274" s="1"/>
    </row>
    <row r="275" spans="1:52">
      <c r="E275" s="1" t="s">
        <v>4</v>
      </c>
      <c r="G275" s="2">
        <v>32356</v>
      </c>
      <c r="H275" s="1">
        <v>7</v>
      </c>
      <c r="I275" s="1">
        <v>50</v>
      </c>
      <c r="J275" s="1">
        <v>10</v>
      </c>
      <c r="K275" s="1">
        <v>10</v>
      </c>
      <c r="L275" s="1">
        <v>8701</v>
      </c>
      <c r="M275" s="1" t="s">
        <v>1595</v>
      </c>
      <c r="N275" s="1">
        <v>0</v>
      </c>
      <c r="O275" s="1" t="s">
        <v>67</v>
      </c>
      <c r="Q275" s="1" t="s">
        <v>98</v>
      </c>
      <c r="S275" s="1">
        <v>1</v>
      </c>
      <c r="T275" s="1" t="s">
        <v>225</v>
      </c>
      <c r="V275" s="1" t="s">
        <v>80</v>
      </c>
      <c r="X275" s="1" t="s">
        <v>160</v>
      </c>
      <c r="Z275" s="1">
        <v>7</v>
      </c>
      <c r="AB275" s="1" t="s">
        <v>83</v>
      </c>
      <c r="AF275" s="1" t="s">
        <v>31</v>
      </c>
      <c r="AM275" t="str">
        <f t="shared" si="4"/>
        <v/>
      </c>
      <c r="AN275" s="1">
        <v>8</v>
      </c>
      <c r="AP275" s="1"/>
      <c r="AS275" s="1"/>
      <c r="AT275" s="1"/>
      <c r="AU275" s="1"/>
      <c r="AW275" s="1"/>
      <c r="AX275" s="1"/>
    </row>
    <row r="276" spans="1:52">
      <c r="B276" s="11" t="s">
        <v>1</v>
      </c>
      <c r="E276" s="1" t="s">
        <v>4</v>
      </c>
      <c r="G276" s="2">
        <v>32492</v>
      </c>
      <c r="H276" s="1">
        <v>7</v>
      </c>
      <c r="I276" s="1">
        <v>120</v>
      </c>
      <c r="J276" s="1">
        <v>11</v>
      </c>
      <c r="K276" s="1">
        <v>6</v>
      </c>
      <c r="L276" s="1">
        <v>670248</v>
      </c>
      <c r="M276" s="1" t="s">
        <v>606</v>
      </c>
      <c r="N276" s="1">
        <v>1</v>
      </c>
      <c r="O276" s="1" t="s">
        <v>67</v>
      </c>
      <c r="Q276" s="1" t="s">
        <v>54</v>
      </c>
      <c r="S276" s="1">
        <v>1</v>
      </c>
      <c r="T276" s="1" t="s">
        <v>225</v>
      </c>
      <c r="V276" s="1" t="s">
        <v>80</v>
      </c>
      <c r="X276" s="1" t="s">
        <v>91</v>
      </c>
      <c r="Z276" s="1">
        <v>3</v>
      </c>
      <c r="AA276" s="1" t="s">
        <v>1598</v>
      </c>
      <c r="AB276" s="1" t="s">
        <v>59</v>
      </c>
      <c r="AH276" s="1" t="s">
        <v>33</v>
      </c>
      <c r="AM276" t="str">
        <f t="shared" si="4"/>
        <v/>
      </c>
      <c r="AN276" s="1">
        <v>72</v>
      </c>
      <c r="AP276" s="1"/>
      <c r="AS276" s="1"/>
      <c r="AT276" s="1"/>
      <c r="AU276" s="1"/>
      <c r="AW276" s="1"/>
      <c r="AX276" s="1"/>
      <c r="AY276" s="1"/>
      <c r="AZ276" s="1"/>
    </row>
    <row r="277" spans="1:52">
      <c r="B277" s="11" t="s">
        <v>1</v>
      </c>
      <c r="G277" s="2">
        <v>31335</v>
      </c>
      <c r="H277" s="1">
        <v>7</v>
      </c>
      <c r="I277" s="1">
        <v>30</v>
      </c>
      <c r="J277" s="1">
        <v>11</v>
      </c>
      <c r="K277" s="1">
        <v>5</v>
      </c>
      <c r="L277" s="1">
        <v>30327</v>
      </c>
      <c r="M277" s="1" t="s">
        <v>714</v>
      </c>
      <c r="N277" s="1">
        <v>0</v>
      </c>
      <c r="O277" s="1" t="s">
        <v>53</v>
      </c>
      <c r="Q277" s="1" t="s">
        <v>54</v>
      </c>
      <c r="S277" s="1">
        <v>1</v>
      </c>
      <c r="T277" s="1" t="s">
        <v>30</v>
      </c>
      <c r="V277" s="1" t="s">
        <v>80</v>
      </c>
      <c r="X277" s="1" t="s">
        <v>233</v>
      </c>
      <c r="Z277" s="1">
        <v>4</v>
      </c>
      <c r="AA277" s="1" t="s">
        <v>1603</v>
      </c>
      <c r="AB277" s="1" t="s">
        <v>83</v>
      </c>
      <c r="AC277" s="1" t="s">
        <v>28</v>
      </c>
      <c r="AD277" s="1" t="s">
        <v>29</v>
      </c>
      <c r="AM277">
        <f t="shared" si="4"/>
        <v>1</v>
      </c>
      <c r="AN277" s="1">
        <v>60</v>
      </c>
      <c r="AP277" s="1"/>
      <c r="AS277" s="1"/>
      <c r="AT277" s="1"/>
      <c r="AU277" s="1"/>
      <c r="AW277" s="1"/>
      <c r="AX277" s="1"/>
      <c r="AY277" s="1"/>
      <c r="AZ277" s="1"/>
    </row>
    <row r="278" spans="1:52">
      <c r="A278" s="1" t="s">
        <v>0</v>
      </c>
      <c r="G278" s="2">
        <v>32604</v>
      </c>
      <c r="H278" s="1">
        <v>8</v>
      </c>
      <c r="I278" s="1">
        <v>60</v>
      </c>
      <c r="J278" s="1">
        <v>13</v>
      </c>
      <c r="K278" s="1">
        <v>3</v>
      </c>
      <c r="L278" s="1">
        <v>106</v>
      </c>
      <c r="M278" s="1" t="s">
        <v>1607</v>
      </c>
      <c r="N278" s="1">
        <v>1</v>
      </c>
      <c r="O278" s="1" t="s">
        <v>78</v>
      </c>
      <c r="Q278" s="1" t="s">
        <v>68</v>
      </c>
      <c r="S278" s="1">
        <v>1</v>
      </c>
      <c r="T278" s="1" t="s">
        <v>225</v>
      </c>
      <c r="V278" s="1" t="s">
        <v>80</v>
      </c>
      <c r="X278" s="1" t="s">
        <v>332</v>
      </c>
      <c r="Z278" s="1">
        <v>5</v>
      </c>
      <c r="AA278" s="1" t="s">
        <v>1608</v>
      </c>
      <c r="AB278" s="1" t="s">
        <v>59</v>
      </c>
      <c r="AL278" s="1" t="s">
        <v>1609</v>
      </c>
      <c r="AM278" s="1" t="str">
        <f t="shared" si="4"/>
        <v/>
      </c>
      <c r="AN278" s="1">
        <v>12</v>
      </c>
      <c r="AP278" s="1"/>
      <c r="AS278" s="1"/>
      <c r="AT278" s="1"/>
      <c r="AU278" s="1"/>
      <c r="AW278" s="1"/>
      <c r="AX278" s="1"/>
      <c r="AY278" s="1"/>
      <c r="AZ278" s="1"/>
    </row>
    <row r="279" spans="1:52">
      <c r="B279" s="11" t="s">
        <v>1</v>
      </c>
      <c r="E279" s="1" t="s">
        <v>4</v>
      </c>
      <c r="G279" s="2">
        <v>33046</v>
      </c>
      <c r="H279" s="1">
        <v>9</v>
      </c>
      <c r="I279" s="1">
        <v>0</v>
      </c>
      <c r="J279" s="1">
        <v>10</v>
      </c>
      <c r="K279" s="1">
        <v>10</v>
      </c>
      <c r="L279" s="1">
        <v>115280</v>
      </c>
      <c r="M279" s="1" t="s">
        <v>737</v>
      </c>
      <c r="N279" s="1">
        <v>0</v>
      </c>
      <c r="O279" s="1" t="s">
        <v>53</v>
      </c>
      <c r="Q279" s="1" t="s">
        <v>103</v>
      </c>
      <c r="S279" s="1">
        <v>1</v>
      </c>
      <c r="T279" s="1" t="s">
        <v>69</v>
      </c>
      <c r="V279" s="1" t="s">
        <v>90</v>
      </c>
      <c r="X279" s="1" t="s">
        <v>57</v>
      </c>
      <c r="Z279" s="1">
        <v>3</v>
      </c>
      <c r="AA279" s="1" t="s">
        <v>1614</v>
      </c>
      <c r="AB279" s="1" t="s">
        <v>71</v>
      </c>
      <c r="AH279" s="1" t="s">
        <v>33</v>
      </c>
      <c r="AM279" t="str">
        <f t="shared" si="4"/>
        <v/>
      </c>
      <c r="AN279" s="1">
        <v>6</v>
      </c>
      <c r="AP279" s="1"/>
      <c r="AS279" s="1"/>
      <c r="AT279" s="1"/>
      <c r="AU279" s="1"/>
      <c r="AW279" s="1"/>
      <c r="AX279" s="1"/>
      <c r="AY279" s="1"/>
      <c r="AZ279" s="1"/>
    </row>
    <row r="280" spans="1:52">
      <c r="A280" s="1" t="s">
        <v>0</v>
      </c>
      <c r="G280" s="2">
        <v>28811</v>
      </c>
      <c r="H280" s="1">
        <v>7</v>
      </c>
      <c r="I280" s="1">
        <v>30</v>
      </c>
      <c r="J280" s="1">
        <v>14</v>
      </c>
      <c r="K280" s="1">
        <v>6</v>
      </c>
      <c r="L280" s="1">
        <v>30330100</v>
      </c>
      <c r="M280" s="1" t="s">
        <v>1619</v>
      </c>
      <c r="N280" s="1">
        <v>1</v>
      </c>
      <c r="O280" s="1" t="s">
        <v>53</v>
      </c>
      <c r="Q280" s="1" t="s">
        <v>54</v>
      </c>
      <c r="S280" s="1">
        <v>1</v>
      </c>
      <c r="T280" s="1" t="s">
        <v>79</v>
      </c>
      <c r="V280" s="1" t="s">
        <v>145</v>
      </c>
      <c r="X280" s="1" t="s">
        <v>91</v>
      </c>
      <c r="Z280" s="1">
        <v>16</v>
      </c>
      <c r="AA280" s="1" t="s">
        <v>1620</v>
      </c>
      <c r="AB280" s="1" t="s">
        <v>59</v>
      </c>
      <c r="AG280" s="1" t="s">
        <v>32</v>
      </c>
      <c r="AM280" t="str">
        <f t="shared" si="4"/>
        <v/>
      </c>
      <c r="AN280" s="1">
        <v>40</v>
      </c>
      <c r="AP280" s="1"/>
      <c r="AS280" s="1"/>
      <c r="AT280" s="1"/>
      <c r="AU280" s="1"/>
      <c r="AW280" s="1"/>
      <c r="AX280" s="1"/>
      <c r="AY280" s="1"/>
      <c r="AZ280" s="1"/>
    </row>
    <row r="281" spans="1:52">
      <c r="B281" s="11" t="s">
        <v>1</v>
      </c>
      <c r="G281" s="2">
        <v>34183</v>
      </c>
      <c r="H281" s="1">
        <v>8</v>
      </c>
      <c r="I281" s="1">
        <v>50</v>
      </c>
      <c r="J281" s="1">
        <v>3</v>
      </c>
      <c r="K281" s="1">
        <v>5</v>
      </c>
      <c r="L281" s="1">
        <v>55436</v>
      </c>
      <c r="M281" s="1" t="s">
        <v>1624</v>
      </c>
      <c r="N281" s="1">
        <v>1</v>
      </c>
      <c r="O281" s="1" t="s">
        <v>67</v>
      </c>
      <c r="R281" s="1" t="s">
        <v>1625</v>
      </c>
      <c r="S281" s="1">
        <v>0</v>
      </c>
      <c r="AB281" s="1" t="s">
        <v>59</v>
      </c>
      <c r="AH281" s="1" t="s">
        <v>33</v>
      </c>
      <c r="AM281" t="str">
        <f t="shared" si="4"/>
        <v/>
      </c>
      <c r="AN281" s="1">
        <v>4</v>
      </c>
      <c r="AP281" s="1"/>
      <c r="AS281" s="1"/>
      <c r="AT281" s="1"/>
      <c r="AU281" s="1"/>
      <c r="AW281" s="1"/>
      <c r="AX281" s="1"/>
      <c r="AY281" s="1"/>
    </row>
    <row r="282" spans="1:52">
      <c r="A282" s="1" t="s">
        <v>0</v>
      </c>
      <c r="D282" s="1" t="s">
        <v>3</v>
      </c>
      <c r="E282" s="1" t="s">
        <v>4</v>
      </c>
      <c r="G282" s="2">
        <v>31141</v>
      </c>
      <c r="H282" s="1">
        <v>8</v>
      </c>
      <c r="I282" s="1">
        <v>120</v>
      </c>
      <c r="J282" s="1">
        <v>10</v>
      </c>
      <c r="K282" s="1">
        <v>10</v>
      </c>
      <c r="L282" s="1">
        <v>60640</v>
      </c>
      <c r="M282" s="1" t="s">
        <v>109</v>
      </c>
      <c r="N282" s="1">
        <v>1</v>
      </c>
      <c r="O282" s="1" t="s">
        <v>53</v>
      </c>
      <c r="Q282" s="1" t="s">
        <v>98</v>
      </c>
      <c r="S282" s="1">
        <v>1</v>
      </c>
      <c r="T282" s="1" t="s">
        <v>453</v>
      </c>
      <c r="V282" s="1" t="s">
        <v>56</v>
      </c>
      <c r="X282" s="1" t="s">
        <v>91</v>
      </c>
      <c r="Z282" s="1">
        <v>10</v>
      </c>
      <c r="AA282" s="1" t="s">
        <v>1629</v>
      </c>
      <c r="AB282" s="1" t="s">
        <v>59</v>
      </c>
      <c r="AG282" s="1" t="s">
        <v>32</v>
      </c>
      <c r="AM282" t="str">
        <f t="shared" si="4"/>
        <v/>
      </c>
      <c r="AN282" s="1">
        <v>48</v>
      </c>
      <c r="AP282" s="1"/>
      <c r="AS282" s="1"/>
      <c r="AT282" s="1"/>
      <c r="AU282" s="1"/>
      <c r="AW282" s="1"/>
      <c r="AX282" s="1"/>
      <c r="AY282" s="1"/>
      <c r="AZ282" s="1"/>
    </row>
    <row r="283" spans="1:52">
      <c r="A283" s="1" t="s">
        <v>0</v>
      </c>
      <c r="E283" s="1" t="s">
        <v>4</v>
      </c>
      <c r="G283" s="2">
        <v>31929</v>
      </c>
      <c r="H283" s="1">
        <v>8</v>
      </c>
      <c r="I283" s="1">
        <v>0</v>
      </c>
      <c r="J283" s="1">
        <v>8</v>
      </c>
      <c r="K283" s="1">
        <v>10</v>
      </c>
      <c r="L283" s="1">
        <v>28231</v>
      </c>
      <c r="M283" s="1" t="s">
        <v>170</v>
      </c>
      <c r="N283" s="1">
        <v>1</v>
      </c>
      <c r="O283" s="1" t="s">
        <v>67</v>
      </c>
      <c r="R283" s="1" t="s">
        <v>1634</v>
      </c>
      <c r="S283" s="1">
        <v>1</v>
      </c>
      <c r="T283" s="1" t="s">
        <v>110</v>
      </c>
      <c r="V283" s="1" t="s">
        <v>111</v>
      </c>
      <c r="X283" s="1" t="s">
        <v>91</v>
      </c>
      <c r="Z283" s="1">
        <v>5</v>
      </c>
      <c r="AA283" s="1" t="s">
        <v>207</v>
      </c>
      <c r="AB283" s="1" t="s">
        <v>399</v>
      </c>
      <c r="AH283" s="1" t="s">
        <v>33</v>
      </c>
      <c r="AM283" t="str">
        <f t="shared" si="4"/>
        <v/>
      </c>
      <c r="AN283" s="1">
        <v>10</v>
      </c>
      <c r="AP283" s="1"/>
      <c r="AR283" s="1"/>
      <c r="AS283" s="1"/>
      <c r="AT283" s="1"/>
      <c r="AU283" s="1"/>
      <c r="AW283" s="1"/>
      <c r="AX283" s="1"/>
      <c r="AY283" s="1"/>
      <c r="AZ283" s="1"/>
    </row>
    <row r="284" spans="1:52">
      <c r="E284" s="1" t="s">
        <v>4</v>
      </c>
      <c r="G284" s="2">
        <v>34818</v>
      </c>
      <c r="H284" s="1">
        <v>8</v>
      </c>
      <c r="I284" s="1">
        <v>150</v>
      </c>
      <c r="J284" s="1">
        <v>12</v>
      </c>
      <c r="K284" s="1">
        <v>2</v>
      </c>
      <c r="L284" s="1">
        <v>110022</v>
      </c>
      <c r="M284" s="1" t="s">
        <v>1639</v>
      </c>
      <c r="N284" s="1">
        <v>1</v>
      </c>
      <c r="O284" s="1" t="s">
        <v>67</v>
      </c>
      <c r="Q284" s="1" t="s">
        <v>103</v>
      </c>
      <c r="S284" s="1">
        <v>1</v>
      </c>
      <c r="T284" s="1" t="s">
        <v>225</v>
      </c>
      <c r="W284" s="1" t="s">
        <v>1640</v>
      </c>
      <c r="X284" s="1" t="s">
        <v>91</v>
      </c>
      <c r="Z284" s="1">
        <v>0</v>
      </c>
      <c r="AA284" s="1" t="s">
        <v>1641</v>
      </c>
      <c r="AB284" s="1" t="s">
        <v>59</v>
      </c>
      <c r="AF284" s="1" t="s">
        <v>31</v>
      </c>
      <c r="AM284" t="str">
        <f t="shared" si="4"/>
        <v/>
      </c>
      <c r="AN284" s="1">
        <v>8</v>
      </c>
      <c r="AS284" s="1"/>
      <c r="AT284" s="1"/>
      <c r="AU284" s="1"/>
      <c r="AW284" s="1"/>
      <c r="AX284" s="1"/>
    </row>
    <row r="285" spans="1:52">
      <c r="B285" s="11" t="s">
        <v>1</v>
      </c>
      <c r="G285" s="2">
        <v>33030</v>
      </c>
      <c r="H285" s="1">
        <v>7</v>
      </c>
      <c r="I285" s="1">
        <v>30</v>
      </c>
      <c r="J285" s="1">
        <v>10</v>
      </c>
      <c r="K285" s="1">
        <v>18</v>
      </c>
      <c r="L285" s="1">
        <v>65930</v>
      </c>
      <c r="M285" s="1" t="s">
        <v>737</v>
      </c>
      <c r="N285" s="1">
        <v>1</v>
      </c>
      <c r="O285" s="1" t="s">
        <v>53</v>
      </c>
      <c r="Q285" s="1" t="s">
        <v>98</v>
      </c>
      <c r="S285" s="1">
        <v>1</v>
      </c>
      <c r="T285" s="1" t="s">
        <v>159</v>
      </c>
      <c r="V285" s="1" t="s">
        <v>80</v>
      </c>
      <c r="X285" s="1" t="s">
        <v>391</v>
      </c>
      <c r="Z285" s="1">
        <v>4</v>
      </c>
      <c r="AA285" s="1" t="s">
        <v>1644</v>
      </c>
      <c r="AB285" s="1" t="s">
        <v>399</v>
      </c>
      <c r="AE285" s="1" t="s">
        <v>30</v>
      </c>
      <c r="AF285" s="1" t="s">
        <v>31</v>
      </c>
      <c r="AM285">
        <f t="shared" si="4"/>
        <v>1</v>
      </c>
      <c r="AN285" s="1">
        <v>10</v>
      </c>
      <c r="AP285" s="1"/>
      <c r="AS285" s="1"/>
      <c r="AT285" s="1"/>
      <c r="AU285" s="1"/>
      <c r="AW285" s="1"/>
      <c r="AX285" s="1"/>
      <c r="AY285" s="1"/>
      <c r="AZ285" s="1"/>
    </row>
    <row r="286" spans="1:52">
      <c r="A286" s="1" t="s">
        <v>0</v>
      </c>
      <c r="E286" s="1" t="s">
        <v>4</v>
      </c>
      <c r="G286" s="2">
        <v>42813</v>
      </c>
      <c r="H286" s="1">
        <v>7</v>
      </c>
      <c r="I286" s="1">
        <v>0</v>
      </c>
      <c r="J286" s="1">
        <v>13</v>
      </c>
      <c r="K286" s="1">
        <v>5</v>
      </c>
      <c r="L286" s="1">
        <v>19122</v>
      </c>
      <c r="M286" s="1" t="s">
        <v>883</v>
      </c>
      <c r="N286" s="1">
        <v>1</v>
      </c>
      <c r="O286" s="1" t="s">
        <v>67</v>
      </c>
      <c r="Q286" s="1" t="s">
        <v>103</v>
      </c>
      <c r="S286" s="1">
        <v>0</v>
      </c>
      <c r="AB286" s="1" t="s">
        <v>59</v>
      </c>
      <c r="AF286" s="1" t="s">
        <v>31</v>
      </c>
      <c r="AM286" t="str">
        <f t="shared" si="4"/>
        <v/>
      </c>
      <c r="AN286" s="1">
        <v>50</v>
      </c>
      <c r="AR286" s="1"/>
      <c r="AS286" s="1"/>
      <c r="AT286" s="1"/>
      <c r="AU286" s="1"/>
      <c r="AW286" s="1"/>
      <c r="AX286" s="1"/>
      <c r="AY286" s="1"/>
      <c r="AZ286" s="1"/>
    </row>
    <row r="287" spans="1:52">
      <c r="E287" s="1" t="s">
        <v>4</v>
      </c>
      <c r="G287" s="2">
        <v>31988</v>
      </c>
      <c r="H287" s="1">
        <v>7</v>
      </c>
      <c r="I287" s="1">
        <v>20</v>
      </c>
      <c r="J287" s="1">
        <v>7</v>
      </c>
      <c r="K287" s="1">
        <v>10</v>
      </c>
      <c r="L287" s="1">
        <v>0</v>
      </c>
      <c r="M287" s="1" t="s">
        <v>1394</v>
      </c>
      <c r="N287" s="1">
        <v>1</v>
      </c>
      <c r="O287" s="1" t="s">
        <v>67</v>
      </c>
      <c r="Q287" s="1" t="s">
        <v>98</v>
      </c>
      <c r="S287" s="1">
        <v>1</v>
      </c>
      <c r="T287" s="1" t="s">
        <v>225</v>
      </c>
      <c r="V287" s="1" t="s">
        <v>80</v>
      </c>
      <c r="X287" s="1" t="s">
        <v>91</v>
      </c>
      <c r="Z287" s="1">
        <v>8</v>
      </c>
      <c r="AA287" s="1" t="s">
        <v>1652</v>
      </c>
      <c r="AB287" s="1" t="s">
        <v>59</v>
      </c>
      <c r="AH287" s="1" t="s">
        <v>33</v>
      </c>
      <c r="AM287" t="str">
        <f t="shared" si="4"/>
        <v/>
      </c>
      <c r="AN287" s="1">
        <v>8</v>
      </c>
      <c r="AP287" s="1"/>
      <c r="AS287" s="1"/>
      <c r="AT287" s="1"/>
      <c r="AV287" s="1"/>
      <c r="AW287" s="1"/>
      <c r="AX287" s="1"/>
    </row>
    <row r="288" spans="1:52">
      <c r="A288" s="1" t="s">
        <v>0</v>
      </c>
      <c r="B288" s="11" t="s">
        <v>1</v>
      </c>
      <c r="E288" s="1" t="s">
        <v>4</v>
      </c>
      <c r="G288" s="2">
        <v>32991</v>
      </c>
      <c r="H288" s="1">
        <v>7</v>
      </c>
      <c r="I288" s="1">
        <v>45</v>
      </c>
      <c r="J288" s="1">
        <v>12</v>
      </c>
      <c r="K288" s="1">
        <v>2</v>
      </c>
      <c r="L288" s="1">
        <v>75034</v>
      </c>
      <c r="M288" s="1" t="s">
        <v>1656</v>
      </c>
      <c r="N288" s="1">
        <v>1</v>
      </c>
      <c r="O288" s="1" t="s">
        <v>67</v>
      </c>
      <c r="Q288" s="1" t="s">
        <v>54</v>
      </c>
      <c r="S288" s="1">
        <v>1</v>
      </c>
      <c r="T288" s="1" t="s">
        <v>159</v>
      </c>
      <c r="W288" s="1" t="s">
        <v>836</v>
      </c>
      <c r="Y288" s="1" t="s">
        <v>1657</v>
      </c>
      <c r="Z288" s="1">
        <v>2</v>
      </c>
      <c r="AA288" s="4" t="s">
        <v>1658</v>
      </c>
      <c r="AB288" s="1" t="s">
        <v>83</v>
      </c>
      <c r="AH288" s="1" t="s">
        <v>33</v>
      </c>
      <c r="AM288" t="str">
        <f t="shared" si="4"/>
        <v/>
      </c>
      <c r="AN288" s="1">
        <v>6</v>
      </c>
      <c r="AP288" s="1"/>
      <c r="AS288" s="1"/>
      <c r="AT288" s="1"/>
      <c r="AU288" s="1"/>
      <c r="AW288" s="1"/>
      <c r="AX288" s="1"/>
    </row>
    <row r="289" spans="1:52">
      <c r="B289" s="11" t="s">
        <v>1</v>
      </c>
      <c r="G289" s="2">
        <v>27674</v>
      </c>
      <c r="H289" s="1">
        <v>5</v>
      </c>
      <c r="I289" s="1">
        <v>75</v>
      </c>
      <c r="J289" s="1">
        <v>10</v>
      </c>
      <c r="K289" s="1">
        <v>10</v>
      </c>
      <c r="L289" s="1">
        <v>2701164</v>
      </c>
      <c r="M289" s="1" t="s">
        <v>1661</v>
      </c>
      <c r="N289" s="1">
        <v>1</v>
      </c>
      <c r="O289" s="1" t="s">
        <v>67</v>
      </c>
      <c r="Q289" s="1" t="s">
        <v>98</v>
      </c>
      <c r="S289" s="1">
        <v>1</v>
      </c>
      <c r="T289" s="1" t="s">
        <v>225</v>
      </c>
      <c r="V289" s="1" t="s">
        <v>80</v>
      </c>
      <c r="X289" s="1" t="s">
        <v>160</v>
      </c>
      <c r="Z289" s="1">
        <v>17</v>
      </c>
      <c r="AB289" s="1" t="s">
        <v>59</v>
      </c>
      <c r="AH289" s="1" t="s">
        <v>33</v>
      </c>
      <c r="AL289" s="1" t="s">
        <v>1662</v>
      </c>
      <c r="AM289" s="1">
        <f t="shared" si="4"/>
        <v>1</v>
      </c>
      <c r="AN289" s="1">
        <v>15</v>
      </c>
      <c r="AR289" s="1"/>
      <c r="AS289" s="1"/>
      <c r="AT289" s="1"/>
      <c r="AU289" s="1"/>
      <c r="AW289" s="1"/>
      <c r="AX289" s="1"/>
      <c r="AY289" s="1"/>
    </row>
    <row r="290" spans="1:52">
      <c r="A290" s="1" t="s">
        <v>0</v>
      </c>
      <c r="D290" s="1" t="s">
        <v>3</v>
      </c>
      <c r="E290" s="1" t="s">
        <v>4</v>
      </c>
      <c r="G290" s="2">
        <v>30999</v>
      </c>
      <c r="H290" s="1">
        <v>6</v>
      </c>
      <c r="I290" s="1">
        <v>35</v>
      </c>
      <c r="J290" s="1">
        <v>10</v>
      </c>
      <c r="K290" s="1">
        <v>1</v>
      </c>
      <c r="L290" s="1">
        <v>55435</v>
      </c>
      <c r="M290" s="1" t="s">
        <v>343</v>
      </c>
      <c r="N290" s="1">
        <v>1</v>
      </c>
      <c r="O290" s="1" t="s">
        <v>97</v>
      </c>
      <c r="Q290" s="1" t="s">
        <v>103</v>
      </c>
      <c r="S290" s="1">
        <v>1</v>
      </c>
      <c r="T290" s="1" t="s">
        <v>458</v>
      </c>
      <c r="V290" s="1" t="s">
        <v>80</v>
      </c>
      <c r="X290" s="1" t="s">
        <v>391</v>
      </c>
      <c r="Z290" s="1">
        <v>10</v>
      </c>
      <c r="AA290" s="1" t="s">
        <v>1147</v>
      </c>
      <c r="AB290" s="1" t="s">
        <v>59</v>
      </c>
      <c r="AE290" s="1" t="s">
        <v>30</v>
      </c>
      <c r="AM290" t="str">
        <f t="shared" si="4"/>
        <v/>
      </c>
      <c r="AN290" s="1">
        <v>15</v>
      </c>
      <c r="AP290" s="1"/>
      <c r="AS290" s="1"/>
      <c r="AT290" s="1"/>
      <c r="AU290" s="1"/>
      <c r="AW290" s="1"/>
      <c r="AX290" s="1"/>
      <c r="AY290" s="1"/>
      <c r="AZ290" s="1"/>
    </row>
    <row r="291" spans="1:52">
      <c r="E291" s="1" t="s">
        <v>4</v>
      </c>
      <c r="G291" s="2">
        <v>29004</v>
      </c>
      <c r="H291" s="1">
        <v>6</v>
      </c>
      <c r="I291" s="1">
        <v>30</v>
      </c>
      <c r="J291" s="1">
        <v>10</v>
      </c>
      <c r="K291" s="1">
        <v>5</v>
      </c>
      <c r="L291" s="1">
        <v>28760</v>
      </c>
      <c r="M291" s="1" t="s">
        <v>1668</v>
      </c>
      <c r="N291" s="1">
        <v>1</v>
      </c>
      <c r="O291" s="1" t="s">
        <v>67</v>
      </c>
      <c r="Q291" s="1" t="s">
        <v>98</v>
      </c>
      <c r="S291" s="1">
        <v>1</v>
      </c>
      <c r="T291" s="1" t="s">
        <v>5</v>
      </c>
      <c r="V291" s="1" t="s">
        <v>90</v>
      </c>
      <c r="X291" s="1" t="s">
        <v>233</v>
      </c>
      <c r="Z291" s="1">
        <v>17</v>
      </c>
      <c r="AA291" s="1" t="s">
        <v>1669</v>
      </c>
      <c r="AB291" s="1" t="s">
        <v>83</v>
      </c>
      <c r="AH291" s="1" t="s">
        <v>33</v>
      </c>
      <c r="AM291" t="str">
        <f t="shared" si="4"/>
        <v/>
      </c>
      <c r="AN291" s="1">
        <v>12</v>
      </c>
      <c r="AP291" s="1"/>
      <c r="AR291" s="1"/>
      <c r="AS291" s="1"/>
      <c r="AT291" s="1"/>
      <c r="AU291" s="1"/>
      <c r="AW291" s="1"/>
      <c r="AX291" s="1"/>
      <c r="AY291" s="1"/>
    </row>
    <row r="292" spans="1:52">
      <c r="A292" s="1" t="s">
        <v>0</v>
      </c>
      <c r="B292" s="11" t="s">
        <v>1</v>
      </c>
      <c r="C292" s="1" t="s">
        <v>2</v>
      </c>
      <c r="D292" s="1" t="s">
        <v>3</v>
      </c>
      <c r="E292" s="1" t="s">
        <v>4</v>
      </c>
      <c r="G292" s="2">
        <v>32562</v>
      </c>
      <c r="H292" s="1">
        <v>6</v>
      </c>
      <c r="I292" s="1">
        <v>90</v>
      </c>
      <c r="J292" s="1">
        <v>7</v>
      </c>
      <c r="K292" s="1">
        <v>5</v>
      </c>
      <c r="L292" s="1">
        <v>201620</v>
      </c>
      <c r="M292" s="1" t="s">
        <v>1325</v>
      </c>
      <c r="N292" s="1">
        <v>0</v>
      </c>
      <c r="O292" s="1" t="s">
        <v>136</v>
      </c>
      <c r="Q292" s="1" t="s">
        <v>98</v>
      </c>
      <c r="S292" s="1">
        <v>1</v>
      </c>
      <c r="T292" s="1" t="s">
        <v>69</v>
      </c>
      <c r="V292" s="1" t="s">
        <v>384</v>
      </c>
      <c r="X292" s="1" t="s">
        <v>57</v>
      </c>
      <c r="Z292" s="1">
        <v>0</v>
      </c>
      <c r="AA292" s="1" t="s">
        <v>58</v>
      </c>
      <c r="AB292" s="1" t="s">
        <v>71</v>
      </c>
      <c r="AH292" s="1" t="s">
        <v>33</v>
      </c>
      <c r="AM292" t="str">
        <f t="shared" si="4"/>
        <v/>
      </c>
      <c r="AN292" s="1">
        <v>6</v>
      </c>
      <c r="AP292" s="1"/>
      <c r="AS292" s="1"/>
      <c r="AT292" s="1"/>
      <c r="AV292" s="1"/>
      <c r="AW292" s="1"/>
      <c r="AX292" s="1"/>
      <c r="AY292" s="1"/>
      <c r="AZ292" s="1"/>
    </row>
    <row r="293" spans="1:52">
      <c r="B293" s="11" t="s">
        <v>1</v>
      </c>
      <c r="G293" s="2">
        <v>31633</v>
      </c>
      <c r="H293" s="1">
        <v>9</v>
      </c>
      <c r="I293" s="1">
        <v>20</v>
      </c>
      <c r="J293" s="1">
        <v>10</v>
      </c>
      <c r="K293" s="1">
        <v>40</v>
      </c>
      <c r="L293" s="1">
        <v>94043</v>
      </c>
      <c r="M293" s="1" t="s">
        <v>1678</v>
      </c>
      <c r="N293" s="1">
        <v>0</v>
      </c>
      <c r="O293" s="1" t="s">
        <v>136</v>
      </c>
      <c r="Q293" s="1" t="s">
        <v>103</v>
      </c>
      <c r="S293" s="1">
        <v>1</v>
      </c>
      <c r="T293" s="1" t="s">
        <v>225</v>
      </c>
      <c r="V293" s="1" t="s">
        <v>80</v>
      </c>
      <c r="X293" s="1" t="s">
        <v>57</v>
      </c>
      <c r="Z293" s="1">
        <v>11</v>
      </c>
      <c r="AA293" s="1" t="s">
        <v>58</v>
      </c>
      <c r="AB293" s="1" t="s">
        <v>166</v>
      </c>
      <c r="AF293" s="1" t="s">
        <v>31</v>
      </c>
      <c r="AH293" s="1" t="s">
        <v>33</v>
      </c>
      <c r="AM293">
        <f t="shared" si="4"/>
        <v>1</v>
      </c>
      <c r="AN293" s="1">
        <v>3</v>
      </c>
      <c r="AO293" s="1"/>
      <c r="AP293" s="1"/>
      <c r="AS293" s="1"/>
      <c r="AT293" s="1"/>
      <c r="AU293" s="1"/>
      <c r="AW293" s="1"/>
      <c r="AX293" s="1"/>
      <c r="AY293" s="1"/>
    </row>
    <row r="294" spans="1:52">
      <c r="E294" s="1" t="s">
        <v>4</v>
      </c>
      <c r="G294" s="2">
        <v>31426</v>
      </c>
      <c r="H294" s="1">
        <v>8</v>
      </c>
      <c r="I294" s="1">
        <v>0</v>
      </c>
      <c r="J294" s="1">
        <v>10</v>
      </c>
      <c r="K294" s="1">
        <v>10</v>
      </c>
      <c r="L294" s="1">
        <v>94133</v>
      </c>
      <c r="M294" s="1" t="s">
        <v>337</v>
      </c>
      <c r="N294" s="1">
        <v>0</v>
      </c>
      <c r="O294" s="1" t="s">
        <v>53</v>
      </c>
      <c r="Q294" s="1" t="s">
        <v>54</v>
      </c>
      <c r="S294" s="1">
        <v>1</v>
      </c>
      <c r="U294" s="1" t="s">
        <v>1683</v>
      </c>
      <c r="V294" s="1" t="s">
        <v>424</v>
      </c>
      <c r="X294" s="1" t="s">
        <v>91</v>
      </c>
      <c r="Z294" s="1">
        <v>12</v>
      </c>
      <c r="AA294" s="1" t="s">
        <v>1684</v>
      </c>
      <c r="AB294" s="1" t="s">
        <v>399</v>
      </c>
      <c r="AF294" s="1" t="s">
        <v>31</v>
      </c>
      <c r="AM294" t="str">
        <f t="shared" si="4"/>
        <v/>
      </c>
      <c r="AN294" s="1">
        <v>15</v>
      </c>
      <c r="AP294" s="1"/>
      <c r="AS294" s="1"/>
      <c r="AT294" s="1"/>
      <c r="AU294" s="1"/>
      <c r="AW294" s="1"/>
      <c r="AX294" s="1"/>
      <c r="AY294" s="1"/>
    </row>
    <row r="295" spans="1:52">
      <c r="A295" s="1" t="s">
        <v>0</v>
      </c>
      <c r="G295" s="2">
        <v>34741</v>
      </c>
      <c r="H295" s="1">
        <v>7</v>
      </c>
      <c r="I295" s="1">
        <v>120</v>
      </c>
      <c r="J295" s="1">
        <v>9</v>
      </c>
      <c r="K295" s="1">
        <v>4</v>
      </c>
      <c r="L295" s="1">
        <v>110049</v>
      </c>
      <c r="M295" s="1" t="s">
        <v>376</v>
      </c>
      <c r="N295" s="1">
        <v>0</v>
      </c>
      <c r="O295" s="1" t="s">
        <v>53</v>
      </c>
      <c r="Q295" s="1" t="s">
        <v>98</v>
      </c>
      <c r="S295" s="1">
        <v>0</v>
      </c>
      <c r="AB295" s="1" t="s">
        <v>59</v>
      </c>
      <c r="AF295" s="1" t="s">
        <v>31</v>
      </c>
      <c r="AM295" t="str">
        <f t="shared" si="4"/>
        <v/>
      </c>
      <c r="AN295" s="1">
        <v>10</v>
      </c>
      <c r="AR295" s="1"/>
      <c r="AS295" s="1"/>
      <c r="AT295" s="1"/>
      <c r="AU295" s="1"/>
      <c r="AW295" s="1"/>
      <c r="AX295" s="1"/>
      <c r="AY295" s="1"/>
      <c r="AZ295" s="1"/>
    </row>
    <row r="296" spans="1:52">
      <c r="A296" s="1" t="s">
        <v>0</v>
      </c>
      <c r="B296" s="11" t="s">
        <v>1</v>
      </c>
      <c r="D296" s="1" t="s">
        <v>3</v>
      </c>
      <c r="G296" s="2">
        <v>33422</v>
      </c>
      <c r="H296" s="1">
        <v>8</v>
      </c>
      <c r="I296" s="1">
        <v>6</v>
      </c>
      <c r="J296" s="1">
        <v>15</v>
      </c>
      <c r="K296" s="1">
        <v>2</v>
      </c>
      <c r="L296" s="1">
        <v>500084</v>
      </c>
      <c r="M296" s="1" t="s">
        <v>1691</v>
      </c>
      <c r="N296" s="1">
        <v>0</v>
      </c>
      <c r="O296" s="1" t="s">
        <v>136</v>
      </c>
      <c r="Q296" s="1" t="s">
        <v>98</v>
      </c>
      <c r="S296" s="1">
        <v>0</v>
      </c>
      <c r="AB296" s="1" t="s">
        <v>83</v>
      </c>
      <c r="AH296" s="1" t="s">
        <v>33</v>
      </c>
      <c r="AM296" t="str">
        <f t="shared" si="4"/>
        <v/>
      </c>
      <c r="AN296" s="1">
        <v>48</v>
      </c>
      <c r="AP296" s="1"/>
      <c r="AS296" s="1"/>
      <c r="AT296" s="1"/>
      <c r="AU296" s="1"/>
      <c r="AW296" s="1"/>
      <c r="AX296" s="1"/>
      <c r="AY296" s="1"/>
    </row>
    <row r="297" spans="1:52">
      <c r="B297" s="11" t="s">
        <v>1</v>
      </c>
      <c r="G297" s="2">
        <v>27453</v>
      </c>
      <c r="H297" s="1">
        <v>6</v>
      </c>
      <c r="I297" s="1">
        <v>0</v>
      </c>
      <c r="J297" s="1">
        <v>88</v>
      </c>
      <c r="K297" s="1">
        <v>2</v>
      </c>
      <c r="L297" s="1">
        <v>0</v>
      </c>
      <c r="M297" s="1" t="s">
        <v>1695</v>
      </c>
      <c r="N297" s="1">
        <v>1</v>
      </c>
      <c r="O297" s="1" t="s">
        <v>67</v>
      </c>
      <c r="Q297" s="1" t="s">
        <v>98</v>
      </c>
      <c r="S297" s="1">
        <v>1</v>
      </c>
      <c r="T297" s="1" t="s">
        <v>225</v>
      </c>
      <c r="V297" s="1" t="s">
        <v>80</v>
      </c>
      <c r="X297" s="1" t="s">
        <v>466</v>
      </c>
      <c r="Z297" s="1">
        <v>12</v>
      </c>
      <c r="AA297" s="1" t="s">
        <v>1696</v>
      </c>
      <c r="AB297" s="1" t="s">
        <v>1299</v>
      </c>
      <c r="AK297" s="1" t="s">
        <v>36</v>
      </c>
      <c r="AM297" t="str">
        <f t="shared" si="4"/>
        <v/>
      </c>
      <c r="AU297" s="1"/>
      <c r="AW297" s="1"/>
      <c r="AX297" s="1"/>
      <c r="AY297" s="1"/>
      <c r="AZ297" s="1"/>
    </row>
    <row r="298" spans="1:52">
      <c r="A298" s="1" t="s">
        <v>0</v>
      </c>
      <c r="G298" s="2">
        <v>32851</v>
      </c>
      <c r="H298" s="1">
        <v>8</v>
      </c>
      <c r="I298" s="1">
        <v>0</v>
      </c>
      <c r="J298" s="1">
        <v>10</v>
      </c>
      <c r="K298" s="1">
        <v>30</v>
      </c>
      <c r="L298" s="1">
        <v>443029</v>
      </c>
      <c r="M298" s="1" t="s">
        <v>1699</v>
      </c>
      <c r="N298" s="1">
        <v>0</v>
      </c>
      <c r="O298" s="1" t="s">
        <v>67</v>
      </c>
      <c r="Q298" s="1" t="s">
        <v>54</v>
      </c>
      <c r="S298" s="1">
        <v>1</v>
      </c>
      <c r="T298" s="1" t="s">
        <v>225</v>
      </c>
      <c r="V298" s="1" t="s">
        <v>80</v>
      </c>
      <c r="X298" s="1" t="s">
        <v>91</v>
      </c>
      <c r="Z298" s="1">
        <v>7</v>
      </c>
      <c r="AA298" s="1" t="s">
        <v>1700</v>
      </c>
      <c r="AB298" s="1" t="s">
        <v>83</v>
      </c>
      <c r="AK298" s="1" t="s">
        <v>36</v>
      </c>
      <c r="AM298" t="str">
        <f t="shared" si="4"/>
        <v/>
      </c>
      <c r="AU298" s="1"/>
      <c r="AW298" s="1"/>
      <c r="AX298" s="1"/>
      <c r="AY298" s="1"/>
    </row>
    <row r="299" spans="1:52">
      <c r="A299" s="1" t="s">
        <v>0</v>
      </c>
      <c r="E299" s="1" t="s">
        <v>4</v>
      </c>
      <c r="G299" s="2">
        <v>30785</v>
      </c>
      <c r="H299" s="1">
        <v>7</v>
      </c>
      <c r="I299" s="1">
        <v>0</v>
      </c>
      <c r="J299" s="1">
        <v>12</v>
      </c>
      <c r="K299" s="1">
        <v>8</v>
      </c>
      <c r="L299" s="1">
        <v>37343</v>
      </c>
      <c r="M299" s="1" t="s">
        <v>1703</v>
      </c>
      <c r="N299" s="1">
        <v>1</v>
      </c>
      <c r="O299" s="1" t="s">
        <v>97</v>
      </c>
      <c r="Q299" s="1" t="s">
        <v>103</v>
      </c>
      <c r="S299" s="1">
        <v>1</v>
      </c>
      <c r="U299" s="1" t="s">
        <v>1704</v>
      </c>
      <c r="V299" s="1" t="s">
        <v>80</v>
      </c>
      <c r="X299" s="1" t="s">
        <v>91</v>
      </c>
      <c r="Z299" s="1">
        <v>10</v>
      </c>
      <c r="AA299" s="1" t="s">
        <v>1705</v>
      </c>
      <c r="AB299" s="1" t="s">
        <v>399</v>
      </c>
      <c r="AF299" s="1" t="s">
        <v>31</v>
      </c>
      <c r="AH299" s="1" t="s">
        <v>33</v>
      </c>
      <c r="AM299">
        <f t="shared" si="4"/>
        <v>1</v>
      </c>
      <c r="AN299" s="1">
        <v>10</v>
      </c>
      <c r="AP299" s="1"/>
      <c r="AS299" s="1"/>
      <c r="AT299" s="1"/>
      <c r="AU299" s="1"/>
      <c r="AW299" s="1"/>
      <c r="AX299" s="1"/>
      <c r="AY299" s="1"/>
      <c r="AZ299" s="1"/>
    </row>
    <row r="300" spans="1:52">
      <c r="B300" s="11" t="s">
        <v>1</v>
      </c>
      <c r="D300" s="1" t="s">
        <v>3</v>
      </c>
      <c r="G300" s="2">
        <v>32331</v>
      </c>
      <c r="H300" s="1">
        <v>6</v>
      </c>
      <c r="I300" s="1">
        <v>0</v>
      </c>
      <c r="J300" s="1">
        <v>10</v>
      </c>
      <c r="K300" s="1">
        <v>20</v>
      </c>
      <c r="L300" s="1">
        <v>78728</v>
      </c>
      <c r="M300" s="1" t="s">
        <v>1710</v>
      </c>
      <c r="N300" s="1">
        <v>0</v>
      </c>
      <c r="O300" s="1" t="s">
        <v>53</v>
      </c>
      <c r="Q300" s="1" t="s">
        <v>68</v>
      </c>
      <c r="S300" s="1">
        <v>1</v>
      </c>
      <c r="T300" s="1" t="s">
        <v>225</v>
      </c>
      <c r="V300" s="1" t="s">
        <v>80</v>
      </c>
      <c r="X300" s="1" t="s">
        <v>91</v>
      </c>
      <c r="Z300" s="1">
        <v>6</v>
      </c>
      <c r="AA300" s="1" t="s">
        <v>207</v>
      </c>
      <c r="AB300" s="1" t="s">
        <v>83</v>
      </c>
      <c r="AG300" s="1" t="s">
        <v>32</v>
      </c>
      <c r="AM300" t="str">
        <f t="shared" si="4"/>
        <v/>
      </c>
      <c r="AN300" s="1">
        <v>20</v>
      </c>
      <c r="AP300" s="1"/>
      <c r="AS300" s="1"/>
      <c r="AT300" s="1"/>
      <c r="AU300" s="1"/>
      <c r="AW300" s="1"/>
      <c r="AX300" s="1"/>
      <c r="AY300" s="1"/>
      <c r="AZ300" s="1"/>
    </row>
    <row r="301" spans="1:52">
      <c r="E301" s="1" t="s">
        <v>4</v>
      </c>
      <c r="G301" s="2" t="s">
        <v>1715</v>
      </c>
      <c r="H301" s="1">
        <v>6</v>
      </c>
      <c r="I301" s="1">
        <v>60</v>
      </c>
      <c r="J301" s="1">
        <v>10</v>
      </c>
      <c r="K301" s="1">
        <v>6</v>
      </c>
      <c r="L301" s="1">
        <v>5445</v>
      </c>
      <c r="M301" s="1" t="s">
        <v>1716</v>
      </c>
      <c r="N301" s="1">
        <v>0</v>
      </c>
      <c r="O301" s="1" t="s">
        <v>78</v>
      </c>
      <c r="R301" s="1" t="s">
        <v>1717</v>
      </c>
      <c r="S301" s="1">
        <v>1</v>
      </c>
      <c r="T301" s="1" t="s">
        <v>137</v>
      </c>
      <c r="V301" s="1" t="s">
        <v>145</v>
      </c>
      <c r="Y301" s="1" t="s">
        <v>1718</v>
      </c>
      <c r="Z301" s="1">
        <v>33</v>
      </c>
      <c r="AA301" s="1" t="s">
        <v>1719</v>
      </c>
      <c r="AB301" s="1" t="s">
        <v>83</v>
      </c>
      <c r="AH301" s="1" t="s">
        <v>33</v>
      </c>
      <c r="AM301" t="str">
        <f t="shared" si="4"/>
        <v/>
      </c>
      <c r="AN301" s="1">
        <v>12</v>
      </c>
      <c r="AP301" s="1"/>
      <c r="AS301" s="1"/>
      <c r="AT301" s="1"/>
      <c r="AV301" s="1"/>
      <c r="AW301" s="1"/>
      <c r="AX301" s="1"/>
      <c r="AY301" s="1"/>
      <c r="AZ301" s="1"/>
    </row>
    <row r="302" spans="1:52">
      <c r="A302" s="1" t="s">
        <v>0</v>
      </c>
      <c r="B302" s="11" t="s">
        <v>1</v>
      </c>
      <c r="C302" s="1" t="s">
        <v>2</v>
      </c>
      <c r="D302" s="1" t="s">
        <v>3</v>
      </c>
      <c r="E302" s="1" t="s">
        <v>4</v>
      </c>
      <c r="F302" s="1" t="s">
        <v>1725</v>
      </c>
      <c r="G302" s="2">
        <v>32557</v>
      </c>
      <c r="H302" s="1">
        <v>8</v>
      </c>
      <c r="I302" s="1">
        <v>5</v>
      </c>
      <c r="J302" s="1">
        <v>12</v>
      </c>
      <c r="K302" s="1">
        <v>4</v>
      </c>
      <c r="L302" s="1">
        <v>80202</v>
      </c>
      <c r="M302" s="1" t="s">
        <v>1726</v>
      </c>
      <c r="N302" s="1">
        <v>1</v>
      </c>
      <c r="O302" s="1" t="s">
        <v>53</v>
      </c>
      <c r="Q302" s="1" t="s">
        <v>98</v>
      </c>
      <c r="S302" s="1">
        <v>0</v>
      </c>
      <c r="AB302" s="1" t="s">
        <v>59</v>
      </c>
      <c r="AC302" s="1" t="s">
        <v>28</v>
      </c>
      <c r="AE302" s="1" t="s">
        <v>30</v>
      </c>
      <c r="AF302" s="1" t="s">
        <v>31</v>
      </c>
      <c r="AH302" s="1" t="s">
        <v>33</v>
      </c>
      <c r="AM302">
        <f t="shared" si="4"/>
        <v>1</v>
      </c>
      <c r="AN302" s="1">
        <v>6</v>
      </c>
      <c r="AS302" s="1"/>
      <c r="AT302" s="1"/>
      <c r="AU302" s="1"/>
      <c r="AW302" s="1"/>
      <c r="AX302" s="1"/>
      <c r="AY302" s="1"/>
      <c r="AZ302" s="1"/>
    </row>
    <row r="303" spans="1:52">
      <c r="A303" s="1" t="s">
        <v>0</v>
      </c>
      <c r="B303" s="11" t="s">
        <v>1</v>
      </c>
      <c r="D303" s="1" t="s">
        <v>3</v>
      </c>
      <c r="E303" s="1" t="s">
        <v>4</v>
      </c>
      <c r="G303" s="2">
        <v>43019</v>
      </c>
      <c r="H303" s="1">
        <v>7</v>
      </c>
      <c r="I303" s="1">
        <v>60</v>
      </c>
      <c r="J303" s="1">
        <v>11</v>
      </c>
      <c r="K303" s="1">
        <v>25</v>
      </c>
      <c r="L303" s="1">
        <v>2332</v>
      </c>
      <c r="M303" s="1" t="s">
        <v>1731</v>
      </c>
      <c r="N303" s="1">
        <v>0</v>
      </c>
      <c r="O303" s="1" t="s">
        <v>53</v>
      </c>
      <c r="Q303" s="1" t="s">
        <v>98</v>
      </c>
      <c r="S303" s="1">
        <v>1</v>
      </c>
      <c r="T303" s="1" t="s">
        <v>159</v>
      </c>
      <c r="V303" s="1" t="s">
        <v>80</v>
      </c>
      <c r="X303" s="1" t="s">
        <v>391</v>
      </c>
      <c r="Z303" s="1">
        <v>11</v>
      </c>
      <c r="AA303" s="1" t="s">
        <v>1732</v>
      </c>
      <c r="AB303" s="1" t="s">
        <v>83</v>
      </c>
      <c r="AH303" s="1" t="s">
        <v>33</v>
      </c>
      <c r="AM303" t="str">
        <f t="shared" si="4"/>
        <v/>
      </c>
      <c r="AN303" s="1">
        <v>10</v>
      </c>
      <c r="AP303" s="1"/>
      <c r="AS303" s="1"/>
      <c r="AT303" s="1"/>
      <c r="AU303" s="1"/>
      <c r="AW303" s="1"/>
      <c r="AX303" s="1"/>
      <c r="AY303" s="1"/>
    </row>
    <row r="304" spans="1:52">
      <c r="A304" s="1" t="s">
        <v>0</v>
      </c>
      <c r="B304" s="11" t="s">
        <v>1</v>
      </c>
      <c r="G304" s="2">
        <v>29941</v>
      </c>
      <c r="H304" s="1">
        <v>7</v>
      </c>
      <c r="I304" s="1">
        <v>80</v>
      </c>
      <c r="J304" s="1">
        <v>9</v>
      </c>
      <c r="K304" s="1">
        <v>20</v>
      </c>
      <c r="L304" s="1">
        <v>98037</v>
      </c>
      <c r="M304" s="1" t="s">
        <v>1735</v>
      </c>
      <c r="N304" s="1">
        <v>0</v>
      </c>
      <c r="O304" s="1" t="s">
        <v>67</v>
      </c>
      <c r="Q304" s="1" t="s">
        <v>68</v>
      </c>
      <c r="S304" s="1">
        <v>1</v>
      </c>
      <c r="T304" s="1" t="s">
        <v>225</v>
      </c>
      <c r="V304" s="1" t="s">
        <v>80</v>
      </c>
      <c r="X304" s="1" t="s">
        <v>91</v>
      </c>
      <c r="Z304" s="1">
        <v>15</v>
      </c>
      <c r="AA304" s="1" t="s">
        <v>1736</v>
      </c>
      <c r="AB304" s="1" t="s">
        <v>83</v>
      </c>
      <c r="AK304" s="1" t="s">
        <v>36</v>
      </c>
      <c r="AM304" t="str">
        <f t="shared" si="4"/>
        <v/>
      </c>
      <c r="AU304" s="1"/>
      <c r="AW304" s="1"/>
      <c r="AX304" s="1"/>
      <c r="AY304" s="1"/>
      <c r="AZ304" s="1"/>
    </row>
    <row r="305" spans="1:52">
      <c r="A305" s="1" t="s">
        <v>0</v>
      </c>
      <c r="C305" s="1" t="s">
        <v>2</v>
      </c>
      <c r="E305" s="1" t="s">
        <v>4</v>
      </c>
      <c r="G305" s="2">
        <v>32303</v>
      </c>
      <c r="H305" s="1">
        <v>6</v>
      </c>
      <c r="I305" s="1">
        <v>25</v>
      </c>
      <c r="J305" s="1">
        <v>8</v>
      </c>
      <c r="K305" s="1">
        <v>30</v>
      </c>
      <c r="L305" s="1">
        <v>69126</v>
      </c>
      <c r="M305" s="1" t="s">
        <v>1740</v>
      </c>
      <c r="N305" s="1">
        <v>0</v>
      </c>
      <c r="O305" s="1" t="s">
        <v>67</v>
      </c>
      <c r="Q305" s="1" t="s">
        <v>54</v>
      </c>
      <c r="S305" s="1">
        <v>1</v>
      </c>
      <c r="T305" s="1" t="s">
        <v>453</v>
      </c>
      <c r="W305" s="1" t="s">
        <v>1741</v>
      </c>
      <c r="X305" s="1" t="s">
        <v>160</v>
      </c>
      <c r="Z305" s="1">
        <v>4</v>
      </c>
      <c r="AA305" s="1" t="s">
        <v>1742</v>
      </c>
      <c r="AB305" s="1" t="s">
        <v>83</v>
      </c>
      <c r="AE305" s="1" t="s">
        <v>30</v>
      </c>
      <c r="AM305" t="str">
        <f t="shared" si="4"/>
        <v/>
      </c>
      <c r="AN305" s="1">
        <v>20</v>
      </c>
      <c r="AP305" s="1"/>
      <c r="AS305" s="1"/>
      <c r="AT305" s="1"/>
      <c r="AU305" s="1"/>
      <c r="AW305" s="1"/>
      <c r="AX305" s="1"/>
      <c r="AY305" s="1"/>
    </row>
    <row r="306" spans="1:52">
      <c r="E306" s="1" t="s">
        <v>4</v>
      </c>
      <c r="G306" s="2">
        <v>43056</v>
      </c>
      <c r="H306" s="1">
        <v>8</v>
      </c>
      <c r="I306" s="1">
        <v>30</v>
      </c>
      <c r="J306" s="1">
        <v>8</v>
      </c>
      <c r="K306" s="1">
        <v>5</v>
      </c>
      <c r="L306" s="1">
        <v>66221</v>
      </c>
      <c r="M306" s="1" t="s">
        <v>1746</v>
      </c>
      <c r="N306" s="1">
        <v>0</v>
      </c>
      <c r="P306" s="1" t="s">
        <v>36</v>
      </c>
      <c r="R306" s="1" t="s">
        <v>1747</v>
      </c>
      <c r="S306" s="1">
        <v>1</v>
      </c>
      <c r="T306" s="1" t="s">
        <v>30</v>
      </c>
      <c r="V306" s="1" t="s">
        <v>384</v>
      </c>
      <c r="Y306" s="1" t="s">
        <v>1748</v>
      </c>
      <c r="Z306" s="1">
        <v>10</v>
      </c>
      <c r="AA306" s="1" t="s">
        <v>1749</v>
      </c>
      <c r="AB306" s="1" t="s">
        <v>83</v>
      </c>
      <c r="AE306" s="1" t="s">
        <v>30</v>
      </c>
      <c r="AM306" t="str">
        <f t="shared" si="4"/>
        <v/>
      </c>
      <c r="AN306" s="1">
        <v>5</v>
      </c>
      <c r="AR306" s="1"/>
      <c r="AS306" s="1"/>
      <c r="AT306" s="1"/>
      <c r="AU306" s="1"/>
      <c r="AW306" s="1"/>
      <c r="AX306" s="1"/>
      <c r="AY306" s="1"/>
      <c r="AZ306" s="1"/>
    </row>
    <row r="307" spans="1:52">
      <c r="B307" s="11" t="s">
        <v>1</v>
      </c>
      <c r="G307" s="2">
        <v>31769</v>
      </c>
      <c r="H307" s="1">
        <v>8</v>
      </c>
      <c r="I307" s="1">
        <v>90</v>
      </c>
      <c r="J307" s="1">
        <v>12</v>
      </c>
      <c r="K307" s="1">
        <v>4</v>
      </c>
      <c r="L307" s="1">
        <v>95134</v>
      </c>
      <c r="M307" s="1" t="s">
        <v>810</v>
      </c>
      <c r="N307" s="1">
        <v>0</v>
      </c>
      <c r="O307" s="1" t="s">
        <v>67</v>
      </c>
      <c r="Q307" s="1" t="s">
        <v>103</v>
      </c>
      <c r="S307" s="1">
        <v>1</v>
      </c>
      <c r="T307" s="1" t="s">
        <v>225</v>
      </c>
      <c r="V307" s="1" t="s">
        <v>80</v>
      </c>
      <c r="X307" s="1" t="s">
        <v>91</v>
      </c>
      <c r="Z307" s="1">
        <v>9</v>
      </c>
      <c r="AA307" s="1" t="s">
        <v>1756</v>
      </c>
      <c r="AB307" s="1" t="s">
        <v>83</v>
      </c>
      <c r="AF307" s="1" t="s">
        <v>31</v>
      </c>
      <c r="AM307" t="str">
        <f t="shared" si="4"/>
        <v/>
      </c>
      <c r="AN307" s="1">
        <v>6</v>
      </c>
      <c r="AP307" s="1"/>
      <c r="AS307" s="1"/>
      <c r="AT307" s="1"/>
      <c r="AU307" s="1"/>
      <c r="AW307" s="1"/>
      <c r="AX307" s="1"/>
      <c r="AY307" s="1"/>
    </row>
    <row r="308" spans="1:52">
      <c r="A308" s="1" t="s">
        <v>0</v>
      </c>
      <c r="G308" s="2">
        <v>34335</v>
      </c>
      <c r="H308" s="1">
        <v>8</v>
      </c>
      <c r="I308" s="1">
        <v>150</v>
      </c>
      <c r="J308" s="1">
        <v>6</v>
      </c>
      <c r="K308" s="1">
        <v>5</v>
      </c>
      <c r="L308" s="1">
        <v>500079</v>
      </c>
      <c r="M308" s="1" t="s">
        <v>1760</v>
      </c>
      <c r="N308" s="1">
        <v>1</v>
      </c>
      <c r="O308" s="1" t="s">
        <v>78</v>
      </c>
      <c r="Q308" s="1" t="s">
        <v>98</v>
      </c>
      <c r="S308" s="1">
        <v>1</v>
      </c>
      <c r="T308" s="1" t="s">
        <v>225</v>
      </c>
      <c r="V308" s="1" t="s">
        <v>80</v>
      </c>
      <c r="Y308" s="1" t="s">
        <v>1761</v>
      </c>
      <c r="Z308" s="1">
        <v>2</v>
      </c>
      <c r="AA308" s="1" t="s">
        <v>1760</v>
      </c>
      <c r="AB308" s="1" t="s">
        <v>59</v>
      </c>
      <c r="AE308" s="1" t="s">
        <v>30</v>
      </c>
      <c r="AM308" t="str">
        <f t="shared" si="4"/>
        <v/>
      </c>
      <c r="AN308" s="1">
        <v>50</v>
      </c>
      <c r="AS308" s="1"/>
      <c r="AT308" s="1"/>
      <c r="AU308" s="1"/>
      <c r="AW308" s="1"/>
      <c r="AX308" s="1"/>
      <c r="AY308" s="1"/>
      <c r="AZ308" s="1"/>
    </row>
    <row r="309" spans="1:52">
      <c r="E309" s="1" t="s">
        <v>4</v>
      </c>
      <c r="G309" s="2">
        <v>30327</v>
      </c>
      <c r="H309" s="1">
        <v>7</v>
      </c>
      <c r="I309" s="1">
        <v>30</v>
      </c>
      <c r="J309" s="1">
        <v>13</v>
      </c>
      <c r="K309" s="1">
        <v>5</v>
      </c>
      <c r="L309" s="1">
        <v>80820</v>
      </c>
      <c r="M309" s="1" t="s">
        <v>231</v>
      </c>
      <c r="N309" s="1">
        <v>0</v>
      </c>
      <c r="O309" s="1" t="s">
        <v>67</v>
      </c>
      <c r="Q309" s="1" t="s">
        <v>54</v>
      </c>
      <c r="S309" s="1">
        <v>1</v>
      </c>
      <c r="T309" s="1" t="s">
        <v>150</v>
      </c>
      <c r="V309" s="1" t="s">
        <v>80</v>
      </c>
      <c r="X309" s="1" t="s">
        <v>233</v>
      </c>
      <c r="Z309" s="1">
        <v>6</v>
      </c>
      <c r="AA309" s="1" t="s">
        <v>1765</v>
      </c>
      <c r="AB309" s="1" t="s">
        <v>71</v>
      </c>
      <c r="AH309" s="1" t="s">
        <v>33</v>
      </c>
      <c r="AM309" t="str">
        <f t="shared" si="4"/>
        <v/>
      </c>
      <c r="AN309" s="1">
        <v>10</v>
      </c>
      <c r="AP309" s="1"/>
      <c r="AS309" s="1"/>
      <c r="AU309" s="1"/>
      <c r="AW309" s="1"/>
    </row>
    <row r="310" spans="1:52">
      <c r="A310" s="1" t="s">
        <v>0</v>
      </c>
      <c r="E310" s="1" t="s">
        <v>4</v>
      </c>
      <c r="G310" s="2">
        <v>32578</v>
      </c>
      <c r="H310" s="1">
        <v>7</v>
      </c>
      <c r="I310" s="1">
        <v>60</v>
      </c>
      <c r="J310" s="1">
        <v>11</v>
      </c>
      <c r="K310" s="1">
        <v>2</v>
      </c>
      <c r="L310" s="1">
        <v>610138</v>
      </c>
      <c r="M310" s="1" t="s">
        <v>1766</v>
      </c>
      <c r="N310" s="1">
        <v>1</v>
      </c>
      <c r="O310" s="1" t="s">
        <v>67</v>
      </c>
      <c r="Q310" s="1" t="s">
        <v>103</v>
      </c>
      <c r="S310" s="1">
        <v>1</v>
      </c>
      <c r="T310" s="1" t="s">
        <v>225</v>
      </c>
      <c r="V310" s="1" t="s">
        <v>111</v>
      </c>
      <c r="X310" s="1" t="s">
        <v>91</v>
      </c>
      <c r="Z310" s="1">
        <v>5</v>
      </c>
      <c r="AA310" s="1" t="s">
        <v>1767</v>
      </c>
      <c r="AB310" s="1" t="s">
        <v>59</v>
      </c>
      <c r="AH310" s="1" t="s">
        <v>33</v>
      </c>
      <c r="AM310" t="str">
        <f t="shared" si="4"/>
        <v/>
      </c>
      <c r="AN310" s="1">
        <v>8</v>
      </c>
      <c r="AP310" s="1"/>
      <c r="AS310" s="1"/>
      <c r="AT310" s="1"/>
      <c r="AU310" s="1"/>
      <c r="AW310" s="1"/>
      <c r="AX310" s="1"/>
    </row>
    <row r="311" spans="1:52">
      <c r="E311" s="1" t="s">
        <v>4</v>
      </c>
      <c r="G311" s="2">
        <v>33278</v>
      </c>
      <c r="H311" s="1">
        <v>7</v>
      </c>
      <c r="I311" s="1">
        <v>0</v>
      </c>
      <c r="J311" s="1">
        <v>8</v>
      </c>
      <c r="K311" s="1">
        <v>2</v>
      </c>
      <c r="M311" s="1" t="s">
        <v>472</v>
      </c>
      <c r="N311" s="1">
        <v>0</v>
      </c>
      <c r="O311" s="1" t="s">
        <v>67</v>
      </c>
      <c r="Q311" s="1" t="s">
        <v>98</v>
      </c>
      <c r="S311" s="1">
        <v>0</v>
      </c>
      <c r="AB311" s="1" t="s">
        <v>59</v>
      </c>
      <c r="AE311" s="1" t="s">
        <v>30</v>
      </c>
      <c r="AM311" t="str">
        <f t="shared" si="4"/>
        <v/>
      </c>
      <c r="AN311" s="1">
        <v>25</v>
      </c>
      <c r="AP311" s="1"/>
      <c r="AS311" s="1"/>
      <c r="AT311" s="1"/>
      <c r="AV311" s="1"/>
      <c r="AW311" s="1"/>
      <c r="AX311" s="1"/>
      <c r="AY311" s="1"/>
      <c r="AZ311" s="1"/>
    </row>
    <row r="312" spans="1:52">
      <c r="B312" s="11" t="s">
        <v>1</v>
      </c>
      <c r="D312" s="1" t="s">
        <v>3</v>
      </c>
      <c r="E312" s="1" t="s">
        <v>4</v>
      </c>
      <c r="G312" s="2">
        <v>30129</v>
      </c>
      <c r="H312" s="1">
        <v>6</v>
      </c>
      <c r="I312" s="1">
        <v>90</v>
      </c>
      <c r="J312" s="1">
        <v>10</v>
      </c>
      <c r="K312" s="1">
        <v>10</v>
      </c>
      <c r="L312" s="1">
        <v>122003</v>
      </c>
      <c r="M312" s="1" t="s">
        <v>1774</v>
      </c>
      <c r="N312" s="1">
        <v>1</v>
      </c>
      <c r="O312" s="1" t="s">
        <v>53</v>
      </c>
      <c r="R312" s="1" t="s">
        <v>1775</v>
      </c>
      <c r="S312" s="1">
        <v>1</v>
      </c>
      <c r="T312" s="1" t="s">
        <v>5</v>
      </c>
      <c r="V312" s="1" t="s">
        <v>90</v>
      </c>
      <c r="X312" s="1" t="s">
        <v>81</v>
      </c>
      <c r="Z312" s="1">
        <v>11</v>
      </c>
      <c r="AA312" s="1" t="s">
        <v>1776</v>
      </c>
      <c r="AB312" s="1" t="s">
        <v>59</v>
      </c>
      <c r="AH312" s="1" t="s">
        <v>33</v>
      </c>
      <c r="AM312" t="str">
        <f t="shared" si="4"/>
        <v/>
      </c>
      <c r="AN312" s="1">
        <v>20</v>
      </c>
      <c r="AS312" s="1"/>
      <c r="AT312" s="1"/>
      <c r="AU312" s="1"/>
      <c r="AW312" s="1"/>
      <c r="AX312" s="1"/>
      <c r="AY312" s="1"/>
      <c r="AZ312" s="1"/>
    </row>
    <row r="313" spans="1:52">
      <c r="E313" s="1" t="s">
        <v>4</v>
      </c>
      <c r="G313" s="2">
        <v>27169</v>
      </c>
      <c r="H313" s="1">
        <v>8</v>
      </c>
      <c r="I313" s="1">
        <v>15</v>
      </c>
      <c r="J313" s="1">
        <v>12</v>
      </c>
      <c r="K313" s="1">
        <v>2</v>
      </c>
      <c r="M313" s="1" t="s">
        <v>1781</v>
      </c>
      <c r="N313" s="1">
        <v>1</v>
      </c>
      <c r="O313" s="1" t="s">
        <v>67</v>
      </c>
      <c r="Q313" s="1" t="s">
        <v>98</v>
      </c>
      <c r="S313" s="1">
        <v>1</v>
      </c>
      <c r="T313" s="1" t="s">
        <v>582</v>
      </c>
      <c r="V313" s="1" t="s">
        <v>80</v>
      </c>
      <c r="X313" s="1" t="s">
        <v>91</v>
      </c>
      <c r="Z313" s="1">
        <v>13</v>
      </c>
      <c r="AA313" s="1" t="s">
        <v>1782</v>
      </c>
      <c r="AB313" s="1" t="s">
        <v>59</v>
      </c>
      <c r="AH313" s="1" t="s">
        <v>33</v>
      </c>
      <c r="AM313" t="str">
        <f t="shared" si="4"/>
        <v/>
      </c>
      <c r="AN313" s="1">
        <v>8</v>
      </c>
      <c r="AS313" s="1"/>
      <c r="AT313" s="1"/>
      <c r="AU313" s="1"/>
      <c r="AW313" s="1"/>
      <c r="AX313" s="1"/>
      <c r="AY313" s="1"/>
      <c r="AZ313" s="1"/>
    </row>
    <row r="314" spans="1:52">
      <c r="A314" s="1" t="s">
        <v>0</v>
      </c>
      <c r="G314" s="2" t="s">
        <v>1787</v>
      </c>
      <c r="H314" s="1">
        <v>6</v>
      </c>
      <c r="I314" s="1">
        <v>0</v>
      </c>
      <c r="J314" s="1">
        <v>10</v>
      </c>
      <c r="K314" s="1">
        <v>20</v>
      </c>
      <c r="L314" s="1">
        <v>20148</v>
      </c>
      <c r="M314" s="1" t="s">
        <v>1788</v>
      </c>
      <c r="N314" s="1">
        <v>0</v>
      </c>
      <c r="O314" s="1" t="s">
        <v>97</v>
      </c>
      <c r="Q314" s="1" t="s">
        <v>98</v>
      </c>
      <c r="S314" s="1">
        <v>0</v>
      </c>
      <c r="AB314" s="1" t="s">
        <v>59</v>
      </c>
      <c r="AF314" s="1" t="s">
        <v>31</v>
      </c>
      <c r="AM314" t="str">
        <f t="shared" si="4"/>
        <v/>
      </c>
      <c r="AN314" s="1">
        <v>20</v>
      </c>
      <c r="AP314" s="1"/>
      <c r="AS314" s="1"/>
      <c r="AT314" s="1"/>
      <c r="AU314" s="1"/>
      <c r="AW314" s="1"/>
      <c r="AX314" s="1"/>
      <c r="AY314" s="1"/>
      <c r="AZ314" s="1"/>
    </row>
    <row r="315" spans="1:52">
      <c r="A315" s="1" t="s">
        <v>0</v>
      </c>
      <c r="G315" s="2">
        <v>26668</v>
      </c>
      <c r="H315" s="1">
        <v>7</v>
      </c>
      <c r="I315" s="1">
        <v>30</v>
      </c>
      <c r="J315" s="1">
        <v>6</v>
      </c>
      <c r="K315" s="1">
        <v>20</v>
      </c>
      <c r="L315" s="1">
        <v>11238</v>
      </c>
      <c r="M315" s="1" t="s">
        <v>1793</v>
      </c>
      <c r="N315" s="1">
        <v>1</v>
      </c>
      <c r="O315" s="1" t="s">
        <v>67</v>
      </c>
      <c r="Q315" s="1" t="s">
        <v>98</v>
      </c>
      <c r="S315" s="1">
        <v>1</v>
      </c>
      <c r="T315" s="1" t="s">
        <v>225</v>
      </c>
      <c r="V315" s="1" t="s">
        <v>80</v>
      </c>
      <c r="X315" s="1" t="s">
        <v>91</v>
      </c>
      <c r="Z315" s="1">
        <v>20</v>
      </c>
      <c r="AA315" s="1" t="s">
        <v>1794</v>
      </c>
      <c r="AB315" s="1" t="s">
        <v>59</v>
      </c>
      <c r="AK315" s="1" t="s">
        <v>36</v>
      </c>
      <c r="AM315" t="str">
        <f t="shared" si="4"/>
        <v/>
      </c>
      <c r="AV315" s="1"/>
      <c r="AW315" s="1"/>
      <c r="AX315" s="1"/>
      <c r="AY315" s="1"/>
      <c r="AZ315" s="1"/>
    </row>
    <row r="316" spans="1:52">
      <c r="A316" s="1" t="s">
        <v>0</v>
      </c>
      <c r="B316" s="11" t="s">
        <v>1</v>
      </c>
      <c r="E316" s="1" t="s">
        <v>4</v>
      </c>
      <c r="G316" s="2">
        <v>33626</v>
      </c>
      <c r="H316" s="1">
        <v>8</v>
      </c>
      <c r="I316" s="1">
        <v>40</v>
      </c>
      <c r="J316" s="1">
        <v>13</v>
      </c>
      <c r="K316" s="1">
        <v>6</v>
      </c>
      <c r="L316" s="1">
        <v>1127</v>
      </c>
      <c r="M316" s="1" t="s">
        <v>1799</v>
      </c>
      <c r="N316" s="1">
        <v>1</v>
      </c>
      <c r="O316" s="1" t="s">
        <v>143</v>
      </c>
      <c r="Q316" s="1" t="s">
        <v>98</v>
      </c>
      <c r="S316" s="1">
        <v>1</v>
      </c>
      <c r="T316" s="1" t="s">
        <v>453</v>
      </c>
      <c r="V316" s="1" t="s">
        <v>80</v>
      </c>
      <c r="X316" s="1" t="s">
        <v>57</v>
      </c>
      <c r="Z316" s="1">
        <v>2</v>
      </c>
      <c r="AA316" s="1" t="s">
        <v>1800</v>
      </c>
      <c r="AB316" s="1" t="s">
        <v>83</v>
      </c>
      <c r="AK316" s="1" t="s">
        <v>36</v>
      </c>
      <c r="AM316" t="str">
        <f t="shared" si="4"/>
        <v/>
      </c>
      <c r="AU316" s="1"/>
      <c r="AW316" s="1"/>
      <c r="AX316" s="1"/>
      <c r="AY316" s="1"/>
    </row>
    <row r="317" spans="1:52">
      <c r="A317" s="1" t="s">
        <v>0</v>
      </c>
      <c r="B317" s="11" t="s">
        <v>1</v>
      </c>
      <c r="E317" s="1" t="s">
        <v>4</v>
      </c>
      <c r="G317" s="2">
        <v>26395</v>
      </c>
      <c r="H317" s="1">
        <v>6</v>
      </c>
      <c r="I317" s="1">
        <v>35</v>
      </c>
      <c r="J317" s="1">
        <v>8</v>
      </c>
      <c r="K317" s="1">
        <v>7</v>
      </c>
      <c r="L317" s="1">
        <v>20117</v>
      </c>
      <c r="M317" s="1" t="s">
        <v>1803</v>
      </c>
      <c r="N317" s="1">
        <v>1</v>
      </c>
      <c r="O317" s="1" t="s">
        <v>123</v>
      </c>
      <c r="Q317" s="1" t="s">
        <v>103</v>
      </c>
      <c r="S317" s="1">
        <v>1</v>
      </c>
      <c r="T317" s="1" t="s">
        <v>55</v>
      </c>
      <c r="V317" s="1" t="s">
        <v>56</v>
      </c>
      <c r="X317" s="1" t="s">
        <v>91</v>
      </c>
      <c r="Z317" s="1">
        <v>23</v>
      </c>
      <c r="AA317" s="1" t="s">
        <v>1804</v>
      </c>
      <c r="AB317" s="1" t="s">
        <v>83</v>
      </c>
      <c r="AF317" s="1" t="s">
        <v>31</v>
      </c>
      <c r="AM317" t="str">
        <f t="shared" si="4"/>
        <v/>
      </c>
      <c r="AN317" s="1">
        <v>8</v>
      </c>
      <c r="AS317" s="1"/>
      <c r="AT317" s="1"/>
      <c r="AU317" s="1"/>
      <c r="AW317" s="1"/>
      <c r="AX317" s="1"/>
      <c r="AY317" s="1"/>
    </row>
    <row r="318" spans="1:52">
      <c r="A318" s="1" t="s">
        <v>0</v>
      </c>
      <c r="D318" s="1" t="s">
        <v>3</v>
      </c>
      <c r="E318" s="1" t="s">
        <v>4</v>
      </c>
      <c r="G318" s="2">
        <v>32544</v>
      </c>
      <c r="H318" s="1">
        <v>7</v>
      </c>
      <c r="I318" s="1">
        <v>40</v>
      </c>
      <c r="J318" s="1">
        <v>12</v>
      </c>
      <c r="K318" s="1">
        <v>25</v>
      </c>
      <c r="L318" s="1">
        <v>95051</v>
      </c>
      <c r="M318" s="1" t="s">
        <v>1808</v>
      </c>
      <c r="N318" s="1">
        <v>0</v>
      </c>
      <c r="O318" s="1" t="s">
        <v>67</v>
      </c>
      <c r="Q318" s="1" t="s">
        <v>98</v>
      </c>
      <c r="S318" s="1">
        <v>1</v>
      </c>
      <c r="T318" s="1" t="s">
        <v>582</v>
      </c>
      <c r="V318" s="1" t="s">
        <v>80</v>
      </c>
      <c r="X318" s="1" t="s">
        <v>91</v>
      </c>
      <c r="Z318" s="1">
        <v>1</v>
      </c>
      <c r="AA318" s="1" t="s">
        <v>1809</v>
      </c>
      <c r="AB318" s="1" t="s">
        <v>83</v>
      </c>
      <c r="AF318" s="1" t="s">
        <v>31</v>
      </c>
      <c r="AM318" t="str">
        <f t="shared" si="4"/>
        <v/>
      </c>
      <c r="AN318" s="1">
        <v>15</v>
      </c>
      <c r="AP318" s="1"/>
      <c r="AS318" s="1"/>
      <c r="AT318" s="1"/>
      <c r="AU318" s="1"/>
      <c r="AW318" s="1"/>
      <c r="AX318" s="1"/>
    </row>
    <row r="319" spans="1:52">
      <c r="A319" s="1" t="s">
        <v>0</v>
      </c>
      <c r="G319" s="2">
        <v>33697</v>
      </c>
      <c r="H319" s="1">
        <v>6</v>
      </c>
      <c r="I319" s="1">
        <v>30</v>
      </c>
      <c r="J319" s="1">
        <v>10</v>
      </c>
      <c r="K319" s="1">
        <v>20</v>
      </c>
      <c r="M319" s="1" t="s">
        <v>1812</v>
      </c>
      <c r="N319" s="1">
        <v>1</v>
      </c>
      <c r="O319" s="1" t="s">
        <v>67</v>
      </c>
      <c r="Q319" s="1" t="s">
        <v>98</v>
      </c>
      <c r="S319" s="1">
        <v>1</v>
      </c>
      <c r="T319" s="1" t="s">
        <v>225</v>
      </c>
      <c r="V319" s="1" t="s">
        <v>80</v>
      </c>
      <c r="X319" s="1" t="s">
        <v>91</v>
      </c>
      <c r="Z319" s="1">
        <v>3</v>
      </c>
      <c r="AA319" s="1" t="s">
        <v>1813</v>
      </c>
      <c r="AB319" s="1" t="s">
        <v>59</v>
      </c>
      <c r="AK319" s="1" t="s">
        <v>36</v>
      </c>
      <c r="AM319" t="str">
        <f t="shared" si="4"/>
        <v/>
      </c>
      <c r="AU319" s="1"/>
      <c r="AW319" s="1"/>
      <c r="AX319" s="1"/>
      <c r="AY319" s="1"/>
      <c r="AZ319" s="1"/>
    </row>
    <row r="320" spans="1:52">
      <c r="A320" s="1" t="s">
        <v>0</v>
      </c>
      <c r="C320" s="1" t="s">
        <v>2</v>
      </c>
      <c r="G320" s="2">
        <v>33609</v>
      </c>
      <c r="H320" s="1">
        <v>7</v>
      </c>
      <c r="I320" s="1">
        <v>0</v>
      </c>
      <c r="J320" s="1">
        <v>6</v>
      </c>
      <c r="K320" s="1">
        <v>15</v>
      </c>
      <c r="L320" s="1">
        <v>402160</v>
      </c>
      <c r="M320" s="1" t="s">
        <v>1817</v>
      </c>
      <c r="N320" s="1">
        <v>1</v>
      </c>
      <c r="O320" s="1" t="s">
        <v>97</v>
      </c>
      <c r="R320" s="1" t="s">
        <v>1818</v>
      </c>
      <c r="S320" s="1">
        <v>0</v>
      </c>
      <c r="AB320" s="1" t="s">
        <v>59</v>
      </c>
      <c r="AF320" s="1" t="s">
        <v>31</v>
      </c>
      <c r="AH320" s="1" t="s">
        <v>33</v>
      </c>
      <c r="AM320">
        <f t="shared" si="4"/>
        <v>1</v>
      </c>
      <c r="AN320" s="1">
        <v>20</v>
      </c>
      <c r="AP320" s="1"/>
      <c r="AS320" s="1"/>
      <c r="AT320" s="1"/>
      <c r="AU320" s="1"/>
      <c r="AW320" s="1"/>
      <c r="AX320" s="1"/>
      <c r="AY320" s="1"/>
      <c r="AZ320" s="1"/>
    </row>
    <row r="321" spans="1:52">
      <c r="C321" s="1" t="s">
        <v>2</v>
      </c>
      <c r="E321" s="1" t="s">
        <v>4</v>
      </c>
      <c r="G321" s="2">
        <v>33386</v>
      </c>
      <c r="H321" s="1">
        <v>5</v>
      </c>
      <c r="I321" s="1">
        <v>45</v>
      </c>
      <c r="J321" s="1">
        <v>12</v>
      </c>
      <c r="K321" s="1">
        <v>30</v>
      </c>
      <c r="L321" s="1">
        <v>2130033</v>
      </c>
      <c r="M321" s="1" t="s">
        <v>1822</v>
      </c>
      <c r="N321" s="1">
        <v>1</v>
      </c>
      <c r="O321" s="1" t="s">
        <v>78</v>
      </c>
      <c r="R321" s="1" t="s">
        <v>1823</v>
      </c>
      <c r="S321" s="1">
        <v>0</v>
      </c>
      <c r="AB321" s="1" t="s">
        <v>83</v>
      </c>
      <c r="AH321" s="1" t="s">
        <v>33</v>
      </c>
      <c r="AM321" t="str">
        <f t="shared" si="4"/>
        <v/>
      </c>
      <c r="AN321" s="1">
        <v>6</v>
      </c>
      <c r="AP321" s="1"/>
      <c r="AS321" s="1"/>
      <c r="AT321" s="1"/>
      <c r="AU321" s="1"/>
      <c r="AW321" s="1"/>
      <c r="AX321" s="1"/>
      <c r="AY321" s="1"/>
      <c r="AZ321" s="1"/>
    </row>
    <row r="322" spans="1:52">
      <c r="A322" s="1" t="s">
        <v>0</v>
      </c>
      <c r="G322" s="2">
        <v>27200</v>
      </c>
      <c r="H322" s="1">
        <v>7</v>
      </c>
      <c r="I322" s="1">
        <v>0</v>
      </c>
      <c r="J322" s="1">
        <v>14</v>
      </c>
      <c r="K322" s="1">
        <v>2</v>
      </c>
      <c r="L322" s="1">
        <v>94087</v>
      </c>
      <c r="M322" s="1" t="s">
        <v>1828</v>
      </c>
      <c r="N322" s="1">
        <v>0</v>
      </c>
      <c r="O322" s="1" t="s">
        <v>67</v>
      </c>
      <c r="Q322" s="1" t="s">
        <v>54</v>
      </c>
      <c r="S322" s="1">
        <v>0</v>
      </c>
      <c r="AB322" s="1" t="s">
        <v>59</v>
      </c>
      <c r="AC322" s="1" t="s">
        <v>28</v>
      </c>
      <c r="AE322" s="1" t="s">
        <v>30</v>
      </c>
      <c r="AM322">
        <f t="shared" ref="AM322:AM385" si="5">IF(COUNTA(AC322:AL322)&gt;1, 1, "")</f>
        <v>1</v>
      </c>
      <c r="AN322" s="1">
        <v>14</v>
      </c>
      <c r="AS322" s="1"/>
      <c r="AT322" s="1"/>
      <c r="AU322" s="1"/>
      <c r="AW322" s="1"/>
      <c r="AX322" s="1"/>
      <c r="AY322" s="1"/>
      <c r="AZ322" s="1"/>
    </row>
    <row r="323" spans="1:52">
      <c r="B323" s="11" t="s">
        <v>1</v>
      </c>
      <c r="E323" s="1" t="s">
        <v>4</v>
      </c>
      <c r="G323" s="2">
        <v>33989</v>
      </c>
      <c r="H323" s="1">
        <v>8</v>
      </c>
      <c r="I323" s="1">
        <v>0</v>
      </c>
      <c r="J323" s="1">
        <v>10</v>
      </c>
      <c r="K323" s="1">
        <v>30</v>
      </c>
      <c r="L323" s="1">
        <v>80301</v>
      </c>
      <c r="M323" s="1" t="s">
        <v>1833</v>
      </c>
      <c r="N323" s="1">
        <v>0</v>
      </c>
      <c r="O323" s="1" t="s">
        <v>67</v>
      </c>
      <c r="Q323" s="1" t="s">
        <v>98</v>
      </c>
      <c r="S323" s="1">
        <v>1</v>
      </c>
      <c r="T323" s="1" t="s">
        <v>225</v>
      </c>
      <c r="W323" s="1" t="s">
        <v>1834</v>
      </c>
      <c r="X323" s="1" t="s">
        <v>295</v>
      </c>
      <c r="Z323" s="1">
        <v>2</v>
      </c>
      <c r="AA323" s="1" t="s">
        <v>1835</v>
      </c>
      <c r="AB323" s="1" t="s">
        <v>59</v>
      </c>
      <c r="AF323" s="1" t="s">
        <v>31</v>
      </c>
      <c r="AH323" s="1" t="s">
        <v>33</v>
      </c>
      <c r="AM323">
        <f t="shared" si="5"/>
        <v>1</v>
      </c>
      <c r="AN323" s="1">
        <v>3</v>
      </c>
      <c r="AP323" s="1"/>
      <c r="AS323" s="1"/>
      <c r="AT323" s="1"/>
      <c r="AU323" s="1"/>
      <c r="AW323" s="1"/>
      <c r="AX323" s="1"/>
      <c r="AY323" s="1"/>
    </row>
    <row r="324" spans="1:52">
      <c r="A324" s="1" t="s">
        <v>0</v>
      </c>
      <c r="D324" s="1" t="s">
        <v>3</v>
      </c>
      <c r="E324" s="1" t="s">
        <v>4</v>
      </c>
      <c r="G324" s="2">
        <v>33399</v>
      </c>
      <c r="H324" s="1">
        <v>8</v>
      </c>
      <c r="I324" s="1">
        <v>0</v>
      </c>
      <c r="J324" s="1">
        <v>7</v>
      </c>
      <c r="K324" s="1">
        <v>1</v>
      </c>
      <c r="L324" s="1">
        <v>0</v>
      </c>
      <c r="M324" s="1" t="s">
        <v>397</v>
      </c>
      <c r="N324" s="1">
        <v>1</v>
      </c>
      <c r="O324" s="1" t="s">
        <v>67</v>
      </c>
      <c r="Q324" s="1" t="s">
        <v>54</v>
      </c>
      <c r="S324" s="1">
        <v>0</v>
      </c>
      <c r="AB324" s="1" t="s">
        <v>59</v>
      </c>
      <c r="AK324" s="1" t="s">
        <v>36</v>
      </c>
      <c r="AM324" t="str">
        <f t="shared" si="5"/>
        <v/>
      </c>
      <c r="AU324" s="1"/>
      <c r="AW324" s="1"/>
      <c r="AX324" s="1"/>
      <c r="AY324" s="1"/>
      <c r="AZ324" s="1"/>
    </row>
    <row r="325" spans="1:52">
      <c r="A325" s="1" t="s">
        <v>0</v>
      </c>
      <c r="B325" s="11" t="s">
        <v>1</v>
      </c>
      <c r="E325" s="1" t="s">
        <v>4</v>
      </c>
      <c r="G325" s="2">
        <v>28993</v>
      </c>
      <c r="H325" s="1">
        <v>6</v>
      </c>
      <c r="I325" s="1">
        <v>0</v>
      </c>
      <c r="J325" s="1">
        <v>12</v>
      </c>
      <c r="K325" s="1">
        <v>12</v>
      </c>
      <c r="L325" s="1">
        <v>15025</v>
      </c>
      <c r="M325" s="1" t="s">
        <v>1842</v>
      </c>
      <c r="N325" s="1">
        <v>1</v>
      </c>
      <c r="O325" s="1" t="s">
        <v>53</v>
      </c>
      <c r="Q325" s="1" t="s">
        <v>68</v>
      </c>
      <c r="S325" s="1">
        <v>1</v>
      </c>
      <c r="T325" s="1" t="s">
        <v>225</v>
      </c>
      <c r="V325" s="1" t="s">
        <v>80</v>
      </c>
      <c r="X325" s="1" t="s">
        <v>91</v>
      </c>
      <c r="Z325" s="1">
        <v>15</v>
      </c>
      <c r="AA325" s="1" t="s">
        <v>207</v>
      </c>
      <c r="AB325" s="1" t="s">
        <v>83</v>
      </c>
      <c r="AG325" s="1" t="s">
        <v>32</v>
      </c>
      <c r="AM325" t="str">
        <f t="shared" si="5"/>
        <v/>
      </c>
      <c r="AN325" s="1">
        <v>30</v>
      </c>
      <c r="AP325" s="1"/>
      <c r="AS325" s="1"/>
      <c r="AT325" s="1"/>
      <c r="AU325" s="1"/>
      <c r="AW325" s="1"/>
      <c r="AX325" s="1"/>
      <c r="AY325" s="1"/>
      <c r="AZ325" s="1"/>
    </row>
    <row r="326" spans="1:52">
      <c r="B326" s="11" t="s">
        <v>1</v>
      </c>
      <c r="G326" s="2">
        <v>29439</v>
      </c>
      <c r="H326" s="1">
        <v>7</v>
      </c>
      <c r="I326" s="1">
        <v>120</v>
      </c>
      <c r="J326" s="1">
        <v>12</v>
      </c>
      <c r="K326" s="1">
        <v>12</v>
      </c>
      <c r="L326" s="1">
        <v>600061</v>
      </c>
      <c r="M326" s="1" t="s">
        <v>1846</v>
      </c>
      <c r="N326" s="1">
        <v>1</v>
      </c>
      <c r="O326" s="1" t="s">
        <v>136</v>
      </c>
      <c r="Q326" s="1" t="s">
        <v>98</v>
      </c>
      <c r="S326" s="1">
        <v>1</v>
      </c>
      <c r="T326" s="1" t="s">
        <v>159</v>
      </c>
      <c r="V326" s="1" t="s">
        <v>80</v>
      </c>
      <c r="X326" s="1" t="s">
        <v>91</v>
      </c>
      <c r="Z326" s="1">
        <v>14</v>
      </c>
      <c r="AA326" s="1" t="s">
        <v>1847</v>
      </c>
      <c r="AB326" s="1" t="s">
        <v>83</v>
      </c>
      <c r="AF326" s="1" t="s">
        <v>31</v>
      </c>
      <c r="AH326" s="1" t="s">
        <v>33</v>
      </c>
      <c r="AM326">
        <f t="shared" si="5"/>
        <v>1</v>
      </c>
      <c r="AN326" s="1">
        <v>24</v>
      </c>
      <c r="AR326" s="1"/>
      <c r="AS326" s="1"/>
      <c r="AT326" s="1"/>
      <c r="AU326" s="1"/>
      <c r="AW326" s="1"/>
      <c r="AX326" s="1"/>
      <c r="AY326" s="1"/>
      <c r="AZ326" s="1"/>
    </row>
    <row r="327" spans="1:52">
      <c r="A327" s="1" t="s">
        <v>0</v>
      </c>
      <c r="B327" s="11" t="s">
        <v>1</v>
      </c>
      <c r="C327" s="1" t="s">
        <v>2</v>
      </c>
      <c r="G327" s="2">
        <v>28859</v>
      </c>
      <c r="H327" s="1">
        <v>8</v>
      </c>
      <c r="I327" s="1">
        <v>15</v>
      </c>
      <c r="J327" s="1">
        <v>5</v>
      </c>
      <c r="K327" s="1">
        <v>10</v>
      </c>
      <c r="L327" s="1">
        <v>16506</v>
      </c>
      <c r="M327" s="1" t="s">
        <v>1852</v>
      </c>
      <c r="N327" s="1">
        <v>0</v>
      </c>
      <c r="O327" s="1" t="s">
        <v>143</v>
      </c>
      <c r="R327" s="1" t="s">
        <v>1853</v>
      </c>
      <c r="S327" s="1">
        <v>1</v>
      </c>
      <c r="T327" s="1" t="s">
        <v>69</v>
      </c>
      <c r="W327" s="1" t="s">
        <v>442</v>
      </c>
      <c r="X327" s="1" t="s">
        <v>57</v>
      </c>
      <c r="Z327" s="1">
        <v>6</v>
      </c>
      <c r="AA327" s="1" t="s">
        <v>1854</v>
      </c>
      <c r="AB327" s="1" t="s">
        <v>71</v>
      </c>
      <c r="AF327" s="1" t="s">
        <v>31</v>
      </c>
      <c r="AM327" t="str">
        <f t="shared" si="5"/>
        <v/>
      </c>
      <c r="AN327" s="1">
        <v>40</v>
      </c>
      <c r="AP327" s="1"/>
      <c r="AS327" s="1"/>
      <c r="AT327" s="1"/>
      <c r="AV327" s="1"/>
      <c r="AW327" s="1"/>
      <c r="AX327" s="1"/>
      <c r="AY327" s="1"/>
      <c r="AZ327" s="1"/>
    </row>
    <row r="328" spans="1:52">
      <c r="A328" s="1" t="s">
        <v>0</v>
      </c>
      <c r="G328" s="2">
        <v>33643</v>
      </c>
      <c r="H328" s="1">
        <v>7</v>
      </c>
      <c r="I328" s="1">
        <v>180</v>
      </c>
      <c r="J328" s="1">
        <v>9</v>
      </c>
      <c r="K328" s="1">
        <v>20</v>
      </c>
      <c r="L328" s="1">
        <v>110085</v>
      </c>
      <c r="M328" s="1" t="s">
        <v>376</v>
      </c>
      <c r="N328" s="1">
        <v>1</v>
      </c>
      <c r="O328" s="1" t="s">
        <v>53</v>
      </c>
      <c r="Q328" s="1" t="s">
        <v>103</v>
      </c>
      <c r="S328" s="1">
        <v>1</v>
      </c>
      <c r="T328" s="1" t="s">
        <v>89</v>
      </c>
      <c r="V328" s="1" t="s">
        <v>80</v>
      </c>
      <c r="X328" s="1" t="s">
        <v>91</v>
      </c>
      <c r="Z328" s="1">
        <v>2</v>
      </c>
      <c r="AA328" s="1" t="s">
        <v>1860</v>
      </c>
      <c r="AB328" s="1" t="s">
        <v>83</v>
      </c>
      <c r="AF328" s="1" t="s">
        <v>31</v>
      </c>
      <c r="AI328" s="1" t="s">
        <v>34</v>
      </c>
      <c r="AM328">
        <f t="shared" si="5"/>
        <v>1</v>
      </c>
      <c r="AN328" s="1">
        <v>10</v>
      </c>
      <c r="AP328" s="1"/>
      <c r="AS328" s="1"/>
      <c r="AT328" s="1"/>
      <c r="AU328" s="1"/>
      <c r="AW328" s="1"/>
      <c r="AX328" s="1"/>
      <c r="AY328" s="1"/>
      <c r="AZ328" s="1"/>
    </row>
    <row r="329" spans="1:52">
      <c r="A329" s="1" t="s">
        <v>0</v>
      </c>
      <c r="G329" s="2">
        <v>33513</v>
      </c>
      <c r="H329" s="1">
        <v>9</v>
      </c>
      <c r="I329" s="1">
        <v>2</v>
      </c>
      <c r="J329" s="1">
        <v>10</v>
      </c>
      <c r="K329" s="1">
        <v>5</v>
      </c>
      <c r="L329" s="1">
        <v>560032</v>
      </c>
      <c r="M329" s="1" t="s">
        <v>472</v>
      </c>
      <c r="N329" s="1">
        <v>1</v>
      </c>
      <c r="O329" s="1" t="s">
        <v>53</v>
      </c>
      <c r="Q329" s="1" t="s">
        <v>98</v>
      </c>
      <c r="S329" s="1">
        <v>1</v>
      </c>
      <c r="T329" s="1" t="s">
        <v>225</v>
      </c>
      <c r="V329" s="1" t="s">
        <v>80</v>
      </c>
      <c r="X329" s="1" t="s">
        <v>91</v>
      </c>
      <c r="Z329" s="1">
        <v>4</v>
      </c>
      <c r="AA329" s="1" t="s">
        <v>1360</v>
      </c>
      <c r="AB329" s="1" t="s">
        <v>59</v>
      </c>
      <c r="AH329" s="1" t="s">
        <v>33</v>
      </c>
      <c r="AK329" s="1" t="s">
        <v>36</v>
      </c>
      <c r="AL329" s="1" t="s">
        <v>1865</v>
      </c>
      <c r="AM329" s="1">
        <f t="shared" si="5"/>
        <v>1</v>
      </c>
      <c r="AU329" s="1"/>
      <c r="AW329" s="1"/>
      <c r="AX329" s="1"/>
      <c r="AY329" s="1"/>
      <c r="AZ329" s="1"/>
    </row>
    <row r="330" spans="1:52">
      <c r="B330" s="11" t="s">
        <v>1</v>
      </c>
      <c r="D330" s="1" t="s">
        <v>3</v>
      </c>
      <c r="E330" s="1" t="s">
        <v>4</v>
      </c>
      <c r="G330" s="2">
        <v>26619</v>
      </c>
      <c r="H330" s="1">
        <v>8</v>
      </c>
      <c r="I330" s="1">
        <v>0</v>
      </c>
      <c r="J330" s="1">
        <v>10</v>
      </c>
      <c r="K330" s="1">
        <v>50</v>
      </c>
      <c r="L330" s="1">
        <v>90409</v>
      </c>
      <c r="M330" s="1" t="s">
        <v>1869</v>
      </c>
      <c r="N330" s="1">
        <v>1</v>
      </c>
      <c r="O330" s="1" t="s">
        <v>78</v>
      </c>
      <c r="Q330" s="1" t="s">
        <v>103</v>
      </c>
      <c r="S330" s="1">
        <v>1</v>
      </c>
      <c r="T330" s="1" t="s">
        <v>225</v>
      </c>
      <c r="V330" s="1" t="s">
        <v>56</v>
      </c>
      <c r="X330" s="1" t="s">
        <v>91</v>
      </c>
      <c r="Z330" s="1">
        <v>5</v>
      </c>
      <c r="AA330" s="1" t="s">
        <v>1870</v>
      </c>
      <c r="AB330" s="1" t="s">
        <v>399</v>
      </c>
      <c r="AH330" s="1" t="s">
        <v>33</v>
      </c>
      <c r="AL330" s="1" t="s">
        <v>1871</v>
      </c>
      <c r="AM330" s="1">
        <f t="shared" si="5"/>
        <v>1</v>
      </c>
      <c r="AN330" s="1">
        <v>8</v>
      </c>
      <c r="AP330" s="1"/>
      <c r="AS330" s="1"/>
      <c r="AT330" s="1"/>
      <c r="AU330" s="1"/>
      <c r="AW330" s="1"/>
      <c r="AX330" s="1"/>
      <c r="AY330" s="1"/>
      <c r="AZ330" s="1"/>
    </row>
    <row r="331" spans="1:52">
      <c r="A331" s="1" t="s">
        <v>0</v>
      </c>
      <c r="B331" s="11" t="s">
        <v>1</v>
      </c>
      <c r="C331" s="1" t="s">
        <v>2</v>
      </c>
      <c r="G331" s="2">
        <v>31218</v>
      </c>
      <c r="H331" s="1">
        <v>7</v>
      </c>
      <c r="I331" s="1">
        <v>30</v>
      </c>
      <c r="J331" s="1">
        <v>8</v>
      </c>
      <c r="K331" s="1">
        <v>2</v>
      </c>
      <c r="L331" s="1">
        <v>65075</v>
      </c>
      <c r="M331" s="1" t="s">
        <v>1876</v>
      </c>
      <c r="N331" s="1">
        <v>0</v>
      </c>
      <c r="O331" s="1" t="s">
        <v>97</v>
      </c>
      <c r="Q331" s="1" t="s">
        <v>103</v>
      </c>
      <c r="S331" s="1">
        <v>1</v>
      </c>
      <c r="T331" s="1" t="s">
        <v>225</v>
      </c>
      <c r="V331" s="1" t="s">
        <v>80</v>
      </c>
      <c r="X331" s="1" t="s">
        <v>466</v>
      </c>
      <c r="Z331" s="1">
        <v>10</v>
      </c>
      <c r="AA331" s="1" t="s">
        <v>1877</v>
      </c>
      <c r="AB331" s="1" t="s">
        <v>83</v>
      </c>
      <c r="AD331" s="1" t="s">
        <v>29</v>
      </c>
      <c r="AM331" t="str">
        <f t="shared" si="5"/>
        <v/>
      </c>
      <c r="AN331" s="1">
        <v>6</v>
      </c>
      <c r="AP331" s="1"/>
      <c r="AS331" s="1"/>
      <c r="AT331" s="1"/>
      <c r="AU331" s="1"/>
      <c r="AW331" s="1"/>
      <c r="AX331" s="1"/>
    </row>
    <row r="332" spans="1:52">
      <c r="A332" s="1" t="s">
        <v>0</v>
      </c>
      <c r="G332" s="2" t="s">
        <v>1412</v>
      </c>
      <c r="H332" s="1">
        <v>8</v>
      </c>
      <c r="I332" s="1">
        <v>0</v>
      </c>
      <c r="J332" s="1">
        <v>14</v>
      </c>
      <c r="K332" s="1">
        <v>2</v>
      </c>
      <c r="L332" s="1">
        <v>78759</v>
      </c>
      <c r="M332" s="1" t="s">
        <v>1710</v>
      </c>
      <c r="N332" s="1">
        <v>1</v>
      </c>
      <c r="S332" s="1">
        <v>0</v>
      </c>
      <c r="AB332" s="1" t="s">
        <v>59</v>
      </c>
      <c r="AF332" s="1" t="s">
        <v>31</v>
      </c>
      <c r="AM332" t="str">
        <f t="shared" si="5"/>
        <v/>
      </c>
      <c r="AN332" s="1">
        <v>16</v>
      </c>
      <c r="AP332" s="1"/>
      <c r="AS332" s="1"/>
      <c r="AT332" s="1"/>
      <c r="AU332" s="1"/>
      <c r="AW332" s="1"/>
      <c r="AX332" s="1"/>
      <c r="AZ332" s="1"/>
    </row>
    <row r="333" spans="1:52">
      <c r="D333" s="1" t="s">
        <v>3</v>
      </c>
      <c r="G333" s="2">
        <v>32523</v>
      </c>
      <c r="H333" s="1">
        <v>7</v>
      </c>
      <c r="I333" s="1">
        <v>10</v>
      </c>
      <c r="J333" s="1">
        <v>7</v>
      </c>
      <c r="K333" s="1">
        <v>10</v>
      </c>
      <c r="L333" s="1">
        <v>4755066</v>
      </c>
      <c r="M333" s="1" t="s">
        <v>1883</v>
      </c>
      <c r="N333" s="1">
        <v>0</v>
      </c>
      <c r="O333" s="1" t="s">
        <v>53</v>
      </c>
      <c r="Q333" s="1" t="s">
        <v>54</v>
      </c>
      <c r="S333" s="1">
        <v>1</v>
      </c>
      <c r="T333" s="1" t="s">
        <v>225</v>
      </c>
      <c r="V333" s="1" t="s">
        <v>111</v>
      </c>
      <c r="X333" s="1" t="s">
        <v>57</v>
      </c>
      <c r="Z333" s="1">
        <v>4</v>
      </c>
      <c r="AA333" s="1" t="s">
        <v>1884</v>
      </c>
      <c r="AB333" s="1" t="s">
        <v>83</v>
      </c>
      <c r="AE333" s="1" t="s">
        <v>30</v>
      </c>
      <c r="AM333" t="str">
        <f t="shared" si="5"/>
        <v/>
      </c>
      <c r="AN333" s="1">
        <v>180</v>
      </c>
      <c r="AP333" s="1"/>
      <c r="AS333" s="1"/>
      <c r="AT333" s="1"/>
      <c r="AU333" s="1"/>
      <c r="AW333" s="1"/>
      <c r="AX333" s="1"/>
      <c r="AY333" s="1"/>
      <c r="AZ333" s="1"/>
    </row>
    <row r="334" spans="1:52">
      <c r="A334" s="1" t="s">
        <v>0</v>
      </c>
      <c r="E334" s="1" t="s">
        <v>4</v>
      </c>
      <c r="G334" s="2">
        <v>33568</v>
      </c>
      <c r="H334" s="1">
        <v>8</v>
      </c>
      <c r="I334" s="1">
        <v>110</v>
      </c>
      <c r="J334" s="1">
        <v>10</v>
      </c>
      <c r="K334" s="1">
        <v>0</v>
      </c>
      <c r="L334" s="1">
        <v>560008</v>
      </c>
      <c r="M334" s="1" t="s">
        <v>891</v>
      </c>
      <c r="N334" s="1">
        <v>0</v>
      </c>
      <c r="O334" s="1" t="s">
        <v>97</v>
      </c>
      <c r="Q334" s="1" t="s">
        <v>103</v>
      </c>
      <c r="S334" s="1">
        <v>1</v>
      </c>
      <c r="T334" s="1" t="s">
        <v>225</v>
      </c>
      <c r="V334" s="1" t="s">
        <v>80</v>
      </c>
      <c r="X334" s="1" t="s">
        <v>91</v>
      </c>
      <c r="Z334" s="1">
        <v>3</v>
      </c>
      <c r="AA334" s="1" t="s">
        <v>1889</v>
      </c>
      <c r="AB334" s="1" t="s">
        <v>59</v>
      </c>
      <c r="AH334" s="1" t="s">
        <v>33</v>
      </c>
      <c r="AM334" t="str">
        <f t="shared" si="5"/>
        <v/>
      </c>
      <c r="AN334" s="1">
        <v>6</v>
      </c>
      <c r="AP334" s="1"/>
      <c r="AS334" s="1"/>
      <c r="AT334" s="1"/>
      <c r="AU334" s="1"/>
      <c r="AW334" s="1"/>
      <c r="AX334" s="1"/>
      <c r="AY334" s="1"/>
      <c r="AZ334" s="1"/>
    </row>
    <row r="335" spans="1:52">
      <c r="B335" s="11" t="s">
        <v>1</v>
      </c>
      <c r="E335" s="1" t="s">
        <v>4</v>
      </c>
      <c r="G335" s="2">
        <v>26479</v>
      </c>
      <c r="H335" s="1">
        <v>7</v>
      </c>
      <c r="I335" s="1">
        <v>60</v>
      </c>
      <c r="J335" s="1">
        <v>11</v>
      </c>
      <c r="K335" s="1">
        <v>20</v>
      </c>
      <c r="L335" s="1">
        <v>28039</v>
      </c>
      <c r="M335" s="1" t="s">
        <v>170</v>
      </c>
      <c r="N335" s="1">
        <v>0</v>
      </c>
      <c r="O335" s="1" t="s">
        <v>143</v>
      </c>
      <c r="Q335" s="1" t="s">
        <v>98</v>
      </c>
      <c r="S335" s="1">
        <v>1</v>
      </c>
      <c r="T335" s="1" t="s">
        <v>110</v>
      </c>
      <c r="V335" s="1" t="s">
        <v>80</v>
      </c>
      <c r="X335" s="1" t="s">
        <v>91</v>
      </c>
      <c r="Z335" s="1">
        <v>15</v>
      </c>
      <c r="AA335" s="1" t="s">
        <v>1893</v>
      </c>
      <c r="AB335" s="1" t="s">
        <v>83</v>
      </c>
      <c r="AG335" s="1" t="s">
        <v>32</v>
      </c>
      <c r="AM335" t="str">
        <f t="shared" si="5"/>
        <v/>
      </c>
      <c r="AN335" s="1">
        <v>25</v>
      </c>
      <c r="AP335" s="1"/>
      <c r="AS335" s="1"/>
      <c r="AT335" s="1"/>
      <c r="AU335" s="1"/>
      <c r="AW335" s="1"/>
      <c r="AX335" s="1"/>
      <c r="AY335" s="1"/>
      <c r="AZ335" s="1"/>
    </row>
    <row r="336" spans="1:52">
      <c r="B336" s="11" t="s">
        <v>1</v>
      </c>
      <c r="E336" s="1" t="s">
        <v>4</v>
      </c>
      <c r="G336" s="2">
        <v>30461</v>
      </c>
      <c r="H336" s="1">
        <v>8</v>
      </c>
      <c r="I336" s="1">
        <v>0</v>
      </c>
      <c r="J336" s="1">
        <v>16</v>
      </c>
      <c r="K336" s="1">
        <v>2</v>
      </c>
      <c r="L336" s="1">
        <v>200080</v>
      </c>
      <c r="M336" s="1" t="s">
        <v>1898</v>
      </c>
      <c r="N336" s="1">
        <v>0</v>
      </c>
      <c r="O336" s="1" t="s">
        <v>67</v>
      </c>
      <c r="Q336" s="1" t="s">
        <v>98</v>
      </c>
      <c r="S336" s="1">
        <v>1</v>
      </c>
      <c r="T336" s="1" t="s">
        <v>225</v>
      </c>
      <c r="V336" s="1" t="s">
        <v>80</v>
      </c>
      <c r="X336" s="1" t="s">
        <v>105</v>
      </c>
      <c r="Z336" s="1">
        <v>12</v>
      </c>
      <c r="AA336" s="1" t="s">
        <v>1899</v>
      </c>
      <c r="AB336" s="1" t="s">
        <v>166</v>
      </c>
      <c r="AF336" s="1" t="s">
        <v>31</v>
      </c>
      <c r="AH336" s="1" t="s">
        <v>33</v>
      </c>
      <c r="AM336">
        <f t="shared" si="5"/>
        <v>1</v>
      </c>
      <c r="AN336" s="1">
        <v>4</v>
      </c>
      <c r="AP336" s="1"/>
      <c r="AS336" s="1"/>
      <c r="AT336" s="1"/>
      <c r="AU336" s="1"/>
      <c r="AW336" s="1"/>
      <c r="AX336" s="1"/>
      <c r="AY336" s="1"/>
    </row>
    <row r="337" spans="1:53">
      <c r="A337" s="1" t="s">
        <v>0</v>
      </c>
      <c r="B337" s="11" t="s">
        <v>1</v>
      </c>
      <c r="C337" s="1" t="s">
        <v>2</v>
      </c>
      <c r="E337" s="1" t="s">
        <v>4</v>
      </c>
      <c r="H337" s="1">
        <v>6</v>
      </c>
      <c r="I337" s="1">
        <v>120</v>
      </c>
      <c r="J337" s="1">
        <v>9</v>
      </c>
      <c r="K337" s="1">
        <v>10</v>
      </c>
      <c r="L337" s="1">
        <v>110063</v>
      </c>
      <c r="M337" s="1" t="s">
        <v>1903</v>
      </c>
      <c r="N337" s="1">
        <v>0</v>
      </c>
      <c r="O337" s="1" t="s">
        <v>136</v>
      </c>
      <c r="Q337" s="1" t="s">
        <v>98</v>
      </c>
      <c r="S337" s="1">
        <v>1</v>
      </c>
      <c r="T337" s="1" t="s">
        <v>225</v>
      </c>
      <c r="V337" s="1" t="s">
        <v>80</v>
      </c>
      <c r="X337" s="1" t="s">
        <v>91</v>
      </c>
      <c r="Z337" s="1">
        <v>2</v>
      </c>
      <c r="AA337" s="1" t="s">
        <v>1904</v>
      </c>
      <c r="AB337" s="1" t="s">
        <v>399</v>
      </c>
      <c r="AF337" s="1" t="s">
        <v>31</v>
      </c>
      <c r="AM337" t="str">
        <f t="shared" si="5"/>
        <v/>
      </c>
      <c r="AN337" s="1">
        <v>12</v>
      </c>
      <c r="AP337" s="1"/>
      <c r="AS337" s="1"/>
      <c r="AT337" s="1"/>
      <c r="AU337" s="1"/>
      <c r="AW337" s="1"/>
      <c r="AX337" s="1"/>
      <c r="AY337" s="1"/>
      <c r="AZ337" s="1"/>
    </row>
    <row r="338" spans="1:53">
      <c r="A338" s="1" t="s">
        <v>0</v>
      </c>
      <c r="E338" s="1" t="s">
        <v>4</v>
      </c>
      <c r="G338" s="2">
        <v>32534</v>
      </c>
      <c r="H338" s="1">
        <v>8</v>
      </c>
      <c r="I338" s="1">
        <v>0</v>
      </c>
      <c r="J338" s="1">
        <v>4</v>
      </c>
      <c r="K338" s="1">
        <v>20</v>
      </c>
      <c r="L338" s="1">
        <v>22630</v>
      </c>
      <c r="M338" s="1" t="s">
        <v>1908</v>
      </c>
      <c r="N338" s="1">
        <v>1</v>
      </c>
      <c r="O338" s="1" t="s">
        <v>53</v>
      </c>
      <c r="Q338" s="1" t="s">
        <v>98</v>
      </c>
      <c r="S338" s="1">
        <v>1</v>
      </c>
      <c r="T338" s="1" t="s">
        <v>137</v>
      </c>
      <c r="V338" s="1" t="s">
        <v>145</v>
      </c>
      <c r="X338" s="1" t="s">
        <v>91</v>
      </c>
      <c r="Z338" s="1">
        <v>2</v>
      </c>
      <c r="AB338" s="1" t="s">
        <v>399</v>
      </c>
      <c r="AF338" s="1" t="s">
        <v>31</v>
      </c>
      <c r="AL338" s="1" t="s">
        <v>1909</v>
      </c>
      <c r="AM338" s="1">
        <f t="shared" si="5"/>
        <v>1</v>
      </c>
      <c r="AN338" s="1">
        <v>20</v>
      </c>
      <c r="AP338" s="1"/>
      <c r="AS338" s="1"/>
      <c r="AT338" s="1"/>
      <c r="AU338" s="1"/>
      <c r="AW338" s="1"/>
      <c r="AX338" s="1"/>
      <c r="AY338" s="1"/>
      <c r="AZ338" s="1"/>
    </row>
    <row r="339" spans="1:53">
      <c r="A339" s="1" t="s">
        <v>0</v>
      </c>
      <c r="G339" s="2">
        <v>35711</v>
      </c>
      <c r="H339" s="1">
        <v>7</v>
      </c>
      <c r="I339" s="1">
        <v>120</v>
      </c>
      <c r="J339" s="1">
        <v>12</v>
      </c>
      <c r="K339" s="1">
        <v>3</v>
      </c>
      <c r="L339" s="1">
        <v>8887</v>
      </c>
      <c r="M339" s="1" t="s">
        <v>1913</v>
      </c>
      <c r="N339" s="1">
        <v>1</v>
      </c>
      <c r="S339" s="1">
        <v>1</v>
      </c>
      <c r="T339" s="1" t="s">
        <v>31</v>
      </c>
      <c r="V339" s="1" t="s">
        <v>384</v>
      </c>
      <c r="X339" s="1" t="s">
        <v>91</v>
      </c>
      <c r="Z339" s="1">
        <v>4</v>
      </c>
      <c r="AA339" s="1" t="s">
        <v>1914</v>
      </c>
      <c r="AB339" s="1" t="s">
        <v>1299</v>
      </c>
      <c r="AH339" s="1" t="s">
        <v>33</v>
      </c>
      <c r="AI339" s="1" t="s">
        <v>34</v>
      </c>
      <c r="AM339">
        <f t="shared" si="5"/>
        <v>1</v>
      </c>
      <c r="AN339" s="1">
        <v>6</v>
      </c>
      <c r="AP339" s="1"/>
      <c r="AR339" s="1"/>
      <c r="AS339" s="1"/>
      <c r="AT339" s="1"/>
      <c r="AU339" s="1"/>
      <c r="AW339" s="1"/>
      <c r="AX339" s="1"/>
      <c r="AY339" s="1"/>
    </row>
    <row r="340" spans="1:53">
      <c r="D340" s="1" t="s">
        <v>3</v>
      </c>
      <c r="E340" s="1" t="s">
        <v>4</v>
      </c>
      <c r="G340" s="2">
        <v>34628</v>
      </c>
      <c r="H340" s="1">
        <v>6</v>
      </c>
      <c r="I340" s="1">
        <v>40</v>
      </c>
      <c r="J340" s="1">
        <v>12</v>
      </c>
      <c r="K340" s="1">
        <v>5</v>
      </c>
      <c r="L340" s="1">
        <v>110059</v>
      </c>
      <c r="M340" s="1" t="s">
        <v>1903</v>
      </c>
      <c r="N340" s="1">
        <v>1</v>
      </c>
      <c r="O340" s="1" t="s">
        <v>78</v>
      </c>
      <c r="Q340" s="1" t="s">
        <v>103</v>
      </c>
      <c r="S340" s="1">
        <v>1</v>
      </c>
      <c r="T340" s="1" t="s">
        <v>225</v>
      </c>
      <c r="V340" s="1" t="s">
        <v>80</v>
      </c>
      <c r="X340" s="1" t="s">
        <v>81</v>
      </c>
      <c r="Z340" s="1">
        <v>0</v>
      </c>
      <c r="AA340" s="1" t="s">
        <v>1546</v>
      </c>
      <c r="AB340" s="1" t="s">
        <v>59</v>
      </c>
      <c r="AG340" s="1" t="s">
        <v>32</v>
      </c>
      <c r="AM340" t="str">
        <f t="shared" si="5"/>
        <v/>
      </c>
      <c r="AN340" s="1">
        <v>48</v>
      </c>
      <c r="AP340" s="1"/>
      <c r="AS340" s="1"/>
      <c r="AT340" s="1"/>
      <c r="AU340" s="1"/>
      <c r="AW340" s="1"/>
      <c r="AX340" s="1"/>
      <c r="AY340" s="1"/>
    </row>
    <row r="341" spans="1:53">
      <c r="A341" s="1" t="s">
        <v>0</v>
      </c>
      <c r="B341" s="11" t="s">
        <v>1</v>
      </c>
      <c r="E341" s="1" t="s">
        <v>4</v>
      </c>
      <c r="G341" s="2">
        <v>35373</v>
      </c>
      <c r="H341" s="1">
        <v>6</v>
      </c>
      <c r="I341" s="1">
        <v>0</v>
      </c>
      <c r="J341" s="1">
        <v>12</v>
      </c>
      <c r="K341" s="1">
        <v>4</v>
      </c>
      <c r="L341" s="1">
        <v>100070</v>
      </c>
      <c r="M341" s="1" t="s">
        <v>1922</v>
      </c>
      <c r="N341" s="1">
        <v>1</v>
      </c>
      <c r="O341" s="1" t="s">
        <v>97</v>
      </c>
      <c r="Q341" s="1" t="s">
        <v>68</v>
      </c>
      <c r="S341" s="1">
        <v>0</v>
      </c>
      <c r="AB341" s="1" t="s">
        <v>59</v>
      </c>
      <c r="AH341" s="1" t="s">
        <v>33</v>
      </c>
      <c r="AM341" t="str">
        <f t="shared" si="5"/>
        <v/>
      </c>
      <c r="AN341" s="1">
        <v>80</v>
      </c>
      <c r="AP341" s="1"/>
      <c r="AS341" s="1"/>
      <c r="AT341" s="1"/>
      <c r="AV341" s="1"/>
      <c r="AW341" s="1"/>
      <c r="AX341" s="1"/>
      <c r="AY341" s="1"/>
      <c r="AZ341" s="1"/>
    </row>
    <row r="342" spans="1:53">
      <c r="E342" s="1" t="s">
        <v>4</v>
      </c>
      <c r="G342" s="2">
        <v>32492</v>
      </c>
      <c r="H342" s="1">
        <v>8</v>
      </c>
      <c r="I342" s="1">
        <v>120</v>
      </c>
      <c r="J342" s="1">
        <v>10</v>
      </c>
      <c r="K342" s="1">
        <v>10</v>
      </c>
      <c r="L342" s="1">
        <v>52030280</v>
      </c>
      <c r="M342" s="1" t="s">
        <v>1927</v>
      </c>
      <c r="N342" s="1">
        <v>0</v>
      </c>
      <c r="O342" s="1" t="s">
        <v>78</v>
      </c>
      <c r="Q342" s="1" t="s">
        <v>54</v>
      </c>
      <c r="S342" s="1">
        <v>1</v>
      </c>
      <c r="T342" s="1" t="s">
        <v>225</v>
      </c>
      <c r="V342" s="1" t="s">
        <v>80</v>
      </c>
      <c r="X342" s="1" t="s">
        <v>91</v>
      </c>
      <c r="Z342" s="1">
        <v>7</v>
      </c>
      <c r="AA342" s="1" t="s">
        <v>1928</v>
      </c>
      <c r="AB342" s="1" t="s">
        <v>59</v>
      </c>
      <c r="AF342" s="1" t="s">
        <v>31</v>
      </c>
      <c r="AM342" t="str">
        <f t="shared" si="5"/>
        <v/>
      </c>
      <c r="AN342" s="1">
        <v>6</v>
      </c>
      <c r="AS342" s="1"/>
      <c r="AT342" s="1"/>
      <c r="AU342" s="1"/>
      <c r="AW342" s="1"/>
      <c r="AX342" s="1"/>
      <c r="AY342" s="1"/>
    </row>
    <row r="343" spans="1:53">
      <c r="A343" s="1" t="s">
        <v>0</v>
      </c>
      <c r="G343" s="2">
        <v>32577</v>
      </c>
      <c r="H343" s="1">
        <v>7</v>
      </c>
      <c r="I343" s="1">
        <v>420</v>
      </c>
      <c r="J343" s="1">
        <v>5</v>
      </c>
      <c r="K343" s="1">
        <v>3</v>
      </c>
      <c r="L343" s="1">
        <v>600060</v>
      </c>
      <c r="M343" s="1" t="s">
        <v>1931</v>
      </c>
      <c r="N343" s="1">
        <v>0</v>
      </c>
      <c r="O343" s="1" t="s">
        <v>67</v>
      </c>
      <c r="Q343" s="1" t="s">
        <v>98</v>
      </c>
      <c r="S343" s="1">
        <v>0</v>
      </c>
      <c r="AB343" s="1" t="s">
        <v>59</v>
      </c>
      <c r="AF343" s="1" t="s">
        <v>31</v>
      </c>
      <c r="AM343" t="str">
        <f t="shared" si="5"/>
        <v/>
      </c>
      <c r="AN343" s="1">
        <v>1</v>
      </c>
      <c r="AP343" s="1"/>
      <c r="AS343" s="1"/>
      <c r="AT343" s="1"/>
      <c r="AU343" s="1"/>
      <c r="AW343" s="1"/>
      <c r="AX343" s="1"/>
    </row>
    <row r="344" spans="1:53">
      <c r="A344" s="1" t="s">
        <v>0</v>
      </c>
      <c r="D344" s="1" t="s">
        <v>3</v>
      </c>
      <c r="E344" s="1" t="s">
        <v>4</v>
      </c>
      <c r="G344" s="2">
        <v>35261</v>
      </c>
      <c r="H344" s="1">
        <v>7</v>
      </c>
      <c r="I344" s="1">
        <v>0</v>
      </c>
      <c r="J344" s="1">
        <v>10</v>
      </c>
      <c r="K344" s="1">
        <v>45</v>
      </c>
      <c r="L344" s="1">
        <v>41200</v>
      </c>
      <c r="M344" s="1" t="s">
        <v>1934</v>
      </c>
      <c r="N344" s="1">
        <v>1</v>
      </c>
      <c r="O344" s="1" t="s">
        <v>136</v>
      </c>
      <c r="Q344" s="1" t="s">
        <v>98</v>
      </c>
      <c r="S344" s="1">
        <v>0</v>
      </c>
      <c r="AB344" s="1" t="s">
        <v>399</v>
      </c>
      <c r="AC344" s="1" t="s">
        <v>28</v>
      </c>
      <c r="AH344" s="1" t="s">
        <v>33</v>
      </c>
      <c r="AL344" s="1" t="s">
        <v>1935</v>
      </c>
      <c r="AM344" s="1">
        <f t="shared" si="5"/>
        <v>1</v>
      </c>
      <c r="AN344" s="1">
        <v>18</v>
      </c>
      <c r="AR344" s="1"/>
      <c r="AS344" s="1"/>
      <c r="AT344" s="1"/>
      <c r="AU344" s="1"/>
      <c r="AW344" s="1"/>
      <c r="AX344" s="1"/>
      <c r="AY344" s="1"/>
    </row>
    <row r="345" spans="1:53">
      <c r="A345" s="1" t="s">
        <v>0</v>
      </c>
      <c r="G345" s="2">
        <v>32329</v>
      </c>
      <c r="H345" s="1">
        <v>7</v>
      </c>
      <c r="I345" s="1">
        <v>25</v>
      </c>
      <c r="J345" s="1">
        <v>9</v>
      </c>
      <c r="K345" s="1">
        <v>8</v>
      </c>
      <c r="M345" s="1" t="s">
        <v>1939</v>
      </c>
      <c r="N345" s="1">
        <v>0</v>
      </c>
      <c r="O345" s="1" t="s">
        <v>431</v>
      </c>
      <c r="Q345" s="1" t="s">
        <v>98</v>
      </c>
      <c r="S345" s="1">
        <v>1</v>
      </c>
      <c r="T345" s="1" t="s">
        <v>458</v>
      </c>
      <c r="V345" s="1" t="s">
        <v>80</v>
      </c>
      <c r="X345" s="1" t="s">
        <v>404</v>
      </c>
      <c r="Z345" s="1">
        <v>2</v>
      </c>
      <c r="AA345" s="1" t="s">
        <v>280</v>
      </c>
      <c r="AB345" s="1" t="s">
        <v>83</v>
      </c>
      <c r="AH345" s="1" t="s">
        <v>33</v>
      </c>
      <c r="AM345" t="str">
        <f t="shared" si="5"/>
        <v/>
      </c>
      <c r="AN345" s="1">
        <v>20</v>
      </c>
      <c r="AS345" s="1"/>
      <c r="AT345" s="1"/>
      <c r="AV345" s="1"/>
      <c r="AW345" s="1"/>
      <c r="AX345" s="1"/>
      <c r="AY345" s="1"/>
      <c r="AZ345" s="1"/>
      <c r="BA345" s="1"/>
    </row>
    <row r="346" spans="1:53">
      <c r="E346" s="1" t="s">
        <v>4</v>
      </c>
      <c r="G346" s="2">
        <v>33017</v>
      </c>
      <c r="H346" s="1">
        <v>5</v>
      </c>
      <c r="I346" s="1">
        <v>30</v>
      </c>
      <c r="J346" s="1">
        <v>4</v>
      </c>
      <c r="K346" s="1">
        <v>56</v>
      </c>
      <c r="L346" s="1">
        <v>98001</v>
      </c>
      <c r="M346" s="1" t="s">
        <v>1944</v>
      </c>
      <c r="N346" s="1">
        <v>1</v>
      </c>
      <c r="S346" s="1">
        <v>1</v>
      </c>
      <c r="T346" s="1" t="s">
        <v>225</v>
      </c>
      <c r="V346" s="1" t="s">
        <v>111</v>
      </c>
      <c r="X346" s="1" t="s">
        <v>466</v>
      </c>
      <c r="Z346" s="1">
        <v>4</v>
      </c>
      <c r="AA346" s="1" t="s">
        <v>1945</v>
      </c>
      <c r="AB346" s="1" t="s">
        <v>59</v>
      </c>
      <c r="AH346" s="1" t="s">
        <v>33</v>
      </c>
      <c r="AL346" s="1" t="s">
        <v>1946</v>
      </c>
      <c r="AM346" s="1">
        <f t="shared" si="5"/>
        <v>1</v>
      </c>
      <c r="AN346" s="1">
        <v>6</v>
      </c>
      <c r="AP346" s="1"/>
      <c r="AS346" s="1"/>
      <c r="AT346" s="1"/>
      <c r="AU346" s="1"/>
      <c r="AW346" s="1"/>
      <c r="AX346" s="1"/>
      <c r="AY346" s="1"/>
      <c r="AZ346" s="1"/>
    </row>
    <row r="347" spans="1:53">
      <c r="B347" s="11" t="s">
        <v>1</v>
      </c>
      <c r="C347" s="1" t="s">
        <v>2</v>
      </c>
      <c r="G347" s="2">
        <v>32297</v>
      </c>
      <c r="H347" s="1">
        <v>7</v>
      </c>
      <c r="I347" s="1">
        <v>20</v>
      </c>
      <c r="J347" s="1">
        <v>10</v>
      </c>
      <c r="K347" s="1">
        <v>3</v>
      </c>
      <c r="L347" s="1">
        <v>75006</v>
      </c>
      <c r="M347" s="1" t="s">
        <v>1951</v>
      </c>
      <c r="N347" s="1">
        <v>0</v>
      </c>
      <c r="O347" s="1" t="s">
        <v>97</v>
      </c>
      <c r="Q347" s="1" t="s">
        <v>68</v>
      </c>
      <c r="S347" s="1">
        <v>1</v>
      </c>
      <c r="T347" s="1" t="s">
        <v>159</v>
      </c>
      <c r="V347" s="1" t="s">
        <v>80</v>
      </c>
      <c r="X347" s="1" t="s">
        <v>160</v>
      </c>
      <c r="Z347" s="1">
        <v>3</v>
      </c>
      <c r="AA347" s="1" t="s">
        <v>1952</v>
      </c>
      <c r="AB347" s="1" t="s">
        <v>71</v>
      </c>
      <c r="AE347" s="1" t="s">
        <v>30</v>
      </c>
      <c r="AF347" s="1" t="s">
        <v>31</v>
      </c>
      <c r="AM347">
        <f t="shared" si="5"/>
        <v>1</v>
      </c>
      <c r="AN347" s="1">
        <v>8</v>
      </c>
      <c r="AP347" s="1"/>
      <c r="AS347" s="1"/>
      <c r="AT347" s="1"/>
      <c r="AU347" s="1"/>
      <c r="AW347" s="1"/>
      <c r="AX347" s="1"/>
    </row>
    <row r="348" spans="1:53">
      <c r="B348" s="11" t="s">
        <v>1</v>
      </c>
      <c r="G348" s="2">
        <v>32679</v>
      </c>
      <c r="H348" s="1">
        <v>6</v>
      </c>
      <c r="I348" s="1">
        <v>10</v>
      </c>
      <c r="J348" s="1">
        <v>7</v>
      </c>
      <c r="K348" s="1">
        <v>3</v>
      </c>
      <c r="L348" s="1">
        <v>15203</v>
      </c>
      <c r="M348" s="1" t="s">
        <v>1955</v>
      </c>
      <c r="N348" s="1">
        <v>0</v>
      </c>
      <c r="O348" s="1" t="s">
        <v>78</v>
      </c>
      <c r="Q348" s="1" t="s">
        <v>98</v>
      </c>
      <c r="S348" s="1">
        <v>1</v>
      </c>
      <c r="T348" s="1" t="s">
        <v>150</v>
      </c>
      <c r="V348" s="1" t="s">
        <v>80</v>
      </c>
      <c r="X348" s="1" t="s">
        <v>160</v>
      </c>
      <c r="Z348" s="1">
        <v>3</v>
      </c>
      <c r="AA348" s="1" t="s">
        <v>1956</v>
      </c>
      <c r="AB348" s="1" t="s">
        <v>83</v>
      </c>
      <c r="AC348" s="1" t="s">
        <v>28</v>
      </c>
      <c r="AF348" s="1" t="s">
        <v>31</v>
      </c>
      <c r="AM348">
        <f t="shared" si="5"/>
        <v>1</v>
      </c>
      <c r="AN348" s="1">
        <v>9</v>
      </c>
      <c r="AP348" s="1"/>
      <c r="AS348" s="1"/>
      <c r="AT348" s="1"/>
      <c r="AU348" s="1"/>
      <c r="AW348" s="1"/>
      <c r="AX348" s="1"/>
      <c r="AY348" s="1"/>
      <c r="AZ348" s="1"/>
    </row>
    <row r="349" spans="1:53">
      <c r="A349" s="1" t="s">
        <v>0</v>
      </c>
      <c r="B349" s="11" t="s">
        <v>1</v>
      </c>
      <c r="D349" s="1" t="s">
        <v>3</v>
      </c>
      <c r="E349" s="1" t="s">
        <v>4</v>
      </c>
      <c r="G349" s="2">
        <v>31625</v>
      </c>
      <c r="H349" s="1">
        <v>7</v>
      </c>
      <c r="I349" s="1">
        <v>25</v>
      </c>
      <c r="J349" s="1">
        <v>10</v>
      </c>
      <c r="K349" s="1">
        <v>8</v>
      </c>
      <c r="L349" s="1">
        <v>28231</v>
      </c>
      <c r="M349" s="1" t="s">
        <v>1961</v>
      </c>
      <c r="N349" s="1">
        <v>0</v>
      </c>
      <c r="O349" s="1" t="s">
        <v>53</v>
      </c>
      <c r="Q349" s="1" t="s">
        <v>54</v>
      </c>
      <c r="S349" s="1">
        <v>1</v>
      </c>
      <c r="U349" s="1" t="s">
        <v>1962</v>
      </c>
      <c r="W349" s="1" t="s">
        <v>279</v>
      </c>
      <c r="X349" s="1" t="s">
        <v>91</v>
      </c>
      <c r="Z349" s="1">
        <v>4</v>
      </c>
      <c r="AA349" s="1" t="s">
        <v>509</v>
      </c>
      <c r="AB349" s="1" t="s">
        <v>83</v>
      </c>
      <c r="AH349" s="1" t="s">
        <v>33</v>
      </c>
      <c r="AM349" t="str">
        <f t="shared" si="5"/>
        <v/>
      </c>
      <c r="AN349" s="1">
        <v>8</v>
      </c>
      <c r="AS349" s="1"/>
      <c r="AT349" s="1"/>
      <c r="AV349" s="1"/>
      <c r="AW349" s="1"/>
      <c r="AX349" s="1"/>
    </row>
    <row r="350" spans="1:53">
      <c r="C350" s="1" t="s">
        <v>2</v>
      </c>
      <c r="E350" s="1" t="s">
        <v>4</v>
      </c>
      <c r="G350" s="2">
        <v>32591</v>
      </c>
      <c r="H350" s="1">
        <v>7</v>
      </c>
      <c r="I350" s="1">
        <v>30</v>
      </c>
      <c r="J350" s="1">
        <v>8</v>
      </c>
      <c r="K350" s="1">
        <v>12</v>
      </c>
      <c r="L350" s="1">
        <v>560</v>
      </c>
      <c r="M350" s="1" t="s">
        <v>1966</v>
      </c>
      <c r="N350" s="1">
        <v>1</v>
      </c>
      <c r="P350" s="1" t="s">
        <v>1967</v>
      </c>
      <c r="Q350" s="1" t="s">
        <v>98</v>
      </c>
      <c r="S350" s="1">
        <v>1</v>
      </c>
      <c r="T350" s="1" t="s">
        <v>453</v>
      </c>
      <c r="V350" s="1" t="s">
        <v>80</v>
      </c>
      <c r="X350" s="1" t="s">
        <v>91</v>
      </c>
      <c r="Z350" s="1">
        <v>3</v>
      </c>
      <c r="AA350" s="1" t="s">
        <v>1968</v>
      </c>
      <c r="AB350" s="1" t="s">
        <v>83</v>
      </c>
      <c r="AF350" s="1" t="s">
        <v>31</v>
      </c>
      <c r="AM350" t="str">
        <f t="shared" si="5"/>
        <v/>
      </c>
      <c r="AN350" s="1">
        <v>12</v>
      </c>
      <c r="AR350" s="1"/>
      <c r="AS350" s="1"/>
      <c r="AT350" s="1"/>
      <c r="AV350" s="1"/>
      <c r="AW350" s="1"/>
      <c r="AX350" s="1"/>
      <c r="AY350" s="1"/>
      <c r="AZ350" s="1"/>
    </row>
    <row r="351" spans="1:53">
      <c r="A351" s="1" t="s">
        <v>0</v>
      </c>
      <c r="H351" s="1">
        <v>6</v>
      </c>
      <c r="I351" s="1">
        <v>180</v>
      </c>
      <c r="J351" s="1">
        <v>12</v>
      </c>
      <c r="K351" s="1">
        <v>5</v>
      </c>
      <c r="L351" s="1">
        <v>3350005</v>
      </c>
      <c r="M351" s="1" t="s">
        <v>1974</v>
      </c>
      <c r="N351" s="1">
        <v>1</v>
      </c>
      <c r="O351" s="1" t="s">
        <v>67</v>
      </c>
      <c r="Q351" s="1" t="s">
        <v>68</v>
      </c>
      <c r="S351" s="1">
        <v>1</v>
      </c>
      <c r="T351" s="1" t="s">
        <v>5</v>
      </c>
      <c r="V351" s="1" t="s">
        <v>80</v>
      </c>
      <c r="X351" s="1" t="s">
        <v>91</v>
      </c>
      <c r="Z351" s="1">
        <v>13</v>
      </c>
      <c r="AA351" s="1" t="s">
        <v>1975</v>
      </c>
      <c r="AB351" s="1" t="s">
        <v>83</v>
      </c>
      <c r="AH351" s="1" t="s">
        <v>33</v>
      </c>
      <c r="AM351" t="str">
        <f t="shared" si="5"/>
        <v/>
      </c>
      <c r="AN351" s="1">
        <v>15</v>
      </c>
      <c r="AP351" s="1"/>
      <c r="AS351" s="1"/>
      <c r="AT351" s="1"/>
      <c r="AV351" s="1"/>
      <c r="AW351" s="1"/>
      <c r="AX351" s="1"/>
      <c r="AY351" s="1"/>
      <c r="AZ351" s="1"/>
    </row>
    <row r="352" spans="1:53">
      <c r="E352" s="1" t="s">
        <v>4</v>
      </c>
      <c r="G352" s="2">
        <v>32005</v>
      </c>
      <c r="H352" s="1">
        <v>8</v>
      </c>
      <c r="I352" s="1">
        <v>0</v>
      </c>
      <c r="J352" s="1">
        <v>12</v>
      </c>
      <c r="K352" s="1">
        <v>15</v>
      </c>
      <c r="L352" s="1">
        <v>9320</v>
      </c>
      <c r="M352" s="1" t="s">
        <v>1981</v>
      </c>
      <c r="N352" s="1">
        <v>0</v>
      </c>
      <c r="P352" s="1" t="s">
        <v>1982</v>
      </c>
      <c r="R352" s="1" t="s">
        <v>1983</v>
      </c>
      <c r="S352" s="1">
        <v>1</v>
      </c>
      <c r="T352" s="1" t="s">
        <v>5</v>
      </c>
      <c r="V352" s="1" t="s">
        <v>111</v>
      </c>
      <c r="X352" s="1" t="s">
        <v>91</v>
      </c>
      <c r="Z352" s="1">
        <v>15</v>
      </c>
      <c r="AA352" s="1" t="s">
        <v>1984</v>
      </c>
      <c r="AB352" s="1" t="s">
        <v>59</v>
      </c>
      <c r="AF352" s="1" t="s">
        <v>31</v>
      </c>
      <c r="AM352" t="str">
        <f t="shared" si="5"/>
        <v/>
      </c>
      <c r="AN352" s="1">
        <v>50</v>
      </c>
      <c r="AO352" s="1"/>
      <c r="AR352" s="1"/>
      <c r="AS352" s="1"/>
      <c r="AT352" s="1"/>
      <c r="AU352" s="1"/>
      <c r="AW352" s="1"/>
      <c r="AX352" s="1"/>
      <c r="AY352" s="1"/>
      <c r="AZ352" s="1"/>
    </row>
    <row r="353" spans="1:53">
      <c r="B353" s="11" t="s">
        <v>1</v>
      </c>
      <c r="C353" s="1" t="s">
        <v>2</v>
      </c>
      <c r="E353" s="1" t="s">
        <v>4</v>
      </c>
      <c r="G353" s="2">
        <v>33740</v>
      </c>
      <c r="H353" s="1">
        <v>6</v>
      </c>
      <c r="I353" s="1">
        <v>2</v>
      </c>
      <c r="J353" s="1">
        <v>12</v>
      </c>
      <c r="K353" s="1">
        <v>2</v>
      </c>
      <c r="M353" s="1" t="s">
        <v>1991</v>
      </c>
      <c r="N353" s="1">
        <v>1</v>
      </c>
      <c r="S353" s="1">
        <v>0</v>
      </c>
      <c r="AB353" s="1" t="s">
        <v>83</v>
      </c>
      <c r="AH353" s="1" t="s">
        <v>33</v>
      </c>
      <c r="AM353" t="str">
        <f t="shared" si="5"/>
        <v/>
      </c>
      <c r="AN353" s="1">
        <v>5</v>
      </c>
      <c r="AP353" s="1"/>
      <c r="AS353" s="1"/>
      <c r="AT353" s="1"/>
      <c r="AU353" s="1"/>
      <c r="AW353" s="1"/>
      <c r="AX353" s="1"/>
      <c r="AY353" s="1"/>
      <c r="BA353" s="1"/>
    </row>
    <row r="354" spans="1:53">
      <c r="A354" s="1" t="s">
        <v>0</v>
      </c>
      <c r="E354" s="1" t="s">
        <v>4</v>
      </c>
      <c r="G354" s="2">
        <v>28642</v>
      </c>
      <c r="H354" s="1">
        <v>7</v>
      </c>
      <c r="I354" s="1">
        <v>100</v>
      </c>
      <c r="J354" s="1">
        <v>7</v>
      </c>
      <c r="K354" s="1">
        <v>12</v>
      </c>
      <c r="L354" s="1">
        <v>98053</v>
      </c>
      <c r="M354" s="1" t="s">
        <v>1995</v>
      </c>
      <c r="N354" s="1">
        <v>1</v>
      </c>
      <c r="S354" s="1">
        <v>1</v>
      </c>
      <c r="T354" s="1" t="s">
        <v>89</v>
      </c>
      <c r="V354" s="1" t="s">
        <v>80</v>
      </c>
      <c r="X354" s="1" t="s">
        <v>91</v>
      </c>
      <c r="Z354" s="1">
        <v>15</v>
      </c>
      <c r="AA354" s="1" t="s">
        <v>582</v>
      </c>
      <c r="AB354" s="1" t="s">
        <v>83</v>
      </c>
      <c r="AH354" s="1" t="s">
        <v>33</v>
      </c>
      <c r="AM354" t="str">
        <f t="shared" si="5"/>
        <v/>
      </c>
      <c r="AN354" s="1">
        <v>300</v>
      </c>
      <c r="AS354" s="1"/>
      <c r="AT354" s="1"/>
      <c r="AU354" s="1"/>
      <c r="AW354" s="1"/>
      <c r="AX354" s="1"/>
      <c r="AY354" s="1"/>
      <c r="AZ354" s="1"/>
    </row>
    <row r="355" spans="1:53">
      <c r="B355" s="11" t="s">
        <v>1</v>
      </c>
      <c r="E355" s="1" t="s">
        <v>4</v>
      </c>
      <c r="G355" s="2">
        <v>30223</v>
      </c>
      <c r="H355" s="1">
        <v>7</v>
      </c>
      <c r="I355" s="1">
        <v>15</v>
      </c>
      <c r="J355" s="1">
        <v>5</v>
      </c>
      <c r="K355" s="1">
        <v>1</v>
      </c>
      <c r="L355" s="1">
        <v>93730</v>
      </c>
      <c r="M355" s="1" t="s">
        <v>2000</v>
      </c>
      <c r="N355" s="1">
        <v>1</v>
      </c>
      <c r="S355" s="1">
        <v>1</v>
      </c>
      <c r="T355" s="1" t="s">
        <v>144</v>
      </c>
      <c r="V355" s="1" t="s">
        <v>56</v>
      </c>
      <c r="X355" s="1" t="s">
        <v>332</v>
      </c>
      <c r="Z355" s="1">
        <v>8</v>
      </c>
      <c r="AA355" s="1" t="s">
        <v>2001</v>
      </c>
      <c r="AB355" s="1" t="s">
        <v>59</v>
      </c>
      <c r="AH355" s="1" t="s">
        <v>33</v>
      </c>
      <c r="AM355" t="str">
        <f t="shared" si="5"/>
        <v/>
      </c>
      <c r="AN355" s="1">
        <v>6</v>
      </c>
      <c r="AR355" s="1"/>
      <c r="AS355" s="1"/>
      <c r="AT355" s="1"/>
      <c r="AV355" s="1"/>
      <c r="AW355" s="1"/>
      <c r="AX355" s="1"/>
      <c r="AY355" s="1"/>
      <c r="BA355" s="1"/>
    </row>
    <row r="356" spans="1:53">
      <c r="E356" s="1" t="s">
        <v>4</v>
      </c>
      <c r="G356" s="2">
        <v>26617</v>
      </c>
      <c r="H356" s="1">
        <v>7</v>
      </c>
      <c r="I356" s="1">
        <v>120</v>
      </c>
      <c r="J356" s="1">
        <v>10</v>
      </c>
      <c r="K356" s="1">
        <v>3</v>
      </c>
      <c r="L356" s="1">
        <v>518000</v>
      </c>
      <c r="M356" s="1" t="s">
        <v>1325</v>
      </c>
      <c r="N356" s="1">
        <v>0</v>
      </c>
      <c r="O356" s="1" t="s">
        <v>78</v>
      </c>
      <c r="Q356" s="1" t="s">
        <v>98</v>
      </c>
      <c r="S356" s="1">
        <v>1</v>
      </c>
      <c r="T356" s="1" t="s">
        <v>55</v>
      </c>
      <c r="W356" s="1" t="s">
        <v>2005</v>
      </c>
      <c r="X356" s="1" t="s">
        <v>91</v>
      </c>
      <c r="Z356" s="1">
        <v>20</v>
      </c>
      <c r="AA356" s="1" t="s">
        <v>2006</v>
      </c>
      <c r="AB356" s="1" t="s">
        <v>83</v>
      </c>
      <c r="AE356" s="1" t="s">
        <v>30</v>
      </c>
      <c r="AM356" t="str">
        <f t="shared" si="5"/>
        <v/>
      </c>
      <c r="AN356" s="1">
        <v>8</v>
      </c>
      <c r="AP356" s="1"/>
      <c r="AS356" s="1"/>
      <c r="AT356" s="1"/>
      <c r="AV356" s="1"/>
      <c r="AW356" s="1"/>
      <c r="AX356" s="1"/>
      <c r="AY356" s="1"/>
      <c r="AZ356" s="1"/>
    </row>
    <row r="357" spans="1:53">
      <c r="E357" s="1" t="s">
        <v>4</v>
      </c>
      <c r="G357" s="2">
        <v>33806</v>
      </c>
      <c r="H357" s="1">
        <v>7</v>
      </c>
      <c r="I357" s="1">
        <v>0</v>
      </c>
      <c r="J357" s="1">
        <v>10</v>
      </c>
      <c r="K357" s="1">
        <v>4</v>
      </c>
      <c r="L357" s="1">
        <v>400076</v>
      </c>
      <c r="M357" s="1" t="s">
        <v>830</v>
      </c>
      <c r="N357" s="1">
        <v>1</v>
      </c>
      <c r="O357" s="1" t="s">
        <v>136</v>
      </c>
      <c r="Q357" s="1" t="s">
        <v>103</v>
      </c>
      <c r="S357" s="1">
        <v>0</v>
      </c>
      <c r="AB357" s="1" t="s">
        <v>83</v>
      </c>
      <c r="AH357" s="1" t="s">
        <v>33</v>
      </c>
      <c r="AM357" t="str">
        <f t="shared" si="5"/>
        <v/>
      </c>
      <c r="AN357" s="1">
        <v>10</v>
      </c>
      <c r="AP357" s="1"/>
      <c r="AS357" s="1"/>
      <c r="AT357" s="1"/>
      <c r="AU357" s="1"/>
      <c r="AW357" s="1"/>
      <c r="AX357" s="1"/>
      <c r="AY357" s="1"/>
      <c r="AZ357" s="1"/>
    </row>
    <row r="358" spans="1:53">
      <c r="C358" s="1" t="s">
        <v>2</v>
      </c>
      <c r="G358" s="2">
        <v>33552</v>
      </c>
      <c r="H358" s="1">
        <v>6</v>
      </c>
      <c r="I358" s="1">
        <v>10</v>
      </c>
      <c r="J358" s="1">
        <v>13</v>
      </c>
      <c r="K358" s="1">
        <v>10</v>
      </c>
      <c r="L358" s="1">
        <v>48201</v>
      </c>
      <c r="M358" s="1" t="s">
        <v>732</v>
      </c>
      <c r="N358" s="1">
        <v>1</v>
      </c>
      <c r="O358" s="1" t="s">
        <v>123</v>
      </c>
      <c r="Q358" s="1" t="s">
        <v>98</v>
      </c>
      <c r="S358" s="1">
        <v>0</v>
      </c>
      <c r="AB358" s="1" t="s">
        <v>83</v>
      </c>
      <c r="AE358" s="1" t="s">
        <v>30</v>
      </c>
      <c r="AM358" t="str">
        <f t="shared" si="5"/>
        <v/>
      </c>
      <c r="AN358" s="1">
        <v>30</v>
      </c>
      <c r="AP358" s="1"/>
      <c r="AS358" s="1"/>
      <c r="AT358" s="1"/>
      <c r="AU358" s="1"/>
      <c r="AW358" s="1"/>
      <c r="AX358" s="1"/>
      <c r="AY358" s="1"/>
      <c r="AZ358" s="1"/>
    </row>
    <row r="359" spans="1:53">
      <c r="A359" s="1" t="s">
        <v>0</v>
      </c>
      <c r="E359" s="1" t="s">
        <v>4</v>
      </c>
      <c r="G359" s="2">
        <v>32063</v>
      </c>
      <c r="H359" s="1">
        <v>7</v>
      </c>
      <c r="I359" s="1">
        <v>0</v>
      </c>
      <c r="J359" s="1">
        <v>12</v>
      </c>
      <c r="K359" s="1">
        <v>2</v>
      </c>
      <c r="L359" s="1">
        <v>50374</v>
      </c>
      <c r="M359" s="1" t="s">
        <v>2020</v>
      </c>
      <c r="N359" s="1">
        <v>1</v>
      </c>
      <c r="S359" s="1">
        <v>1</v>
      </c>
      <c r="T359" s="1" t="s">
        <v>225</v>
      </c>
      <c r="V359" s="1" t="s">
        <v>80</v>
      </c>
      <c r="X359" s="1" t="s">
        <v>81</v>
      </c>
      <c r="Z359" s="1">
        <v>4</v>
      </c>
      <c r="AA359" s="4" t="s">
        <v>2021</v>
      </c>
      <c r="AB359" s="1" t="s">
        <v>59</v>
      </c>
      <c r="AH359" s="1" t="s">
        <v>33</v>
      </c>
      <c r="AM359" t="str">
        <f t="shared" si="5"/>
        <v/>
      </c>
      <c r="AN359" s="1">
        <v>10</v>
      </c>
      <c r="AP359" s="1"/>
      <c r="AR359" s="1"/>
      <c r="AS359" s="1"/>
      <c r="AT359" s="1"/>
      <c r="AU359" s="1"/>
      <c r="AW359" s="1"/>
      <c r="AX359" s="1"/>
      <c r="AY359" s="1"/>
    </row>
    <row r="360" spans="1:53">
      <c r="B360" s="11" t="s">
        <v>1</v>
      </c>
      <c r="E360" s="1" t="s">
        <v>4</v>
      </c>
      <c r="G360" s="2">
        <v>28821</v>
      </c>
      <c r="H360" s="1">
        <v>7</v>
      </c>
      <c r="I360" s="1">
        <v>20</v>
      </c>
      <c r="J360" s="1">
        <v>9</v>
      </c>
      <c r="K360" s="1">
        <v>3</v>
      </c>
      <c r="L360" s="1">
        <v>170512</v>
      </c>
      <c r="M360" s="1" t="s">
        <v>2024</v>
      </c>
      <c r="N360" s="1">
        <v>1</v>
      </c>
      <c r="S360" s="1">
        <v>1</v>
      </c>
      <c r="T360" s="1" t="s">
        <v>69</v>
      </c>
      <c r="V360" s="1" t="s">
        <v>56</v>
      </c>
      <c r="X360" s="1" t="s">
        <v>57</v>
      </c>
      <c r="Z360" s="1">
        <v>8</v>
      </c>
      <c r="AA360" s="1" t="s">
        <v>2025</v>
      </c>
      <c r="AB360" s="1" t="s">
        <v>71</v>
      </c>
      <c r="AG360" s="1" t="s">
        <v>32</v>
      </c>
      <c r="AH360" s="1" t="s">
        <v>33</v>
      </c>
      <c r="AM360">
        <f t="shared" si="5"/>
        <v>1</v>
      </c>
      <c r="AN360" s="1">
        <v>36</v>
      </c>
      <c r="AP360" s="1"/>
      <c r="AS360" s="1"/>
      <c r="AT360" s="1"/>
      <c r="AU360" s="1"/>
      <c r="AW360" s="1"/>
      <c r="AX360" s="1"/>
      <c r="AY360" s="1"/>
      <c r="AZ360" s="1"/>
      <c r="BA360" s="1"/>
    </row>
    <row r="361" spans="1:53">
      <c r="A361" s="1" t="s">
        <v>0</v>
      </c>
      <c r="D361" s="1" t="s">
        <v>3</v>
      </c>
      <c r="G361" s="2">
        <v>31621</v>
      </c>
      <c r="H361" s="1">
        <v>7</v>
      </c>
      <c r="I361" s="1">
        <v>13</v>
      </c>
      <c r="J361" s="1">
        <v>7</v>
      </c>
      <c r="K361" s="1">
        <v>5</v>
      </c>
      <c r="L361" s="1">
        <v>66130</v>
      </c>
      <c r="M361" s="1" t="s">
        <v>2030</v>
      </c>
      <c r="N361" s="1">
        <v>1</v>
      </c>
      <c r="O361" s="1" t="s">
        <v>67</v>
      </c>
      <c r="Q361" s="1" t="s">
        <v>98</v>
      </c>
      <c r="S361" s="1">
        <v>1</v>
      </c>
      <c r="T361" s="1" t="s">
        <v>5</v>
      </c>
      <c r="V361" s="1" t="s">
        <v>56</v>
      </c>
      <c r="X361" s="1" t="s">
        <v>1511</v>
      </c>
      <c r="Z361" s="1">
        <v>3</v>
      </c>
      <c r="AA361" s="1" t="s">
        <v>2031</v>
      </c>
      <c r="AB361" s="1" t="s">
        <v>59</v>
      </c>
      <c r="AH361" s="1" t="s">
        <v>33</v>
      </c>
      <c r="AM361" t="str">
        <f t="shared" si="5"/>
        <v/>
      </c>
      <c r="AN361" s="1">
        <v>3</v>
      </c>
      <c r="AP361" s="1"/>
      <c r="AS361" s="1"/>
      <c r="AT361" s="1"/>
      <c r="AU361" s="1"/>
      <c r="AW361" s="1"/>
      <c r="AX361" s="1"/>
      <c r="AY361" s="1"/>
      <c r="AZ361" s="1"/>
    </row>
    <row r="362" spans="1:53">
      <c r="B362" s="11" t="s">
        <v>1</v>
      </c>
      <c r="E362" s="1" t="s">
        <v>4</v>
      </c>
      <c r="G362" s="2">
        <v>26673</v>
      </c>
      <c r="H362" s="1">
        <v>6</v>
      </c>
      <c r="I362" s="1">
        <v>120</v>
      </c>
      <c r="J362" s="1">
        <v>12</v>
      </c>
      <c r="K362" s="1">
        <v>15</v>
      </c>
      <c r="L362" s="1">
        <v>3320</v>
      </c>
      <c r="M362" s="1" t="s">
        <v>2036</v>
      </c>
      <c r="N362" s="1">
        <v>0</v>
      </c>
      <c r="O362" s="1" t="s">
        <v>53</v>
      </c>
      <c r="Q362" s="1" t="s">
        <v>98</v>
      </c>
      <c r="S362" s="1">
        <v>1</v>
      </c>
      <c r="T362" s="1" t="s">
        <v>521</v>
      </c>
      <c r="V362" s="1" t="s">
        <v>145</v>
      </c>
      <c r="X362" s="1" t="s">
        <v>245</v>
      </c>
      <c r="Z362" s="1">
        <v>20</v>
      </c>
      <c r="AA362" s="1" t="s">
        <v>2037</v>
      </c>
      <c r="AB362" s="1" t="s">
        <v>83</v>
      </c>
      <c r="AE362" s="1" t="s">
        <v>30</v>
      </c>
      <c r="AH362" s="1" t="s">
        <v>33</v>
      </c>
      <c r="AM362">
        <f t="shared" si="5"/>
        <v>1</v>
      </c>
      <c r="AN362" s="1">
        <v>15</v>
      </c>
      <c r="AP362" s="1"/>
      <c r="AS362" s="1"/>
      <c r="AT362" s="1"/>
      <c r="AU362" s="1"/>
      <c r="AW362" s="1"/>
      <c r="AX362" s="1"/>
      <c r="AY362" s="1"/>
      <c r="BA362" s="1"/>
    </row>
    <row r="363" spans="1:53">
      <c r="B363" s="11" t="s">
        <v>1</v>
      </c>
      <c r="G363" s="2">
        <v>28132</v>
      </c>
      <c r="H363" s="1">
        <v>8</v>
      </c>
      <c r="I363" s="1">
        <v>45</v>
      </c>
      <c r="J363" s="1">
        <v>13</v>
      </c>
      <c r="K363" s="1">
        <v>20</v>
      </c>
      <c r="L363" s="1">
        <v>1338</v>
      </c>
      <c r="M363" s="1" t="s">
        <v>436</v>
      </c>
      <c r="N363" s="1">
        <v>0</v>
      </c>
      <c r="O363" s="1" t="s">
        <v>67</v>
      </c>
      <c r="Q363" s="1" t="s">
        <v>54</v>
      </c>
      <c r="S363" s="1">
        <v>1</v>
      </c>
      <c r="T363" s="1" t="s">
        <v>89</v>
      </c>
      <c r="V363" s="1" t="s">
        <v>56</v>
      </c>
      <c r="X363" s="1" t="s">
        <v>391</v>
      </c>
      <c r="Z363" s="1">
        <v>15</v>
      </c>
      <c r="AA363" s="1" t="s">
        <v>2041</v>
      </c>
      <c r="AB363" s="1" t="s">
        <v>83</v>
      </c>
      <c r="AG363" s="1" t="s">
        <v>32</v>
      </c>
      <c r="AH363" s="1" t="s">
        <v>33</v>
      </c>
      <c r="AM363">
        <f t="shared" si="5"/>
        <v>1</v>
      </c>
      <c r="AN363" s="1">
        <v>15</v>
      </c>
      <c r="AP363" s="1"/>
      <c r="AS363" s="1"/>
      <c r="AT363" s="1"/>
      <c r="AU363" s="1"/>
      <c r="AW363" s="1"/>
      <c r="AX363" s="1"/>
    </row>
    <row r="364" spans="1:53">
      <c r="B364" s="11" t="s">
        <v>1</v>
      </c>
      <c r="E364" s="1" t="s">
        <v>4</v>
      </c>
      <c r="G364" s="2">
        <v>30041</v>
      </c>
      <c r="H364" s="1">
        <v>8</v>
      </c>
      <c r="I364" s="1">
        <v>2</v>
      </c>
      <c r="J364" s="1">
        <v>10</v>
      </c>
      <c r="K364" s="1">
        <v>7</v>
      </c>
      <c r="L364" s="1">
        <v>6767</v>
      </c>
      <c r="M364" s="1" t="s">
        <v>2044</v>
      </c>
      <c r="N364" s="1">
        <v>0</v>
      </c>
      <c r="O364" s="1" t="s">
        <v>67</v>
      </c>
      <c r="Q364" s="1" t="s">
        <v>103</v>
      </c>
      <c r="S364" s="1">
        <v>1</v>
      </c>
      <c r="T364" s="1" t="s">
        <v>79</v>
      </c>
      <c r="V364" s="1" t="s">
        <v>80</v>
      </c>
      <c r="X364" s="1" t="s">
        <v>295</v>
      </c>
      <c r="Z364" s="1">
        <v>11</v>
      </c>
      <c r="AA364" s="1" t="s">
        <v>2045</v>
      </c>
      <c r="AB364" s="1" t="s">
        <v>59</v>
      </c>
      <c r="AE364" s="1" t="s">
        <v>30</v>
      </c>
      <c r="AF364" s="1" t="s">
        <v>31</v>
      </c>
      <c r="AH364" s="1" t="s">
        <v>33</v>
      </c>
      <c r="AM364">
        <f t="shared" si="5"/>
        <v>1</v>
      </c>
      <c r="AN364" s="1">
        <v>4</v>
      </c>
      <c r="AP364" s="1"/>
      <c r="AS364" s="1"/>
      <c r="AT364" s="1"/>
      <c r="AU364" s="1"/>
      <c r="AW364" s="1"/>
      <c r="AX364" s="1"/>
      <c r="AY364" s="1"/>
      <c r="AZ364" s="1"/>
    </row>
    <row r="365" spans="1:53">
      <c r="A365" s="1" t="s">
        <v>0</v>
      </c>
      <c r="G365" s="2">
        <v>33485</v>
      </c>
      <c r="H365" s="1">
        <v>8</v>
      </c>
      <c r="I365" s="1">
        <v>30</v>
      </c>
      <c r="J365" s="1">
        <v>10</v>
      </c>
      <c r="K365" s="1">
        <v>1</v>
      </c>
      <c r="L365" s="1">
        <v>94085</v>
      </c>
      <c r="M365" s="1" t="s">
        <v>2050</v>
      </c>
      <c r="N365" s="1">
        <v>0</v>
      </c>
      <c r="O365" s="1" t="s">
        <v>67</v>
      </c>
      <c r="Q365" s="1" t="s">
        <v>98</v>
      </c>
      <c r="S365" s="1">
        <v>1</v>
      </c>
      <c r="T365" s="1" t="s">
        <v>5</v>
      </c>
      <c r="V365" s="1" t="s">
        <v>80</v>
      </c>
      <c r="X365" s="1" t="s">
        <v>648</v>
      </c>
      <c r="Z365" s="1">
        <v>3</v>
      </c>
      <c r="AA365" s="1" t="s">
        <v>2051</v>
      </c>
      <c r="AB365" s="1" t="s">
        <v>83</v>
      </c>
      <c r="AH365" s="1" t="s">
        <v>33</v>
      </c>
      <c r="AM365" t="str">
        <f t="shared" si="5"/>
        <v/>
      </c>
      <c r="AN365" s="1">
        <v>6</v>
      </c>
      <c r="AP365" s="1"/>
      <c r="AS365" s="1"/>
      <c r="AT365" s="1"/>
      <c r="AU365" s="1"/>
      <c r="AW365" s="1"/>
      <c r="AX365" s="1"/>
      <c r="AY365" s="1"/>
      <c r="AZ365" s="1"/>
    </row>
    <row r="366" spans="1:53">
      <c r="A366" s="1" t="s">
        <v>0</v>
      </c>
      <c r="B366" s="11" t="s">
        <v>1</v>
      </c>
      <c r="E366" s="1" t="s">
        <v>4</v>
      </c>
      <c r="G366" s="2">
        <v>33430</v>
      </c>
      <c r="H366" s="1">
        <v>6</v>
      </c>
      <c r="I366" s="1">
        <v>90</v>
      </c>
      <c r="J366" s="1">
        <v>8</v>
      </c>
      <c r="K366" s="1">
        <v>12</v>
      </c>
      <c r="L366" s="1">
        <v>560103</v>
      </c>
      <c r="M366" s="1" t="s">
        <v>2056</v>
      </c>
      <c r="N366" s="1">
        <v>1</v>
      </c>
      <c r="S366" s="1">
        <v>1</v>
      </c>
      <c r="T366" s="1" t="s">
        <v>150</v>
      </c>
      <c r="V366" s="1" t="s">
        <v>80</v>
      </c>
      <c r="X366" s="1" t="s">
        <v>91</v>
      </c>
      <c r="Z366" s="1">
        <v>3</v>
      </c>
      <c r="AA366" s="1" t="s">
        <v>2057</v>
      </c>
      <c r="AB366" s="1" t="s">
        <v>59</v>
      </c>
      <c r="AF366" s="1" t="s">
        <v>31</v>
      </c>
      <c r="AH366" s="1" t="s">
        <v>33</v>
      </c>
      <c r="AM366">
        <f t="shared" si="5"/>
        <v>1</v>
      </c>
      <c r="AN366" s="1">
        <v>12</v>
      </c>
      <c r="AP366" s="1"/>
      <c r="AS366" s="1"/>
      <c r="AT366" s="1"/>
      <c r="AU366" s="1"/>
      <c r="AW366" s="1"/>
      <c r="AX366" s="1"/>
      <c r="AY366" s="1"/>
      <c r="AZ366" s="1"/>
      <c r="BA366" s="1"/>
    </row>
    <row r="367" spans="1:53">
      <c r="A367" s="1" t="s">
        <v>0</v>
      </c>
      <c r="C367" s="1" t="s">
        <v>2</v>
      </c>
      <c r="E367" s="1" t="s">
        <v>4</v>
      </c>
      <c r="G367" s="2">
        <v>33565</v>
      </c>
      <c r="H367" s="1">
        <v>7</v>
      </c>
      <c r="I367" s="1">
        <v>0</v>
      </c>
      <c r="J367" s="1">
        <v>12</v>
      </c>
      <c r="K367" s="1">
        <v>3</v>
      </c>
      <c r="L367" s="1">
        <v>350121</v>
      </c>
      <c r="M367" s="1" t="s">
        <v>2062</v>
      </c>
      <c r="N367" s="1">
        <v>1</v>
      </c>
      <c r="S367" s="1">
        <v>1</v>
      </c>
      <c r="T367" s="1" t="s">
        <v>225</v>
      </c>
      <c r="V367" s="1" t="s">
        <v>111</v>
      </c>
      <c r="X367" s="1" t="s">
        <v>91</v>
      </c>
      <c r="Z367" s="1">
        <v>2</v>
      </c>
      <c r="AA367" s="1" t="s">
        <v>2063</v>
      </c>
      <c r="AB367" s="1" t="s">
        <v>59</v>
      </c>
      <c r="AH367" s="1" t="s">
        <v>33</v>
      </c>
      <c r="AM367" t="str">
        <f t="shared" si="5"/>
        <v/>
      </c>
      <c r="AN367" s="1">
        <v>200</v>
      </c>
      <c r="AP367" s="1"/>
      <c r="AS367" s="1"/>
      <c r="AT367" s="1"/>
      <c r="AV367" s="1"/>
      <c r="AW367" s="1"/>
      <c r="AX367" s="1"/>
      <c r="AZ367" s="1"/>
    </row>
    <row r="368" spans="1:53">
      <c r="A368" s="1" t="s">
        <v>0</v>
      </c>
      <c r="E368" s="1" t="s">
        <v>4</v>
      </c>
      <c r="G368" s="2">
        <v>30676</v>
      </c>
      <c r="H368" s="1">
        <v>8</v>
      </c>
      <c r="I368" s="1">
        <v>0</v>
      </c>
      <c r="J368" s="1">
        <v>8</v>
      </c>
      <c r="K368" s="1">
        <v>2</v>
      </c>
      <c r="L368" s="1">
        <v>30320</v>
      </c>
      <c r="M368" s="1" t="s">
        <v>2068</v>
      </c>
      <c r="N368" s="1">
        <v>1</v>
      </c>
      <c r="S368" s="1">
        <v>1</v>
      </c>
      <c r="T368" s="1" t="s">
        <v>137</v>
      </c>
      <c r="V368" s="1" t="s">
        <v>145</v>
      </c>
      <c r="X368" s="1" t="s">
        <v>91</v>
      </c>
      <c r="Z368" s="1">
        <v>12</v>
      </c>
      <c r="AA368" s="1" t="s">
        <v>2069</v>
      </c>
      <c r="AB368" s="1" t="s">
        <v>83</v>
      </c>
      <c r="AF368" s="1" t="s">
        <v>31</v>
      </c>
      <c r="AM368" t="str">
        <f t="shared" si="5"/>
        <v/>
      </c>
      <c r="AN368" s="1">
        <v>8</v>
      </c>
      <c r="AR368" s="1"/>
      <c r="AS368" s="1"/>
      <c r="AT368" s="1"/>
      <c r="AU368" s="1"/>
      <c r="AW368" s="1"/>
      <c r="AX368" s="1"/>
      <c r="AY368" s="1"/>
      <c r="AZ368" s="1"/>
      <c r="BA368" s="1"/>
    </row>
    <row r="369" spans="1:53">
      <c r="A369" s="1" t="s">
        <v>0</v>
      </c>
      <c r="E369" s="1" t="s">
        <v>4</v>
      </c>
      <c r="H369" s="1">
        <v>6</v>
      </c>
      <c r="I369" s="1">
        <v>0</v>
      </c>
      <c r="J369" s="1">
        <v>10</v>
      </c>
      <c r="K369" s="1">
        <v>10</v>
      </c>
      <c r="M369" s="1" t="s">
        <v>2074</v>
      </c>
      <c r="N369" s="1">
        <v>0</v>
      </c>
      <c r="O369" s="1" t="s">
        <v>67</v>
      </c>
      <c r="Q369" s="1" t="s">
        <v>98</v>
      </c>
      <c r="S369" s="1">
        <v>1</v>
      </c>
      <c r="T369" s="1" t="s">
        <v>225</v>
      </c>
      <c r="V369" s="1" t="s">
        <v>90</v>
      </c>
      <c r="X369" s="1" t="s">
        <v>91</v>
      </c>
      <c r="Z369" s="1">
        <v>30</v>
      </c>
      <c r="AB369" s="1" t="s">
        <v>59</v>
      </c>
      <c r="AK369" s="1" t="s">
        <v>36</v>
      </c>
      <c r="AM369" t="str">
        <f t="shared" si="5"/>
        <v/>
      </c>
      <c r="AU369" s="1"/>
      <c r="AW369" s="1"/>
      <c r="AX369" s="1"/>
      <c r="AY369" s="1"/>
      <c r="AZ369" s="1"/>
      <c r="BA369" s="1"/>
    </row>
    <row r="370" spans="1:53">
      <c r="B370" s="11" t="s">
        <v>1</v>
      </c>
      <c r="G370" s="2">
        <v>26365</v>
      </c>
      <c r="H370" s="1">
        <v>6</v>
      </c>
      <c r="I370" s="1">
        <v>80</v>
      </c>
      <c r="J370" s="1">
        <v>10</v>
      </c>
      <c r="K370" s="1">
        <v>12</v>
      </c>
      <c r="L370" s="1">
        <v>3079</v>
      </c>
      <c r="M370" s="1" t="s">
        <v>2077</v>
      </c>
      <c r="N370" s="1">
        <v>1</v>
      </c>
      <c r="S370" s="1">
        <v>1</v>
      </c>
      <c r="T370" s="1" t="s">
        <v>225</v>
      </c>
      <c r="W370" s="1" t="s">
        <v>279</v>
      </c>
      <c r="Y370" s="1" t="s">
        <v>1748</v>
      </c>
      <c r="Z370" s="1">
        <v>15</v>
      </c>
      <c r="AA370" s="1" t="s">
        <v>2078</v>
      </c>
      <c r="AB370" s="1" t="s">
        <v>83</v>
      </c>
      <c r="AE370" s="1" t="s">
        <v>30</v>
      </c>
      <c r="AM370" t="str">
        <f t="shared" si="5"/>
        <v/>
      </c>
      <c r="AN370" s="1">
        <v>10</v>
      </c>
      <c r="AP370" s="1"/>
      <c r="AS370" s="1"/>
      <c r="AT370" s="1"/>
      <c r="AU370" s="1"/>
      <c r="AW370" s="1"/>
      <c r="AX370" s="1"/>
      <c r="AZ370" s="1"/>
    </row>
    <row r="371" spans="1:53">
      <c r="A371" s="1" t="s">
        <v>0</v>
      </c>
      <c r="G371" s="2">
        <v>33162</v>
      </c>
      <c r="H371" s="1">
        <v>7</v>
      </c>
      <c r="I371" s="1">
        <v>30</v>
      </c>
      <c r="J371" s="1">
        <v>8</v>
      </c>
      <c r="K371" s="1">
        <v>8</v>
      </c>
      <c r="L371" s="1">
        <v>41001000</v>
      </c>
      <c r="M371" s="1" t="s">
        <v>2082</v>
      </c>
      <c r="N371" s="1">
        <v>1</v>
      </c>
      <c r="S371" s="1">
        <v>1</v>
      </c>
      <c r="T371" s="1" t="s">
        <v>2083</v>
      </c>
      <c r="W371" s="1" t="s">
        <v>2084</v>
      </c>
      <c r="X371" s="1" t="s">
        <v>57</v>
      </c>
      <c r="Z371" s="1">
        <v>1</v>
      </c>
      <c r="AA371" s="1" t="s">
        <v>58</v>
      </c>
      <c r="AB371" s="1" t="s">
        <v>59</v>
      </c>
      <c r="AF371" s="1" t="s">
        <v>31</v>
      </c>
      <c r="AH371" s="1" t="s">
        <v>33</v>
      </c>
      <c r="AM371">
        <f t="shared" si="5"/>
        <v>1</v>
      </c>
      <c r="AN371" s="1">
        <v>10</v>
      </c>
      <c r="AS371" s="1"/>
      <c r="AT371" s="1"/>
      <c r="AU371" s="1"/>
      <c r="AW371" s="1"/>
      <c r="AX371" s="1"/>
      <c r="AY371" s="1"/>
      <c r="AZ371" s="1"/>
      <c r="BA371" s="1"/>
    </row>
    <row r="372" spans="1:53">
      <c r="A372" s="1" t="s">
        <v>0</v>
      </c>
      <c r="G372" s="2">
        <v>32330</v>
      </c>
      <c r="H372" s="1">
        <v>7</v>
      </c>
      <c r="I372" s="1">
        <v>30</v>
      </c>
      <c r="J372" s="1">
        <v>4</v>
      </c>
      <c r="K372" s="1">
        <v>10</v>
      </c>
      <c r="L372" s="1">
        <v>94086</v>
      </c>
      <c r="M372" s="1" t="s">
        <v>1828</v>
      </c>
      <c r="N372" s="1">
        <v>1</v>
      </c>
      <c r="S372" s="1">
        <v>1</v>
      </c>
      <c r="T372" s="1" t="s">
        <v>144</v>
      </c>
      <c r="V372" s="1" t="s">
        <v>80</v>
      </c>
      <c r="X372" s="1" t="s">
        <v>160</v>
      </c>
      <c r="Z372" s="1">
        <v>1</v>
      </c>
      <c r="AA372" s="1" t="s">
        <v>2089</v>
      </c>
      <c r="AB372" s="1" t="s">
        <v>83</v>
      </c>
      <c r="AH372" s="1" t="s">
        <v>33</v>
      </c>
      <c r="AM372" t="str">
        <f t="shared" si="5"/>
        <v/>
      </c>
      <c r="AN372" s="1">
        <v>8</v>
      </c>
      <c r="AP372" s="1"/>
      <c r="AS372" s="1"/>
      <c r="AT372" s="1"/>
      <c r="AU372" s="1"/>
      <c r="AW372" s="1"/>
      <c r="AX372" s="1"/>
      <c r="AY372" s="1"/>
      <c r="AZ372" s="1"/>
      <c r="BA372" s="1"/>
    </row>
    <row r="373" spans="1:53">
      <c r="A373" s="1" t="s">
        <v>0</v>
      </c>
      <c r="D373" s="1" t="s">
        <v>3</v>
      </c>
      <c r="E373" s="1" t="s">
        <v>4</v>
      </c>
      <c r="G373" s="2">
        <v>34961</v>
      </c>
      <c r="H373" s="1">
        <v>8</v>
      </c>
      <c r="I373" s="1">
        <v>60</v>
      </c>
      <c r="J373" s="1">
        <v>9</v>
      </c>
      <c r="K373" s="1">
        <v>30</v>
      </c>
      <c r="L373" s="1">
        <v>500062</v>
      </c>
      <c r="M373" s="1" t="s">
        <v>368</v>
      </c>
      <c r="N373" s="1">
        <v>0</v>
      </c>
      <c r="O373" s="1" t="s">
        <v>97</v>
      </c>
      <c r="R373" s="1" t="s">
        <v>2092</v>
      </c>
      <c r="S373" s="1">
        <v>0</v>
      </c>
      <c r="AB373" s="1" t="s">
        <v>59</v>
      </c>
      <c r="AE373" s="1" t="s">
        <v>30</v>
      </c>
      <c r="AM373" t="str">
        <f t="shared" si="5"/>
        <v/>
      </c>
      <c r="AN373" s="1">
        <v>20</v>
      </c>
      <c r="AS373" s="1"/>
      <c r="AT373" s="1"/>
      <c r="AU373" s="1"/>
      <c r="AW373" s="1"/>
      <c r="AX373" s="1"/>
      <c r="AY373" s="1"/>
      <c r="AZ373" s="1"/>
    </row>
    <row r="374" spans="1:53">
      <c r="A374" s="1" t="s">
        <v>0</v>
      </c>
      <c r="D374" s="1" t="s">
        <v>3</v>
      </c>
      <c r="E374" s="1" t="s">
        <v>4</v>
      </c>
      <c r="G374" s="2">
        <v>32050</v>
      </c>
      <c r="H374" s="1">
        <v>6</v>
      </c>
      <c r="I374" s="1">
        <v>60</v>
      </c>
      <c r="J374" s="1">
        <v>12</v>
      </c>
      <c r="K374" s="1">
        <v>5</v>
      </c>
      <c r="L374" s="1">
        <v>0</v>
      </c>
      <c r="M374" s="1" t="s">
        <v>2098</v>
      </c>
      <c r="N374" s="1">
        <v>0</v>
      </c>
      <c r="O374" s="1" t="s">
        <v>53</v>
      </c>
      <c r="Q374" s="1" t="s">
        <v>98</v>
      </c>
      <c r="S374" s="1">
        <v>1</v>
      </c>
      <c r="T374" s="1" t="s">
        <v>225</v>
      </c>
      <c r="W374" s="1" t="s">
        <v>836</v>
      </c>
      <c r="X374" s="1" t="s">
        <v>91</v>
      </c>
      <c r="Z374" s="1">
        <v>1</v>
      </c>
      <c r="AA374" s="1" t="s">
        <v>2099</v>
      </c>
      <c r="AB374" s="1" t="s">
        <v>59</v>
      </c>
      <c r="AH374" s="1" t="s">
        <v>33</v>
      </c>
      <c r="AM374" t="str">
        <f t="shared" si="5"/>
        <v/>
      </c>
      <c r="AN374" s="1">
        <v>3</v>
      </c>
      <c r="AP374" s="1"/>
      <c r="AS374" s="1"/>
      <c r="AT374" s="1"/>
      <c r="AU374" s="1"/>
      <c r="AW374" s="1"/>
      <c r="AX374" s="1"/>
      <c r="AY374" s="1"/>
      <c r="AZ374" s="1"/>
      <c r="BA374" s="1"/>
    </row>
    <row r="375" spans="1:53">
      <c r="A375" s="1" t="s">
        <v>0</v>
      </c>
      <c r="G375" s="2">
        <v>30265</v>
      </c>
      <c r="H375" s="1">
        <v>8</v>
      </c>
      <c r="I375" s="1">
        <v>8</v>
      </c>
      <c r="J375" s="1">
        <v>8</v>
      </c>
      <c r="K375" s="1">
        <v>25</v>
      </c>
      <c r="L375" s="1">
        <v>22408</v>
      </c>
      <c r="M375" s="1" t="s">
        <v>2104</v>
      </c>
      <c r="N375" s="1">
        <v>0</v>
      </c>
      <c r="O375" s="1" t="s">
        <v>78</v>
      </c>
      <c r="Q375" s="1" t="s">
        <v>103</v>
      </c>
      <c r="S375" s="1">
        <v>1</v>
      </c>
      <c r="T375" s="1" t="s">
        <v>582</v>
      </c>
      <c r="V375" s="1" t="s">
        <v>111</v>
      </c>
      <c r="X375" s="1" t="s">
        <v>91</v>
      </c>
      <c r="Z375" s="1">
        <v>2</v>
      </c>
      <c r="AB375" s="1" t="s">
        <v>83</v>
      </c>
      <c r="AC375" s="1" t="s">
        <v>28</v>
      </c>
      <c r="AF375" s="1" t="s">
        <v>31</v>
      </c>
      <c r="AH375" s="1" t="s">
        <v>33</v>
      </c>
      <c r="AM375">
        <f t="shared" si="5"/>
        <v>1</v>
      </c>
      <c r="AN375" s="1">
        <v>5</v>
      </c>
      <c r="AO375" s="1"/>
      <c r="AR375" s="1"/>
      <c r="AS375" s="1"/>
      <c r="AT375" s="1"/>
      <c r="AU375" s="1"/>
      <c r="AW375" s="1"/>
      <c r="AX375" s="1"/>
      <c r="AY375" s="1"/>
      <c r="BA375" s="1"/>
    </row>
    <row r="376" spans="1:53">
      <c r="B376" s="11" t="s">
        <v>1</v>
      </c>
      <c r="G376" s="2">
        <v>27461</v>
      </c>
      <c r="H376" s="1">
        <v>8</v>
      </c>
      <c r="I376" s="1">
        <v>30</v>
      </c>
      <c r="J376" s="1">
        <v>6</v>
      </c>
      <c r="K376" s="1">
        <v>25</v>
      </c>
      <c r="L376" s="1">
        <v>5653</v>
      </c>
      <c r="M376" s="1" t="s">
        <v>2107</v>
      </c>
      <c r="N376" s="1">
        <v>1</v>
      </c>
      <c r="S376" s="1">
        <v>1</v>
      </c>
      <c r="T376" s="1" t="s">
        <v>225</v>
      </c>
      <c r="V376" s="1" t="s">
        <v>80</v>
      </c>
      <c r="X376" s="1" t="s">
        <v>112</v>
      </c>
      <c r="Z376" s="1">
        <v>9</v>
      </c>
      <c r="AA376" s="1" t="s">
        <v>2108</v>
      </c>
      <c r="AB376" s="1" t="s">
        <v>59</v>
      </c>
      <c r="AH376" s="1" t="s">
        <v>33</v>
      </c>
      <c r="AM376" t="str">
        <f t="shared" si="5"/>
        <v/>
      </c>
      <c r="AN376" s="1">
        <v>20</v>
      </c>
      <c r="AP376" s="1"/>
      <c r="AS376" s="1"/>
      <c r="AT376" s="1"/>
      <c r="AU376" s="1"/>
      <c r="AW376" s="1"/>
      <c r="AX376" s="1"/>
      <c r="AY376" s="1"/>
      <c r="AZ376" s="1"/>
      <c r="BA376" s="1"/>
    </row>
    <row r="377" spans="1:53">
      <c r="E377" s="1" t="s">
        <v>4</v>
      </c>
      <c r="G377" s="2">
        <v>29053</v>
      </c>
      <c r="H377" s="1">
        <v>7</v>
      </c>
      <c r="I377" s="1">
        <v>2</v>
      </c>
      <c r="J377" s="1">
        <v>9</v>
      </c>
      <c r="K377" s="1">
        <v>3</v>
      </c>
      <c r="L377" s="1">
        <v>23676</v>
      </c>
      <c r="M377" s="1" t="s">
        <v>2113</v>
      </c>
      <c r="N377" s="1">
        <v>1</v>
      </c>
      <c r="O377" s="1" t="s">
        <v>67</v>
      </c>
      <c r="R377" s="1" t="s">
        <v>2114</v>
      </c>
      <c r="S377" s="1">
        <v>1</v>
      </c>
      <c r="T377" s="1" t="s">
        <v>144</v>
      </c>
      <c r="V377" s="1" t="s">
        <v>80</v>
      </c>
      <c r="X377" s="1" t="s">
        <v>295</v>
      </c>
      <c r="Z377" s="1">
        <v>10</v>
      </c>
      <c r="AA377" s="1" t="s">
        <v>2115</v>
      </c>
      <c r="AB377" s="1" t="s">
        <v>83</v>
      </c>
      <c r="AH377" s="1" t="s">
        <v>33</v>
      </c>
      <c r="AM377" t="str">
        <f t="shared" si="5"/>
        <v/>
      </c>
      <c r="AN377" s="1">
        <v>24</v>
      </c>
      <c r="AP377" s="1"/>
      <c r="AS377" s="1"/>
      <c r="AT377" s="1"/>
      <c r="AV377" s="1"/>
      <c r="AW377" s="1"/>
      <c r="AX377" s="1"/>
      <c r="AY377" s="1"/>
      <c r="AZ377" s="1"/>
    </row>
    <row r="378" spans="1:53">
      <c r="D378" s="1" t="s">
        <v>3</v>
      </c>
      <c r="G378" s="2">
        <v>31079</v>
      </c>
      <c r="H378" s="1">
        <v>7</v>
      </c>
      <c r="I378" s="1">
        <v>100</v>
      </c>
      <c r="J378" s="1">
        <v>9</v>
      </c>
      <c r="K378" s="1">
        <v>15</v>
      </c>
      <c r="L378" s="1">
        <v>560103</v>
      </c>
      <c r="M378" s="1" t="s">
        <v>2121</v>
      </c>
      <c r="N378" s="1">
        <v>1</v>
      </c>
      <c r="S378" s="1">
        <v>0</v>
      </c>
      <c r="AB378" s="1" t="s">
        <v>59</v>
      </c>
      <c r="AH378" s="1" t="s">
        <v>33</v>
      </c>
      <c r="AM378" t="str">
        <f t="shared" si="5"/>
        <v/>
      </c>
      <c r="AN378" s="1">
        <v>4</v>
      </c>
      <c r="AP378" s="1"/>
      <c r="AS378" s="1"/>
      <c r="AT378" s="1"/>
      <c r="AU378" s="1"/>
      <c r="AW378" s="1"/>
      <c r="AX378" s="1"/>
      <c r="AY378" s="1"/>
      <c r="AZ378" s="1"/>
      <c r="BA378" s="1"/>
    </row>
    <row r="379" spans="1:53">
      <c r="D379" s="1" t="s">
        <v>3</v>
      </c>
      <c r="G379" s="2">
        <v>31048</v>
      </c>
      <c r="H379" s="1">
        <v>7</v>
      </c>
      <c r="I379" s="1">
        <v>90</v>
      </c>
      <c r="J379" s="1">
        <v>14</v>
      </c>
      <c r="K379" s="1">
        <v>12</v>
      </c>
      <c r="L379" s="1">
        <v>92117</v>
      </c>
      <c r="M379" s="1" t="s">
        <v>2126</v>
      </c>
      <c r="N379" s="1">
        <v>1</v>
      </c>
      <c r="S379" s="1">
        <v>1</v>
      </c>
      <c r="T379" s="1" t="s">
        <v>225</v>
      </c>
      <c r="W379" s="1" t="s">
        <v>2127</v>
      </c>
      <c r="X379" s="1" t="s">
        <v>91</v>
      </c>
      <c r="Z379" s="1">
        <v>11</v>
      </c>
      <c r="AA379" s="1" t="s">
        <v>2128</v>
      </c>
      <c r="AB379" s="1" t="s">
        <v>83</v>
      </c>
      <c r="AH379" s="1" t="s">
        <v>33</v>
      </c>
      <c r="AM379" t="str">
        <f t="shared" si="5"/>
        <v/>
      </c>
      <c r="AN379" s="1">
        <v>24</v>
      </c>
      <c r="AP379" s="1"/>
      <c r="AS379" s="1"/>
      <c r="AT379" s="1"/>
      <c r="AU379" s="1"/>
      <c r="AW379" s="1"/>
      <c r="BA379" s="1"/>
    </row>
    <row r="380" spans="1:53">
      <c r="A380" s="1" t="s">
        <v>0</v>
      </c>
      <c r="G380" s="2">
        <v>32442</v>
      </c>
      <c r="H380" s="1">
        <v>7</v>
      </c>
      <c r="I380" s="1">
        <v>45</v>
      </c>
      <c r="J380" s="1">
        <v>6</v>
      </c>
      <c r="K380" s="1">
        <v>3</v>
      </c>
      <c r="L380" s="1">
        <v>49085</v>
      </c>
      <c r="M380" s="1" t="s">
        <v>2130</v>
      </c>
      <c r="N380" s="1">
        <v>1</v>
      </c>
      <c r="S380" s="1">
        <v>1</v>
      </c>
      <c r="T380" s="1" t="s">
        <v>5</v>
      </c>
      <c r="V380" s="1" t="s">
        <v>80</v>
      </c>
      <c r="Y380" s="1" t="s">
        <v>2131</v>
      </c>
      <c r="Z380" s="1">
        <v>0</v>
      </c>
      <c r="AA380" s="1" t="s">
        <v>2132</v>
      </c>
      <c r="AB380" s="1" t="s">
        <v>59</v>
      </c>
      <c r="AF380" s="1" t="s">
        <v>31</v>
      </c>
      <c r="AM380" t="str">
        <f t="shared" si="5"/>
        <v/>
      </c>
      <c r="AN380" s="1">
        <v>15</v>
      </c>
      <c r="AP380" s="1"/>
      <c r="AS380" s="1"/>
      <c r="AT380" s="1"/>
      <c r="AU380" s="1"/>
      <c r="AW380" s="1"/>
      <c r="AX380" s="1"/>
      <c r="AY380" s="1"/>
      <c r="BA380" s="1"/>
    </row>
    <row r="381" spans="1:53">
      <c r="A381" s="1" t="s">
        <v>0</v>
      </c>
      <c r="G381" s="2">
        <v>29068</v>
      </c>
      <c r="H381" s="1">
        <v>8</v>
      </c>
      <c r="I381" s="1">
        <v>90</v>
      </c>
      <c r="J381" s="1">
        <v>12</v>
      </c>
      <c r="K381" s="1">
        <v>15</v>
      </c>
      <c r="L381" s="1">
        <v>92100</v>
      </c>
      <c r="M381" s="1" t="s">
        <v>1951</v>
      </c>
      <c r="N381" s="1">
        <v>0</v>
      </c>
      <c r="O381" s="1" t="s">
        <v>431</v>
      </c>
      <c r="R381" s="1" t="s">
        <v>2136</v>
      </c>
      <c r="S381" s="1">
        <v>1</v>
      </c>
      <c r="T381" s="1" t="s">
        <v>55</v>
      </c>
      <c r="V381" s="1" t="s">
        <v>56</v>
      </c>
      <c r="X381" s="1" t="s">
        <v>295</v>
      </c>
      <c r="Z381" s="1">
        <v>1</v>
      </c>
      <c r="AA381" s="1" t="s">
        <v>2137</v>
      </c>
      <c r="AB381" s="1" t="s">
        <v>83</v>
      </c>
      <c r="AG381" s="1" t="s">
        <v>32</v>
      </c>
      <c r="AM381" t="str">
        <f t="shared" si="5"/>
        <v/>
      </c>
      <c r="AN381" s="1">
        <v>16</v>
      </c>
      <c r="AS381" s="1"/>
      <c r="AT381" s="1"/>
      <c r="AV381" s="1"/>
      <c r="AW381" s="1"/>
      <c r="AX381" s="1"/>
      <c r="AY381" s="1"/>
      <c r="AZ381" s="1"/>
      <c r="BA381" s="1"/>
    </row>
    <row r="382" spans="1:53">
      <c r="E382" s="1" t="s">
        <v>4</v>
      </c>
      <c r="G382" s="2">
        <v>35217</v>
      </c>
      <c r="H382" s="1">
        <v>8</v>
      </c>
      <c r="I382" s="1">
        <v>45</v>
      </c>
      <c r="J382" s="1">
        <v>10</v>
      </c>
      <c r="K382" s="1">
        <v>5</v>
      </c>
      <c r="L382" s="1">
        <v>31048</v>
      </c>
      <c r="M382" s="1" t="s">
        <v>2143</v>
      </c>
      <c r="N382" s="1">
        <v>1</v>
      </c>
      <c r="S382" s="1">
        <v>1</v>
      </c>
      <c r="T382" s="1" t="s">
        <v>225</v>
      </c>
      <c r="V382" s="1" t="s">
        <v>384</v>
      </c>
      <c r="X382" s="1" t="s">
        <v>295</v>
      </c>
      <c r="Z382" s="1">
        <v>1</v>
      </c>
      <c r="AA382" s="1" t="s">
        <v>2144</v>
      </c>
      <c r="AB382" s="1" t="s">
        <v>1299</v>
      </c>
      <c r="AF382" s="1" t="s">
        <v>31</v>
      </c>
      <c r="AM382" t="str">
        <f t="shared" si="5"/>
        <v/>
      </c>
      <c r="AN382" s="1">
        <v>1</v>
      </c>
      <c r="AS382" s="1"/>
      <c r="AT382" s="1"/>
      <c r="AU382" s="1"/>
      <c r="AW382" s="1"/>
      <c r="AX382" s="1"/>
      <c r="AY382" s="1"/>
      <c r="BA382" s="1"/>
    </row>
    <row r="383" spans="1:53">
      <c r="A383" s="1" t="s">
        <v>0</v>
      </c>
      <c r="B383" s="11" t="s">
        <v>1</v>
      </c>
      <c r="E383" s="1" t="s">
        <v>4</v>
      </c>
      <c r="G383" s="2">
        <v>26635</v>
      </c>
      <c r="H383" s="1">
        <v>8</v>
      </c>
      <c r="I383" s="1">
        <v>15</v>
      </c>
      <c r="J383" s="1">
        <v>12</v>
      </c>
      <c r="K383" s="1">
        <v>24</v>
      </c>
      <c r="L383" s="1">
        <v>28014</v>
      </c>
      <c r="M383" s="1" t="s">
        <v>170</v>
      </c>
      <c r="N383" s="1">
        <v>1</v>
      </c>
      <c r="S383" s="1">
        <v>1</v>
      </c>
      <c r="T383" s="1" t="s">
        <v>5</v>
      </c>
      <c r="V383" s="1" t="s">
        <v>124</v>
      </c>
      <c r="X383" s="1" t="s">
        <v>112</v>
      </c>
      <c r="Z383" s="1">
        <v>20</v>
      </c>
      <c r="AA383" s="1" t="s">
        <v>2147</v>
      </c>
      <c r="AB383" s="1" t="s">
        <v>83</v>
      </c>
      <c r="AF383" s="1" t="s">
        <v>31</v>
      </c>
      <c r="AM383" t="str">
        <f t="shared" si="5"/>
        <v/>
      </c>
      <c r="AN383" s="1">
        <v>12</v>
      </c>
      <c r="AP383" s="1"/>
      <c r="AS383" s="1"/>
      <c r="AT383" s="1"/>
      <c r="AU383" s="1"/>
      <c r="AW383" s="1"/>
      <c r="AX383" s="1"/>
      <c r="AY383" s="1"/>
      <c r="AZ383" s="1"/>
      <c r="BA383" s="1"/>
    </row>
    <row r="384" spans="1:53">
      <c r="A384" s="1" t="s">
        <v>0</v>
      </c>
      <c r="G384" s="2">
        <v>33730</v>
      </c>
      <c r="H384" s="1">
        <v>7</v>
      </c>
      <c r="I384" s="1">
        <v>2</v>
      </c>
      <c r="J384" s="1">
        <v>7</v>
      </c>
      <c r="K384" s="1">
        <v>2</v>
      </c>
      <c r="L384" s="1">
        <v>75074</v>
      </c>
      <c r="M384" s="1" t="s">
        <v>2152</v>
      </c>
      <c r="N384" s="1">
        <v>0</v>
      </c>
      <c r="O384" s="1" t="s">
        <v>136</v>
      </c>
      <c r="R384" s="1" t="s">
        <v>2153</v>
      </c>
      <c r="S384" s="1">
        <v>1</v>
      </c>
      <c r="T384" s="1" t="s">
        <v>225</v>
      </c>
      <c r="V384" s="1" t="s">
        <v>80</v>
      </c>
      <c r="X384" s="1" t="s">
        <v>112</v>
      </c>
      <c r="Z384" s="1">
        <v>2</v>
      </c>
      <c r="AA384" s="1" t="s">
        <v>2154</v>
      </c>
      <c r="AB384" s="1" t="s">
        <v>59</v>
      </c>
      <c r="AH384" s="1" t="s">
        <v>33</v>
      </c>
      <c r="AM384" t="str">
        <f t="shared" si="5"/>
        <v/>
      </c>
      <c r="AN384" s="1">
        <v>5</v>
      </c>
      <c r="AP384" s="1"/>
      <c r="AS384" s="1"/>
      <c r="AT384" s="1"/>
      <c r="AU384" s="1"/>
      <c r="AW384" s="1"/>
      <c r="AX384" s="1"/>
      <c r="AY384" s="1"/>
    </row>
    <row r="385" spans="1:53">
      <c r="A385" s="1" t="s">
        <v>0</v>
      </c>
      <c r="E385" s="1" t="s">
        <v>4</v>
      </c>
      <c r="G385" s="2">
        <v>31660</v>
      </c>
      <c r="H385" s="1">
        <v>6</v>
      </c>
      <c r="I385" s="1">
        <v>80</v>
      </c>
      <c r="J385" s="1">
        <v>10</v>
      </c>
      <c r="K385" s="1">
        <v>3</v>
      </c>
      <c r="L385" s="1">
        <v>15990</v>
      </c>
      <c r="M385" s="1" t="s">
        <v>2158</v>
      </c>
      <c r="N385" s="1">
        <v>1</v>
      </c>
      <c r="O385" s="1" t="s">
        <v>78</v>
      </c>
      <c r="Q385" s="1" t="s">
        <v>54</v>
      </c>
      <c r="S385" s="1">
        <v>1</v>
      </c>
      <c r="T385" s="1" t="s">
        <v>137</v>
      </c>
      <c r="V385" s="1" t="s">
        <v>111</v>
      </c>
      <c r="X385" s="1" t="s">
        <v>91</v>
      </c>
      <c r="Z385" s="1">
        <v>10</v>
      </c>
      <c r="AA385" s="1" t="s">
        <v>2159</v>
      </c>
      <c r="AB385" s="1" t="s">
        <v>59</v>
      </c>
      <c r="AH385" s="1" t="s">
        <v>33</v>
      </c>
      <c r="AM385" t="str">
        <f t="shared" si="5"/>
        <v/>
      </c>
      <c r="AN385" s="1">
        <v>20</v>
      </c>
      <c r="AS385" s="1"/>
      <c r="AT385" s="1"/>
      <c r="AU385" s="1"/>
      <c r="AW385" s="1"/>
      <c r="AX385" s="1"/>
      <c r="AY385" s="1"/>
      <c r="AZ385" s="1"/>
    </row>
    <row r="386" spans="1:53">
      <c r="A386" s="1" t="s">
        <v>0</v>
      </c>
      <c r="E386" s="1" t="s">
        <v>4</v>
      </c>
      <c r="G386" s="2">
        <v>33340</v>
      </c>
      <c r="H386" s="1">
        <v>7</v>
      </c>
      <c r="I386" s="1">
        <v>0</v>
      </c>
      <c r="J386" s="1">
        <v>8</v>
      </c>
      <c r="K386" s="1">
        <v>12</v>
      </c>
      <c r="L386" s="1">
        <v>236029</v>
      </c>
      <c r="M386" s="1" t="s">
        <v>2163</v>
      </c>
      <c r="N386" s="1">
        <v>0</v>
      </c>
      <c r="O386" s="1" t="s">
        <v>53</v>
      </c>
      <c r="Q386" s="1" t="s">
        <v>68</v>
      </c>
      <c r="S386" s="1">
        <v>1</v>
      </c>
      <c r="T386" s="1" t="s">
        <v>225</v>
      </c>
      <c r="V386" s="1" t="s">
        <v>90</v>
      </c>
      <c r="X386" s="1" t="s">
        <v>160</v>
      </c>
      <c r="Z386" s="1">
        <v>8</v>
      </c>
      <c r="AA386" s="1" t="s">
        <v>2164</v>
      </c>
      <c r="AB386" s="1" t="s">
        <v>59</v>
      </c>
      <c r="AH386" s="1" t="s">
        <v>33</v>
      </c>
      <c r="AL386" s="1" t="s">
        <v>1909</v>
      </c>
      <c r="AM386" s="1">
        <f t="shared" ref="AM386:AM449" si="6">IF(COUNTA(AC386:AL386)&gt;1, 1, "")</f>
        <v>1</v>
      </c>
      <c r="AN386" s="1">
        <v>1</v>
      </c>
      <c r="AP386" s="1"/>
      <c r="AS386" s="1"/>
      <c r="AT386" s="1"/>
      <c r="AU386" s="1"/>
      <c r="AW386" s="1"/>
      <c r="AX386" s="1"/>
      <c r="BA386" s="1"/>
    </row>
    <row r="387" spans="1:53">
      <c r="B387" s="11" t="s">
        <v>1</v>
      </c>
      <c r="G387" s="2">
        <v>34721</v>
      </c>
      <c r="H387" s="1">
        <v>7</v>
      </c>
      <c r="I387" s="1">
        <v>40</v>
      </c>
      <c r="J387" s="1">
        <v>7</v>
      </c>
      <c r="K387" s="1">
        <v>2</v>
      </c>
      <c r="L387" s="1">
        <v>226010</v>
      </c>
      <c r="M387" s="1" t="s">
        <v>2167</v>
      </c>
      <c r="N387" s="1">
        <v>1</v>
      </c>
      <c r="S387" s="1">
        <v>1</v>
      </c>
      <c r="T387" s="1" t="s">
        <v>144</v>
      </c>
      <c r="V387" s="1" t="s">
        <v>80</v>
      </c>
      <c r="X387" s="1" t="s">
        <v>91</v>
      </c>
      <c r="Z387" s="1">
        <v>1</v>
      </c>
      <c r="AA387" s="1" t="s">
        <v>2168</v>
      </c>
      <c r="AB387" s="1" t="s">
        <v>83</v>
      </c>
      <c r="AH387" s="1" t="s">
        <v>33</v>
      </c>
      <c r="AM387" t="str">
        <f t="shared" si="6"/>
        <v/>
      </c>
      <c r="AN387" s="1">
        <v>9</v>
      </c>
      <c r="AP387" s="1"/>
      <c r="AS387" s="1"/>
      <c r="AT387" s="1"/>
      <c r="AU387" s="1"/>
      <c r="AW387" s="1"/>
      <c r="AX387" s="1"/>
      <c r="BA387" s="1"/>
    </row>
    <row r="388" spans="1:53">
      <c r="B388" s="11" t="s">
        <v>1</v>
      </c>
      <c r="G388" s="2">
        <v>42843</v>
      </c>
      <c r="H388" s="1">
        <v>7</v>
      </c>
      <c r="I388" s="1">
        <v>40</v>
      </c>
      <c r="J388" s="1">
        <v>8</v>
      </c>
      <c r="K388" s="1">
        <v>3</v>
      </c>
      <c r="L388" s="1">
        <v>20190</v>
      </c>
      <c r="M388" s="1" t="s">
        <v>2171</v>
      </c>
      <c r="N388" s="1">
        <v>1</v>
      </c>
      <c r="S388" s="1">
        <v>1</v>
      </c>
      <c r="T388" s="1" t="s">
        <v>225</v>
      </c>
      <c r="V388" s="1" t="s">
        <v>80</v>
      </c>
      <c r="X388" s="1" t="s">
        <v>391</v>
      </c>
      <c r="Z388" s="1">
        <v>9</v>
      </c>
      <c r="AA388" s="1" t="s">
        <v>2172</v>
      </c>
      <c r="AB388" s="1" t="s">
        <v>59</v>
      </c>
      <c r="AH388" s="1" t="s">
        <v>33</v>
      </c>
      <c r="AL388" s="1" t="s">
        <v>1244</v>
      </c>
      <c r="AM388" s="1">
        <f t="shared" si="6"/>
        <v>1</v>
      </c>
      <c r="AN388" s="1">
        <v>10</v>
      </c>
      <c r="AP388" s="1"/>
      <c r="AS388" s="1"/>
      <c r="AT388" s="1"/>
      <c r="AU388" s="1"/>
      <c r="AW388" s="1"/>
      <c r="AX388" s="1"/>
      <c r="AY388" s="1"/>
      <c r="AZ388" s="1"/>
      <c r="BA388" s="1"/>
    </row>
    <row r="389" spans="1:53">
      <c r="B389" s="11" t="s">
        <v>1</v>
      </c>
      <c r="G389" s="2">
        <v>30581</v>
      </c>
      <c r="H389" s="1">
        <v>7</v>
      </c>
      <c r="I389" s="1">
        <v>35</v>
      </c>
      <c r="J389" s="1">
        <v>6</v>
      </c>
      <c r="K389" s="1">
        <v>2</v>
      </c>
      <c r="L389" s="1">
        <v>94560</v>
      </c>
      <c r="M389" s="1" t="s">
        <v>2177</v>
      </c>
      <c r="N389" s="1">
        <v>1</v>
      </c>
      <c r="S389" s="1">
        <v>1</v>
      </c>
      <c r="T389" s="1" t="s">
        <v>89</v>
      </c>
      <c r="V389" s="1" t="s">
        <v>90</v>
      </c>
      <c r="X389" s="1" t="s">
        <v>91</v>
      </c>
      <c r="Z389" s="1">
        <v>12</v>
      </c>
      <c r="AA389" s="1" t="s">
        <v>74</v>
      </c>
      <c r="AB389" s="1" t="s">
        <v>59</v>
      </c>
      <c r="AH389" s="1" t="s">
        <v>33</v>
      </c>
      <c r="AM389" t="str">
        <f t="shared" si="6"/>
        <v/>
      </c>
      <c r="AN389" s="1">
        <v>5</v>
      </c>
      <c r="AP389" s="1"/>
      <c r="AS389" s="1"/>
      <c r="AT389" s="1"/>
      <c r="AU389" s="1"/>
      <c r="AW389" s="1"/>
      <c r="AX389" s="1"/>
      <c r="BA389" s="1"/>
    </row>
    <row r="390" spans="1:53">
      <c r="A390" s="1" t="s">
        <v>0</v>
      </c>
      <c r="B390" s="11" t="s">
        <v>1</v>
      </c>
      <c r="E390" s="1" t="s">
        <v>4</v>
      </c>
      <c r="G390" s="2">
        <v>32562</v>
      </c>
      <c r="H390" s="1">
        <v>6</v>
      </c>
      <c r="I390" s="1">
        <v>140</v>
      </c>
      <c r="J390" s="1">
        <v>5</v>
      </c>
      <c r="K390" s="1">
        <v>4</v>
      </c>
      <c r="L390" s="1">
        <v>90004</v>
      </c>
      <c r="M390" s="1" t="s">
        <v>658</v>
      </c>
      <c r="N390" s="1">
        <v>1</v>
      </c>
      <c r="S390" s="1">
        <v>1</v>
      </c>
      <c r="T390" s="1" t="s">
        <v>225</v>
      </c>
      <c r="V390" s="1" t="s">
        <v>80</v>
      </c>
      <c r="X390" s="1" t="s">
        <v>1511</v>
      </c>
      <c r="Z390" s="1">
        <v>3</v>
      </c>
      <c r="AA390" s="1" t="s">
        <v>2180</v>
      </c>
      <c r="AB390" s="1" t="s">
        <v>59</v>
      </c>
      <c r="AG390" s="1" t="s">
        <v>32</v>
      </c>
      <c r="AH390" s="1" t="s">
        <v>33</v>
      </c>
      <c r="AM390">
        <f t="shared" si="6"/>
        <v>1</v>
      </c>
      <c r="AN390" s="1">
        <v>10</v>
      </c>
      <c r="AP390" s="1"/>
      <c r="AS390" s="1"/>
      <c r="AT390" s="1"/>
      <c r="AU390" s="1"/>
      <c r="AW390" s="1"/>
      <c r="AX390" s="1"/>
      <c r="BA390" s="1"/>
    </row>
    <row r="391" spans="1:53">
      <c r="B391" s="11" t="s">
        <v>1</v>
      </c>
      <c r="G391" s="2">
        <v>34100</v>
      </c>
      <c r="H391" s="1">
        <v>7</v>
      </c>
      <c r="I391" s="1">
        <v>120</v>
      </c>
      <c r="J391" s="1">
        <v>8</v>
      </c>
      <c r="K391" s="1">
        <v>3</v>
      </c>
      <c r="L391" s="1">
        <v>500038</v>
      </c>
      <c r="M391" s="1" t="s">
        <v>2183</v>
      </c>
      <c r="N391" s="1">
        <v>0</v>
      </c>
      <c r="O391" s="1" t="s">
        <v>136</v>
      </c>
      <c r="Q391" s="1" t="s">
        <v>98</v>
      </c>
      <c r="S391" s="1">
        <v>1</v>
      </c>
      <c r="T391" s="1" t="s">
        <v>225</v>
      </c>
      <c r="V391" s="1" t="s">
        <v>80</v>
      </c>
      <c r="X391" s="1" t="s">
        <v>91</v>
      </c>
      <c r="Z391" s="1">
        <v>2</v>
      </c>
      <c r="AA391" s="1" t="s">
        <v>2184</v>
      </c>
      <c r="AB391" s="1" t="s">
        <v>399</v>
      </c>
      <c r="AF391" s="1" t="s">
        <v>31</v>
      </c>
      <c r="AM391" t="str">
        <f t="shared" si="6"/>
        <v/>
      </c>
      <c r="AN391" s="1">
        <v>3</v>
      </c>
      <c r="AP391" s="1"/>
      <c r="AS391" s="1"/>
      <c r="AT391" s="1"/>
      <c r="AV391" s="1"/>
      <c r="AW391" s="1"/>
      <c r="AX391" s="1"/>
      <c r="AY391" s="1"/>
      <c r="AZ391" s="1"/>
      <c r="BA391" s="1"/>
    </row>
    <row r="392" spans="1:53">
      <c r="A392" s="1" t="s">
        <v>0</v>
      </c>
      <c r="B392" s="11" t="s">
        <v>1</v>
      </c>
      <c r="E392" s="1" t="s">
        <v>4</v>
      </c>
      <c r="G392" s="2">
        <v>28381</v>
      </c>
      <c r="H392" s="1">
        <v>7</v>
      </c>
      <c r="I392" s="1">
        <v>50</v>
      </c>
      <c r="J392" s="1">
        <v>10</v>
      </c>
      <c r="K392" s="1">
        <v>6</v>
      </c>
      <c r="M392" s="1" t="s">
        <v>1939</v>
      </c>
      <c r="N392" s="1">
        <v>1</v>
      </c>
      <c r="S392" s="1">
        <v>1</v>
      </c>
      <c r="T392" s="1" t="s">
        <v>225</v>
      </c>
      <c r="V392" s="1" t="s">
        <v>424</v>
      </c>
      <c r="X392" s="1" t="s">
        <v>233</v>
      </c>
      <c r="Z392" s="1">
        <v>11</v>
      </c>
      <c r="AA392" s="1" t="s">
        <v>2190</v>
      </c>
      <c r="AB392" s="1" t="s">
        <v>71</v>
      </c>
      <c r="AG392" s="1" t="s">
        <v>32</v>
      </c>
      <c r="AM392" t="str">
        <f t="shared" si="6"/>
        <v/>
      </c>
      <c r="AN392" s="1">
        <v>40</v>
      </c>
      <c r="AP392" s="1"/>
      <c r="AS392" s="1"/>
      <c r="AT392" s="1"/>
      <c r="AU392" s="1"/>
      <c r="AW392" s="1"/>
      <c r="AX392" s="1"/>
      <c r="BA392" s="1"/>
    </row>
    <row r="393" spans="1:53">
      <c r="D393" s="1" t="s">
        <v>3</v>
      </c>
      <c r="G393" s="2">
        <v>29632</v>
      </c>
      <c r="H393" s="1">
        <v>8</v>
      </c>
      <c r="I393" s="1">
        <v>60</v>
      </c>
      <c r="J393" s="1">
        <v>10</v>
      </c>
      <c r="K393" s="1">
        <v>5</v>
      </c>
      <c r="L393" s="1">
        <v>73230</v>
      </c>
      <c r="M393" s="1" t="s">
        <v>2193</v>
      </c>
      <c r="N393" s="1">
        <v>0</v>
      </c>
      <c r="O393" s="1" t="s">
        <v>67</v>
      </c>
      <c r="Q393" s="1" t="s">
        <v>103</v>
      </c>
      <c r="S393" s="1">
        <v>1</v>
      </c>
      <c r="T393" s="1" t="s">
        <v>225</v>
      </c>
      <c r="V393" s="1" t="s">
        <v>111</v>
      </c>
      <c r="X393" s="1" t="s">
        <v>324</v>
      </c>
      <c r="Z393" s="1">
        <v>1</v>
      </c>
      <c r="AA393" s="1" t="s">
        <v>2194</v>
      </c>
      <c r="AB393" s="1" t="s">
        <v>1299</v>
      </c>
      <c r="AH393" s="1" t="s">
        <v>33</v>
      </c>
      <c r="AM393" t="str">
        <f t="shared" si="6"/>
        <v/>
      </c>
      <c r="AN393" s="1">
        <v>14</v>
      </c>
      <c r="AP393" s="1"/>
      <c r="AS393" s="1"/>
      <c r="AT393" s="1"/>
      <c r="AU393" s="1"/>
      <c r="AW393" s="1"/>
      <c r="AX393" s="1"/>
      <c r="AY393" s="1"/>
      <c r="AZ393" s="1"/>
      <c r="BA393" s="1"/>
    </row>
    <row r="394" spans="1:53">
      <c r="E394" s="1" t="s">
        <v>4</v>
      </c>
      <c r="G394" s="2">
        <v>27272</v>
      </c>
      <c r="H394" s="1">
        <v>7</v>
      </c>
      <c r="I394" s="1">
        <v>30</v>
      </c>
      <c r="J394" s="1">
        <v>10</v>
      </c>
      <c r="K394" s="1">
        <v>4</v>
      </c>
      <c r="L394" s="1">
        <v>92173</v>
      </c>
      <c r="M394" s="1" t="s">
        <v>2199</v>
      </c>
      <c r="N394" s="1">
        <v>1</v>
      </c>
      <c r="S394" s="1">
        <v>1</v>
      </c>
      <c r="T394" s="1" t="s">
        <v>150</v>
      </c>
      <c r="V394" s="1" t="s">
        <v>56</v>
      </c>
      <c r="X394" s="1" t="s">
        <v>391</v>
      </c>
      <c r="Z394" s="1">
        <v>10</v>
      </c>
      <c r="AA394" s="1" t="s">
        <v>2200</v>
      </c>
      <c r="AB394" s="1" t="s">
        <v>59</v>
      </c>
      <c r="AC394" s="1" t="s">
        <v>28</v>
      </c>
      <c r="AL394" s="1" t="s">
        <v>1662</v>
      </c>
      <c r="AM394" s="1">
        <f t="shared" si="6"/>
        <v>1</v>
      </c>
      <c r="AN394" s="1">
        <v>40</v>
      </c>
      <c r="AS394" s="1"/>
      <c r="AT394" s="1"/>
      <c r="AU394" s="1"/>
      <c r="AW394" s="1"/>
      <c r="AX394" s="1"/>
      <c r="AY394" s="1"/>
      <c r="AZ394" s="1"/>
      <c r="BA394" s="1"/>
    </row>
    <row r="395" spans="1:53">
      <c r="C395" s="1" t="s">
        <v>2</v>
      </c>
      <c r="E395" s="1" t="s">
        <v>4</v>
      </c>
      <c r="G395" s="2">
        <v>31097</v>
      </c>
      <c r="H395" s="1">
        <v>8</v>
      </c>
      <c r="I395" s="1">
        <v>40</v>
      </c>
      <c r="J395" s="1">
        <v>12</v>
      </c>
      <c r="K395" s="1">
        <v>75</v>
      </c>
      <c r="L395" s="1">
        <v>48098</v>
      </c>
      <c r="M395" s="1" t="s">
        <v>2205</v>
      </c>
      <c r="N395" s="1">
        <v>1</v>
      </c>
      <c r="S395" s="1">
        <v>1</v>
      </c>
      <c r="T395" s="1" t="s">
        <v>159</v>
      </c>
      <c r="V395" s="1" t="s">
        <v>80</v>
      </c>
      <c r="X395" s="1" t="s">
        <v>160</v>
      </c>
      <c r="Z395" s="1">
        <v>2</v>
      </c>
      <c r="AA395" s="1" t="s">
        <v>2206</v>
      </c>
      <c r="AB395" s="1" t="s">
        <v>83</v>
      </c>
      <c r="AF395" s="1" t="s">
        <v>31</v>
      </c>
      <c r="AM395" t="str">
        <f t="shared" si="6"/>
        <v/>
      </c>
      <c r="AN395" s="1">
        <v>12</v>
      </c>
      <c r="AO395" s="1"/>
      <c r="AP395" s="1"/>
      <c r="AR395" s="1"/>
      <c r="AS395" s="1"/>
      <c r="AT395" s="1"/>
      <c r="AV395" s="1"/>
      <c r="AW395" s="1"/>
      <c r="AX395" s="1"/>
      <c r="AY395" s="1"/>
      <c r="BA395" s="1"/>
    </row>
    <row r="396" spans="1:53">
      <c r="E396" s="1" t="s">
        <v>4</v>
      </c>
      <c r="G396" s="2">
        <v>27924</v>
      </c>
      <c r="H396" s="1">
        <v>8</v>
      </c>
      <c r="I396" s="1">
        <v>0</v>
      </c>
      <c r="J396" s="1">
        <v>2</v>
      </c>
      <c r="K396" s="1">
        <v>0</v>
      </c>
      <c r="L396" s="1">
        <v>247</v>
      </c>
      <c r="M396" s="1" t="s">
        <v>2212</v>
      </c>
      <c r="N396" s="1">
        <v>1</v>
      </c>
      <c r="S396" s="1">
        <v>1</v>
      </c>
      <c r="T396" s="1" t="s">
        <v>458</v>
      </c>
      <c r="V396" s="1" t="s">
        <v>80</v>
      </c>
      <c r="X396" s="1" t="s">
        <v>91</v>
      </c>
      <c r="Z396" s="1">
        <v>20</v>
      </c>
      <c r="AA396" s="1" t="s">
        <v>2213</v>
      </c>
      <c r="AB396" s="1" t="s">
        <v>83</v>
      </c>
      <c r="AF396" s="1" t="s">
        <v>31</v>
      </c>
      <c r="AM396" t="str">
        <f t="shared" si="6"/>
        <v/>
      </c>
      <c r="AN396" s="1">
        <v>80</v>
      </c>
      <c r="AP396" s="1"/>
      <c r="AS396" s="1"/>
      <c r="AT396" s="1"/>
      <c r="AV396" s="1"/>
      <c r="AW396" s="1"/>
      <c r="AX396" s="1"/>
      <c r="AY396" s="1"/>
      <c r="AZ396" s="1"/>
      <c r="BA396" s="1"/>
    </row>
    <row r="397" spans="1:53">
      <c r="A397" s="1" t="s">
        <v>0</v>
      </c>
      <c r="B397" s="11" t="s">
        <v>1</v>
      </c>
      <c r="D397" s="1" t="s">
        <v>3</v>
      </c>
      <c r="E397" s="1" t="s">
        <v>4</v>
      </c>
      <c r="G397" s="2">
        <v>28110</v>
      </c>
      <c r="H397" s="1">
        <v>7</v>
      </c>
      <c r="I397" s="1">
        <v>3</v>
      </c>
      <c r="J397" s="1">
        <v>15</v>
      </c>
      <c r="K397" s="1">
        <v>7</v>
      </c>
      <c r="L397" s="1">
        <v>77160</v>
      </c>
      <c r="M397" s="1" t="s">
        <v>2217</v>
      </c>
      <c r="N397" s="1">
        <v>0</v>
      </c>
      <c r="O397" s="1" t="s">
        <v>97</v>
      </c>
      <c r="R397" s="1" t="s">
        <v>2218</v>
      </c>
      <c r="S397" s="1">
        <v>1</v>
      </c>
      <c r="T397" s="1" t="s">
        <v>458</v>
      </c>
      <c r="V397" s="1" t="s">
        <v>56</v>
      </c>
      <c r="X397" s="1" t="s">
        <v>391</v>
      </c>
      <c r="Z397" s="1">
        <v>20</v>
      </c>
      <c r="AA397" s="1" t="s">
        <v>2219</v>
      </c>
      <c r="AB397" s="1" t="s">
        <v>59</v>
      </c>
      <c r="AH397" s="1" t="s">
        <v>33</v>
      </c>
      <c r="AM397" t="str">
        <f t="shared" si="6"/>
        <v/>
      </c>
      <c r="AN397" s="1">
        <v>16</v>
      </c>
      <c r="AP397" s="1"/>
      <c r="AR397" s="1"/>
      <c r="AS397" s="1"/>
      <c r="AT397" s="1"/>
      <c r="AU397" s="1"/>
      <c r="AW397" s="1"/>
      <c r="AX397" s="1"/>
      <c r="AY397" s="1"/>
      <c r="AZ397" s="1"/>
    </row>
    <row r="398" spans="1:53">
      <c r="A398" s="1" t="s">
        <v>0</v>
      </c>
      <c r="D398" s="1" t="s">
        <v>3</v>
      </c>
      <c r="E398" s="1" t="s">
        <v>4</v>
      </c>
      <c r="G398" s="2">
        <v>28531</v>
      </c>
      <c r="H398" s="1">
        <v>7</v>
      </c>
      <c r="I398" s="1">
        <v>0</v>
      </c>
      <c r="J398" s="1">
        <v>8</v>
      </c>
      <c r="K398" s="1">
        <v>10</v>
      </c>
      <c r="L398" s="1">
        <v>6324</v>
      </c>
      <c r="M398" s="1" t="s">
        <v>390</v>
      </c>
      <c r="N398" s="1">
        <v>1</v>
      </c>
      <c r="S398" s="1">
        <v>1</v>
      </c>
      <c r="T398" s="1" t="s">
        <v>137</v>
      </c>
      <c r="V398" s="1" t="s">
        <v>90</v>
      </c>
      <c r="X398" s="1" t="s">
        <v>338</v>
      </c>
      <c r="Z398" s="1">
        <v>15</v>
      </c>
      <c r="AA398" s="1" t="s">
        <v>2224</v>
      </c>
      <c r="AB398" s="1" t="s">
        <v>83</v>
      </c>
      <c r="AH398" s="1" t="s">
        <v>33</v>
      </c>
      <c r="AM398" t="str">
        <f t="shared" si="6"/>
        <v/>
      </c>
      <c r="AN398" s="1">
        <v>8</v>
      </c>
      <c r="AP398" s="1"/>
      <c r="AS398" s="1"/>
      <c r="AT398" s="1"/>
      <c r="AU398" s="1"/>
      <c r="AW398" s="1"/>
      <c r="AX398" s="1"/>
      <c r="BA398" s="1"/>
    </row>
    <row r="399" spans="1:53">
      <c r="B399" s="11" t="s">
        <v>1</v>
      </c>
      <c r="G399" s="2">
        <v>31647</v>
      </c>
      <c r="H399" s="1">
        <v>8</v>
      </c>
      <c r="I399" s="1">
        <v>20</v>
      </c>
      <c r="J399" s="1">
        <v>6</v>
      </c>
      <c r="K399" s="1">
        <v>0</v>
      </c>
      <c r="L399" s="1">
        <v>94587</v>
      </c>
      <c r="M399" s="1" t="s">
        <v>2227</v>
      </c>
      <c r="N399" s="1">
        <v>0</v>
      </c>
      <c r="O399" s="1" t="s">
        <v>78</v>
      </c>
      <c r="Q399" s="1" t="s">
        <v>103</v>
      </c>
      <c r="S399" s="1">
        <v>1</v>
      </c>
      <c r="T399" s="1" t="s">
        <v>225</v>
      </c>
      <c r="V399" s="1" t="s">
        <v>80</v>
      </c>
      <c r="X399" s="1" t="s">
        <v>91</v>
      </c>
      <c r="Z399" s="1">
        <v>8</v>
      </c>
      <c r="AA399" s="1" t="s">
        <v>198</v>
      </c>
      <c r="AB399" s="1" t="s">
        <v>59</v>
      </c>
      <c r="AG399" s="1" t="s">
        <v>32</v>
      </c>
      <c r="AM399" t="str">
        <f t="shared" si="6"/>
        <v/>
      </c>
      <c r="AN399" s="1">
        <v>3</v>
      </c>
      <c r="AP399" s="1"/>
      <c r="AS399" s="1"/>
      <c r="AT399" s="1"/>
      <c r="AU399" s="1"/>
      <c r="AW399" s="1"/>
      <c r="AX399" s="1"/>
      <c r="BA399" s="1"/>
    </row>
    <row r="400" spans="1:53">
      <c r="A400" s="1" t="s">
        <v>0</v>
      </c>
      <c r="E400" s="1" t="s">
        <v>4</v>
      </c>
      <c r="G400" s="2" t="s">
        <v>2230</v>
      </c>
      <c r="H400" s="1">
        <v>7</v>
      </c>
      <c r="I400" s="1">
        <v>90</v>
      </c>
      <c r="J400" s="1">
        <v>13</v>
      </c>
      <c r="K400" s="1">
        <v>20</v>
      </c>
      <c r="L400" s="1">
        <v>33321</v>
      </c>
      <c r="M400" s="1" t="s">
        <v>2231</v>
      </c>
      <c r="N400" s="1">
        <v>1</v>
      </c>
      <c r="O400" s="1" t="s">
        <v>67</v>
      </c>
      <c r="Q400" s="1" t="s">
        <v>98</v>
      </c>
      <c r="S400" s="1">
        <v>1</v>
      </c>
      <c r="T400" s="1" t="s">
        <v>225</v>
      </c>
      <c r="V400" s="1" t="s">
        <v>56</v>
      </c>
      <c r="X400" s="1" t="s">
        <v>91</v>
      </c>
      <c r="Z400" s="1">
        <v>20</v>
      </c>
      <c r="AA400" s="1" t="s">
        <v>2232</v>
      </c>
      <c r="AB400" s="1" t="s">
        <v>83</v>
      </c>
      <c r="AG400" s="1" t="s">
        <v>32</v>
      </c>
      <c r="AH400" s="1" t="s">
        <v>33</v>
      </c>
      <c r="AL400" s="1" t="s">
        <v>1244</v>
      </c>
      <c r="AM400" s="1">
        <f t="shared" si="6"/>
        <v>1</v>
      </c>
      <c r="AN400" s="1">
        <v>12</v>
      </c>
      <c r="AP400" s="1"/>
      <c r="AS400" s="1"/>
      <c r="AT400" s="1"/>
      <c r="AU400" s="1"/>
      <c r="AW400" s="1"/>
      <c r="AX400" s="1"/>
      <c r="AY400" s="1"/>
      <c r="AZ400" s="1"/>
    </row>
    <row r="401" spans="1:53">
      <c r="B401" s="11" t="s">
        <v>1</v>
      </c>
      <c r="C401" s="1" t="s">
        <v>2</v>
      </c>
      <c r="D401" s="1" t="s">
        <v>3</v>
      </c>
      <c r="G401" s="2">
        <v>34906</v>
      </c>
      <c r="H401" s="1">
        <v>5</v>
      </c>
      <c r="I401" s="1">
        <v>0</v>
      </c>
      <c r="J401" s="1">
        <v>8</v>
      </c>
      <c r="K401" s="1">
        <v>10</v>
      </c>
      <c r="L401" s="1">
        <v>77477</v>
      </c>
      <c r="M401" s="1" t="s">
        <v>2237</v>
      </c>
      <c r="N401" s="1">
        <v>1</v>
      </c>
      <c r="S401" s="1">
        <v>0</v>
      </c>
      <c r="AB401" s="1" t="s">
        <v>166</v>
      </c>
      <c r="AE401" s="1" t="s">
        <v>30</v>
      </c>
      <c r="AK401" s="1" t="s">
        <v>36</v>
      </c>
      <c r="AM401">
        <f t="shared" si="6"/>
        <v>1</v>
      </c>
      <c r="AU401" s="1"/>
      <c r="AW401" s="1"/>
      <c r="AX401" s="1"/>
      <c r="AY401" s="1"/>
      <c r="AZ401" s="1"/>
      <c r="BA401" s="1"/>
    </row>
    <row r="402" spans="1:53">
      <c r="A402" s="1" t="s">
        <v>0</v>
      </c>
      <c r="B402" s="11" t="s">
        <v>1</v>
      </c>
      <c r="E402" s="1" t="s">
        <v>4</v>
      </c>
      <c r="G402" s="2">
        <v>42940</v>
      </c>
      <c r="H402" s="1">
        <v>7</v>
      </c>
      <c r="I402" s="1">
        <v>30</v>
      </c>
      <c r="J402" s="1">
        <v>12</v>
      </c>
      <c r="K402" s="1">
        <v>25</v>
      </c>
      <c r="L402" s="1">
        <v>10119</v>
      </c>
      <c r="M402" s="1" t="s">
        <v>142</v>
      </c>
      <c r="N402" s="1">
        <v>0</v>
      </c>
      <c r="O402" s="1" t="s">
        <v>431</v>
      </c>
      <c r="Q402" s="1" t="s">
        <v>103</v>
      </c>
      <c r="S402" s="1">
        <v>1</v>
      </c>
      <c r="T402" s="1" t="s">
        <v>521</v>
      </c>
      <c r="V402" s="1" t="s">
        <v>56</v>
      </c>
      <c r="X402" s="1" t="s">
        <v>332</v>
      </c>
      <c r="Z402" s="1">
        <v>6</v>
      </c>
      <c r="AA402" s="1" t="s">
        <v>2241</v>
      </c>
      <c r="AB402" s="1" t="s">
        <v>83</v>
      </c>
      <c r="AE402" s="1" t="s">
        <v>30</v>
      </c>
      <c r="AM402" t="str">
        <f t="shared" si="6"/>
        <v/>
      </c>
      <c r="AN402" s="1">
        <v>25</v>
      </c>
      <c r="AP402" s="1"/>
      <c r="AS402" s="1"/>
      <c r="AT402" s="1"/>
      <c r="AV402" s="1"/>
      <c r="AW402" s="1"/>
      <c r="AX402" s="1"/>
      <c r="AZ402" s="1"/>
      <c r="BA402" s="1"/>
    </row>
    <row r="403" spans="1:53">
      <c r="A403" s="1" t="s">
        <v>0</v>
      </c>
      <c r="B403" s="11" t="s">
        <v>1</v>
      </c>
      <c r="E403" s="1" t="s">
        <v>4</v>
      </c>
      <c r="G403" s="2">
        <v>27108</v>
      </c>
      <c r="H403" s="1">
        <v>7</v>
      </c>
      <c r="I403" s="1">
        <v>100</v>
      </c>
      <c r="J403" s="1">
        <v>11</v>
      </c>
      <c r="K403" s="1">
        <v>6</v>
      </c>
      <c r="L403" s="1">
        <v>3311000</v>
      </c>
      <c r="M403" s="1" t="s">
        <v>835</v>
      </c>
      <c r="N403" s="1">
        <v>0</v>
      </c>
      <c r="O403" s="1" t="s">
        <v>123</v>
      </c>
      <c r="Q403" s="1" t="s">
        <v>103</v>
      </c>
      <c r="S403" s="1">
        <v>1</v>
      </c>
      <c r="T403" s="1" t="s">
        <v>5</v>
      </c>
      <c r="W403" s="1" t="s">
        <v>2245</v>
      </c>
      <c r="X403" s="1" t="s">
        <v>466</v>
      </c>
      <c r="Z403" s="1">
        <v>3</v>
      </c>
      <c r="AA403" s="1" t="s">
        <v>2246</v>
      </c>
      <c r="AB403" s="1" t="s">
        <v>59</v>
      </c>
      <c r="AF403" s="1" t="s">
        <v>31</v>
      </c>
      <c r="AM403" t="str">
        <f t="shared" si="6"/>
        <v/>
      </c>
      <c r="AN403" s="1">
        <v>130</v>
      </c>
      <c r="AP403" s="1"/>
      <c r="AS403" s="1"/>
      <c r="AT403" s="1"/>
      <c r="AU403" s="1"/>
      <c r="AW403" s="1"/>
      <c r="AX403" s="1"/>
      <c r="AY403" s="1"/>
      <c r="BA403" s="1"/>
    </row>
    <row r="404" spans="1:53">
      <c r="B404" s="11" t="s">
        <v>1</v>
      </c>
      <c r="G404" s="2">
        <v>32681</v>
      </c>
      <c r="H404" s="1">
        <v>7</v>
      </c>
      <c r="I404" s="1">
        <v>10</v>
      </c>
      <c r="J404" s="1">
        <v>10</v>
      </c>
      <c r="K404" s="1">
        <v>15</v>
      </c>
      <c r="L404" s="1">
        <v>28008</v>
      </c>
      <c r="M404" s="1" t="s">
        <v>170</v>
      </c>
      <c r="N404" s="1">
        <v>1</v>
      </c>
      <c r="S404" s="1">
        <v>1</v>
      </c>
      <c r="T404" s="1" t="s">
        <v>225</v>
      </c>
      <c r="V404" s="1" t="s">
        <v>111</v>
      </c>
      <c r="X404" s="1" t="s">
        <v>91</v>
      </c>
      <c r="Z404" s="1">
        <v>6</v>
      </c>
      <c r="AA404" s="1" t="s">
        <v>2250</v>
      </c>
      <c r="AB404" s="1" t="s">
        <v>83</v>
      </c>
      <c r="AF404" s="1" t="s">
        <v>31</v>
      </c>
      <c r="AM404" t="str">
        <f t="shared" si="6"/>
        <v/>
      </c>
      <c r="AN404" s="1">
        <v>10</v>
      </c>
      <c r="AP404" s="1"/>
      <c r="AS404" s="1"/>
      <c r="AT404" s="1"/>
      <c r="AU404" s="1"/>
      <c r="AW404" s="1"/>
      <c r="AX404" s="1"/>
      <c r="AY404" s="1"/>
      <c r="BA404" s="1"/>
    </row>
    <row r="405" spans="1:53">
      <c r="A405" s="1" t="s">
        <v>0</v>
      </c>
      <c r="B405" s="11" t="s">
        <v>1</v>
      </c>
      <c r="E405" s="1" t="s">
        <v>4</v>
      </c>
      <c r="G405" s="2">
        <v>31806</v>
      </c>
      <c r="H405" s="1">
        <v>8</v>
      </c>
      <c r="I405" s="1">
        <v>45</v>
      </c>
      <c r="J405" s="1">
        <v>12</v>
      </c>
      <c r="K405" s="1">
        <v>2</v>
      </c>
      <c r="L405" s="1">
        <v>15106</v>
      </c>
      <c r="M405" s="1" t="s">
        <v>2254</v>
      </c>
      <c r="N405" s="1">
        <v>1</v>
      </c>
      <c r="S405" s="1">
        <v>1</v>
      </c>
      <c r="T405" s="1" t="s">
        <v>150</v>
      </c>
      <c r="V405" s="1" t="s">
        <v>56</v>
      </c>
      <c r="X405" s="1" t="s">
        <v>160</v>
      </c>
      <c r="Z405" s="1">
        <v>2</v>
      </c>
      <c r="AA405" s="1" t="s">
        <v>2255</v>
      </c>
      <c r="AB405" s="1" t="s">
        <v>59</v>
      </c>
      <c r="AE405" s="1" t="s">
        <v>30</v>
      </c>
      <c r="AM405" t="str">
        <f t="shared" si="6"/>
        <v/>
      </c>
      <c r="AN405" s="1">
        <v>35</v>
      </c>
      <c r="AP405" s="1"/>
      <c r="AS405" s="1"/>
      <c r="AT405" s="1"/>
      <c r="AU405" s="1"/>
      <c r="AW405" s="1"/>
      <c r="AX405" s="1"/>
      <c r="AY405" s="1"/>
      <c r="BA405" s="1"/>
    </row>
    <row r="406" spans="1:53">
      <c r="A406" s="1" t="s">
        <v>0</v>
      </c>
      <c r="C406" s="1" t="s">
        <v>2</v>
      </c>
      <c r="D406" s="1" t="s">
        <v>3</v>
      </c>
      <c r="E406" s="1" t="s">
        <v>4</v>
      </c>
      <c r="G406" s="2">
        <v>33365</v>
      </c>
      <c r="H406" s="1">
        <v>7</v>
      </c>
      <c r="I406" s="1">
        <v>60</v>
      </c>
      <c r="J406" s="1">
        <v>8</v>
      </c>
      <c r="K406" s="1">
        <v>2</v>
      </c>
      <c r="L406" s="1">
        <v>4315</v>
      </c>
      <c r="M406" s="1" t="s">
        <v>2258</v>
      </c>
      <c r="N406" s="1">
        <v>0</v>
      </c>
      <c r="O406" s="1" t="s">
        <v>67</v>
      </c>
      <c r="Q406" s="1" t="s">
        <v>54</v>
      </c>
      <c r="S406" s="1">
        <v>1</v>
      </c>
      <c r="T406" s="1" t="s">
        <v>177</v>
      </c>
      <c r="V406" s="1" t="s">
        <v>384</v>
      </c>
      <c r="X406" s="1" t="s">
        <v>554</v>
      </c>
      <c r="Z406" s="1">
        <v>2</v>
      </c>
      <c r="AA406" s="1" t="s">
        <v>2259</v>
      </c>
      <c r="AB406" s="1" t="s">
        <v>59</v>
      </c>
      <c r="AG406" s="1" t="s">
        <v>32</v>
      </c>
      <c r="AM406" t="str">
        <f t="shared" si="6"/>
        <v/>
      </c>
      <c r="AN406" s="1">
        <v>10</v>
      </c>
      <c r="AP406" s="1"/>
      <c r="AS406" s="1"/>
      <c r="AT406" s="1"/>
      <c r="AU406" s="1"/>
      <c r="AW406" s="1"/>
      <c r="AX406" s="1"/>
      <c r="AY406" s="1"/>
      <c r="AZ406" s="1"/>
      <c r="BA406" s="1"/>
    </row>
    <row r="407" spans="1:53">
      <c r="D407" s="1" t="s">
        <v>3</v>
      </c>
      <c r="E407" s="1" t="s">
        <v>4</v>
      </c>
      <c r="G407" s="2">
        <v>35212</v>
      </c>
      <c r="H407" s="1">
        <v>4</v>
      </c>
      <c r="I407" s="1">
        <v>10</v>
      </c>
      <c r="J407" s="1">
        <v>10</v>
      </c>
      <c r="K407" s="1">
        <v>14</v>
      </c>
      <c r="L407" s="1">
        <v>110085</v>
      </c>
      <c r="M407" s="1" t="s">
        <v>1903</v>
      </c>
      <c r="N407" s="1">
        <v>0</v>
      </c>
      <c r="O407" s="1" t="s">
        <v>67</v>
      </c>
      <c r="Q407" s="1" t="s">
        <v>98</v>
      </c>
      <c r="S407" s="1">
        <v>0</v>
      </c>
      <c r="AB407" s="1" t="s">
        <v>59</v>
      </c>
      <c r="AF407" s="1" t="s">
        <v>31</v>
      </c>
      <c r="AM407" t="str">
        <f t="shared" si="6"/>
        <v/>
      </c>
      <c r="AN407" s="1">
        <v>25</v>
      </c>
      <c r="AS407" s="1"/>
      <c r="AT407" s="1"/>
      <c r="AU407" s="1"/>
      <c r="AW407" s="1"/>
      <c r="AX407" s="1"/>
      <c r="AY407" s="1"/>
      <c r="BA407" s="1"/>
    </row>
    <row r="408" spans="1:53">
      <c r="A408" s="1" t="s">
        <v>0</v>
      </c>
      <c r="E408" s="1" t="s">
        <v>4</v>
      </c>
      <c r="G408" s="2">
        <v>30925</v>
      </c>
      <c r="H408" s="1">
        <v>8</v>
      </c>
      <c r="I408" s="1">
        <v>60</v>
      </c>
      <c r="J408" s="1">
        <v>10</v>
      </c>
      <c r="K408" s="1">
        <v>20</v>
      </c>
      <c r="L408" s="1">
        <v>80120</v>
      </c>
      <c r="M408" s="1" t="s">
        <v>2267</v>
      </c>
      <c r="N408" s="1">
        <v>0</v>
      </c>
      <c r="O408" s="1" t="s">
        <v>67</v>
      </c>
      <c r="Q408" s="1" t="s">
        <v>68</v>
      </c>
      <c r="S408" s="1">
        <v>1</v>
      </c>
      <c r="T408" s="1" t="s">
        <v>69</v>
      </c>
      <c r="V408" s="1" t="s">
        <v>111</v>
      </c>
      <c r="X408" s="1" t="s">
        <v>57</v>
      </c>
      <c r="Z408" s="1">
        <v>6</v>
      </c>
      <c r="AA408" s="1" t="s">
        <v>2268</v>
      </c>
      <c r="AB408" s="1" t="s">
        <v>83</v>
      </c>
      <c r="AH408" s="1" t="s">
        <v>33</v>
      </c>
      <c r="AM408" t="str">
        <f t="shared" si="6"/>
        <v/>
      </c>
      <c r="AN408" s="1">
        <v>6</v>
      </c>
      <c r="AP408" s="1"/>
      <c r="AS408" s="1"/>
      <c r="AT408" s="1"/>
      <c r="AU408" s="1"/>
      <c r="AW408" s="1"/>
      <c r="AX408" s="1"/>
      <c r="BA408" s="1"/>
    </row>
    <row r="409" spans="1:53">
      <c r="B409" s="11" t="s">
        <v>1</v>
      </c>
      <c r="E409" s="1" t="s">
        <v>4</v>
      </c>
      <c r="G409" s="2">
        <v>33438</v>
      </c>
      <c r="H409" s="1">
        <v>6</v>
      </c>
      <c r="I409" s="1">
        <v>50</v>
      </c>
      <c r="J409" s="1">
        <v>12</v>
      </c>
      <c r="K409" s="1">
        <v>2</v>
      </c>
      <c r="L409" s="1">
        <v>13070022</v>
      </c>
      <c r="M409" s="1" t="s">
        <v>835</v>
      </c>
      <c r="N409" s="1">
        <v>0</v>
      </c>
      <c r="O409" s="1" t="s">
        <v>67</v>
      </c>
      <c r="Q409" s="1" t="s">
        <v>54</v>
      </c>
      <c r="S409" s="1">
        <v>1</v>
      </c>
      <c r="T409" s="1" t="s">
        <v>225</v>
      </c>
      <c r="V409" s="1" t="s">
        <v>80</v>
      </c>
      <c r="X409" s="1" t="s">
        <v>738</v>
      </c>
      <c r="Z409" s="1">
        <v>3</v>
      </c>
      <c r="AA409" s="1" t="s">
        <v>2271</v>
      </c>
      <c r="AB409" s="1" t="s">
        <v>59</v>
      </c>
      <c r="AF409" s="1" t="s">
        <v>31</v>
      </c>
      <c r="AM409" t="str">
        <f t="shared" si="6"/>
        <v/>
      </c>
      <c r="AN409" s="1">
        <v>220</v>
      </c>
      <c r="AP409" s="1"/>
      <c r="AS409" s="1"/>
      <c r="AT409" s="1"/>
      <c r="AU409" s="1"/>
      <c r="AW409" s="1"/>
      <c r="AX409" s="1"/>
      <c r="AY409" s="1"/>
      <c r="BA409" s="1"/>
    </row>
    <row r="410" spans="1:53">
      <c r="C410" s="1" t="s">
        <v>2</v>
      </c>
      <c r="D410" s="1" t="s">
        <v>3</v>
      </c>
      <c r="E410" s="1" t="s">
        <v>4</v>
      </c>
      <c r="G410" s="2">
        <v>32595</v>
      </c>
      <c r="H410" s="1">
        <v>7</v>
      </c>
      <c r="I410" s="1">
        <v>180</v>
      </c>
      <c r="J410" s="1">
        <v>8</v>
      </c>
      <c r="K410" s="1">
        <v>30</v>
      </c>
      <c r="L410" s="1">
        <v>33902200</v>
      </c>
      <c r="M410" s="1" t="s">
        <v>2275</v>
      </c>
      <c r="N410" s="1">
        <v>0</v>
      </c>
      <c r="O410" s="1" t="s">
        <v>53</v>
      </c>
      <c r="Q410" s="1" t="s">
        <v>54</v>
      </c>
      <c r="S410" s="1">
        <v>1</v>
      </c>
      <c r="T410" s="1" t="s">
        <v>177</v>
      </c>
      <c r="V410" s="1" t="s">
        <v>111</v>
      </c>
      <c r="X410" s="1" t="s">
        <v>466</v>
      </c>
      <c r="Z410" s="1">
        <v>2</v>
      </c>
      <c r="AA410" s="1" t="s">
        <v>2276</v>
      </c>
      <c r="AB410" s="1" t="s">
        <v>83</v>
      </c>
      <c r="AH410" s="1" t="s">
        <v>33</v>
      </c>
      <c r="AM410" t="str">
        <f t="shared" si="6"/>
        <v/>
      </c>
      <c r="AN410" s="1">
        <v>10</v>
      </c>
      <c r="AP410" s="1"/>
      <c r="AS410" s="1"/>
      <c r="AT410" s="1"/>
      <c r="AU410" s="1"/>
      <c r="AW410" s="1"/>
      <c r="AX410" s="1"/>
      <c r="AY410" s="1"/>
      <c r="BA410" s="1"/>
    </row>
    <row r="411" spans="1:53">
      <c r="E411" s="1" t="s">
        <v>4</v>
      </c>
      <c r="H411" s="1">
        <v>45</v>
      </c>
      <c r="I411" s="1">
        <v>180</v>
      </c>
      <c r="J411" s="1">
        <v>6</v>
      </c>
      <c r="K411" s="1">
        <v>5</v>
      </c>
      <c r="M411" s="1" t="s">
        <v>2280</v>
      </c>
      <c r="N411" s="1">
        <v>0</v>
      </c>
      <c r="O411" s="1" t="s">
        <v>431</v>
      </c>
      <c r="Q411" s="1" t="s">
        <v>98</v>
      </c>
      <c r="S411" s="1">
        <v>1</v>
      </c>
      <c r="T411" s="1" t="s">
        <v>159</v>
      </c>
      <c r="V411" s="1" t="s">
        <v>90</v>
      </c>
      <c r="X411" s="1" t="s">
        <v>466</v>
      </c>
      <c r="Z411" s="1">
        <v>27</v>
      </c>
      <c r="AA411" s="1" t="s">
        <v>2280</v>
      </c>
      <c r="AB411" s="1" t="s">
        <v>83</v>
      </c>
      <c r="AF411" s="1" t="s">
        <v>31</v>
      </c>
      <c r="AM411" t="str">
        <f t="shared" si="6"/>
        <v/>
      </c>
      <c r="AN411" s="1">
        <v>20</v>
      </c>
      <c r="AP411" s="1"/>
      <c r="AS411" s="1"/>
      <c r="AT411" s="1"/>
      <c r="AU411" s="1"/>
      <c r="AW411" s="1"/>
      <c r="AX411" s="1"/>
      <c r="AY411" s="1"/>
      <c r="BA411" s="1"/>
    </row>
    <row r="412" spans="1:53">
      <c r="B412" s="11" t="s">
        <v>1</v>
      </c>
      <c r="E412" s="1" t="s">
        <v>4</v>
      </c>
      <c r="G412" s="2" t="s">
        <v>2284</v>
      </c>
      <c r="H412" s="1">
        <v>7</v>
      </c>
      <c r="I412" s="1">
        <v>90</v>
      </c>
      <c r="J412" s="1">
        <v>9</v>
      </c>
      <c r="K412" s="1">
        <v>5</v>
      </c>
      <c r="M412" s="1" t="s">
        <v>2285</v>
      </c>
      <c r="N412" s="1">
        <v>1</v>
      </c>
      <c r="S412" s="1">
        <v>1</v>
      </c>
      <c r="T412" s="1" t="s">
        <v>225</v>
      </c>
      <c r="V412" s="1" t="s">
        <v>80</v>
      </c>
      <c r="X412" s="1" t="s">
        <v>91</v>
      </c>
      <c r="Z412" s="1">
        <v>21</v>
      </c>
      <c r="AB412" s="1" t="s">
        <v>59</v>
      </c>
      <c r="AH412" s="1" t="s">
        <v>33</v>
      </c>
      <c r="AM412" t="str">
        <f t="shared" si="6"/>
        <v/>
      </c>
      <c r="AN412" s="1">
        <v>36</v>
      </c>
      <c r="AP412" s="1"/>
      <c r="AS412" s="1"/>
      <c r="AT412" s="1"/>
      <c r="AU412" s="1"/>
      <c r="AW412" s="1"/>
      <c r="AX412" s="1"/>
      <c r="AY412" s="1"/>
      <c r="AZ412" s="1"/>
      <c r="BA412" s="1"/>
    </row>
    <row r="413" spans="1:53">
      <c r="B413" s="11" t="s">
        <v>1</v>
      </c>
      <c r="E413" s="1" t="s">
        <v>4</v>
      </c>
      <c r="G413" s="2">
        <v>32166</v>
      </c>
      <c r="H413" s="1">
        <v>7</v>
      </c>
      <c r="I413" s="1">
        <v>40</v>
      </c>
      <c r="J413" s="1">
        <v>10</v>
      </c>
      <c r="K413" s="1">
        <v>12</v>
      </c>
      <c r="L413" s="1">
        <v>596</v>
      </c>
      <c r="M413" s="1" t="s">
        <v>436</v>
      </c>
      <c r="N413" s="1">
        <v>0</v>
      </c>
      <c r="O413" s="1" t="s">
        <v>53</v>
      </c>
      <c r="Q413" s="1" t="s">
        <v>98</v>
      </c>
      <c r="S413" s="1">
        <v>1</v>
      </c>
      <c r="T413" s="1" t="s">
        <v>159</v>
      </c>
      <c r="V413" s="1" t="s">
        <v>56</v>
      </c>
      <c r="X413" s="1" t="s">
        <v>391</v>
      </c>
      <c r="Z413" s="1">
        <v>3</v>
      </c>
      <c r="AA413" s="1" t="s">
        <v>2290</v>
      </c>
      <c r="AB413" s="1" t="s">
        <v>71</v>
      </c>
      <c r="AG413" s="1" t="s">
        <v>32</v>
      </c>
      <c r="AM413" t="str">
        <f t="shared" si="6"/>
        <v/>
      </c>
      <c r="AN413" s="1">
        <v>5</v>
      </c>
      <c r="AP413" s="1"/>
      <c r="AS413" s="1"/>
      <c r="AT413" s="1"/>
      <c r="AU413" s="1"/>
      <c r="AW413" s="1"/>
      <c r="AX413" s="1"/>
      <c r="AY413" s="1"/>
      <c r="BA413" s="1"/>
    </row>
    <row r="414" spans="1:53">
      <c r="B414" s="11" t="s">
        <v>1</v>
      </c>
      <c r="G414" s="2">
        <v>33916</v>
      </c>
      <c r="H414" s="1">
        <v>7</v>
      </c>
      <c r="I414" s="1">
        <v>40</v>
      </c>
      <c r="J414" s="1">
        <v>10</v>
      </c>
      <c r="K414" s="1">
        <v>10</v>
      </c>
      <c r="L414" s="1">
        <v>11460</v>
      </c>
      <c r="M414" s="1" t="s">
        <v>2294</v>
      </c>
      <c r="N414" s="1">
        <v>0</v>
      </c>
      <c r="O414" s="1" t="s">
        <v>53</v>
      </c>
      <c r="Q414" s="1" t="s">
        <v>103</v>
      </c>
      <c r="S414" s="1">
        <v>1</v>
      </c>
      <c r="T414" s="1" t="s">
        <v>225</v>
      </c>
      <c r="V414" s="1" t="s">
        <v>80</v>
      </c>
      <c r="X414" s="1" t="s">
        <v>91</v>
      </c>
      <c r="Z414" s="1">
        <v>3</v>
      </c>
      <c r="AA414" s="1" t="s">
        <v>2295</v>
      </c>
      <c r="AB414" s="1" t="s">
        <v>59</v>
      </c>
      <c r="AG414" s="1" t="s">
        <v>32</v>
      </c>
      <c r="AM414" t="str">
        <f t="shared" si="6"/>
        <v/>
      </c>
      <c r="AN414" s="1">
        <v>12</v>
      </c>
      <c r="AS414" s="1"/>
      <c r="AT414" s="1"/>
      <c r="AU414" s="1"/>
      <c r="AW414" s="1"/>
      <c r="AX414" s="1"/>
      <c r="AY414" s="1"/>
      <c r="AZ414" s="1"/>
      <c r="BA414" s="1"/>
    </row>
    <row r="415" spans="1:53">
      <c r="B415" s="11" t="s">
        <v>1</v>
      </c>
      <c r="E415" s="1" t="s">
        <v>4</v>
      </c>
      <c r="G415" s="2">
        <v>33630</v>
      </c>
      <c r="H415" s="1">
        <v>7</v>
      </c>
      <c r="I415" s="1">
        <v>30</v>
      </c>
      <c r="J415" s="1">
        <v>10</v>
      </c>
      <c r="K415" s="1">
        <v>20</v>
      </c>
      <c r="L415" s="1">
        <v>94040</v>
      </c>
      <c r="M415" s="1" t="s">
        <v>2299</v>
      </c>
      <c r="N415" s="1">
        <v>0</v>
      </c>
      <c r="O415" s="1" t="s">
        <v>53</v>
      </c>
      <c r="Q415" s="1" t="s">
        <v>98</v>
      </c>
      <c r="S415" s="1">
        <v>1</v>
      </c>
      <c r="T415" s="1" t="s">
        <v>225</v>
      </c>
      <c r="V415" s="1" t="s">
        <v>80</v>
      </c>
      <c r="X415" s="1" t="s">
        <v>91</v>
      </c>
      <c r="Z415" s="1">
        <v>6</v>
      </c>
      <c r="AA415" s="1" t="s">
        <v>1756</v>
      </c>
      <c r="AB415" s="1" t="s">
        <v>83</v>
      </c>
      <c r="AH415" s="1" t="s">
        <v>33</v>
      </c>
      <c r="AM415" t="str">
        <f t="shared" si="6"/>
        <v/>
      </c>
      <c r="AN415" s="1">
        <v>8</v>
      </c>
      <c r="AS415" s="1"/>
      <c r="AT415" s="1"/>
      <c r="AU415" s="1"/>
      <c r="AW415" s="1"/>
      <c r="AX415" s="1"/>
      <c r="AY415" s="1"/>
      <c r="AZ415" s="1"/>
      <c r="BA415" s="1"/>
    </row>
    <row r="416" spans="1:53">
      <c r="B416" s="11" t="s">
        <v>1</v>
      </c>
      <c r="G416" s="2">
        <v>33369</v>
      </c>
      <c r="H416" s="1">
        <v>7</v>
      </c>
      <c r="I416" s="1">
        <v>60</v>
      </c>
      <c r="J416" s="1">
        <v>12</v>
      </c>
      <c r="K416" s="1">
        <v>10</v>
      </c>
      <c r="L416" s="1">
        <v>122010</v>
      </c>
      <c r="M416" s="1" t="s">
        <v>2304</v>
      </c>
      <c r="N416" s="1">
        <v>0</v>
      </c>
      <c r="O416" s="1" t="s">
        <v>53</v>
      </c>
      <c r="Q416" s="1" t="s">
        <v>54</v>
      </c>
      <c r="S416" s="1">
        <v>1</v>
      </c>
      <c r="T416" s="1" t="s">
        <v>150</v>
      </c>
      <c r="V416" s="1" t="s">
        <v>80</v>
      </c>
      <c r="X416" s="1" t="s">
        <v>245</v>
      </c>
      <c r="Z416" s="1">
        <v>2</v>
      </c>
      <c r="AA416" s="1" t="s">
        <v>509</v>
      </c>
      <c r="AB416" s="1" t="s">
        <v>83</v>
      </c>
      <c r="AF416" s="1" t="s">
        <v>31</v>
      </c>
      <c r="AM416" t="str">
        <f t="shared" si="6"/>
        <v/>
      </c>
      <c r="AN416" s="1">
        <v>4</v>
      </c>
      <c r="AP416" s="1"/>
      <c r="AS416" s="1"/>
      <c r="AT416" s="1"/>
      <c r="AU416" s="1"/>
      <c r="AW416" s="1"/>
      <c r="AX416" s="1"/>
      <c r="AY416" s="1"/>
      <c r="AZ416" s="1"/>
      <c r="BA416" s="1"/>
    </row>
    <row r="417" spans="1:53">
      <c r="A417" s="1" t="s">
        <v>0</v>
      </c>
      <c r="G417" s="2">
        <v>35421</v>
      </c>
      <c r="H417" s="1">
        <v>5</v>
      </c>
      <c r="I417" s="1">
        <v>60</v>
      </c>
      <c r="J417" s="1">
        <v>8</v>
      </c>
      <c r="K417" s="1">
        <v>2</v>
      </c>
      <c r="L417" s="1">
        <v>600119</v>
      </c>
      <c r="M417" s="1" t="s">
        <v>2309</v>
      </c>
      <c r="N417" s="1">
        <v>1</v>
      </c>
      <c r="S417" s="1">
        <v>0</v>
      </c>
      <c r="AB417" s="1" t="s">
        <v>166</v>
      </c>
      <c r="AE417" s="1" t="s">
        <v>30</v>
      </c>
      <c r="AM417" t="str">
        <f t="shared" si="6"/>
        <v/>
      </c>
      <c r="AN417" s="1">
        <v>72</v>
      </c>
      <c r="AP417" s="1"/>
      <c r="AS417" s="1"/>
      <c r="AT417" s="1"/>
      <c r="AU417" s="1"/>
      <c r="AW417" s="1"/>
      <c r="AX417" s="1"/>
      <c r="AY417" s="1"/>
      <c r="AZ417" s="1"/>
      <c r="BA417" s="1"/>
    </row>
    <row r="418" spans="1:53">
      <c r="A418" s="1" t="s">
        <v>0</v>
      </c>
      <c r="B418" s="11" t="s">
        <v>1</v>
      </c>
      <c r="E418" s="1" t="s">
        <v>4</v>
      </c>
      <c r="G418" s="2">
        <v>31277</v>
      </c>
      <c r="H418" s="1">
        <v>8</v>
      </c>
      <c r="I418" s="1">
        <v>30</v>
      </c>
      <c r="J418" s="1">
        <v>8</v>
      </c>
      <c r="K418" s="1">
        <v>3</v>
      </c>
      <c r="L418" s="1">
        <v>10523</v>
      </c>
      <c r="M418" s="1" t="s">
        <v>2314</v>
      </c>
      <c r="N418" s="1">
        <v>1</v>
      </c>
      <c r="S418" s="1">
        <v>1</v>
      </c>
      <c r="T418" s="1" t="s">
        <v>89</v>
      </c>
      <c r="V418" s="1" t="s">
        <v>80</v>
      </c>
      <c r="X418" s="1" t="s">
        <v>91</v>
      </c>
      <c r="Z418" s="1">
        <v>7</v>
      </c>
      <c r="AA418" s="1" t="s">
        <v>207</v>
      </c>
      <c r="AB418" s="1" t="s">
        <v>83</v>
      </c>
      <c r="AG418" s="1" t="s">
        <v>32</v>
      </c>
      <c r="AM418" t="str">
        <f t="shared" si="6"/>
        <v/>
      </c>
      <c r="AN418" s="1">
        <v>15</v>
      </c>
      <c r="AP418" s="1"/>
      <c r="AS418" s="1"/>
      <c r="AT418" s="1"/>
      <c r="AU418" s="1"/>
      <c r="AW418" s="1"/>
      <c r="AX418" s="1"/>
      <c r="AY418" s="1"/>
      <c r="AZ418" s="1"/>
      <c r="BA418" s="1"/>
    </row>
    <row r="419" spans="1:53">
      <c r="D419" s="1" t="s">
        <v>3</v>
      </c>
      <c r="G419" s="2">
        <v>35207</v>
      </c>
      <c r="H419" s="1">
        <v>5</v>
      </c>
      <c r="I419" s="1">
        <v>40</v>
      </c>
      <c r="J419" s="1">
        <v>16</v>
      </c>
      <c r="K419" s="1">
        <v>12</v>
      </c>
      <c r="L419" s="1">
        <v>77459</v>
      </c>
      <c r="M419" s="1" t="s">
        <v>1091</v>
      </c>
      <c r="N419" s="1">
        <v>1</v>
      </c>
      <c r="S419" s="1">
        <v>1</v>
      </c>
      <c r="T419" s="1" t="s">
        <v>31</v>
      </c>
      <c r="V419" s="1" t="s">
        <v>384</v>
      </c>
      <c r="X419" s="1" t="s">
        <v>57</v>
      </c>
      <c r="Z419" s="1">
        <v>1</v>
      </c>
      <c r="AA419" s="1" t="s">
        <v>1182</v>
      </c>
      <c r="AB419" s="1" t="s">
        <v>59</v>
      </c>
      <c r="AH419" s="1" t="s">
        <v>33</v>
      </c>
      <c r="AM419" t="str">
        <f t="shared" si="6"/>
        <v/>
      </c>
      <c r="AN419" s="1">
        <v>3</v>
      </c>
      <c r="AP419" s="1"/>
      <c r="AS419" s="1"/>
      <c r="AT419" s="1"/>
      <c r="AU419" s="1"/>
      <c r="AW419" s="1"/>
      <c r="AX419" s="1"/>
      <c r="AY419" s="1"/>
      <c r="AZ419" s="1"/>
      <c r="BA419" s="1"/>
    </row>
    <row r="420" spans="1:53">
      <c r="E420" s="1" t="s">
        <v>4</v>
      </c>
      <c r="G420" s="2">
        <v>30898</v>
      </c>
      <c r="H420" s="1">
        <v>8</v>
      </c>
      <c r="I420" s="1">
        <v>180</v>
      </c>
      <c r="J420" s="1">
        <v>6</v>
      </c>
      <c r="K420" s="1">
        <v>200</v>
      </c>
      <c r="L420" s="1">
        <v>94536</v>
      </c>
      <c r="M420" s="1" t="s">
        <v>2321</v>
      </c>
      <c r="N420" s="1">
        <v>0</v>
      </c>
      <c r="O420" s="1" t="s">
        <v>53</v>
      </c>
      <c r="Q420" s="1" t="s">
        <v>68</v>
      </c>
      <c r="S420" s="1">
        <v>1</v>
      </c>
      <c r="T420" s="1" t="s">
        <v>225</v>
      </c>
      <c r="V420" s="1" t="s">
        <v>80</v>
      </c>
      <c r="Y420" s="1" t="s">
        <v>1039</v>
      </c>
      <c r="Z420" s="1">
        <v>9</v>
      </c>
      <c r="AB420" s="1" t="s">
        <v>83</v>
      </c>
      <c r="AE420" s="1" t="s">
        <v>30</v>
      </c>
      <c r="AM420" t="str">
        <f t="shared" si="6"/>
        <v/>
      </c>
      <c r="AN420" s="1">
        <v>800</v>
      </c>
      <c r="AP420" s="1"/>
      <c r="AS420" s="1"/>
      <c r="AT420" s="1"/>
      <c r="AU420" s="1"/>
      <c r="AW420" s="1"/>
      <c r="AX420" s="1"/>
      <c r="AY420" s="1"/>
      <c r="BA420" s="1"/>
    </row>
    <row r="421" spans="1:53">
      <c r="B421" s="11" t="s">
        <v>1</v>
      </c>
      <c r="D421" s="1" t="s">
        <v>3</v>
      </c>
      <c r="E421" s="1" t="s">
        <v>4</v>
      </c>
      <c r="G421" s="2">
        <v>32560</v>
      </c>
      <c r="H421" s="1">
        <v>7</v>
      </c>
      <c r="I421" s="1">
        <v>60</v>
      </c>
      <c r="J421" s="1">
        <v>540</v>
      </c>
      <c r="K421" s="1">
        <v>12</v>
      </c>
      <c r="L421" s="1">
        <v>92647</v>
      </c>
      <c r="M421" s="1" t="s">
        <v>2323</v>
      </c>
      <c r="N421" s="1">
        <v>0</v>
      </c>
      <c r="O421" s="1" t="s">
        <v>97</v>
      </c>
      <c r="Q421" s="1" t="s">
        <v>68</v>
      </c>
      <c r="S421" s="1">
        <v>1</v>
      </c>
      <c r="T421" s="1" t="s">
        <v>89</v>
      </c>
      <c r="V421" s="1" t="s">
        <v>80</v>
      </c>
      <c r="X421" s="1" t="s">
        <v>738</v>
      </c>
      <c r="Z421" s="1">
        <v>5</v>
      </c>
      <c r="AA421" s="1" t="s">
        <v>2324</v>
      </c>
      <c r="AB421" s="1" t="s">
        <v>83</v>
      </c>
      <c r="AE421" s="1" t="s">
        <v>30</v>
      </c>
      <c r="AG421" s="1" t="s">
        <v>32</v>
      </c>
      <c r="AM421">
        <f t="shared" si="6"/>
        <v>1</v>
      </c>
      <c r="AN421" s="1">
        <v>400</v>
      </c>
      <c r="AS421" s="1"/>
      <c r="AT421" s="1"/>
      <c r="AU421" s="1"/>
      <c r="AW421" s="1"/>
      <c r="AX421" s="1"/>
      <c r="BA421" s="1"/>
    </row>
    <row r="422" spans="1:53">
      <c r="C422" s="1" t="s">
        <v>2</v>
      </c>
      <c r="D422" s="1" t="s">
        <v>3</v>
      </c>
      <c r="E422" s="1" t="s">
        <v>4</v>
      </c>
      <c r="G422" s="2">
        <v>34123</v>
      </c>
      <c r="H422" s="1">
        <v>7</v>
      </c>
      <c r="I422" s="1">
        <v>3</v>
      </c>
      <c r="J422" s="1">
        <v>8</v>
      </c>
      <c r="K422" s="1">
        <v>6</v>
      </c>
      <c r="L422" s="1">
        <v>284001</v>
      </c>
      <c r="M422" s="1" t="s">
        <v>2327</v>
      </c>
      <c r="N422" s="1">
        <v>1</v>
      </c>
      <c r="S422" s="1">
        <v>1</v>
      </c>
      <c r="T422" s="1" t="s">
        <v>150</v>
      </c>
      <c r="V422" s="1" t="s">
        <v>80</v>
      </c>
      <c r="X422" s="1" t="s">
        <v>125</v>
      </c>
      <c r="Z422" s="1">
        <v>1</v>
      </c>
      <c r="AB422" s="1" t="s">
        <v>59</v>
      </c>
      <c r="AG422" s="1" t="s">
        <v>32</v>
      </c>
      <c r="AM422" t="str">
        <f t="shared" si="6"/>
        <v/>
      </c>
      <c r="AN422" s="1">
        <v>10</v>
      </c>
      <c r="AP422" s="1"/>
      <c r="AR422" s="1"/>
      <c r="AS422" s="1"/>
      <c r="AT422" s="1"/>
      <c r="AU422" s="1"/>
      <c r="AW422" s="1"/>
      <c r="AX422" s="1"/>
      <c r="AY422" s="1"/>
      <c r="AZ422" s="1"/>
      <c r="BA422" s="1"/>
    </row>
    <row r="423" spans="1:53">
      <c r="A423" s="1" t="s">
        <v>0</v>
      </c>
      <c r="B423" s="11" t="s">
        <v>1</v>
      </c>
      <c r="C423" s="1" t="s">
        <v>2</v>
      </c>
      <c r="E423" s="1" t="s">
        <v>4</v>
      </c>
      <c r="G423" s="2">
        <v>34931</v>
      </c>
      <c r="H423" s="1">
        <v>8</v>
      </c>
      <c r="I423" s="1">
        <v>0</v>
      </c>
      <c r="J423" s="1">
        <v>10</v>
      </c>
      <c r="K423" s="1">
        <v>2</v>
      </c>
      <c r="L423" s="1">
        <v>110045</v>
      </c>
      <c r="M423" s="1" t="s">
        <v>1903</v>
      </c>
      <c r="N423" s="1">
        <v>0</v>
      </c>
      <c r="O423" s="1" t="s">
        <v>97</v>
      </c>
      <c r="Q423" s="1" t="s">
        <v>103</v>
      </c>
      <c r="S423" s="1">
        <v>0</v>
      </c>
      <c r="AB423" s="1" t="s">
        <v>59</v>
      </c>
      <c r="AF423" s="1" t="s">
        <v>31</v>
      </c>
      <c r="AL423" s="1" t="s">
        <v>1244</v>
      </c>
      <c r="AM423" s="1">
        <f t="shared" si="6"/>
        <v>1</v>
      </c>
      <c r="AN423" s="1">
        <v>12</v>
      </c>
      <c r="AR423" s="1"/>
      <c r="AS423" s="1"/>
      <c r="AT423" s="1"/>
      <c r="AU423" s="1"/>
      <c r="AW423" s="1"/>
      <c r="AX423" s="1"/>
      <c r="AY423" s="1"/>
      <c r="AZ423" s="1"/>
      <c r="BA423" s="1"/>
    </row>
    <row r="424" spans="1:53">
      <c r="B424" s="11" t="s">
        <v>1</v>
      </c>
      <c r="E424" s="1" t="s">
        <v>4</v>
      </c>
      <c r="G424" s="2">
        <v>33568</v>
      </c>
      <c r="H424" s="1">
        <v>7</v>
      </c>
      <c r="I424" s="1">
        <v>1</v>
      </c>
      <c r="J424" s="1">
        <v>10</v>
      </c>
      <c r="K424" s="1">
        <v>10</v>
      </c>
      <c r="L424" s="1">
        <v>200120</v>
      </c>
      <c r="M424" s="1" t="s">
        <v>2336</v>
      </c>
      <c r="N424" s="1">
        <v>1</v>
      </c>
      <c r="S424" s="1">
        <v>1</v>
      </c>
      <c r="T424" s="1" t="s">
        <v>30</v>
      </c>
      <c r="V424" s="1" t="s">
        <v>80</v>
      </c>
      <c r="X424" s="1" t="s">
        <v>91</v>
      </c>
      <c r="Z424" s="1">
        <v>3</v>
      </c>
      <c r="AA424" s="1" t="s">
        <v>2337</v>
      </c>
      <c r="AB424" s="1" t="s">
        <v>59</v>
      </c>
      <c r="AH424" s="1" t="s">
        <v>33</v>
      </c>
      <c r="AM424" t="str">
        <f t="shared" si="6"/>
        <v/>
      </c>
      <c r="AN424" s="1">
        <v>20</v>
      </c>
      <c r="AS424" s="1"/>
      <c r="AT424" s="1"/>
      <c r="AU424" s="1"/>
      <c r="AW424" s="1"/>
      <c r="AX424" s="1"/>
      <c r="AY424" s="1"/>
      <c r="AZ424" s="1"/>
      <c r="BA424" s="1"/>
    </row>
    <row r="425" spans="1:53">
      <c r="B425" s="11" t="s">
        <v>1</v>
      </c>
      <c r="D425" s="1" t="s">
        <v>3</v>
      </c>
      <c r="G425" s="2">
        <v>29795</v>
      </c>
      <c r="H425" s="1">
        <v>6</v>
      </c>
      <c r="I425" s="1">
        <v>60</v>
      </c>
      <c r="J425" s="1">
        <v>7</v>
      </c>
      <c r="K425" s="1">
        <v>10</v>
      </c>
      <c r="L425" s="1">
        <v>80304</v>
      </c>
      <c r="M425" s="1" t="s">
        <v>1833</v>
      </c>
      <c r="N425" s="1">
        <v>1</v>
      </c>
      <c r="S425" s="1">
        <v>1</v>
      </c>
      <c r="T425" s="1" t="s">
        <v>225</v>
      </c>
      <c r="V425" s="1" t="s">
        <v>111</v>
      </c>
      <c r="X425" s="1" t="s">
        <v>91</v>
      </c>
      <c r="Z425" s="1">
        <v>11</v>
      </c>
      <c r="AA425" s="1" t="s">
        <v>2342</v>
      </c>
      <c r="AB425" s="1" t="s">
        <v>83</v>
      </c>
      <c r="AG425" s="1" t="s">
        <v>32</v>
      </c>
      <c r="AM425" t="str">
        <f t="shared" si="6"/>
        <v/>
      </c>
      <c r="AN425" s="1">
        <v>10</v>
      </c>
      <c r="AP425" s="1"/>
      <c r="AS425" s="1"/>
      <c r="AT425" s="1"/>
      <c r="AU425" s="1"/>
      <c r="AW425" s="1"/>
      <c r="AX425" s="1"/>
      <c r="AY425" s="1"/>
      <c r="AZ425" s="1"/>
      <c r="BA425" s="1"/>
    </row>
    <row r="426" spans="1:53">
      <c r="B426" s="11" t="s">
        <v>1</v>
      </c>
      <c r="D426" s="1" t="s">
        <v>3</v>
      </c>
      <c r="G426" s="2">
        <v>34095</v>
      </c>
      <c r="H426" s="1">
        <v>5</v>
      </c>
      <c r="I426" s="1">
        <v>240</v>
      </c>
      <c r="J426" s="1">
        <v>6</v>
      </c>
      <c r="K426" s="1">
        <v>24</v>
      </c>
      <c r="L426" s="1">
        <v>184</v>
      </c>
      <c r="M426" s="1" t="s">
        <v>2347</v>
      </c>
      <c r="N426" s="1">
        <v>1</v>
      </c>
      <c r="S426" s="1">
        <v>1</v>
      </c>
      <c r="T426" s="1" t="s">
        <v>225</v>
      </c>
      <c r="V426" s="1" t="s">
        <v>111</v>
      </c>
      <c r="X426" s="1" t="s">
        <v>91</v>
      </c>
      <c r="Z426" s="1">
        <v>2</v>
      </c>
      <c r="AA426" s="1" t="s">
        <v>2348</v>
      </c>
      <c r="AB426" s="1" t="s">
        <v>399</v>
      </c>
      <c r="AH426" s="1" t="s">
        <v>33</v>
      </c>
      <c r="AM426" t="str">
        <f t="shared" si="6"/>
        <v/>
      </c>
      <c r="AN426" s="1">
        <v>12</v>
      </c>
      <c r="AP426" s="1"/>
      <c r="AS426" s="1"/>
      <c r="AT426" s="1"/>
      <c r="AU426" s="1"/>
      <c r="AW426" s="1"/>
      <c r="AX426" s="1"/>
      <c r="BA426" s="1"/>
    </row>
    <row r="427" spans="1:53">
      <c r="A427" s="1" t="s">
        <v>0</v>
      </c>
      <c r="G427" s="2" t="s">
        <v>2351</v>
      </c>
      <c r="H427" s="1">
        <v>7</v>
      </c>
      <c r="I427" s="1">
        <v>0</v>
      </c>
      <c r="J427" s="1">
        <v>8</v>
      </c>
      <c r="K427" s="1">
        <v>15</v>
      </c>
      <c r="L427" s="1">
        <v>6096</v>
      </c>
      <c r="M427" s="1" t="s">
        <v>2352</v>
      </c>
      <c r="N427" s="1">
        <v>0</v>
      </c>
      <c r="O427" s="1" t="s">
        <v>97</v>
      </c>
      <c r="Q427" s="1" t="s">
        <v>98</v>
      </c>
      <c r="S427" s="1">
        <v>1</v>
      </c>
      <c r="T427" s="1" t="s">
        <v>458</v>
      </c>
      <c r="V427" s="1" t="s">
        <v>80</v>
      </c>
      <c r="X427" s="1" t="s">
        <v>91</v>
      </c>
      <c r="Z427" s="1">
        <v>30</v>
      </c>
      <c r="AA427" s="1" t="s">
        <v>110</v>
      </c>
      <c r="AB427" s="1" t="s">
        <v>83</v>
      </c>
      <c r="AF427" s="1" t="s">
        <v>31</v>
      </c>
      <c r="AM427" t="str">
        <f t="shared" si="6"/>
        <v/>
      </c>
      <c r="AN427" s="1">
        <v>40</v>
      </c>
      <c r="AP427" s="1"/>
      <c r="AS427" s="1"/>
      <c r="AT427" s="1"/>
      <c r="AU427" s="1"/>
      <c r="AW427" s="1"/>
      <c r="AX427" s="1"/>
      <c r="AY427" s="1"/>
      <c r="AZ427" s="1"/>
      <c r="BA427" s="1"/>
    </row>
    <row r="428" spans="1:53">
      <c r="C428" s="1" t="s">
        <v>2</v>
      </c>
      <c r="E428" s="1" t="s">
        <v>4</v>
      </c>
      <c r="H428" s="1">
        <v>8</v>
      </c>
      <c r="I428" s="1">
        <v>0</v>
      </c>
      <c r="J428" s="1">
        <v>8</v>
      </c>
      <c r="K428" s="1">
        <v>4</v>
      </c>
      <c r="M428" s="1" t="s">
        <v>2357</v>
      </c>
      <c r="N428" s="1">
        <v>0</v>
      </c>
      <c r="O428" s="1" t="s">
        <v>431</v>
      </c>
      <c r="Q428" s="1" t="s">
        <v>98</v>
      </c>
      <c r="S428" s="1">
        <v>0</v>
      </c>
      <c r="AB428" s="1" t="s">
        <v>83</v>
      </c>
      <c r="AG428" s="1" t="s">
        <v>32</v>
      </c>
      <c r="AL428" s="1" t="s">
        <v>2358</v>
      </c>
      <c r="AM428" s="1">
        <f t="shared" si="6"/>
        <v>1</v>
      </c>
      <c r="AN428" s="1">
        <v>4</v>
      </c>
      <c r="AP428" s="1"/>
      <c r="AS428" s="1"/>
      <c r="AT428" s="1"/>
      <c r="AU428" s="1"/>
      <c r="AW428" s="1"/>
      <c r="BA428" s="1"/>
    </row>
    <row r="429" spans="1:53">
      <c r="A429" s="1" t="s">
        <v>0</v>
      </c>
      <c r="G429" s="2">
        <v>29952</v>
      </c>
      <c r="H429" s="1">
        <v>7</v>
      </c>
      <c r="I429" s="1">
        <v>40</v>
      </c>
      <c r="J429" s="1">
        <v>7</v>
      </c>
      <c r="K429" s="1">
        <v>36</v>
      </c>
      <c r="L429" s="1">
        <v>77072</v>
      </c>
      <c r="M429" s="1" t="s">
        <v>1091</v>
      </c>
      <c r="N429" s="1">
        <v>0</v>
      </c>
      <c r="O429" s="1" t="s">
        <v>67</v>
      </c>
      <c r="Q429" s="1" t="s">
        <v>103</v>
      </c>
      <c r="S429" s="1">
        <v>1</v>
      </c>
      <c r="T429" s="1" t="s">
        <v>5</v>
      </c>
      <c r="V429" s="1" t="s">
        <v>111</v>
      </c>
      <c r="X429" s="1" t="s">
        <v>466</v>
      </c>
      <c r="Z429" s="1">
        <v>6</v>
      </c>
      <c r="AA429" s="1" t="s">
        <v>2359</v>
      </c>
      <c r="AB429" s="1" t="s">
        <v>1299</v>
      </c>
      <c r="AF429" s="1" t="s">
        <v>31</v>
      </c>
      <c r="AM429" t="str">
        <f t="shared" si="6"/>
        <v/>
      </c>
      <c r="AN429" s="1">
        <v>3</v>
      </c>
      <c r="AP429" s="1"/>
      <c r="AS429" s="1"/>
      <c r="AT429" s="1"/>
      <c r="AU429" s="1"/>
      <c r="AW429" s="1"/>
      <c r="AX429" s="1"/>
      <c r="AY429" s="1"/>
      <c r="AZ429" s="1"/>
      <c r="BA429" s="1"/>
    </row>
    <row r="430" spans="1:53">
      <c r="E430" s="1" t="s">
        <v>4</v>
      </c>
      <c r="G430" s="2">
        <v>34689</v>
      </c>
      <c r="H430" s="1">
        <v>7</v>
      </c>
      <c r="I430" s="1">
        <v>120</v>
      </c>
      <c r="J430" s="1">
        <v>8</v>
      </c>
      <c r="K430" s="1">
        <v>8</v>
      </c>
      <c r="L430" s="1">
        <v>560091</v>
      </c>
      <c r="M430" s="1" t="s">
        <v>472</v>
      </c>
      <c r="N430" s="1">
        <v>1</v>
      </c>
      <c r="O430" s="1" t="s">
        <v>53</v>
      </c>
      <c r="Q430" s="1" t="s">
        <v>98</v>
      </c>
      <c r="S430" s="1">
        <v>0</v>
      </c>
      <c r="AB430" s="1" t="s">
        <v>399</v>
      </c>
      <c r="AE430" s="1" t="s">
        <v>30</v>
      </c>
      <c r="AI430" s="1" t="s">
        <v>34</v>
      </c>
      <c r="AM430">
        <f t="shared" si="6"/>
        <v>1</v>
      </c>
      <c r="AN430" s="1">
        <v>10</v>
      </c>
      <c r="AP430" s="1"/>
      <c r="AS430" s="1"/>
      <c r="AT430" s="1"/>
      <c r="AU430" s="1"/>
      <c r="AW430" s="1"/>
      <c r="AX430" s="1"/>
      <c r="AY430" s="1"/>
      <c r="AZ430" s="1"/>
    </row>
    <row r="431" spans="1:53">
      <c r="A431" s="1" t="s">
        <v>0</v>
      </c>
      <c r="B431" s="11" t="s">
        <v>1</v>
      </c>
      <c r="C431" s="1" t="s">
        <v>2</v>
      </c>
      <c r="G431" s="2">
        <v>29960</v>
      </c>
      <c r="H431" s="1">
        <v>7</v>
      </c>
      <c r="I431" s="1">
        <v>20</v>
      </c>
      <c r="J431" s="1">
        <v>8</v>
      </c>
      <c r="K431" s="1">
        <v>2</v>
      </c>
      <c r="L431" s="1">
        <v>68022</v>
      </c>
      <c r="M431" s="1" t="s">
        <v>2368</v>
      </c>
      <c r="N431" s="1">
        <v>0</v>
      </c>
      <c r="O431" s="1" t="s">
        <v>53</v>
      </c>
      <c r="Q431" s="1" t="s">
        <v>103</v>
      </c>
      <c r="S431" s="1">
        <v>0</v>
      </c>
      <c r="AB431" s="1" t="s">
        <v>71</v>
      </c>
      <c r="AE431" s="1" t="s">
        <v>30</v>
      </c>
      <c r="AM431" t="str">
        <f t="shared" si="6"/>
        <v/>
      </c>
      <c r="AN431" s="1">
        <v>30</v>
      </c>
      <c r="AR431" s="1"/>
      <c r="AS431" s="1"/>
      <c r="AT431" s="1"/>
      <c r="AU431" s="1"/>
      <c r="AW431" s="1"/>
      <c r="AX431" s="1"/>
      <c r="AZ431" s="1"/>
      <c r="BA431" s="1"/>
    </row>
    <row r="432" spans="1:53">
      <c r="A432" s="1" t="s">
        <v>0</v>
      </c>
      <c r="D432" s="1" t="s">
        <v>3</v>
      </c>
      <c r="E432" s="1" t="s">
        <v>4</v>
      </c>
      <c r="G432" s="2">
        <v>33591</v>
      </c>
      <c r="H432" s="1">
        <v>8</v>
      </c>
      <c r="I432" s="1">
        <v>15</v>
      </c>
      <c r="J432" s="1">
        <v>6</v>
      </c>
      <c r="K432" s="1">
        <v>30</v>
      </c>
      <c r="L432" s="1">
        <v>97223</v>
      </c>
      <c r="M432" s="1" t="s">
        <v>2372</v>
      </c>
      <c r="N432" s="1">
        <v>0</v>
      </c>
      <c r="O432" s="1" t="s">
        <v>67</v>
      </c>
      <c r="Q432" s="1" t="s">
        <v>68</v>
      </c>
      <c r="S432" s="1">
        <v>1</v>
      </c>
      <c r="T432" s="1" t="s">
        <v>225</v>
      </c>
      <c r="V432" s="1" t="s">
        <v>80</v>
      </c>
      <c r="X432" s="1" t="s">
        <v>91</v>
      </c>
      <c r="Z432" s="1">
        <v>2</v>
      </c>
      <c r="AA432" s="1" t="s">
        <v>2373</v>
      </c>
      <c r="AB432" s="1" t="s">
        <v>59</v>
      </c>
      <c r="AF432" s="1" t="s">
        <v>31</v>
      </c>
      <c r="AM432" t="str">
        <f t="shared" si="6"/>
        <v/>
      </c>
      <c r="AN432" s="1">
        <v>5</v>
      </c>
      <c r="AP432" s="1"/>
      <c r="AS432" s="1"/>
      <c r="AT432" s="1"/>
      <c r="AU432" s="1"/>
      <c r="AW432" s="1"/>
      <c r="AX432" s="1"/>
      <c r="BA432" s="1"/>
    </row>
    <row r="433" spans="1:53">
      <c r="A433" s="1" t="s">
        <v>0</v>
      </c>
      <c r="C433" s="1" t="s">
        <v>2</v>
      </c>
      <c r="E433" s="1" t="s">
        <v>4</v>
      </c>
      <c r="G433" s="2">
        <v>33238</v>
      </c>
      <c r="H433" s="1">
        <v>6</v>
      </c>
      <c r="I433" s="1">
        <v>0</v>
      </c>
      <c r="J433" s="1">
        <v>4</v>
      </c>
      <c r="K433" s="1">
        <v>4</v>
      </c>
      <c r="L433" s="1">
        <v>600053</v>
      </c>
      <c r="M433" s="1" t="s">
        <v>2376</v>
      </c>
      <c r="N433" s="1">
        <v>1</v>
      </c>
      <c r="S433" s="1">
        <v>1</v>
      </c>
      <c r="T433" s="1" t="s">
        <v>159</v>
      </c>
      <c r="V433" s="1" t="s">
        <v>384</v>
      </c>
      <c r="X433" s="1" t="s">
        <v>160</v>
      </c>
      <c r="Z433" s="1">
        <v>0</v>
      </c>
      <c r="AA433" s="1" t="s">
        <v>2377</v>
      </c>
      <c r="AB433" s="1" t="s">
        <v>59</v>
      </c>
      <c r="AE433" s="1" t="s">
        <v>30</v>
      </c>
      <c r="AM433" t="str">
        <f t="shared" si="6"/>
        <v/>
      </c>
      <c r="AN433" s="1">
        <v>8</v>
      </c>
      <c r="AS433" s="1"/>
      <c r="AT433" s="1"/>
      <c r="AU433" s="1"/>
      <c r="AW433" s="1"/>
      <c r="AX433" s="1"/>
      <c r="AY433" s="1"/>
      <c r="AZ433" s="1"/>
      <c r="BA433" s="1"/>
    </row>
    <row r="434" spans="1:53">
      <c r="A434" s="1" t="s">
        <v>0</v>
      </c>
      <c r="G434" s="2">
        <v>30585</v>
      </c>
      <c r="H434" s="1">
        <v>7</v>
      </c>
      <c r="I434" s="1">
        <v>40</v>
      </c>
      <c r="J434" s="1">
        <v>12</v>
      </c>
      <c r="K434" s="1">
        <v>10</v>
      </c>
      <c r="L434" s="1">
        <v>191180</v>
      </c>
      <c r="M434" s="1" t="s">
        <v>2382</v>
      </c>
      <c r="N434" s="1">
        <v>0</v>
      </c>
      <c r="O434" s="1" t="s">
        <v>53</v>
      </c>
      <c r="Q434" s="1" t="s">
        <v>98</v>
      </c>
      <c r="S434" s="1">
        <v>1</v>
      </c>
      <c r="T434" s="1" t="s">
        <v>79</v>
      </c>
      <c r="V434" s="1" t="s">
        <v>90</v>
      </c>
      <c r="X434" s="1" t="s">
        <v>81</v>
      </c>
      <c r="Z434" s="1">
        <v>13</v>
      </c>
      <c r="AA434" s="1" t="s">
        <v>2383</v>
      </c>
      <c r="AB434" s="1" t="s">
        <v>83</v>
      </c>
      <c r="AF434" s="1" t="s">
        <v>31</v>
      </c>
      <c r="AH434" s="1" t="s">
        <v>33</v>
      </c>
      <c r="AM434">
        <f t="shared" si="6"/>
        <v>1</v>
      </c>
      <c r="AN434" s="1">
        <v>6</v>
      </c>
      <c r="AP434" s="1"/>
      <c r="AS434" s="1"/>
      <c r="AT434" s="1"/>
      <c r="AU434" s="1"/>
      <c r="AW434" s="1"/>
      <c r="AX434" s="1"/>
      <c r="AY434" s="1"/>
      <c r="BA434" s="1"/>
    </row>
    <row r="435" spans="1:53">
      <c r="A435" s="1" t="s">
        <v>0</v>
      </c>
      <c r="B435" s="11" t="s">
        <v>1</v>
      </c>
      <c r="G435" s="2">
        <v>31434</v>
      </c>
      <c r="H435" s="1">
        <v>6</v>
      </c>
      <c r="I435" s="1">
        <v>30</v>
      </c>
      <c r="J435" s="1">
        <v>12</v>
      </c>
      <c r="K435" s="1">
        <v>2</v>
      </c>
      <c r="L435" s="1">
        <v>1580039</v>
      </c>
      <c r="M435" s="1" t="s">
        <v>2387</v>
      </c>
      <c r="N435" s="1">
        <v>0</v>
      </c>
      <c r="O435" s="1" t="s">
        <v>53</v>
      </c>
      <c r="R435" s="1" t="s">
        <v>2388</v>
      </c>
      <c r="S435" s="1">
        <v>1</v>
      </c>
      <c r="T435" s="1" t="s">
        <v>225</v>
      </c>
      <c r="W435" s="1" t="s">
        <v>2389</v>
      </c>
      <c r="X435" s="1" t="s">
        <v>105</v>
      </c>
      <c r="Z435" s="1">
        <v>3</v>
      </c>
      <c r="AA435" s="1" t="s">
        <v>2390</v>
      </c>
      <c r="AB435" s="1" t="s">
        <v>83</v>
      </c>
      <c r="AE435" s="1" t="s">
        <v>30</v>
      </c>
      <c r="AM435" t="str">
        <f t="shared" si="6"/>
        <v/>
      </c>
      <c r="AN435" s="1">
        <v>20</v>
      </c>
      <c r="AS435" s="1"/>
      <c r="AT435" s="1"/>
      <c r="AU435" s="1"/>
      <c r="AW435" s="1"/>
      <c r="AX435" s="1"/>
      <c r="AY435" s="1"/>
      <c r="AZ435" s="1"/>
      <c r="BA435" s="1"/>
    </row>
    <row r="436" spans="1:53">
      <c r="E436" s="1" t="s">
        <v>4</v>
      </c>
      <c r="G436" s="2">
        <v>29930</v>
      </c>
      <c r="H436" s="1">
        <v>4</v>
      </c>
      <c r="I436" s="1">
        <v>0</v>
      </c>
      <c r="J436" s="1">
        <v>10</v>
      </c>
      <c r="K436" s="1">
        <v>120</v>
      </c>
      <c r="L436" s="1">
        <v>80710000</v>
      </c>
      <c r="M436" s="1" t="s">
        <v>2395</v>
      </c>
      <c r="N436" s="1">
        <v>0</v>
      </c>
      <c r="O436" s="1" t="s">
        <v>97</v>
      </c>
      <c r="Q436" s="1" t="s">
        <v>98</v>
      </c>
      <c r="S436" s="1">
        <v>1</v>
      </c>
      <c r="T436" s="1" t="s">
        <v>458</v>
      </c>
      <c r="V436" s="1" t="s">
        <v>111</v>
      </c>
      <c r="X436" s="1" t="s">
        <v>91</v>
      </c>
      <c r="Z436" s="1">
        <v>15</v>
      </c>
      <c r="AB436" s="1" t="s">
        <v>59</v>
      </c>
      <c r="AF436" s="1" t="s">
        <v>31</v>
      </c>
      <c r="AM436" t="str">
        <f t="shared" si="6"/>
        <v/>
      </c>
      <c r="AN436" s="1">
        <v>20</v>
      </c>
      <c r="AP436" s="1"/>
      <c r="AR436" s="1"/>
      <c r="AS436" s="1"/>
      <c r="AT436" s="1"/>
      <c r="AU436" s="1"/>
      <c r="AW436" s="1"/>
      <c r="AX436" s="1"/>
      <c r="BA436" s="1"/>
    </row>
    <row r="437" spans="1:53">
      <c r="A437" s="1" t="s">
        <v>0</v>
      </c>
      <c r="D437" s="1" t="s">
        <v>3</v>
      </c>
      <c r="E437" s="1" t="s">
        <v>4</v>
      </c>
      <c r="G437" s="2">
        <v>31833</v>
      </c>
      <c r="H437" s="1">
        <v>8</v>
      </c>
      <c r="I437" s="1">
        <v>60</v>
      </c>
      <c r="J437" s="1">
        <v>12</v>
      </c>
      <c r="K437" s="1">
        <v>20</v>
      </c>
      <c r="L437" s="1">
        <v>10200</v>
      </c>
      <c r="M437" s="1" t="s">
        <v>2398</v>
      </c>
      <c r="N437" s="1">
        <v>0</v>
      </c>
      <c r="O437" s="1" t="s">
        <v>53</v>
      </c>
      <c r="Q437" s="1" t="s">
        <v>103</v>
      </c>
      <c r="S437" s="1">
        <v>0</v>
      </c>
      <c r="AB437" s="1" t="s">
        <v>83</v>
      </c>
      <c r="AE437" s="1" t="s">
        <v>30</v>
      </c>
      <c r="AM437" t="str">
        <f t="shared" si="6"/>
        <v/>
      </c>
      <c r="AN437" s="1">
        <v>180</v>
      </c>
      <c r="AP437" s="1"/>
      <c r="AS437" s="1"/>
      <c r="AT437" s="1"/>
      <c r="AU437" s="1"/>
      <c r="AW437" s="1"/>
      <c r="AX437" s="1"/>
      <c r="AY437" s="1"/>
      <c r="AZ437" s="1"/>
      <c r="BA437" s="1"/>
    </row>
    <row r="438" spans="1:53">
      <c r="B438" s="11" t="s">
        <v>1</v>
      </c>
      <c r="C438" s="1" t="s">
        <v>2</v>
      </c>
      <c r="E438" s="1" t="s">
        <v>4</v>
      </c>
      <c r="G438" s="2">
        <v>33725</v>
      </c>
      <c r="H438" s="1">
        <v>8</v>
      </c>
      <c r="I438" s="1">
        <v>0</v>
      </c>
      <c r="J438" s="1">
        <v>8</v>
      </c>
      <c r="K438" s="1">
        <v>15</v>
      </c>
      <c r="L438" s="1">
        <v>100044</v>
      </c>
      <c r="M438" s="1" t="s">
        <v>2403</v>
      </c>
      <c r="N438" s="1">
        <v>1</v>
      </c>
      <c r="S438" s="1">
        <v>0</v>
      </c>
      <c r="AB438" s="1" t="s">
        <v>83</v>
      </c>
      <c r="AH438" s="1" t="s">
        <v>33</v>
      </c>
      <c r="AM438" t="str">
        <f t="shared" si="6"/>
        <v/>
      </c>
      <c r="AN438" s="1">
        <v>5</v>
      </c>
      <c r="AP438" s="1"/>
      <c r="AS438" s="1"/>
      <c r="AT438" s="1"/>
      <c r="AU438" s="1"/>
      <c r="AW438" s="1"/>
      <c r="AX438" s="1"/>
      <c r="AY438" s="1"/>
      <c r="AZ438" s="1"/>
      <c r="BA438" s="1"/>
    </row>
    <row r="439" spans="1:53">
      <c r="E439" s="1" t="s">
        <v>4</v>
      </c>
      <c r="G439" s="2">
        <v>29313</v>
      </c>
      <c r="H439" s="1">
        <v>7</v>
      </c>
      <c r="I439" s="1">
        <v>50</v>
      </c>
      <c r="J439" s="1">
        <v>8</v>
      </c>
      <c r="K439" s="1">
        <v>3</v>
      </c>
      <c r="L439" s="1">
        <v>201308</v>
      </c>
      <c r="M439" s="1" t="s">
        <v>2408</v>
      </c>
      <c r="N439" s="1">
        <v>1</v>
      </c>
      <c r="S439" s="1">
        <v>1</v>
      </c>
      <c r="T439" s="1" t="s">
        <v>225</v>
      </c>
      <c r="V439" s="1" t="s">
        <v>80</v>
      </c>
      <c r="X439" s="1" t="s">
        <v>91</v>
      </c>
      <c r="Z439" s="1">
        <v>12</v>
      </c>
      <c r="AB439" s="1" t="s">
        <v>83</v>
      </c>
      <c r="AH439" s="1" t="s">
        <v>33</v>
      </c>
      <c r="AM439" t="str">
        <f t="shared" si="6"/>
        <v/>
      </c>
      <c r="AN439" s="1">
        <v>5</v>
      </c>
      <c r="AP439" s="1"/>
      <c r="AS439" s="1"/>
      <c r="AT439" s="1"/>
      <c r="AU439" s="1"/>
      <c r="AW439" s="1"/>
      <c r="AX439" s="1"/>
      <c r="BA439" s="1"/>
    </row>
    <row r="440" spans="1:53">
      <c r="C440" s="1" t="s">
        <v>2</v>
      </c>
      <c r="D440" s="1" t="s">
        <v>3</v>
      </c>
      <c r="G440" s="2">
        <v>34275</v>
      </c>
      <c r="H440" s="1">
        <v>7</v>
      </c>
      <c r="I440" s="1">
        <v>30</v>
      </c>
      <c r="J440" s="1">
        <v>8</v>
      </c>
      <c r="K440" s="1">
        <v>5</v>
      </c>
      <c r="L440" s="1">
        <v>560032</v>
      </c>
      <c r="M440" s="1" t="s">
        <v>2411</v>
      </c>
      <c r="N440" s="1">
        <v>1</v>
      </c>
      <c r="S440" s="1">
        <v>0</v>
      </c>
      <c r="AB440" s="1" t="s">
        <v>59</v>
      </c>
      <c r="AF440" s="1" t="s">
        <v>31</v>
      </c>
      <c r="AM440" t="str">
        <f t="shared" si="6"/>
        <v/>
      </c>
      <c r="AN440" s="1">
        <v>30</v>
      </c>
      <c r="AP440" s="1"/>
      <c r="AS440" s="1"/>
      <c r="AT440" s="1"/>
      <c r="AU440" s="1"/>
      <c r="AW440" s="1"/>
      <c r="AX440" s="1"/>
      <c r="AY440" s="1"/>
      <c r="AZ440" s="1"/>
      <c r="BA440" s="1"/>
    </row>
    <row r="441" spans="1:53">
      <c r="F441" s="1" t="s">
        <v>2416</v>
      </c>
      <c r="G441" s="2" t="s">
        <v>2417</v>
      </c>
      <c r="H441" s="1">
        <v>7</v>
      </c>
      <c r="I441" s="1">
        <v>0</v>
      </c>
      <c r="J441" s="1">
        <v>8</v>
      </c>
      <c r="K441" s="1">
        <v>20</v>
      </c>
      <c r="M441" s="1" t="s">
        <v>2418</v>
      </c>
      <c r="N441" s="1">
        <v>1</v>
      </c>
      <c r="S441" s="1">
        <v>1</v>
      </c>
      <c r="T441" s="1" t="s">
        <v>2419</v>
      </c>
      <c r="V441" s="1" t="s">
        <v>145</v>
      </c>
      <c r="X441" s="1" t="s">
        <v>91</v>
      </c>
      <c r="Z441" s="1">
        <v>25</v>
      </c>
      <c r="AA441" s="1" t="s">
        <v>2420</v>
      </c>
      <c r="AB441" s="1" t="s">
        <v>83</v>
      </c>
      <c r="AG441" s="1" t="s">
        <v>32</v>
      </c>
      <c r="AH441" s="1" t="s">
        <v>33</v>
      </c>
      <c r="AL441" s="1" t="s">
        <v>2421</v>
      </c>
      <c r="AM441" s="1">
        <f t="shared" si="6"/>
        <v>1</v>
      </c>
      <c r="AN441" s="1">
        <v>6</v>
      </c>
      <c r="AP441" s="1"/>
      <c r="AS441" s="1"/>
      <c r="AT441" s="1"/>
      <c r="AU441" s="1"/>
      <c r="AW441" s="1"/>
      <c r="AX441" s="1"/>
      <c r="AY441" s="1"/>
      <c r="AZ441" s="1"/>
      <c r="BA441" s="1"/>
    </row>
    <row r="442" spans="1:53">
      <c r="B442" s="11" t="s">
        <v>1</v>
      </c>
      <c r="G442" s="2" t="s">
        <v>2426</v>
      </c>
      <c r="H442" s="1">
        <v>7</v>
      </c>
      <c r="I442" s="1">
        <v>0</v>
      </c>
      <c r="J442" s="1">
        <v>10</v>
      </c>
      <c r="K442" s="1">
        <v>10</v>
      </c>
      <c r="L442" s="1">
        <v>92024</v>
      </c>
      <c r="M442" s="1" t="s">
        <v>2427</v>
      </c>
      <c r="N442" s="1">
        <v>1</v>
      </c>
      <c r="S442" s="1">
        <v>1</v>
      </c>
      <c r="T442" s="1" t="s">
        <v>225</v>
      </c>
      <c r="W442" s="1" t="s">
        <v>2428</v>
      </c>
      <c r="X442" s="1" t="s">
        <v>648</v>
      </c>
      <c r="Z442" s="1">
        <v>35</v>
      </c>
      <c r="AA442" s="1" t="s">
        <v>2429</v>
      </c>
      <c r="AB442" s="1" t="s">
        <v>71</v>
      </c>
      <c r="AH442" s="1" t="s">
        <v>33</v>
      </c>
      <c r="AM442" t="str">
        <f t="shared" si="6"/>
        <v/>
      </c>
      <c r="AN442" s="1">
        <v>10</v>
      </c>
      <c r="AP442" s="1"/>
      <c r="AS442" s="1"/>
      <c r="AT442" s="1"/>
      <c r="AU442" s="1"/>
      <c r="AW442" s="1"/>
      <c r="AX442" s="1"/>
      <c r="AY442" s="1"/>
      <c r="AZ442" s="1"/>
      <c r="BA442" s="1"/>
    </row>
    <row r="443" spans="1:53">
      <c r="A443" s="1" t="s">
        <v>0</v>
      </c>
      <c r="D443" s="1" t="s">
        <v>3</v>
      </c>
      <c r="E443" s="1" t="s">
        <v>4</v>
      </c>
      <c r="G443" s="2">
        <v>29023</v>
      </c>
      <c r="H443" s="1">
        <v>8</v>
      </c>
      <c r="I443" s="1">
        <v>75</v>
      </c>
      <c r="J443" s="1">
        <v>14</v>
      </c>
      <c r="K443" s="1">
        <v>8</v>
      </c>
      <c r="L443" s="1">
        <v>60302</v>
      </c>
      <c r="M443" s="1" t="s">
        <v>2433</v>
      </c>
      <c r="N443" s="1">
        <v>1</v>
      </c>
      <c r="S443" s="1">
        <v>1</v>
      </c>
      <c r="T443" s="1" t="s">
        <v>55</v>
      </c>
      <c r="V443" s="1" t="s">
        <v>80</v>
      </c>
      <c r="X443" s="1" t="s">
        <v>324</v>
      </c>
      <c r="Z443" s="1">
        <v>13</v>
      </c>
      <c r="AA443" s="1" t="s">
        <v>2434</v>
      </c>
      <c r="AB443" s="1" t="s">
        <v>59</v>
      </c>
      <c r="AH443" s="1" t="s">
        <v>33</v>
      </c>
      <c r="AM443" t="str">
        <f t="shared" si="6"/>
        <v/>
      </c>
      <c r="AN443" s="1">
        <v>12</v>
      </c>
      <c r="AS443" s="1"/>
      <c r="AT443" s="1"/>
      <c r="AU443" s="1"/>
      <c r="AW443" s="1"/>
      <c r="AX443" s="1"/>
      <c r="AY443" s="1"/>
      <c r="AZ443" s="1"/>
      <c r="BA443" s="1"/>
    </row>
    <row r="444" spans="1:53">
      <c r="B444" s="11" t="s">
        <v>1</v>
      </c>
      <c r="G444" s="2">
        <v>33732</v>
      </c>
      <c r="H444" s="1">
        <v>7</v>
      </c>
      <c r="I444" s="1">
        <v>0</v>
      </c>
      <c r="J444" s="1">
        <v>12</v>
      </c>
      <c r="K444" s="1">
        <v>20</v>
      </c>
      <c r="L444" s="1">
        <v>44600</v>
      </c>
      <c r="M444" s="1" t="s">
        <v>2439</v>
      </c>
      <c r="N444" s="1">
        <v>1</v>
      </c>
      <c r="S444" s="1">
        <v>1</v>
      </c>
      <c r="T444" s="1" t="s">
        <v>150</v>
      </c>
      <c r="V444" s="1" t="s">
        <v>80</v>
      </c>
      <c r="X444" s="1" t="s">
        <v>245</v>
      </c>
      <c r="Z444" s="1">
        <v>3</v>
      </c>
      <c r="AA444" s="1" t="s">
        <v>2440</v>
      </c>
      <c r="AB444" s="1" t="s">
        <v>59</v>
      </c>
      <c r="AG444" s="1" t="s">
        <v>32</v>
      </c>
      <c r="AM444" t="str">
        <f t="shared" si="6"/>
        <v/>
      </c>
      <c r="AN444" s="1">
        <v>8</v>
      </c>
      <c r="AR444" s="1"/>
      <c r="AS444" s="1"/>
      <c r="AT444" s="1"/>
      <c r="AU444" s="1"/>
      <c r="AW444" s="1"/>
      <c r="AX444" s="1"/>
      <c r="BA444" s="1"/>
    </row>
    <row r="445" spans="1:53">
      <c r="A445" s="1" t="s">
        <v>0</v>
      </c>
      <c r="B445" s="11" t="s">
        <v>1</v>
      </c>
      <c r="C445" s="1" t="s">
        <v>2</v>
      </c>
      <c r="E445" s="1" t="s">
        <v>4</v>
      </c>
      <c r="G445" s="2">
        <v>32315</v>
      </c>
      <c r="H445" s="1">
        <v>8</v>
      </c>
      <c r="I445" s="1">
        <v>1</v>
      </c>
      <c r="J445" s="1">
        <v>8</v>
      </c>
      <c r="K445" s="1">
        <v>25</v>
      </c>
      <c r="L445" s="1">
        <v>94043</v>
      </c>
      <c r="M445" s="1" t="s">
        <v>1678</v>
      </c>
      <c r="N445" s="1">
        <v>1</v>
      </c>
      <c r="S445" s="1">
        <v>1</v>
      </c>
      <c r="T445" s="1" t="s">
        <v>225</v>
      </c>
      <c r="V445" s="1" t="s">
        <v>80</v>
      </c>
      <c r="X445" s="1" t="s">
        <v>91</v>
      </c>
      <c r="Z445" s="1">
        <v>1</v>
      </c>
      <c r="AA445" s="1" t="s">
        <v>74</v>
      </c>
      <c r="AB445" s="1" t="s">
        <v>71</v>
      </c>
      <c r="AE445" s="1" t="s">
        <v>30</v>
      </c>
      <c r="AF445" s="1" t="s">
        <v>31</v>
      </c>
      <c r="AH445" s="1" t="s">
        <v>33</v>
      </c>
      <c r="AM445">
        <f t="shared" si="6"/>
        <v>1</v>
      </c>
      <c r="AN445" s="1">
        <v>30</v>
      </c>
      <c r="AP445" s="1"/>
      <c r="AS445" s="1"/>
      <c r="AT445" s="1"/>
      <c r="AU445" s="1"/>
      <c r="AW445" s="1"/>
      <c r="AX445" s="1"/>
      <c r="AZ445" s="1"/>
      <c r="BA445" s="1"/>
    </row>
    <row r="446" spans="1:53">
      <c r="A446" s="1" t="s">
        <v>0</v>
      </c>
      <c r="G446" s="2" t="s">
        <v>2446</v>
      </c>
      <c r="H446" s="1">
        <v>7</v>
      </c>
      <c r="I446" s="1">
        <v>90</v>
      </c>
      <c r="J446" s="1">
        <v>8</v>
      </c>
      <c r="K446" s="1">
        <v>10</v>
      </c>
      <c r="M446" s="1" t="s">
        <v>2447</v>
      </c>
      <c r="N446" s="1">
        <v>0</v>
      </c>
      <c r="O446" s="1" t="s">
        <v>67</v>
      </c>
      <c r="Q446" s="1" t="s">
        <v>103</v>
      </c>
      <c r="S446" s="1">
        <v>1</v>
      </c>
      <c r="T446" s="1" t="s">
        <v>453</v>
      </c>
      <c r="V446" s="1" t="s">
        <v>80</v>
      </c>
      <c r="X446" s="1" t="s">
        <v>57</v>
      </c>
      <c r="Z446" s="1">
        <v>28</v>
      </c>
      <c r="AA446" s="1" t="s">
        <v>2448</v>
      </c>
      <c r="AB446" s="1" t="s">
        <v>71</v>
      </c>
      <c r="AL446" s="1" t="s">
        <v>2449</v>
      </c>
      <c r="AM446" s="1" t="str">
        <f t="shared" si="6"/>
        <v/>
      </c>
      <c r="AN446" s="1">
        <v>10</v>
      </c>
      <c r="AP446" s="1"/>
      <c r="AS446" s="1"/>
      <c r="AT446" s="1"/>
      <c r="AU446" s="1"/>
      <c r="AW446" s="1"/>
      <c r="AX446" s="1"/>
      <c r="BA446" s="1"/>
    </row>
    <row r="447" spans="1:53">
      <c r="B447" s="11" t="s">
        <v>1</v>
      </c>
      <c r="D447" s="1" t="s">
        <v>3</v>
      </c>
      <c r="E447" s="1" t="s">
        <v>4</v>
      </c>
      <c r="G447" s="2">
        <v>32727</v>
      </c>
      <c r="H447" s="1">
        <v>5</v>
      </c>
      <c r="I447" s="1">
        <v>0</v>
      </c>
      <c r="J447" s="1">
        <v>16</v>
      </c>
      <c r="K447" s="1">
        <v>2</v>
      </c>
      <c r="L447" s="1">
        <v>71711</v>
      </c>
      <c r="M447" s="1" t="s">
        <v>2452</v>
      </c>
      <c r="N447" s="1">
        <v>0</v>
      </c>
      <c r="O447" s="1" t="s">
        <v>97</v>
      </c>
      <c r="Q447" s="1" t="s">
        <v>98</v>
      </c>
      <c r="S447" s="1">
        <v>1</v>
      </c>
      <c r="T447" s="1" t="s">
        <v>458</v>
      </c>
      <c r="V447" s="1" t="s">
        <v>56</v>
      </c>
      <c r="X447" s="1" t="s">
        <v>91</v>
      </c>
      <c r="Z447" s="1">
        <v>5</v>
      </c>
      <c r="AA447" s="1" t="s">
        <v>2453</v>
      </c>
      <c r="AB447" s="1" t="s">
        <v>59</v>
      </c>
      <c r="AH447" s="1" t="s">
        <v>33</v>
      </c>
      <c r="AM447" t="str">
        <f t="shared" si="6"/>
        <v/>
      </c>
      <c r="AN447" s="1">
        <v>12</v>
      </c>
      <c r="AP447" s="1"/>
      <c r="AS447" s="1"/>
      <c r="AT447" s="1"/>
      <c r="AU447" s="1"/>
      <c r="AW447" s="1"/>
      <c r="AX447" s="1"/>
      <c r="AY447" s="1"/>
      <c r="BA447" s="1"/>
    </row>
    <row r="448" spans="1:53">
      <c r="A448" s="1" t="s">
        <v>0</v>
      </c>
      <c r="B448" s="11" t="s">
        <v>1</v>
      </c>
      <c r="E448" s="1" t="s">
        <v>4</v>
      </c>
      <c r="G448" s="2">
        <v>33114</v>
      </c>
      <c r="H448" s="1">
        <v>6</v>
      </c>
      <c r="I448" s="1">
        <v>180</v>
      </c>
      <c r="J448" s="1">
        <v>10</v>
      </c>
      <c r="K448" s="1">
        <v>9</v>
      </c>
      <c r="L448" s="1">
        <v>1010</v>
      </c>
      <c r="M448" s="1" t="s">
        <v>2457</v>
      </c>
      <c r="N448" s="1">
        <v>1</v>
      </c>
      <c r="S448" s="1">
        <v>1</v>
      </c>
      <c r="T448" s="1" t="s">
        <v>159</v>
      </c>
      <c r="V448" s="1" t="s">
        <v>80</v>
      </c>
      <c r="Y448" s="1" t="s">
        <v>2458</v>
      </c>
      <c r="Z448" s="1">
        <v>1</v>
      </c>
      <c r="AA448" s="1" t="s">
        <v>2459</v>
      </c>
      <c r="AB448" s="1" t="s">
        <v>83</v>
      </c>
      <c r="AH448" s="1" t="s">
        <v>33</v>
      </c>
      <c r="AM448" t="str">
        <f t="shared" si="6"/>
        <v/>
      </c>
      <c r="AN448" s="1">
        <v>6</v>
      </c>
      <c r="AS448" s="1"/>
      <c r="AT448" s="1"/>
      <c r="AU448" s="1"/>
      <c r="AW448" s="1"/>
      <c r="AX448" s="1"/>
      <c r="AY448" s="1"/>
      <c r="AZ448" s="1"/>
      <c r="BA448" s="1"/>
    </row>
    <row r="449" spans="1:53">
      <c r="A449" s="1" t="s">
        <v>0</v>
      </c>
      <c r="G449" s="2">
        <v>34025</v>
      </c>
      <c r="H449" s="1">
        <v>9</v>
      </c>
      <c r="I449" s="1">
        <v>1</v>
      </c>
      <c r="J449" s="1">
        <v>6</v>
      </c>
      <c r="K449" s="1">
        <v>5</v>
      </c>
      <c r="L449" s="1">
        <v>560093</v>
      </c>
      <c r="M449" s="1" t="s">
        <v>1421</v>
      </c>
      <c r="N449" s="1">
        <v>1</v>
      </c>
      <c r="S449" s="1">
        <v>1</v>
      </c>
      <c r="T449" s="1" t="s">
        <v>225</v>
      </c>
      <c r="V449" s="1" t="s">
        <v>80</v>
      </c>
      <c r="X449" s="1" t="s">
        <v>91</v>
      </c>
      <c r="Z449" s="1">
        <v>2</v>
      </c>
      <c r="AA449" s="1" t="s">
        <v>2464</v>
      </c>
      <c r="AB449" s="1" t="s">
        <v>59</v>
      </c>
      <c r="AF449" s="1" t="s">
        <v>31</v>
      </c>
      <c r="AM449" t="str">
        <f t="shared" si="6"/>
        <v/>
      </c>
      <c r="AN449" s="1">
        <v>100</v>
      </c>
      <c r="AP449" s="1"/>
      <c r="AS449" s="1"/>
      <c r="AT449" s="1"/>
      <c r="AU449" s="1"/>
      <c r="AW449" s="1"/>
      <c r="AX449" s="1"/>
      <c r="AY449" s="1"/>
      <c r="BA449" s="1"/>
    </row>
    <row r="450" spans="1:53">
      <c r="B450" s="11" t="s">
        <v>1</v>
      </c>
      <c r="G450" s="2">
        <v>33077</v>
      </c>
      <c r="H450" s="1">
        <v>8</v>
      </c>
      <c r="I450" s="1">
        <v>6</v>
      </c>
      <c r="J450" s="1">
        <v>14</v>
      </c>
      <c r="K450" s="1">
        <v>6</v>
      </c>
      <c r="M450" s="1" t="s">
        <v>2468</v>
      </c>
      <c r="N450" s="1">
        <v>0</v>
      </c>
      <c r="O450" s="1" t="s">
        <v>67</v>
      </c>
      <c r="Q450" s="1" t="s">
        <v>103</v>
      </c>
      <c r="S450" s="1">
        <v>1</v>
      </c>
      <c r="T450" s="1" t="s">
        <v>225</v>
      </c>
      <c r="V450" s="1" t="s">
        <v>80</v>
      </c>
      <c r="X450" s="1" t="s">
        <v>91</v>
      </c>
      <c r="Z450" s="1">
        <v>5</v>
      </c>
      <c r="AA450" s="1" t="s">
        <v>2469</v>
      </c>
      <c r="AB450" s="1" t="s">
        <v>59</v>
      </c>
      <c r="AF450" s="1" t="s">
        <v>31</v>
      </c>
      <c r="AM450" t="str">
        <f t="shared" ref="AM450:AM513" si="7">IF(COUNTA(AC450:AL450)&gt;1, 1, "")</f>
        <v/>
      </c>
      <c r="AN450" s="1">
        <v>3</v>
      </c>
      <c r="AP450" s="1"/>
      <c r="AS450" s="1"/>
      <c r="AT450" s="1"/>
      <c r="AU450" s="1"/>
      <c r="AW450" s="1"/>
      <c r="AX450" s="1"/>
      <c r="AY450" s="1"/>
      <c r="BA450" s="1"/>
    </row>
    <row r="451" spans="1:53">
      <c r="E451" s="1" t="s">
        <v>4</v>
      </c>
      <c r="G451" s="2">
        <v>27948</v>
      </c>
      <c r="H451" s="1">
        <v>6</v>
      </c>
      <c r="I451" s="1">
        <v>50</v>
      </c>
      <c r="J451" s="1">
        <v>8</v>
      </c>
      <c r="K451" s="1">
        <v>5</v>
      </c>
      <c r="L451" s="1">
        <v>40470</v>
      </c>
      <c r="M451" s="1" t="s">
        <v>2473</v>
      </c>
      <c r="N451" s="1">
        <v>1</v>
      </c>
      <c r="S451" s="1">
        <v>1</v>
      </c>
      <c r="T451" s="1" t="s">
        <v>2083</v>
      </c>
      <c r="V451" s="1" t="s">
        <v>56</v>
      </c>
      <c r="X451" s="1" t="s">
        <v>295</v>
      </c>
      <c r="Z451" s="1">
        <v>5</v>
      </c>
      <c r="AA451" s="1" t="s">
        <v>2474</v>
      </c>
      <c r="AB451" s="1" t="s">
        <v>71</v>
      </c>
      <c r="AF451" s="1" t="s">
        <v>31</v>
      </c>
      <c r="AI451" s="1" t="s">
        <v>34</v>
      </c>
      <c r="AM451">
        <f t="shared" si="7"/>
        <v>1</v>
      </c>
      <c r="AN451" s="1">
        <v>20</v>
      </c>
      <c r="AP451" s="1"/>
      <c r="AS451" s="1"/>
      <c r="AT451" s="1"/>
      <c r="AV451" s="1"/>
      <c r="AW451" s="1"/>
      <c r="AX451" s="1"/>
      <c r="AY451" s="1"/>
      <c r="BA451" s="1"/>
    </row>
    <row r="452" spans="1:53">
      <c r="A452" s="1" t="s">
        <v>0</v>
      </c>
      <c r="E452" s="1" t="s">
        <v>4</v>
      </c>
      <c r="G452" s="2">
        <v>29093</v>
      </c>
      <c r="H452" s="1">
        <v>8</v>
      </c>
      <c r="I452" s="1">
        <v>75</v>
      </c>
      <c r="J452" s="1">
        <v>9</v>
      </c>
      <c r="K452" s="1">
        <v>20</v>
      </c>
      <c r="L452" s="1">
        <v>60439</v>
      </c>
      <c r="M452" s="1" t="s">
        <v>2452</v>
      </c>
      <c r="N452" s="1">
        <v>0</v>
      </c>
      <c r="O452" s="1" t="s">
        <v>67</v>
      </c>
      <c r="Q452" s="1" t="s">
        <v>98</v>
      </c>
      <c r="S452" s="1">
        <v>1</v>
      </c>
      <c r="T452" s="1" t="s">
        <v>110</v>
      </c>
      <c r="V452" s="1" t="s">
        <v>111</v>
      </c>
      <c r="X452" s="1" t="s">
        <v>91</v>
      </c>
      <c r="Z452" s="1">
        <v>14</v>
      </c>
      <c r="AA452" s="1" t="s">
        <v>582</v>
      </c>
      <c r="AB452" s="1" t="s">
        <v>83</v>
      </c>
      <c r="AF452" s="1" t="s">
        <v>31</v>
      </c>
      <c r="AM452" t="str">
        <f t="shared" si="7"/>
        <v/>
      </c>
      <c r="AN452" s="1">
        <v>15</v>
      </c>
      <c r="AP452" s="1"/>
      <c r="AR452" s="1"/>
      <c r="AS452" s="1"/>
      <c r="AT452" s="1"/>
      <c r="AV452" s="1"/>
      <c r="AW452" s="1"/>
      <c r="AX452" s="1"/>
      <c r="AY452" s="1"/>
      <c r="AZ452" s="1"/>
      <c r="BA452" s="1"/>
    </row>
    <row r="453" spans="1:53">
      <c r="A453" s="1" t="s">
        <v>0</v>
      </c>
      <c r="D453" s="1" t="s">
        <v>3</v>
      </c>
      <c r="E453" s="1" t="s">
        <v>4</v>
      </c>
      <c r="G453" s="2">
        <v>32527</v>
      </c>
      <c r="H453" s="1">
        <v>8</v>
      </c>
      <c r="I453" s="1">
        <v>0</v>
      </c>
      <c r="J453" s="1">
        <v>10</v>
      </c>
      <c r="K453" s="1">
        <v>60</v>
      </c>
      <c r="L453" s="1">
        <v>92649</v>
      </c>
      <c r="M453" s="1" t="s">
        <v>2482</v>
      </c>
      <c r="N453" s="1">
        <v>1</v>
      </c>
      <c r="S453" s="1">
        <v>1</v>
      </c>
      <c r="T453" s="1" t="s">
        <v>177</v>
      </c>
      <c r="V453" s="1" t="s">
        <v>384</v>
      </c>
      <c r="X453" s="1" t="s">
        <v>91</v>
      </c>
      <c r="Z453" s="1">
        <v>1</v>
      </c>
      <c r="AA453" s="1" t="s">
        <v>2483</v>
      </c>
      <c r="AB453" s="1" t="s">
        <v>59</v>
      </c>
      <c r="AF453" s="1" t="s">
        <v>31</v>
      </c>
      <c r="AG453" s="1" t="s">
        <v>32</v>
      </c>
      <c r="AM453">
        <f t="shared" si="7"/>
        <v>1</v>
      </c>
      <c r="AN453" s="1">
        <v>6</v>
      </c>
      <c r="AP453" s="1"/>
      <c r="AS453" s="1"/>
      <c r="AT453" s="1"/>
      <c r="AU453" s="1"/>
      <c r="AW453" s="1"/>
      <c r="AX453" s="1"/>
      <c r="AY453" s="1"/>
      <c r="AZ453" s="1"/>
      <c r="BA453" s="1"/>
    </row>
    <row r="454" spans="1:53">
      <c r="A454" s="1" t="s">
        <v>0</v>
      </c>
      <c r="G454" s="2">
        <v>27608</v>
      </c>
      <c r="H454" s="1">
        <v>7</v>
      </c>
      <c r="I454" s="1">
        <v>70</v>
      </c>
      <c r="J454" s="1">
        <v>8</v>
      </c>
      <c r="K454" s="1">
        <v>50</v>
      </c>
      <c r="L454" s="1">
        <v>27800</v>
      </c>
      <c r="M454" s="1" t="s">
        <v>2488</v>
      </c>
      <c r="N454" s="1">
        <v>1</v>
      </c>
      <c r="S454" s="1">
        <v>1</v>
      </c>
      <c r="T454" s="1" t="s">
        <v>225</v>
      </c>
      <c r="V454" s="1" t="s">
        <v>80</v>
      </c>
      <c r="X454" s="1" t="s">
        <v>338</v>
      </c>
      <c r="Z454" s="1">
        <v>15</v>
      </c>
      <c r="AA454" s="1" t="s">
        <v>2489</v>
      </c>
      <c r="AB454" s="1" t="s">
        <v>83</v>
      </c>
      <c r="AG454" s="1" t="s">
        <v>32</v>
      </c>
      <c r="AM454" t="str">
        <f t="shared" si="7"/>
        <v/>
      </c>
      <c r="AN454" s="1">
        <v>25</v>
      </c>
      <c r="AP454" s="1"/>
      <c r="AS454" s="1"/>
      <c r="AT454" s="1"/>
      <c r="AU454" s="1"/>
      <c r="AW454" s="1"/>
      <c r="AX454" s="1"/>
      <c r="BA454" s="1"/>
    </row>
    <row r="455" spans="1:53">
      <c r="B455" s="11" t="s">
        <v>1</v>
      </c>
      <c r="G455" s="2">
        <v>31265</v>
      </c>
      <c r="H455" s="1">
        <v>7</v>
      </c>
      <c r="I455" s="1">
        <v>0</v>
      </c>
      <c r="J455" s="1">
        <v>6</v>
      </c>
      <c r="K455" s="1">
        <v>20</v>
      </c>
      <c r="M455" s="1" t="s">
        <v>720</v>
      </c>
      <c r="N455" s="1">
        <v>0</v>
      </c>
      <c r="O455" s="1" t="s">
        <v>53</v>
      </c>
      <c r="Q455" s="1" t="s">
        <v>54</v>
      </c>
      <c r="S455" s="1">
        <v>1</v>
      </c>
      <c r="T455" s="1" t="s">
        <v>159</v>
      </c>
      <c r="V455" s="1" t="s">
        <v>80</v>
      </c>
      <c r="X455" s="1" t="s">
        <v>91</v>
      </c>
      <c r="Z455" s="1">
        <v>2</v>
      </c>
      <c r="AB455" s="1" t="s">
        <v>83</v>
      </c>
      <c r="AH455" s="1" t="s">
        <v>33</v>
      </c>
      <c r="AM455" t="str">
        <f t="shared" si="7"/>
        <v/>
      </c>
      <c r="AN455" s="1">
        <v>10</v>
      </c>
      <c r="AP455" s="1"/>
      <c r="AS455" s="1"/>
      <c r="AT455" s="1"/>
      <c r="AU455" s="1"/>
      <c r="AW455" s="1"/>
      <c r="AX455" s="1"/>
      <c r="BA455" s="1"/>
    </row>
    <row r="456" spans="1:53">
      <c r="B456" s="11" t="s">
        <v>1</v>
      </c>
      <c r="G456" s="2">
        <v>30445</v>
      </c>
      <c r="H456" s="1">
        <v>7</v>
      </c>
      <c r="I456" s="1">
        <v>30</v>
      </c>
      <c r="J456" s="1">
        <v>15</v>
      </c>
      <c r="K456" s="1">
        <v>8</v>
      </c>
      <c r="L456" s="1">
        <v>90690300</v>
      </c>
      <c r="M456" s="1" t="s">
        <v>2491</v>
      </c>
      <c r="N456" s="1">
        <v>1</v>
      </c>
      <c r="S456" s="1">
        <v>1</v>
      </c>
      <c r="T456" s="1" t="s">
        <v>225</v>
      </c>
      <c r="V456" s="1" t="s">
        <v>56</v>
      </c>
      <c r="X456" s="1" t="s">
        <v>466</v>
      </c>
      <c r="Z456" s="1">
        <v>14</v>
      </c>
      <c r="AA456" s="1" t="s">
        <v>2492</v>
      </c>
      <c r="AB456" s="1" t="s">
        <v>59</v>
      </c>
      <c r="AH456" s="1" t="s">
        <v>33</v>
      </c>
      <c r="AM456" t="str">
        <f t="shared" si="7"/>
        <v/>
      </c>
      <c r="AN456" s="1">
        <v>12</v>
      </c>
      <c r="AP456" s="1"/>
      <c r="AS456" s="1"/>
      <c r="AT456" s="1"/>
      <c r="AU456" s="1"/>
      <c r="AW456" s="1"/>
      <c r="AX456" s="1"/>
      <c r="AY456" s="1"/>
      <c r="AZ456" s="1"/>
      <c r="BA456" s="1"/>
    </row>
    <row r="457" spans="1:53">
      <c r="A457" s="1" t="s">
        <v>0</v>
      </c>
      <c r="E457" s="1" t="s">
        <v>4</v>
      </c>
      <c r="G457" s="2">
        <v>32097</v>
      </c>
      <c r="H457" s="1">
        <v>7</v>
      </c>
      <c r="I457" s="1">
        <v>0</v>
      </c>
      <c r="J457" s="1">
        <v>8</v>
      </c>
      <c r="K457" s="1">
        <v>50</v>
      </c>
      <c r="L457" s="1">
        <v>6132</v>
      </c>
      <c r="M457" s="1" t="s">
        <v>2496</v>
      </c>
      <c r="N457" s="1">
        <v>1</v>
      </c>
      <c r="S457" s="1">
        <v>0</v>
      </c>
      <c r="AB457" s="1" t="s">
        <v>83</v>
      </c>
      <c r="AC457" s="1" t="s">
        <v>28</v>
      </c>
      <c r="AE457" s="1" t="s">
        <v>30</v>
      </c>
      <c r="AF457" s="1" t="s">
        <v>31</v>
      </c>
      <c r="AM457">
        <f t="shared" si="7"/>
        <v>1</v>
      </c>
      <c r="AN457" s="1">
        <v>5</v>
      </c>
      <c r="AR457" s="1"/>
      <c r="AS457" s="1"/>
      <c r="AT457" s="1"/>
      <c r="AV457" s="1"/>
      <c r="AW457" s="1"/>
      <c r="AX457" s="1"/>
      <c r="AY457" s="1"/>
      <c r="AZ457" s="1"/>
      <c r="BA457" s="1"/>
    </row>
    <row r="458" spans="1:53">
      <c r="A458" s="1" t="s">
        <v>0</v>
      </c>
      <c r="D458" s="1" t="s">
        <v>3</v>
      </c>
      <c r="E458" s="1" t="s">
        <v>4</v>
      </c>
      <c r="G458" s="2">
        <v>35411</v>
      </c>
      <c r="H458" s="1">
        <v>7</v>
      </c>
      <c r="I458" s="1">
        <v>50</v>
      </c>
      <c r="J458" s="1">
        <v>9</v>
      </c>
      <c r="K458" s="1">
        <v>15</v>
      </c>
      <c r="L458" s="1">
        <v>110027</v>
      </c>
      <c r="M458" s="1" t="s">
        <v>1903</v>
      </c>
      <c r="N458" s="1">
        <v>1</v>
      </c>
      <c r="S458" s="1">
        <v>0</v>
      </c>
      <c r="AB458" s="1" t="s">
        <v>59</v>
      </c>
      <c r="AF458" s="1" t="s">
        <v>31</v>
      </c>
      <c r="AM458" t="str">
        <f t="shared" si="7"/>
        <v/>
      </c>
      <c r="AN458" s="1">
        <v>14</v>
      </c>
      <c r="AP458" s="1"/>
      <c r="AS458" s="1"/>
      <c r="AT458" s="1"/>
      <c r="AU458" s="1"/>
      <c r="AW458" s="1"/>
      <c r="AX458" s="1"/>
      <c r="AY458" s="1"/>
      <c r="AZ458" s="1"/>
      <c r="BA458" s="1"/>
    </row>
    <row r="459" spans="1:53">
      <c r="E459" s="1" t="s">
        <v>4</v>
      </c>
      <c r="G459" s="2">
        <v>28051</v>
      </c>
      <c r="H459" s="1">
        <v>8</v>
      </c>
      <c r="I459" s="1">
        <v>10</v>
      </c>
      <c r="J459" s="1">
        <v>14</v>
      </c>
      <c r="K459" s="1">
        <v>0</v>
      </c>
      <c r="L459" s="1">
        <v>95051</v>
      </c>
      <c r="M459" s="1" t="s">
        <v>2506</v>
      </c>
      <c r="N459" s="1">
        <v>0</v>
      </c>
      <c r="O459" s="1" t="s">
        <v>97</v>
      </c>
      <c r="Q459" s="1" t="s">
        <v>103</v>
      </c>
      <c r="S459" s="1">
        <v>1</v>
      </c>
      <c r="T459" s="1" t="s">
        <v>453</v>
      </c>
      <c r="V459" s="1" t="s">
        <v>80</v>
      </c>
      <c r="X459" s="1" t="s">
        <v>91</v>
      </c>
      <c r="Z459" s="1">
        <v>10</v>
      </c>
      <c r="AB459" s="1" t="s">
        <v>71</v>
      </c>
      <c r="AH459" s="1" t="s">
        <v>33</v>
      </c>
      <c r="AM459" t="str">
        <f t="shared" si="7"/>
        <v/>
      </c>
      <c r="AN459" s="1">
        <v>12</v>
      </c>
      <c r="AP459" s="1"/>
      <c r="AS459" s="1"/>
      <c r="AT459" s="1"/>
      <c r="AU459" s="1"/>
      <c r="AW459" s="1"/>
      <c r="AX459" s="1"/>
      <c r="AY459" s="1"/>
      <c r="AZ459" s="1"/>
      <c r="BA459" s="1"/>
    </row>
    <row r="460" spans="1:53">
      <c r="A460" s="1" t="s">
        <v>0</v>
      </c>
      <c r="C460" s="1" t="s">
        <v>2</v>
      </c>
      <c r="D460" s="1" t="s">
        <v>3</v>
      </c>
      <c r="E460" s="1" t="s">
        <v>4</v>
      </c>
      <c r="G460" s="2">
        <v>35749</v>
      </c>
      <c r="H460" s="1">
        <v>7</v>
      </c>
      <c r="I460" s="1">
        <v>120</v>
      </c>
      <c r="J460" s="1">
        <v>15</v>
      </c>
      <c r="K460" s="1">
        <v>100</v>
      </c>
      <c r="L460" s="1">
        <v>110027</v>
      </c>
      <c r="M460" s="1" t="s">
        <v>1903</v>
      </c>
      <c r="N460" s="1">
        <v>0</v>
      </c>
      <c r="O460" s="1" t="s">
        <v>136</v>
      </c>
      <c r="R460" s="1" t="s">
        <v>2511</v>
      </c>
      <c r="S460" s="1">
        <v>0</v>
      </c>
      <c r="AB460" s="1" t="s">
        <v>59</v>
      </c>
      <c r="AH460" s="1" t="s">
        <v>33</v>
      </c>
      <c r="AM460" t="str">
        <f t="shared" si="7"/>
        <v/>
      </c>
      <c r="AN460" s="1">
        <v>4</v>
      </c>
      <c r="AP460" s="1"/>
      <c r="AS460" s="1"/>
      <c r="AT460" s="1"/>
      <c r="AU460" s="1"/>
      <c r="AW460" s="1"/>
      <c r="AX460" s="1"/>
      <c r="AY460" s="1"/>
      <c r="BA460" s="1"/>
    </row>
    <row r="461" spans="1:53">
      <c r="A461" s="1" t="s">
        <v>0</v>
      </c>
      <c r="B461" s="11" t="s">
        <v>1</v>
      </c>
      <c r="G461" s="2">
        <v>26900</v>
      </c>
      <c r="H461" s="1">
        <v>6</v>
      </c>
      <c r="I461" s="1">
        <v>60</v>
      </c>
      <c r="J461" s="1">
        <v>16</v>
      </c>
      <c r="K461" s="1">
        <v>10</v>
      </c>
      <c r="M461" s="1" t="s">
        <v>219</v>
      </c>
      <c r="N461" s="1">
        <v>0</v>
      </c>
      <c r="O461" s="1" t="s">
        <v>97</v>
      </c>
      <c r="Q461" s="1" t="s">
        <v>98</v>
      </c>
      <c r="S461" s="1">
        <v>0</v>
      </c>
      <c r="AB461" s="1" t="s">
        <v>83</v>
      </c>
      <c r="AE461" s="1" t="s">
        <v>30</v>
      </c>
      <c r="AM461" t="str">
        <f t="shared" si="7"/>
        <v/>
      </c>
      <c r="AN461" s="1">
        <v>25</v>
      </c>
      <c r="AR461" s="1"/>
      <c r="AS461" s="1"/>
      <c r="AT461" s="1"/>
      <c r="AU461" s="1"/>
      <c r="AW461" s="1"/>
      <c r="AX461" s="1"/>
      <c r="AY461" s="1"/>
      <c r="AZ461" s="1"/>
      <c r="BA461" s="1"/>
    </row>
    <row r="462" spans="1:53">
      <c r="A462" s="1" t="s">
        <v>0</v>
      </c>
      <c r="G462" s="2">
        <v>32226</v>
      </c>
      <c r="H462" s="1">
        <v>6</v>
      </c>
      <c r="I462" s="1">
        <v>20</v>
      </c>
      <c r="J462" s="1">
        <v>8</v>
      </c>
      <c r="K462" s="1">
        <v>3</v>
      </c>
      <c r="L462" s="1">
        <v>98007</v>
      </c>
      <c r="M462" s="1" t="s">
        <v>2519</v>
      </c>
      <c r="N462" s="1">
        <v>1</v>
      </c>
      <c r="S462" s="1">
        <v>1</v>
      </c>
      <c r="T462" s="1" t="s">
        <v>225</v>
      </c>
      <c r="V462" s="1" t="s">
        <v>111</v>
      </c>
      <c r="X462" s="1" t="s">
        <v>91</v>
      </c>
      <c r="Z462" s="1">
        <v>2</v>
      </c>
      <c r="AA462" s="1" t="s">
        <v>1975</v>
      </c>
      <c r="AB462" s="1" t="s">
        <v>83</v>
      </c>
      <c r="AF462" s="1" t="s">
        <v>31</v>
      </c>
      <c r="AM462" t="str">
        <f t="shared" si="7"/>
        <v/>
      </c>
      <c r="AN462" s="1">
        <v>20</v>
      </c>
      <c r="AO462" s="1"/>
      <c r="AP462" s="1"/>
      <c r="AS462" s="1"/>
      <c r="AT462" s="1"/>
      <c r="AU462" s="1"/>
      <c r="AW462" s="1"/>
      <c r="AX462" s="1"/>
      <c r="AY462" s="1"/>
      <c r="AZ462" s="1"/>
      <c r="BA462" s="1"/>
    </row>
    <row r="463" spans="1:53">
      <c r="A463" s="1" t="s">
        <v>0</v>
      </c>
      <c r="E463" s="1" t="s">
        <v>4</v>
      </c>
      <c r="G463" s="2">
        <v>27921</v>
      </c>
      <c r="H463" s="1">
        <v>6</v>
      </c>
      <c r="I463" s="1">
        <v>0</v>
      </c>
      <c r="J463" s="1">
        <v>5</v>
      </c>
      <c r="K463" s="1">
        <v>5</v>
      </c>
      <c r="L463" s="1">
        <v>2013</v>
      </c>
      <c r="M463" s="1" t="s">
        <v>2522</v>
      </c>
      <c r="N463" s="1">
        <v>0</v>
      </c>
      <c r="O463" s="1" t="s">
        <v>97</v>
      </c>
      <c r="Q463" s="1" t="s">
        <v>98</v>
      </c>
      <c r="S463" s="1">
        <v>1</v>
      </c>
      <c r="T463" s="1" t="s">
        <v>110</v>
      </c>
      <c r="V463" s="1" t="s">
        <v>111</v>
      </c>
      <c r="X463" s="1" t="s">
        <v>91</v>
      </c>
      <c r="Z463" s="1">
        <v>15</v>
      </c>
      <c r="AB463" s="1" t="s">
        <v>83</v>
      </c>
      <c r="AK463" s="1" t="s">
        <v>36</v>
      </c>
      <c r="AM463" t="str">
        <f t="shared" si="7"/>
        <v/>
      </c>
      <c r="AU463" s="1"/>
      <c r="AW463" s="1"/>
      <c r="AX463" s="1"/>
      <c r="AY463" s="1"/>
      <c r="AZ463" s="1"/>
      <c r="BA463" s="1"/>
    </row>
    <row r="464" spans="1:53">
      <c r="A464" s="1" t="s">
        <v>0</v>
      </c>
      <c r="G464" s="2">
        <v>33863</v>
      </c>
      <c r="H464" s="1">
        <v>7</v>
      </c>
      <c r="I464" s="1">
        <v>0</v>
      </c>
      <c r="J464" s="1">
        <v>15</v>
      </c>
      <c r="K464" s="1">
        <v>5</v>
      </c>
      <c r="L464" s="1">
        <v>60435</v>
      </c>
      <c r="M464" s="1" t="s">
        <v>2526</v>
      </c>
      <c r="N464" s="1">
        <v>0</v>
      </c>
      <c r="O464" s="1" t="s">
        <v>53</v>
      </c>
      <c r="Q464" s="1" t="s">
        <v>98</v>
      </c>
      <c r="S464" s="1">
        <v>0</v>
      </c>
      <c r="AB464" s="1" t="s">
        <v>83</v>
      </c>
      <c r="AH464" s="1" t="s">
        <v>33</v>
      </c>
      <c r="AM464" t="str">
        <f t="shared" si="7"/>
        <v/>
      </c>
      <c r="AN464" s="1">
        <v>100</v>
      </c>
      <c r="AP464" s="1"/>
      <c r="AS464" s="1"/>
      <c r="AT464" s="1"/>
      <c r="AU464" s="1"/>
      <c r="AW464" s="1"/>
      <c r="AX464" s="1"/>
      <c r="AY464" s="1"/>
      <c r="BA464" s="1"/>
    </row>
    <row r="465" spans="1:53">
      <c r="A465" s="1" t="s">
        <v>0</v>
      </c>
      <c r="G465" s="2">
        <v>31904</v>
      </c>
      <c r="H465" s="1">
        <v>8</v>
      </c>
      <c r="I465" s="1">
        <v>0</v>
      </c>
      <c r="J465" s="1">
        <v>10</v>
      </c>
      <c r="K465" s="1">
        <v>12</v>
      </c>
      <c r="M465" s="1" t="s">
        <v>1366</v>
      </c>
      <c r="N465" s="1">
        <v>0</v>
      </c>
      <c r="O465" s="1" t="s">
        <v>53</v>
      </c>
      <c r="Q465" s="1" t="s">
        <v>54</v>
      </c>
      <c r="S465" s="1">
        <v>0</v>
      </c>
      <c r="AB465" s="1" t="s">
        <v>59</v>
      </c>
      <c r="AE465" s="1" t="s">
        <v>30</v>
      </c>
      <c r="AM465" t="str">
        <f t="shared" si="7"/>
        <v/>
      </c>
      <c r="AN465" s="1">
        <v>5</v>
      </c>
      <c r="AP465" s="1"/>
      <c r="AS465" s="1"/>
      <c r="AT465" s="1"/>
      <c r="AU465" s="1"/>
      <c r="AW465" s="1"/>
      <c r="AX465" s="1"/>
      <c r="AY465" s="1"/>
      <c r="AZ465" s="1"/>
      <c r="BA465" s="1"/>
    </row>
    <row r="466" spans="1:53">
      <c r="A466" s="1" t="s">
        <v>0</v>
      </c>
      <c r="C466" s="1" t="s">
        <v>2</v>
      </c>
      <c r="E466" s="1" t="s">
        <v>4</v>
      </c>
      <c r="G466" s="2">
        <v>29535</v>
      </c>
      <c r="H466" s="1">
        <v>7</v>
      </c>
      <c r="I466" s="1">
        <v>0</v>
      </c>
      <c r="J466" s="1">
        <v>10</v>
      </c>
      <c r="K466" s="1">
        <v>0</v>
      </c>
      <c r="L466" s="1">
        <v>91101</v>
      </c>
      <c r="M466" s="1" t="s">
        <v>2533</v>
      </c>
      <c r="N466" s="1">
        <v>0</v>
      </c>
      <c r="O466" s="1" t="s">
        <v>67</v>
      </c>
      <c r="Q466" s="1" t="s">
        <v>98</v>
      </c>
      <c r="S466" s="1">
        <v>1</v>
      </c>
      <c r="T466" s="1" t="s">
        <v>159</v>
      </c>
      <c r="V466" s="1" t="s">
        <v>80</v>
      </c>
      <c r="X466" s="1" t="s">
        <v>91</v>
      </c>
      <c r="Z466" s="1">
        <v>1</v>
      </c>
      <c r="AA466" s="1" t="s">
        <v>113</v>
      </c>
      <c r="AB466" s="1" t="s">
        <v>83</v>
      </c>
      <c r="AE466" s="1" t="s">
        <v>30</v>
      </c>
      <c r="AM466" t="str">
        <f t="shared" si="7"/>
        <v/>
      </c>
      <c r="AN466" s="1">
        <v>8</v>
      </c>
      <c r="AP466" s="1"/>
      <c r="AS466" s="1"/>
      <c r="AT466" s="1"/>
      <c r="AV466" s="1"/>
      <c r="AW466" s="1"/>
      <c r="AX466" s="1"/>
      <c r="AY466" s="1"/>
      <c r="BA466" s="1"/>
    </row>
    <row r="467" spans="1:53">
      <c r="A467" s="1" t="s">
        <v>0</v>
      </c>
      <c r="E467" s="1" t="s">
        <v>4</v>
      </c>
      <c r="G467" s="2">
        <v>31458</v>
      </c>
      <c r="H467" s="1">
        <v>7</v>
      </c>
      <c r="I467" s="1">
        <v>90</v>
      </c>
      <c r="J467" s="1">
        <v>14</v>
      </c>
      <c r="K467" s="1">
        <v>0</v>
      </c>
      <c r="L467" s="1">
        <v>110092</v>
      </c>
      <c r="M467" s="1" t="s">
        <v>376</v>
      </c>
      <c r="N467" s="1">
        <v>0</v>
      </c>
      <c r="O467" s="1" t="s">
        <v>136</v>
      </c>
      <c r="Q467" s="1" t="s">
        <v>98</v>
      </c>
      <c r="S467" s="1">
        <v>1</v>
      </c>
      <c r="U467" s="1" t="s">
        <v>2537</v>
      </c>
      <c r="V467" s="1" t="s">
        <v>111</v>
      </c>
      <c r="X467" s="1" t="s">
        <v>57</v>
      </c>
      <c r="Z467" s="1">
        <v>1</v>
      </c>
      <c r="AA467" s="1" t="s">
        <v>2377</v>
      </c>
      <c r="AB467" s="1" t="s">
        <v>59</v>
      </c>
      <c r="AE467" s="1" t="s">
        <v>30</v>
      </c>
      <c r="AF467" s="1" t="s">
        <v>31</v>
      </c>
      <c r="AG467" s="1" t="s">
        <v>32</v>
      </c>
      <c r="AH467" s="1" t="s">
        <v>33</v>
      </c>
      <c r="AI467" s="1" t="s">
        <v>34</v>
      </c>
      <c r="AM467">
        <f t="shared" si="7"/>
        <v>1</v>
      </c>
      <c r="AN467" s="1">
        <v>12</v>
      </c>
      <c r="AR467" s="1"/>
      <c r="AS467" s="1"/>
      <c r="AT467" s="1"/>
      <c r="AV467" s="1"/>
      <c r="AW467" s="1"/>
      <c r="AX467" s="1"/>
      <c r="AY467" s="1"/>
      <c r="AZ467" s="1"/>
    </row>
    <row r="468" spans="1:53">
      <c r="B468" s="11" t="s">
        <v>1</v>
      </c>
      <c r="E468" s="1" t="s">
        <v>4</v>
      </c>
      <c r="G468" s="2" t="s">
        <v>2543</v>
      </c>
      <c r="H468" s="1">
        <v>6</v>
      </c>
      <c r="I468" s="1">
        <v>48</v>
      </c>
      <c r="J468" s="1">
        <v>10</v>
      </c>
      <c r="K468" s="1">
        <v>4</v>
      </c>
      <c r="L468" s="1">
        <v>13087</v>
      </c>
      <c r="M468" s="1" t="s">
        <v>754</v>
      </c>
      <c r="N468" s="1">
        <v>0</v>
      </c>
      <c r="O468" s="1" t="s">
        <v>97</v>
      </c>
      <c r="Q468" s="1" t="s">
        <v>98</v>
      </c>
      <c r="S468" s="1">
        <v>1</v>
      </c>
      <c r="T468" s="1" t="s">
        <v>458</v>
      </c>
      <c r="V468" s="1" t="s">
        <v>56</v>
      </c>
      <c r="X468" s="1" t="s">
        <v>91</v>
      </c>
      <c r="Z468" s="1">
        <v>40</v>
      </c>
      <c r="AA468" s="1" t="s">
        <v>2544</v>
      </c>
      <c r="AB468" s="1" t="s">
        <v>83</v>
      </c>
      <c r="AF468" s="1" t="s">
        <v>31</v>
      </c>
      <c r="AM468" t="str">
        <f t="shared" si="7"/>
        <v/>
      </c>
      <c r="AN468" s="1">
        <v>100</v>
      </c>
      <c r="AP468" s="1"/>
      <c r="AS468" s="1"/>
      <c r="AT468" s="1"/>
      <c r="AU468" s="1"/>
      <c r="AW468" s="1"/>
      <c r="AX468" s="1"/>
      <c r="AY468" s="1"/>
      <c r="BA468" s="1"/>
    </row>
    <row r="469" spans="1:53">
      <c r="A469" s="1" t="s">
        <v>0</v>
      </c>
      <c r="G469" s="2">
        <v>29644</v>
      </c>
      <c r="H469" s="1">
        <v>7</v>
      </c>
      <c r="I469" s="1">
        <v>0</v>
      </c>
      <c r="J469" s="1">
        <v>11</v>
      </c>
      <c r="K469" s="1">
        <v>12</v>
      </c>
      <c r="L469" s="1">
        <v>634034</v>
      </c>
      <c r="M469" s="1" t="s">
        <v>2548</v>
      </c>
      <c r="N469" s="1">
        <v>1</v>
      </c>
      <c r="S469" s="1">
        <v>1</v>
      </c>
      <c r="T469" s="1" t="s">
        <v>137</v>
      </c>
      <c r="V469" s="1" t="s">
        <v>90</v>
      </c>
      <c r="X469" s="1" t="s">
        <v>91</v>
      </c>
      <c r="Z469" s="1">
        <v>18</v>
      </c>
      <c r="AA469" s="1" t="s">
        <v>2549</v>
      </c>
      <c r="AB469" s="1" t="s">
        <v>399</v>
      </c>
      <c r="AH469" s="1" t="s">
        <v>33</v>
      </c>
      <c r="AM469" t="str">
        <f t="shared" si="7"/>
        <v/>
      </c>
      <c r="AN469" s="1">
        <v>30</v>
      </c>
      <c r="AR469" s="1"/>
      <c r="AS469" s="1"/>
      <c r="AT469" s="1"/>
      <c r="AV469" s="4"/>
      <c r="AW469" s="1"/>
      <c r="AX469" s="1"/>
      <c r="AY469" s="1"/>
      <c r="AZ469" s="1"/>
      <c r="BA469" s="1"/>
    </row>
    <row r="470" spans="1:53">
      <c r="A470" s="1" t="s">
        <v>0</v>
      </c>
      <c r="G470" s="2">
        <v>34587</v>
      </c>
      <c r="H470" s="1">
        <v>7</v>
      </c>
      <c r="I470" s="1">
        <v>0</v>
      </c>
      <c r="J470" s="1">
        <v>9</v>
      </c>
      <c r="K470" s="1">
        <v>3</v>
      </c>
      <c r="L470" s="1">
        <v>0</v>
      </c>
      <c r="M470" s="1" t="s">
        <v>2555</v>
      </c>
      <c r="N470" s="1">
        <v>1</v>
      </c>
      <c r="S470" s="1">
        <v>1</v>
      </c>
      <c r="T470" s="1" t="s">
        <v>31</v>
      </c>
      <c r="V470" s="1" t="s">
        <v>111</v>
      </c>
      <c r="X470" s="1" t="s">
        <v>57</v>
      </c>
      <c r="Z470" s="1">
        <v>0</v>
      </c>
      <c r="AA470" s="1" t="s">
        <v>58</v>
      </c>
      <c r="AB470" s="1" t="s">
        <v>59</v>
      </c>
      <c r="AF470" s="1" t="s">
        <v>31</v>
      </c>
      <c r="AM470" t="str">
        <f t="shared" si="7"/>
        <v/>
      </c>
      <c r="AN470" s="1">
        <v>10</v>
      </c>
      <c r="AP470" s="1"/>
      <c r="AS470" s="1"/>
      <c r="AT470" s="1"/>
      <c r="AU470" s="1"/>
      <c r="AW470" s="1"/>
      <c r="AX470" s="1"/>
      <c r="AY470" s="1"/>
      <c r="AZ470" s="1"/>
      <c r="BA470" s="1"/>
    </row>
    <row r="471" spans="1:53">
      <c r="A471" s="1" t="s">
        <v>0</v>
      </c>
      <c r="B471" s="11" t="s">
        <v>1</v>
      </c>
      <c r="E471" s="1" t="s">
        <v>4</v>
      </c>
      <c r="G471" s="2">
        <v>28762</v>
      </c>
      <c r="H471" s="1">
        <v>4</v>
      </c>
      <c r="I471" s="1">
        <v>180</v>
      </c>
      <c r="J471" s="1">
        <v>12</v>
      </c>
      <c r="K471" s="1">
        <v>10</v>
      </c>
      <c r="L471" s="1">
        <v>4032</v>
      </c>
      <c r="M471" s="1" t="s">
        <v>2560</v>
      </c>
      <c r="N471" s="1">
        <v>1</v>
      </c>
      <c r="S471" s="1">
        <v>1</v>
      </c>
      <c r="T471" s="1" t="s">
        <v>453</v>
      </c>
      <c r="W471" s="1" t="s">
        <v>318</v>
      </c>
      <c r="X471" s="1" t="s">
        <v>91</v>
      </c>
      <c r="Z471" s="1">
        <v>14</v>
      </c>
      <c r="AA471" s="1" t="s">
        <v>2561</v>
      </c>
      <c r="AB471" s="1" t="s">
        <v>71</v>
      </c>
      <c r="AF471" s="1" t="s">
        <v>31</v>
      </c>
      <c r="AG471" s="1" t="s">
        <v>32</v>
      </c>
      <c r="AH471" s="1" t="s">
        <v>33</v>
      </c>
      <c r="AI471" s="1" t="s">
        <v>34</v>
      </c>
      <c r="AM471">
        <f t="shared" si="7"/>
        <v>1</v>
      </c>
      <c r="AN471" s="1">
        <v>60</v>
      </c>
      <c r="AS471" s="1"/>
      <c r="AT471" s="1"/>
      <c r="AU471" s="1"/>
      <c r="AW471" s="1"/>
      <c r="AX471" s="1"/>
      <c r="AY471" s="1"/>
      <c r="AZ471" s="1"/>
      <c r="BA471" s="1"/>
    </row>
    <row r="472" spans="1:53">
      <c r="E472" s="1" t="s">
        <v>4</v>
      </c>
      <c r="G472" s="2">
        <v>30896</v>
      </c>
      <c r="H472" s="1">
        <v>6</v>
      </c>
      <c r="I472" s="1">
        <v>120</v>
      </c>
      <c r="J472" s="1">
        <v>12</v>
      </c>
      <c r="K472" s="1">
        <v>12</v>
      </c>
      <c r="L472" s="1">
        <v>50059</v>
      </c>
      <c r="M472" s="1" t="s">
        <v>2566</v>
      </c>
      <c r="N472" s="1">
        <v>1</v>
      </c>
      <c r="S472" s="1">
        <v>1</v>
      </c>
      <c r="U472" s="1" t="s">
        <v>2567</v>
      </c>
      <c r="V472" s="1" t="s">
        <v>56</v>
      </c>
      <c r="X472" s="1" t="s">
        <v>391</v>
      </c>
      <c r="Z472" s="1">
        <v>7</v>
      </c>
      <c r="AA472" s="1" t="s">
        <v>2568</v>
      </c>
      <c r="AB472" s="1" t="s">
        <v>83</v>
      </c>
      <c r="AH472" s="1" t="s">
        <v>33</v>
      </c>
      <c r="AM472" t="str">
        <f t="shared" si="7"/>
        <v/>
      </c>
      <c r="AN472" s="1">
        <v>4</v>
      </c>
      <c r="AP472" s="1"/>
      <c r="AS472" s="1"/>
      <c r="AT472" s="1"/>
      <c r="AU472" s="1"/>
      <c r="AW472" s="1"/>
      <c r="AX472" s="1"/>
      <c r="AY472" s="1"/>
      <c r="AZ472" s="1"/>
      <c r="BA472" s="1"/>
    </row>
    <row r="473" spans="1:53">
      <c r="B473" s="11" t="s">
        <v>1</v>
      </c>
      <c r="G473" s="2">
        <v>32413</v>
      </c>
      <c r="H473" s="1">
        <v>6</v>
      </c>
      <c r="I473" s="1">
        <v>120</v>
      </c>
      <c r="J473" s="1">
        <v>14</v>
      </c>
      <c r="K473" s="1">
        <v>50</v>
      </c>
      <c r="L473" s="1">
        <v>12249</v>
      </c>
      <c r="M473" s="1" t="s">
        <v>142</v>
      </c>
      <c r="N473" s="1">
        <v>0</v>
      </c>
      <c r="O473" s="1" t="s">
        <v>53</v>
      </c>
      <c r="Q473" s="1" t="s">
        <v>98</v>
      </c>
      <c r="S473" s="1">
        <v>1</v>
      </c>
      <c r="T473" s="1" t="s">
        <v>137</v>
      </c>
      <c r="V473" s="1" t="s">
        <v>145</v>
      </c>
      <c r="X473" s="1" t="s">
        <v>91</v>
      </c>
      <c r="Z473" s="1">
        <v>1</v>
      </c>
      <c r="AA473" s="1" t="s">
        <v>2573</v>
      </c>
      <c r="AB473" s="1" t="s">
        <v>399</v>
      </c>
      <c r="AF473" s="1" t="s">
        <v>31</v>
      </c>
      <c r="AM473" t="str">
        <f t="shared" si="7"/>
        <v/>
      </c>
      <c r="AN473" s="1">
        <v>5</v>
      </c>
      <c r="AR473" s="1"/>
      <c r="AS473" s="1"/>
      <c r="AT473" s="1"/>
      <c r="AU473" s="1"/>
      <c r="AW473" s="1"/>
      <c r="AX473" s="1"/>
      <c r="AY473" s="1"/>
      <c r="AZ473" s="1"/>
      <c r="BA473" s="1"/>
    </row>
    <row r="474" spans="1:53">
      <c r="A474" s="1" t="s">
        <v>0</v>
      </c>
      <c r="G474" s="2">
        <v>26816</v>
      </c>
      <c r="H474" s="1">
        <v>7</v>
      </c>
      <c r="I474" s="1">
        <v>0</v>
      </c>
      <c r="J474" s="1">
        <v>6</v>
      </c>
      <c r="K474" s="1">
        <v>10</v>
      </c>
      <c r="L474" s="1">
        <v>94510</v>
      </c>
      <c r="M474" s="1" t="s">
        <v>2577</v>
      </c>
      <c r="N474" s="1">
        <v>1</v>
      </c>
      <c r="S474" s="1">
        <v>1</v>
      </c>
      <c r="T474" s="1" t="s">
        <v>5</v>
      </c>
      <c r="W474" s="1" t="s">
        <v>2578</v>
      </c>
      <c r="X474" s="1" t="s">
        <v>160</v>
      </c>
      <c r="Z474" s="1">
        <v>10</v>
      </c>
      <c r="AA474" s="1" t="s">
        <v>2579</v>
      </c>
      <c r="AB474" s="1" t="s">
        <v>399</v>
      </c>
      <c r="AH474" s="1" t="s">
        <v>33</v>
      </c>
      <c r="AM474" t="str">
        <f t="shared" si="7"/>
        <v/>
      </c>
      <c r="AN474" s="1">
        <v>10</v>
      </c>
      <c r="AP474" s="1"/>
      <c r="AS474" s="1"/>
      <c r="AT474" s="1"/>
      <c r="AU474" s="1"/>
      <c r="AW474" s="1"/>
      <c r="AX474" s="1"/>
      <c r="AY474" s="1"/>
      <c r="AZ474" s="1"/>
      <c r="BA474" s="1"/>
    </row>
    <row r="475" spans="1:53">
      <c r="A475" s="1" t="s">
        <v>0</v>
      </c>
      <c r="G475" s="2">
        <v>29434</v>
      </c>
      <c r="H475" s="1">
        <v>7</v>
      </c>
      <c r="I475" s="1">
        <v>50</v>
      </c>
      <c r="J475" s="1">
        <v>8</v>
      </c>
      <c r="K475" s="1">
        <v>4</v>
      </c>
      <c r="L475" s="1">
        <v>22102</v>
      </c>
      <c r="M475" s="1" t="s">
        <v>2584</v>
      </c>
      <c r="N475" s="1">
        <v>1</v>
      </c>
      <c r="S475" s="1">
        <v>1</v>
      </c>
      <c r="T475" s="1" t="s">
        <v>453</v>
      </c>
      <c r="V475" s="1" t="s">
        <v>80</v>
      </c>
      <c r="X475" s="1" t="s">
        <v>125</v>
      </c>
      <c r="Z475" s="1">
        <v>12</v>
      </c>
      <c r="AA475" s="1" t="s">
        <v>2585</v>
      </c>
      <c r="AB475" s="1" t="s">
        <v>71</v>
      </c>
      <c r="AH475" s="1" t="s">
        <v>33</v>
      </c>
      <c r="AM475" t="str">
        <f t="shared" si="7"/>
        <v/>
      </c>
      <c r="AN475" s="1">
        <v>7</v>
      </c>
      <c r="AP475" s="1"/>
      <c r="AS475" s="1"/>
      <c r="AT475" s="1"/>
      <c r="AU475" s="1"/>
      <c r="AW475" s="1"/>
      <c r="AX475" s="1"/>
      <c r="AY475" s="1"/>
      <c r="AZ475" s="1"/>
      <c r="BA475" s="1"/>
    </row>
    <row r="476" spans="1:53">
      <c r="E476" s="1" t="s">
        <v>4</v>
      </c>
      <c r="G476" s="2">
        <v>30294</v>
      </c>
      <c r="H476" s="1">
        <v>8</v>
      </c>
      <c r="I476" s="1">
        <v>25</v>
      </c>
      <c r="J476" s="1">
        <v>10</v>
      </c>
      <c r="K476" s="1">
        <v>40</v>
      </c>
      <c r="L476" s="1">
        <v>80805</v>
      </c>
      <c r="M476" s="1" t="s">
        <v>231</v>
      </c>
      <c r="N476" s="1">
        <v>1</v>
      </c>
      <c r="S476" s="1">
        <v>1</v>
      </c>
      <c r="T476" s="1" t="s">
        <v>150</v>
      </c>
      <c r="V476" s="1" t="s">
        <v>80</v>
      </c>
      <c r="X476" s="1" t="s">
        <v>160</v>
      </c>
      <c r="Z476" s="1">
        <v>5</v>
      </c>
      <c r="AA476" s="1" t="s">
        <v>1765</v>
      </c>
      <c r="AB476" s="1" t="s">
        <v>71</v>
      </c>
      <c r="AF476" s="1" t="s">
        <v>31</v>
      </c>
      <c r="AM476" t="str">
        <f t="shared" si="7"/>
        <v/>
      </c>
      <c r="AN476" s="1">
        <v>120</v>
      </c>
      <c r="AP476" s="1"/>
      <c r="AS476" s="1"/>
      <c r="AT476" s="1"/>
      <c r="AV476" s="1"/>
      <c r="AW476" s="1"/>
      <c r="AX476" s="1"/>
      <c r="AY476" s="1"/>
      <c r="AZ476" s="1"/>
      <c r="BA476" s="1"/>
    </row>
    <row r="477" spans="1:53">
      <c r="A477" s="1" t="s">
        <v>0</v>
      </c>
      <c r="B477" s="11" t="s">
        <v>1</v>
      </c>
      <c r="E477" s="1" t="s">
        <v>4</v>
      </c>
      <c r="G477" s="2">
        <v>30738</v>
      </c>
      <c r="H477" s="1">
        <v>8</v>
      </c>
      <c r="I477" s="1">
        <v>60</v>
      </c>
      <c r="J477" s="1">
        <v>11</v>
      </c>
      <c r="K477" s="1">
        <v>7</v>
      </c>
      <c r="M477" s="1" t="s">
        <v>142</v>
      </c>
      <c r="N477" s="1">
        <v>1</v>
      </c>
      <c r="S477" s="1">
        <v>1</v>
      </c>
      <c r="T477" s="1" t="s">
        <v>225</v>
      </c>
      <c r="V477" s="1" t="s">
        <v>80</v>
      </c>
      <c r="X477" s="1" t="s">
        <v>91</v>
      </c>
      <c r="Z477" s="1">
        <v>10</v>
      </c>
      <c r="AB477" s="1" t="s">
        <v>83</v>
      </c>
      <c r="AH477" s="1" t="s">
        <v>33</v>
      </c>
      <c r="AM477" t="str">
        <f t="shared" si="7"/>
        <v/>
      </c>
      <c r="AN477" s="1">
        <v>30</v>
      </c>
      <c r="AP477" s="1"/>
      <c r="AR477" s="1"/>
      <c r="AS477" s="1"/>
      <c r="AT477" s="1"/>
      <c r="AV477" s="1"/>
      <c r="AW477" s="1"/>
      <c r="AX477" s="1"/>
      <c r="BA477" s="1"/>
    </row>
    <row r="478" spans="1:53">
      <c r="B478" s="11" t="s">
        <v>1</v>
      </c>
      <c r="E478" s="1" t="s">
        <v>4</v>
      </c>
      <c r="G478" s="2">
        <v>30659</v>
      </c>
      <c r="H478" s="1">
        <v>6</v>
      </c>
      <c r="I478" s="1">
        <v>30</v>
      </c>
      <c r="J478" s="1">
        <v>12</v>
      </c>
      <c r="K478" s="1">
        <v>25</v>
      </c>
      <c r="L478" s="1">
        <v>8028</v>
      </c>
      <c r="M478" s="1" t="s">
        <v>2595</v>
      </c>
      <c r="N478" s="1">
        <v>0</v>
      </c>
      <c r="O478" s="1" t="s">
        <v>67</v>
      </c>
      <c r="Q478" s="1" t="s">
        <v>98</v>
      </c>
      <c r="S478" s="1">
        <v>1</v>
      </c>
      <c r="T478" s="1" t="s">
        <v>159</v>
      </c>
      <c r="V478" s="1" t="s">
        <v>80</v>
      </c>
      <c r="Y478" s="1" t="s">
        <v>2596</v>
      </c>
      <c r="Z478" s="1">
        <v>5</v>
      </c>
      <c r="AA478" s="1" t="s">
        <v>2597</v>
      </c>
      <c r="AB478" s="1" t="s">
        <v>83</v>
      </c>
      <c r="AH478" s="1" t="s">
        <v>33</v>
      </c>
      <c r="AM478" t="str">
        <f t="shared" si="7"/>
        <v/>
      </c>
      <c r="AN478" s="1">
        <v>10</v>
      </c>
      <c r="AS478" s="1"/>
      <c r="AT478" s="1"/>
      <c r="AU478" s="1"/>
      <c r="AW478" s="1"/>
      <c r="AX478" s="1"/>
      <c r="AY478" s="1"/>
      <c r="AZ478" s="1"/>
      <c r="BA478" s="1"/>
    </row>
    <row r="479" spans="1:53">
      <c r="A479" s="1" t="s">
        <v>0</v>
      </c>
      <c r="D479" s="1" t="s">
        <v>3</v>
      </c>
      <c r="E479" s="1" t="s">
        <v>4</v>
      </c>
      <c r="G479" s="2">
        <v>34058</v>
      </c>
      <c r="H479" s="1">
        <v>9</v>
      </c>
      <c r="I479" s="1">
        <v>0</v>
      </c>
      <c r="J479" s="1">
        <v>12</v>
      </c>
      <c r="K479" s="1">
        <v>6</v>
      </c>
      <c r="L479" s="1">
        <v>6810</v>
      </c>
      <c r="M479" s="1" t="s">
        <v>2602</v>
      </c>
      <c r="N479" s="1">
        <v>1</v>
      </c>
      <c r="S479" s="1">
        <v>1</v>
      </c>
      <c r="T479" s="1" t="s">
        <v>110</v>
      </c>
      <c r="V479" s="1" t="s">
        <v>80</v>
      </c>
      <c r="X479" s="1" t="s">
        <v>57</v>
      </c>
      <c r="Z479" s="1">
        <v>2</v>
      </c>
      <c r="AA479" s="1" t="s">
        <v>58</v>
      </c>
      <c r="AB479" s="1" t="s">
        <v>59</v>
      </c>
      <c r="AE479" s="1" t="s">
        <v>30</v>
      </c>
      <c r="AM479" t="str">
        <f t="shared" si="7"/>
        <v/>
      </c>
      <c r="AN479" s="1">
        <v>22</v>
      </c>
      <c r="AR479" s="1"/>
      <c r="AS479" s="1"/>
      <c r="AT479" s="1"/>
      <c r="AV479" s="1"/>
      <c r="AW479" s="1"/>
      <c r="AX479" s="1"/>
      <c r="AY479" s="1"/>
      <c r="AZ479" s="1"/>
      <c r="BA479" s="1"/>
    </row>
    <row r="480" spans="1:53">
      <c r="A480" s="1" t="s">
        <v>0</v>
      </c>
      <c r="D480" s="1" t="s">
        <v>3</v>
      </c>
      <c r="E480" s="1" t="s">
        <v>4</v>
      </c>
      <c r="H480" s="1">
        <v>6</v>
      </c>
      <c r="I480" s="1">
        <v>30</v>
      </c>
      <c r="J480" s="1">
        <v>10</v>
      </c>
      <c r="K480" s="1">
        <v>15</v>
      </c>
      <c r="L480" s="1">
        <v>440014</v>
      </c>
      <c r="M480" s="1" t="s">
        <v>2607</v>
      </c>
      <c r="N480" s="1">
        <v>0</v>
      </c>
      <c r="O480" s="1" t="s">
        <v>67</v>
      </c>
      <c r="Q480" s="1" t="s">
        <v>98</v>
      </c>
      <c r="S480" s="1">
        <v>1</v>
      </c>
      <c r="T480" s="1" t="s">
        <v>225</v>
      </c>
      <c r="V480" s="1" t="s">
        <v>80</v>
      </c>
      <c r="X480" s="1" t="s">
        <v>91</v>
      </c>
      <c r="Z480" s="1">
        <v>0</v>
      </c>
      <c r="AA480" s="1" t="s">
        <v>364</v>
      </c>
      <c r="AB480" s="1" t="s">
        <v>59</v>
      </c>
      <c r="AH480" s="1" t="s">
        <v>33</v>
      </c>
      <c r="AM480" t="str">
        <f t="shared" si="7"/>
        <v/>
      </c>
      <c r="AN480" s="1">
        <v>2</v>
      </c>
      <c r="AP480" s="1"/>
      <c r="AS480" s="1"/>
      <c r="AT480" s="1"/>
      <c r="AU480" s="1"/>
      <c r="AW480" s="1"/>
      <c r="AX480" s="1"/>
      <c r="BA480" s="1"/>
    </row>
    <row r="481" spans="1:53">
      <c r="A481" s="1" t="s">
        <v>0</v>
      </c>
      <c r="E481" s="1" t="s">
        <v>4</v>
      </c>
      <c r="G481" s="2">
        <v>29964</v>
      </c>
      <c r="H481" s="1">
        <v>7</v>
      </c>
      <c r="I481" s="1">
        <v>40</v>
      </c>
      <c r="J481" s="1">
        <v>8</v>
      </c>
      <c r="K481" s="1">
        <v>15</v>
      </c>
      <c r="L481" s="1">
        <v>71210</v>
      </c>
      <c r="M481" s="1" t="s">
        <v>2610</v>
      </c>
      <c r="N481" s="1">
        <v>1</v>
      </c>
      <c r="S481" s="1">
        <v>1</v>
      </c>
      <c r="T481" s="1" t="s">
        <v>225</v>
      </c>
      <c r="W481" s="1" t="s">
        <v>2611</v>
      </c>
      <c r="X481" s="1" t="s">
        <v>466</v>
      </c>
      <c r="Z481" s="1">
        <v>10</v>
      </c>
      <c r="AA481" s="1" t="s">
        <v>2612</v>
      </c>
      <c r="AB481" s="1" t="s">
        <v>83</v>
      </c>
      <c r="AF481" s="1" t="s">
        <v>31</v>
      </c>
      <c r="AM481" t="str">
        <f t="shared" si="7"/>
        <v/>
      </c>
      <c r="AN481" s="1">
        <v>30</v>
      </c>
      <c r="AP481" s="1"/>
      <c r="AR481" s="1"/>
      <c r="AS481" s="1"/>
      <c r="AT481" s="1"/>
      <c r="AU481" s="1"/>
      <c r="AW481" s="1"/>
      <c r="AX481" s="1"/>
      <c r="AY481" s="1"/>
      <c r="AZ481" s="1"/>
      <c r="BA481" s="1"/>
    </row>
    <row r="482" spans="1:53">
      <c r="A482" s="1" t="s">
        <v>0</v>
      </c>
      <c r="E482" s="1" t="s">
        <v>4</v>
      </c>
      <c r="G482" s="2">
        <v>31940</v>
      </c>
      <c r="H482" s="1">
        <v>6</v>
      </c>
      <c r="I482" s="1">
        <v>80</v>
      </c>
      <c r="J482" s="1">
        <v>4</v>
      </c>
      <c r="K482" s="1">
        <v>10</v>
      </c>
      <c r="L482" s="1">
        <v>460002</v>
      </c>
      <c r="M482" s="1" t="s">
        <v>606</v>
      </c>
      <c r="N482" s="1">
        <v>0</v>
      </c>
      <c r="O482" s="1" t="s">
        <v>67</v>
      </c>
      <c r="Q482" s="1" t="s">
        <v>103</v>
      </c>
      <c r="S482" s="1">
        <v>1</v>
      </c>
      <c r="T482" s="1" t="s">
        <v>150</v>
      </c>
      <c r="V482" s="1" t="s">
        <v>80</v>
      </c>
      <c r="Y482" s="1" t="s">
        <v>2616</v>
      </c>
      <c r="Z482" s="1">
        <v>4</v>
      </c>
      <c r="AB482" s="1" t="s">
        <v>59</v>
      </c>
      <c r="AE482" s="1" t="s">
        <v>30</v>
      </c>
      <c r="AM482" t="str">
        <f t="shared" si="7"/>
        <v/>
      </c>
      <c r="AN482" s="1">
        <v>4</v>
      </c>
      <c r="AR482" s="1"/>
      <c r="AS482" s="1"/>
      <c r="AT482" s="1"/>
      <c r="AU482" s="1"/>
      <c r="AW482" s="1"/>
      <c r="AX482" s="1"/>
      <c r="BA482" s="1"/>
    </row>
    <row r="483" spans="1:53">
      <c r="D483" s="1" t="s">
        <v>3</v>
      </c>
      <c r="G483" s="2">
        <v>31478</v>
      </c>
      <c r="H483" s="1">
        <v>7</v>
      </c>
      <c r="I483" s="1">
        <v>0</v>
      </c>
      <c r="J483" s="1">
        <v>10</v>
      </c>
      <c r="K483" s="1">
        <v>3</v>
      </c>
      <c r="M483" s="1" t="s">
        <v>2619</v>
      </c>
      <c r="N483" s="1">
        <v>1</v>
      </c>
      <c r="S483" s="1">
        <v>1</v>
      </c>
      <c r="T483" s="1" t="s">
        <v>225</v>
      </c>
      <c r="V483" s="1" t="s">
        <v>80</v>
      </c>
      <c r="X483" s="1" t="s">
        <v>91</v>
      </c>
      <c r="Z483" s="1">
        <v>12</v>
      </c>
      <c r="AA483" s="1" t="s">
        <v>2620</v>
      </c>
      <c r="AB483" s="1" t="s">
        <v>59</v>
      </c>
      <c r="AH483" s="1" t="s">
        <v>33</v>
      </c>
      <c r="AM483" t="str">
        <f t="shared" si="7"/>
        <v/>
      </c>
      <c r="AN483" s="1">
        <v>48</v>
      </c>
      <c r="AP483" s="1"/>
      <c r="AS483" s="1"/>
      <c r="AT483" s="1"/>
      <c r="AU483" s="1"/>
      <c r="AW483" s="1"/>
      <c r="AX483" s="1"/>
      <c r="AY483" s="1"/>
      <c r="AZ483" s="1"/>
      <c r="BA483" s="1"/>
    </row>
    <row r="484" spans="1:53">
      <c r="A484" s="1" t="s">
        <v>0</v>
      </c>
      <c r="G484" s="2">
        <v>31912</v>
      </c>
      <c r="H484" s="1">
        <v>8</v>
      </c>
      <c r="I484" s="1">
        <v>30</v>
      </c>
      <c r="J484" s="1">
        <v>12</v>
      </c>
      <c r="K484" s="1">
        <v>5</v>
      </c>
      <c r="L484" s="1">
        <v>94102</v>
      </c>
      <c r="M484" s="1" t="s">
        <v>2624</v>
      </c>
      <c r="N484" s="1">
        <v>0</v>
      </c>
      <c r="O484" s="1" t="s">
        <v>53</v>
      </c>
      <c r="Q484" s="1" t="s">
        <v>54</v>
      </c>
      <c r="S484" s="1">
        <v>1</v>
      </c>
      <c r="T484" s="1" t="s">
        <v>30</v>
      </c>
      <c r="V484" s="1" t="s">
        <v>56</v>
      </c>
      <c r="X484" s="1" t="s">
        <v>112</v>
      </c>
      <c r="Z484" s="1">
        <v>7</v>
      </c>
      <c r="AA484" s="1" t="s">
        <v>280</v>
      </c>
      <c r="AB484" s="1" t="s">
        <v>83</v>
      </c>
      <c r="AE484" s="1" t="s">
        <v>30</v>
      </c>
      <c r="AF484" s="1" t="s">
        <v>31</v>
      </c>
      <c r="AH484" s="1" t="s">
        <v>33</v>
      </c>
      <c r="AM484">
        <f t="shared" si="7"/>
        <v>1</v>
      </c>
      <c r="AN484" s="1">
        <v>20</v>
      </c>
      <c r="AP484" s="1"/>
      <c r="AS484" s="1"/>
      <c r="AT484" s="1"/>
      <c r="AU484" s="1"/>
      <c r="AW484" s="1"/>
      <c r="AX484" s="1"/>
      <c r="AY484" s="1"/>
      <c r="BA484" s="1"/>
    </row>
    <row r="485" spans="1:53">
      <c r="E485" s="1" t="s">
        <v>4</v>
      </c>
      <c r="G485" s="2">
        <v>30050</v>
      </c>
      <c r="H485" s="1">
        <v>6</v>
      </c>
      <c r="I485" s="1">
        <v>100</v>
      </c>
      <c r="J485" s="1">
        <v>10</v>
      </c>
      <c r="K485" s="1">
        <v>8</v>
      </c>
      <c r="L485" s="1">
        <v>80541</v>
      </c>
      <c r="M485" s="1" t="s">
        <v>2628</v>
      </c>
      <c r="N485" s="1">
        <v>1</v>
      </c>
      <c r="S485" s="1">
        <v>1</v>
      </c>
      <c r="T485" s="1" t="s">
        <v>225</v>
      </c>
      <c r="V485" s="1" t="s">
        <v>80</v>
      </c>
      <c r="X485" s="1" t="s">
        <v>91</v>
      </c>
      <c r="Z485" s="1">
        <v>6</v>
      </c>
      <c r="AA485" s="1" t="s">
        <v>2629</v>
      </c>
      <c r="AB485" s="1" t="s">
        <v>83</v>
      </c>
      <c r="AH485" s="1" t="s">
        <v>33</v>
      </c>
      <c r="AM485" t="str">
        <f t="shared" si="7"/>
        <v/>
      </c>
      <c r="AN485" s="1">
        <v>12</v>
      </c>
      <c r="AP485" s="1"/>
      <c r="AS485" s="1"/>
      <c r="AT485" s="1"/>
      <c r="AU485" s="1"/>
      <c r="AW485" s="1"/>
      <c r="AX485" s="1"/>
      <c r="AY485" s="1"/>
      <c r="BA485" s="1"/>
    </row>
    <row r="486" spans="1:53">
      <c r="A486" s="1" t="s">
        <v>0</v>
      </c>
      <c r="G486" s="2">
        <v>26115</v>
      </c>
      <c r="H486" s="1">
        <v>6</v>
      </c>
      <c r="I486" s="1">
        <v>30</v>
      </c>
      <c r="J486" s="1">
        <v>8</v>
      </c>
      <c r="K486" s="1">
        <v>30</v>
      </c>
      <c r="L486" s="1">
        <v>2600</v>
      </c>
      <c r="M486" s="1" t="s">
        <v>2633</v>
      </c>
      <c r="N486" s="1">
        <v>1</v>
      </c>
      <c r="S486" s="1">
        <v>1</v>
      </c>
      <c r="T486" s="1" t="s">
        <v>79</v>
      </c>
      <c r="V486" s="1" t="s">
        <v>90</v>
      </c>
      <c r="Y486" s="1" t="s">
        <v>2634</v>
      </c>
      <c r="Z486" s="1">
        <v>15</v>
      </c>
      <c r="AA486" s="1" t="s">
        <v>2635</v>
      </c>
      <c r="AB486" s="1" t="s">
        <v>59</v>
      </c>
      <c r="AH486" s="1" t="s">
        <v>33</v>
      </c>
      <c r="AM486" t="str">
        <f t="shared" si="7"/>
        <v/>
      </c>
      <c r="AN486" s="1">
        <v>400</v>
      </c>
      <c r="AP486" s="1"/>
      <c r="AS486" s="1"/>
      <c r="AT486" s="1"/>
      <c r="AU486" s="1"/>
      <c r="AW486" s="1"/>
      <c r="AX486" s="1"/>
      <c r="AY486" s="1"/>
      <c r="BA486" s="1"/>
    </row>
    <row r="487" spans="1:53">
      <c r="A487" s="1" t="s">
        <v>0</v>
      </c>
      <c r="D487" s="1" t="s">
        <v>3</v>
      </c>
      <c r="E487" s="1" t="s">
        <v>4</v>
      </c>
      <c r="G487" s="2">
        <v>30433</v>
      </c>
      <c r="H487" s="1">
        <v>7</v>
      </c>
      <c r="I487" s="1">
        <v>0</v>
      </c>
      <c r="J487" s="1">
        <v>8</v>
      </c>
      <c r="K487" s="1">
        <v>2</v>
      </c>
      <c r="L487" s="1">
        <v>90012</v>
      </c>
      <c r="M487" s="1" t="s">
        <v>658</v>
      </c>
      <c r="N487" s="1">
        <v>1</v>
      </c>
      <c r="S487" s="1">
        <v>1</v>
      </c>
      <c r="T487" s="1" t="s">
        <v>582</v>
      </c>
      <c r="W487" s="1" t="s">
        <v>2639</v>
      </c>
      <c r="X487" s="1" t="s">
        <v>57</v>
      </c>
      <c r="Z487" s="1">
        <v>1</v>
      </c>
      <c r="AA487" s="1" t="s">
        <v>58</v>
      </c>
      <c r="AB487" s="1" t="s">
        <v>59</v>
      </c>
      <c r="AC487" s="1" t="s">
        <v>28</v>
      </c>
      <c r="AE487" s="1" t="s">
        <v>30</v>
      </c>
      <c r="AH487" s="1" t="s">
        <v>33</v>
      </c>
      <c r="AM487">
        <f t="shared" si="7"/>
        <v>1</v>
      </c>
      <c r="AN487" s="1">
        <v>6</v>
      </c>
      <c r="AP487" s="1"/>
      <c r="AS487" s="1"/>
      <c r="AT487" s="1"/>
      <c r="AU487" s="1"/>
      <c r="AW487" s="1"/>
      <c r="AX487" s="1"/>
      <c r="AY487" s="1"/>
      <c r="AZ487" s="1"/>
      <c r="BA487" s="1"/>
    </row>
    <row r="488" spans="1:53">
      <c r="A488" s="1" t="s">
        <v>0</v>
      </c>
      <c r="G488" s="2">
        <v>31192</v>
      </c>
      <c r="H488" s="1">
        <v>6</v>
      </c>
      <c r="I488" s="1">
        <v>60</v>
      </c>
      <c r="J488" s="1">
        <v>14</v>
      </c>
      <c r="K488" s="1">
        <v>6</v>
      </c>
      <c r="L488" s="1">
        <v>600100</v>
      </c>
      <c r="M488" s="1" t="s">
        <v>2644</v>
      </c>
      <c r="N488" s="1">
        <v>1</v>
      </c>
      <c r="S488" s="1">
        <v>1</v>
      </c>
      <c r="T488" s="1" t="s">
        <v>225</v>
      </c>
      <c r="V488" s="1" t="s">
        <v>80</v>
      </c>
      <c r="Y488" s="1" t="s">
        <v>2645</v>
      </c>
      <c r="Z488" s="1">
        <v>10</v>
      </c>
      <c r="AA488" s="1" t="s">
        <v>2646</v>
      </c>
      <c r="AB488" s="1" t="s">
        <v>59</v>
      </c>
      <c r="AF488" s="1" t="s">
        <v>31</v>
      </c>
      <c r="AH488" s="1" t="s">
        <v>33</v>
      </c>
      <c r="AM488">
        <f t="shared" si="7"/>
        <v>1</v>
      </c>
      <c r="AN488" s="1">
        <v>22</v>
      </c>
      <c r="AR488" s="1"/>
      <c r="AS488" s="1"/>
      <c r="AT488" s="1"/>
      <c r="AU488" s="1"/>
      <c r="AW488" s="1"/>
      <c r="AX488" s="1"/>
      <c r="AY488" s="1"/>
      <c r="BA488" s="1"/>
    </row>
    <row r="489" spans="1:53">
      <c r="A489" s="1" t="s">
        <v>0</v>
      </c>
      <c r="G489" s="2" t="s">
        <v>2649</v>
      </c>
      <c r="H489" s="1">
        <v>8</v>
      </c>
      <c r="I489" s="1">
        <v>0</v>
      </c>
      <c r="J489" s="1">
        <v>8</v>
      </c>
      <c r="K489" s="1">
        <v>10</v>
      </c>
      <c r="L489" s="1">
        <v>14055</v>
      </c>
      <c r="M489" s="1" t="s">
        <v>2650</v>
      </c>
      <c r="N489" s="1">
        <v>0</v>
      </c>
      <c r="P489" s="1" t="s">
        <v>2651</v>
      </c>
      <c r="R489" s="1" t="s">
        <v>2652</v>
      </c>
      <c r="S489" s="1">
        <v>0</v>
      </c>
      <c r="AB489" s="1" t="s">
        <v>83</v>
      </c>
      <c r="AF489" s="1" t="s">
        <v>31</v>
      </c>
      <c r="AM489" t="str">
        <f t="shared" si="7"/>
        <v/>
      </c>
      <c r="AN489" s="1">
        <v>20</v>
      </c>
      <c r="AS489" s="1"/>
      <c r="AT489" s="1"/>
      <c r="AU489" s="1"/>
      <c r="AW489" s="1"/>
      <c r="AX489" s="1"/>
      <c r="AY489" s="1"/>
      <c r="AZ489" s="1"/>
      <c r="BA489" s="1"/>
    </row>
    <row r="490" spans="1:53">
      <c r="A490" s="1" t="s">
        <v>0</v>
      </c>
      <c r="B490" s="11" t="s">
        <v>1</v>
      </c>
      <c r="E490" s="1" t="s">
        <v>4</v>
      </c>
      <c r="G490" s="2">
        <v>30169</v>
      </c>
      <c r="H490" s="1">
        <v>6</v>
      </c>
      <c r="I490" s="1">
        <v>0</v>
      </c>
      <c r="J490" s="1">
        <v>12</v>
      </c>
      <c r="K490" s="1">
        <v>12</v>
      </c>
      <c r="L490" s="1">
        <v>4000</v>
      </c>
      <c r="M490" s="1" t="s">
        <v>88</v>
      </c>
      <c r="N490" s="1">
        <v>0</v>
      </c>
      <c r="O490" s="1" t="s">
        <v>53</v>
      </c>
      <c r="Q490" s="1" t="s">
        <v>68</v>
      </c>
      <c r="S490" s="1">
        <v>1</v>
      </c>
      <c r="T490" s="1" t="s">
        <v>110</v>
      </c>
      <c r="V490" s="1" t="s">
        <v>80</v>
      </c>
      <c r="X490" s="1" t="s">
        <v>91</v>
      </c>
      <c r="Z490" s="1">
        <v>10</v>
      </c>
      <c r="AA490" s="1" t="s">
        <v>2657</v>
      </c>
      <c r="AB490" s="1" t="s">
        <v>59</v>
      </c>
      <c r="AH490" s="1" t="s">
        <v>33</v>
      </c>
      <c r="AM490" t="str">
        <f t="shared" si="7"/>
        <v/>
      </c>
      <c r="AN490" s="1">
        <v>10</v>
      </c>
      <c r="AS490" s="1"/>
      <c r="AT490" s="1"/>
      <c r="AU490" s="1"/>
      <c r="AW490" s="1"/>
      <c r="AX490" s="1"/>
      <c r="AY490" s="1"/>
      <c r="AZ490" s="1"/>
      <c r="BA490" s="1"/>
    </row>
    <row r="491" spans="1:53">
      <c r="B491" s="11" t="s">
        <v>1</v>
      </c>
      <c r="E491" s="1" t="s">
        <v>4</v>
      </c>
      <c r="G491" s="2">
        <v>30185</v>
      </c>
      <c r="H491" s="1">
        <v>7</v>
      </c>
      <c r="I491" s="1">
        <v>45</v>
      </c>
      <c r="J491" s="1">
        <v>16</v>
      </c>
      <c r="K491" s="1">
        <v>6</v>
      </c>
      <c r="L491" s="1">
        <v>16833</v>
      </c>
      <c r="M491" s="1" t="s">
        <v>2662</v>
      </c>
      <c r="N491" s="1">
        <v>1</v>
      </c>
      <c r="S491" s="1">
        <v>1</v>
      </c>
      <c r="T491" s="1" t="s">
        <v>225</v>
      </c>
      <c r="V491" s="1" t="s">
        <v>80</v>
      </c>
      <c r="X491" s="1" t="s">
        <v>91</v>
      </c>
      <c r="Z491" s="1">
        <v>13</v>
      </c>
      <c r="AA491" s="1" t="s">
        <v>2663</v>
      </c>
      <c r="AB491" s="1" t="s">
        <v>83</v>
      </c>
      <c r="AH491" s="1" t="s">
        <v>33</v>
      </c>
      <c r="AM491" t="str">
        <f t="shared" si="7"/>
        <v/>
      </c>
      <c r="AN491" s="1">
        <v>6</v>
      </c>
      <c r="AP491" s="1"/>
      <c r="AS491" s="1"/>
      <c r="AT491" s="1"/>
      <c r="AU491" s="1"/>
      <c r="AW491" s="1"/>
      <c r="AX491" s="1"/>
      <c r="AZ491" s="1"/>
      <c r="BA491" s="1"/>
    </row>
    <row r="492" spans="1:53">
      <c r="A492" s="1" t="s">
        <v>0</v>
      </c>
      <c r="B492" s="11" t="s">
        <v>1</v>
      </c>
      <c r="C492" s="1" t="s">
        <v>2</v>
      </c>
      <c r="D492" s="1" t="s">
        <v>3</v>
      </c>
      <c r="E492" s="1" t="s">
        <v>4</v>
      </c>
      <c r="G492" s="2">
        <v>32976</v>
      </c>
      <c r="H492" s="1">
        <v>7</v>
      </c>
      <c r="I492" s="1">
        <v>80</v>
      </c>
      <c r="J492" s="1">
        <v>8</v>
      </c>
      <c r="K492" s="1">
        <v>8</v>
      </c>
      <c r="L492" s="1">
        <v>0</v>
      </c>
      <c r="M492" s="1" t="s">
        <v>2667</v>
      </c>
      <c r="N492" s="1">
        <v>1</v>
      </c>
      <c r="S492" s="1">
        <v>1</v>
      </c>
      <c r="T492" s="1" t="s">
        <v>453</v>
      </c>
      <c r="V492" s="1" t="s">
        <v>80</v>
      </c>
      <c r="Y492" s="1" t="s">
        <v>2668</v>
      </c>
      <c r="Z492" s="1">
        <v>5</v>
      </c>
      <c r="AA492" s="1" t="s">
        <v>2669</v>
      </c>
      <c r="AB492" s="1" t="s">
        <v>83</v>
      </c>
      <c r="AG492" s="1" t="s">
        <v>32</v>
      </c>
      <c r="AM492" t="str">
        <f t="shared" si="7"/>
        <v/>
      </c>
      <c r="AN492" s="1">
        <v>66</v>
      </c>
      <c r="AP492" s="1"/>
      <c r="AS492" s="1"/>
      <c r="AT492" s="1"/>
      <c r="AU492" s="1"/>
      <c r="AW492" s="1"/>
      <c r="AX492" s="1"/>
      <c r="AY492" s="1"/>
      <c r="AZ492" s="1"/>
      <c r="BA492" s="1"/>
    </row>
    <row r="493" spans="1:53">
      <c r="A493" s="1" t="s">
        <v>0</v>
      </c>
      <c r="B493" s="11" t="s">
        <v>1</v>
      </c>
      <c r="E493" s="1" t="s">
        <v>4</v>
      </c>
      <c r="G493" s="2" t="s">
        <v>2674</v>
      </c>
      <c r="H493" s="1">
        <v>5</v>
      </c>
      <c r="I493" s="1">
        <v>60</v>
      </c>
      <c r="J493" s="1">
        <v>8</v>
      </c>
      <c r="K493" s="1">
        <v>4</v>
      </c>
      <c r="L493" s="1">
        <v>20110</v>
      </c>
      <c r="M493" s="1" t="s">
        <v>2675</v>
      </c>
      <c r="N493" s="1">
        <v>0</v>
      </c>
      <c r="O493" s="1" t="s">
        <v>78</v>
      </c>
      <c r="Q493" s="1" t="s">
        <v>103</v>
      </c>
      <c r="S493" s="1">
        <v>1</v>
      </c>
      <c r="T493" s="1" t="s">
        <v>31</v>
      </c>
      <c r="V493" s="1" t="s">
        <v>80</v>
      </c>
      <c r="X493" s="1" t="s">
        <v>738</v>
      </c>
      <c r="Z493" s="1">
        <v>6</v>
      </c>
      <c r="AA493" s="1" t="s">
        <v>2676</v>
      </c>
      <c r="AB493" s="1" t="s">
        <v>83</v>
      </c>
      <c r="AF493" s="1" t="s">
        <v>31</v>
      </c>
      <c r="AM493" t="str">
        <f t="shared" si="7"/>
        <v/>
      </c>
      <c r="AN493" s="1">
        <v>60</v>
      </c>
      <c r="AP493" s="1"/>
      <c r="AR493" s="1"/>
      <c r="AS493" s="1"/>
      <c r="AT493" s="1"/>
      <c r="AV493" s="1"/>
      <c r="AW493" s="1"/>
      <c r="AX493" s="1"/>
      <c r="AY493" s="1"/>
      <c r="AZ493" s="1"/>
      <c r="BA493" s="1"/>
    </row>
    <row r="494" spans="1:53">
      <c r="A494" s="1" t="s">
        <v>0</v>
      </c>
      <c r="G494" s="2">
        <v>28928</v>
      </c>
      <c r="H494" s="1">
        <v>8</v>
      </c>
      <c r="I494" s="1">
        <v>35</v>
      </c>
      <c r="J494" s="1">
        <v>9</v>
      </c>
      <c r="K494" s="1">
        <v>10</v>
      </c>
      <c r="L494" s="1">
        <v>12012</v>
      </c>
      <c r="M494" s="1" t="s">
        <v>2681</v>
      </c>
      <c r="N494" s="1">
        <v>1</v>
      </c>
      <c r="S494" s="1">
        <v>1</v>
      </c>
      <c r="T494" s="1" t="s">
        <v>5</v>
      </c>
      <c r="V494" s="1" t="s">
        <v>90</v>
      </c>
      <c r="X494" s="1" t="s">
        <v>91</v>
      </c>
      <c r="Z494" s="1">
        <v>23</v>
      </c>
      <c r="AA494" s="1" t="s">
        <v>2682</v>
      </c>
      <c r="AB494" s="1" t="s">
        <v>59</v>
      </c>
      <c r="AH494" s="1" t="s">
        <v>33</v>
      </c>
      <c r="AM494" t="str">
        <f t="shared" si="7"/>
        <v/>
      </c>
      <c r="AN494" s="1">
        <v>8</v>
      </c>
      <c r="AS494" s="1"/>
      <c r="AT494" s="1"/>
      <c r="AU494" s="1"/>
      <c r="AW494" s="1"/>
      <c r="AX494" s="1"/>
      <c r="AY494" s="1"/>
      <c r="AZ494" s="1"/>
      <c r="BA494" s="1"/>
    </row>
    <row r="495" spans="1:53">
      <c r="E495" s="1" t="s">
        <v>4</v>
      </c>
      <c r="G495" s="2">
        <v>25883</v>
      </c>
      <c r="H495" s="1">
        <v>7</v>
      </c>
      <c r="I495" s="1">
        <v>0</v>
      </c>
      <c r="J495" s="1">
        <v>10</v>
      </c>
      <c r="K495" s="1">
        <v>30</v>
      </c>
      <c r="L495" s="1">
        <v>89138</v>
      </c>
      <c r="M495" s="1" t="s">
        <v>2687</v>
      </c>
      <c r="N495" s="1">
        <v>1</v>
      </c>
      <c r="S495" s="1">
        <v>1</v>
      </c>
      <c r="T495" s="1" t="s">
        <v>137</v>
      </c>
      <c r="V495" s="1" t="s">
        <v>145</v>
      </c>
      <c r="X495" s="1" t="s">
        <v>105</v>
      </c>
      <c r="Z495" s="1">
        <v>20</v>
      </c>
      <c r="AA495" s="1" t="s">
        <v>2688</v>
      </c>
      <c r="AB495" s="1" t="s">
        <v>166</v>
      </c>
      <c r="AE495" s="1" t="s">
        <v>30</v>
      </c>
      <c r="AM495" t="str">
        <f t="shared" si="7"/>
        <v/>
      </c>
      <c r="AN495" s="1">
        <v>16</v>
      </c>
      <c r="AP495" s="1"/>
      <c r="AS495" s="1"/>
      <c r="AT495" s="1"/>
      <c r="AU495" s="1"/>
      <c r="AW495" s="1"/>
      <c r="AX495" s="1"/>
      <c r="AY495" s="1"/>
      <c r="AZ495" s="1"/>
      <c r="BA495" s="1"/>
    </row>
    <row r="496" spans="1:53">
      <c r="A496" s="1" t="s">
        <v>0</v>
      </c>
      <c r="G496" s="2">
        <v>32718</v>
      </c>
      <c r="H496" s="1">
        <v>7</v>
      </c>
      <c r="I496" s="1">
        <v>0</v>
      </c>
      <c r="J496" s="1">
        <v>13</v>
      </c>
      <c r="K496" s="1">
        <v>6</v>
      </c>
      <c r="L496" s="1">
        <v>33068</v>
      </c>
      <c r="M496" s="1" t="s">
        <v>2693</v>
      </c>
      <c r="N496" s="1">
        <v>0</v>
      </c>
      <c r="O496" s="1" t="s">
        <v>123</v>
      </c>
      <c r="Q496" s="1" t="s">
        <v>68</v>
      </c>
      <c r="S496" s="1">
        <v>0</v>
      </c>
      <c r="AB496" s="1" t="s">
        <v>59</v>
      </c>
      <c r="AF496" s="1" t="s">
        <v>31</v>
      </c>
      <c r="AM496" t="str">
        <f t="shared" si="7"/>
        <v/>
      </c>
      <c r="AN496" s="1">
        <v>6</v>
      </c>
      <c r="AP496" s="1"/>
      <c r="AS496" s="1"/>
      <c r="AT496" s="1"/>
      <c r="AU496" s="1"/>
      <c r="AW496" s="1"/>
      <c r="AX496" s="1"/>
      <c r="AY496" s="1"/>
      <c r="AZ496" s="1"/>
      <c r="BA496" s="1"/>
    </row>
    <row r="497" spans="1:53">
      <c r="A497" s="1" t="s">
        <v>0</v>
      </c>
      <c r="B497" s="11" t="s">
        <v>1</v>
      </c>
      <c r="D497" s="1" t="s">
        <v>3</v>
      </c>
      <c r="G497" s="2">
        <v>30053</v>
      </c>
      <c r="H497" s="1">
        <v>6</v>
      </c>
      <c r="I497" s="1">
        <v>30</v>
      </c>
      <c r="J497" s="1">
        <v>10</v>
      </c>
      <c r="K497" s="1">
        <v>20</v>
      </c>
      <c r="L497" s="1">
        <v>49534</v>
      </c>
      <c r="M497" s="1" t="s">
        <v>2698</v>
      </c>
      <c r="N497" s="1">
        <v>1</v>
      </c>
      <c r="S497" s="1">
        <v>1</v>
      </c>
      <c r="T497" s="1" t="s">
        <v>5</v>
      </c>
      <c r="V497" s="1" t="s">
        <v>111</v>
      </c>
      <c r="X497" s="1" t="s">
        <v>160</v>
      </c>
      <c r="Z497" s="1">
        <v>5</v>
      </c>
      <c r="AA497" s="1" t="s">
        <v>2699</v>
      </c>
      <c r="AB497" s="1" t="s">
        <v>59</v>
      </c>
      <c r="AE497" s="1" t="s">
        <v>30</v>
      </c>
      <c r="AM497" t="str">
        <f t="shared" si="7"/>
        <v/>
      </c>
      <c r="AN497" s="1">
        <v>500</v>
      </c>
      <c r="AR497" s="3"/>
      <c r="AS497" s="1"/>
      <c r="AT497" s="1"/>
      <c r="AU497" s="1"/>
      <c r="AW497" s="1"/>
      <c r="AX497" s="1"/>
      <c r="AY497" s="1"/>
      <c r="AZ497" s="1"/>
      <c r="BA497" s="1"/>
    </row>
    <row r="498" spans="1:53">
      <c r="A498" s="1" t="s">
        <v>0</v>
      </c>
      <c r="G498" s="2" t="s">
        <v>2704</v>
      </c>
      <c r="H498" s="1">
        <v>8</v>
      </c>
      <c r="I498" s="1">
        <v>60</v>
      </c>
      <c r="J498" s="1">
        <v>8</v>
      </c>
      <c r="K498" s="1">
        <v>5</v>
      </c>
      <c r="L498" s="1">
        <v>93063</v>
      </c>
      <c r="M498" s="1" t="s">
        <v>2705</v>
      </c>
      <c r="N498" s="1">
        <v>1</v>
      </c>
      <c r="S498" s="1">
        <v>1</v>
      </c>
      <c r="T498" s="1" t="s">
        <v>150</v>
      </c>
      <c r="V498" s="1" t="s">
        <v>56</v>
      </c>
      <c r="X498" s="1" t="s">
        <v>91</v>
      </c>
      <c r="Z498" s="1">
        <v>25</v>
      </c>
      <c r="AA498" s="1" t="s">
        <v>2706</v>
      </c>
      <c r="AB498" s="1" t="s">
        <v>83</v>
      </c>
      <c r="AF498" s="1" t="s">
        <v>31</v>
      </c>
      <c r="AM498" t="str">
        <f t="shared" si="7"/>
        <v/>
      </c>
      <c r="AN498" s="1">
        <v>8</v>
      </c>
      <c r="AS498" s="1"/>
      <c r="AT498" s="1"/>
      <c r="AU498" s="1"/>
      <c r="AW498" s="1"/>
      <c r="AX498" s="1"/>
      <c r="AY498" s="1"/>
      <c r="AZ498" s="1"/>
      <c r="BA498" s="1"/>
    </row>
    <row r="499" spans="1:53">
      <c r="E499" s="1" t="s">
        <v>4</v>
      </c>
      <c r="G499" s="2">
        <v>31540</v>
      </c>
      <c r="H499" s="1">
        <v>5</v>
      </c>
      <c r="I499" s="1">
        <v>20</v>
      </c>
      <c r="J499" s="1">
        <v>12</v>
      </c>
      <c r="K499" s="1">
        <v>20</v>
      </c>
      <c r="L499" s="1">
        <v>90045</v>
      </c>
      <c r="M499" s="1" t="s">
        <v>2711</v>
      </c>
      <c r="N499" s="1">
        <v>0</v>
      </c>
      <c r="P499" s="1" t="s">
        <v>2712</v>
      </c>
      <c r="Q499" s="1" t="s">
        <v>54</v>
      </c>
      <c r="S499" s="1">
        <v>1</v>
      </c>
      <c r="T499" s="1" t="s">
        <v>225</v>
      </c>
      <c r="W499" s="1" t="s">
        <v>2713</v>
      </c>
      <c r="X499" s="1" t="s">
        <v>391</v>
      </c>
      <c r="Z499" s="1">
        <v>6</v>
      </c>
      <c r="AA499" s="1" t="s">
        <v>1147</v>
      </c>
      <c r="AB499" s="1" t="s">
        <v>83</v>
      </c>
      <c r="AC499" s="1" t="s">
        <v>28</v>
      </c>
      <c r="AF499" s="1" t="s">
        <v>31</v>
      </c>
      <c r="AM499">
        <f t="shared" si="7"/>
        <v>1</v>
      </c>
      <c r="AN499" s="1">
        <v>10</v>
      </c>
      <c r="AS499" s="1"/>
      <c r="AT499" s="1"/>
      <c r="AU499" s="1"/>
      <c r="AW499" s="1"/>
      <c r="AX499" s="1"/>
      <c r="AY499" s="1"/>
      <c r="AZ499" s="1"/>
    </row>
    <row r="500" spans="1:53">
      <c r="A500" s="1" t="s">
        <v>0</v>
      </c>
      <c r="G500" s="2">
        <v>30081</v>
      </c>
      <c r="H500" s="1">
        <v>9</v>
      </c>
      <c r="I500" s="1">
        <v>15</v>
      </c>
      <c r="J500" s="1">
        <v>8</v>
      </c>
      <c r="K500" s="1">
        <v>20</v>
      </c>
      <c r="L500" s="1">
        <v>94086</v>
      </c>
      <c r="M500" s="1" t="s">
        <v>2718</v>
      </c>
      <c r="N500" s="1">
        <v>1</v>
      </c>
      <c r="S500" s="1">
        <v>1</v>
      </c>
      <c r="T500" s="1" t="s">
        <v>5</v>
      </c>
      <c r="V500" s="1" t="s">
        <v>80</v>
      </c>
      <c r="Y500" s="1" t="s">
        <v>319</v>
      </c>
      <c r="Z500" s="1">
        <v>7</v>
      </c>
      <c r="AA500" s="1" t="s">
        <v>2719</v>
      </c>
      <c r="AB500" s="1" t="s">
        <v>83</v>
      </c>
      <c r="AF500" s="1" t="s">
        <v>31</v>
      </c>
      <c r="AM500" t="str">
        <f t="shared" si="7"/>
        <v/>
      </c>
      <c r="AN500" s="1">
        <v>20</v>
      </c>
      <c r="AP500" s="1"/>
      <c r="AS500" s="1"/>
      <c r="AT500" s="1"/>
      <c r="AU500" s="1"/>
      <c r="AW500" s="1"/>
      <c r="AX500" s="1"/>
      <c r="AY500" s="1"/>
      <c r="AZ500" s="1"/>
      <c r="BA500" s="1"/>
    </row>
    <row r="501" spans="1:53">
      <c r="E501" s="1" t="s">
        <v>4</v>
      </c>
      <c r="G501" s="2">
        <v>32850</v>
      </c>
      <c r="H501" s="1">
        <v>7</v>
      </c>
      <c r="I501" s="1">
        <v>50</v>
      </c>
      <c r="J501" s="1">
        <v>10</v>
      </c>
      <c r="K501" s="1">
        <v>5</v>
      </c>
      <c r="L501" s="1">
        <v>5655030</v>
      </c>
      <c r="M501" s="1" t="s">
        <v>2723</v>
      </c>
      <c r="N501" s="1">
        <v>1</v>
      </c>
      <c r="S501" s="1">
        <v>1</v>
      </c>
      <c r="T501" s="1" t="s">
        <v>159</v>
      </c>
      <c r="V501" s="1" t="s">
        <v>56</v>
      </c>
      <c r="X501" s="1" t="s">
        <v>91</v>
      </c>
      <c r="Z501" s="1">
        <v>5</v>
      </c>
      <c r="AA501" s="1" t="s">
        <v>2724</v>
      </c>
      <c r="AB501" s="1" t="s">
        <v>59</v>
      </c>
      <c r="AH501" s="1" t="s">
        <v>33</v>
      </c>
      <c r="AM501" t="str">
        <f t="shared" si="7"/>
        <v/>
      </c>
      <c r="AN501" s="1">
        <v>7</v>
      </c>
      <c r="AP501" s="1"/>
      <c r="AS501" s="1"/>
      <c r="AT501" s="1"/>
      <c r="AU501" s="1"/>
      <c r="AW501" s="1"/>
      <c r="AX501" s="1"/>
      <c r="AY501" s="1"/>
      <c r="AZ501" s="1"/>
      <c r="BA501" s="1"/>
    </row>
    <row r="502" spans="1:53">
      <c r="A502" s="1" t="s">
        <v>0</v>
      </c>
      <c r="B502" s="11" t="s">
        <v>1</v>
      </c>
      <c r="E502" s="1" t="s">
        <v>4</v>
      </c>
      <c r="G502" s="2">
        <v>32964</v>
      </c>
      <c r="H502" s="1">
        <v>6</v>
      </c>
      <c r="I502" s="1">
        <v>15</v>
      </c>
      <c r="J502" s="1">
        <v>8</v>
      </c>
      <c r="K502" s="1">
        <v>1</v>
      </c>
      <c r="L502" s="1">
        <v>48104</v>
      </c>
      <c r="M502" s="1" t="s">
        <v>2728</v>
      </c>
      <c r="N502" s="1">
        <v>0</v>
      </c>
      <c r="O502" s="1" t="s">
        <v>123</v>
      </c>
      <c r="Q502" s="1" t="s">
        <v>98</v>
      </c>
      <c r="S502" s="1">
        <v>1</v>
      </c>
      <c r="T502" s="1" t="s">
        <v>159</v>
      </c>
      <c r="V502" s="1" t="s">
        <v>80</v>
      </c>
      <c r="X502" s="1" t="s">
        <v>160</v>
      </c>
      <c r="Z502" s="1">
        <v>0</v>
      </c>
      <c r="AA502" s="1" t="s">
        <v>207</v>
      </c>
      <c r="AB502" s="1" t="s">
        <v>59</v>
      </c>
      <c r="AF502" s="1" t="s">
        <v>31</v>
      </c>
      <c r="AL502" s="1" t="s">
        <v>2729</v>
      </c>
      <c r="AM502" s="1">
        <f t="shared" si="7"/>
        <v>1</v>
      </c>
      <c r="AN502" s="1">
        <v>60</v>
      </c>
      <c r="AP502" s="1"/>
      <c r="AS502" s="1"/>
      <c r="AT502" s="1"/>
      <c r="AU502" s="1"/>
      <c r="AW502" s="1"/>
      <c r="AX502" s="1"/>
      <c r="BA502" s="1"/>
    </row>
    <row r="503" spans="1:53">
      <c r="B503" s="11" t="s">
        <v>1</v>
      </c>
      <c r="E503" s="1" t="s">
        <v>4</v>
      </c>
      <c r="G503" s="2">
        <v>25965</v>
      </c>
      <c r="H503" s="1">
        <v>8</v>
      </c>
      <c r="I503" s="1">
        <v>30</v>
      </c>
      <c r="J503" s="1">
        <v>9</v>
      </c>
      <c r="K503" s="1">
        <v>4</v>
      </c>
      <c r="L503" s="1">
        <v>29617</v>
      </c>
      <c r="M503" s="1" t="s">
        <v>2732</v>
      </c>
      <c r="N503" s="1">
        <v>1</v>
      </c>
      <c r="S503" s="1">
        <v>1</v>
      </c>
      <c r="T503" s="1" t="s">
        <v>458</v>
      </c>
      <c r="V503" s="1" t="s">
        <v>56</v>
      </c>
      <c r="X503" s="1" t="s">
        <v>295</v>
      </c>
      <c r="Z503" s="1">
        <v>23</v>
      </c>
      <c r="AA503" s="1" t="s">
        <v>2733</v>
      </c>
      <c r="AB503" s="1" t="s">
        <v>166</v>
      </c>
      <c r="AH503" s="1" t="s">
        <v>33</v>
      </c>
      <c r="AM503" t="str">
        <f t="shared" si="7"/>
        <v/>
      </c>
      <c r="AN503" s="1">
        <v>15</v>
      </c>
      <c r="AS503" s="1"/>
      <c r="AT503" s="1"/>
      <c r="AU503" s="1"/>
      <c r="AW503" s="1"/>
      <c r="AX503" s="1"/>
      <c r="AY503" s="1"/>
      <c r="AZ503" s="1"/>
      <c r="BA503" s="1"/>
    </row>
    <row r="504" spans="1:53">
      <c r="B504" s="11" t="s">
        <v>1</v>
      </c>
      <c r="G504" s="2">
        <v>30672</v>
      </c>
      <c r="H504" s="1">
        <v>7</v>
      </c>
      <c r="I504" s="1">
        <v>20</v>
      </c>
      <c r="J504" s="1">
        <v>10</v>
      </c>
      <c r="K504" s="1">
        <v>24</v>
      </c>
      <c r="L504" s="1">
        <v>94066</v>
      </c>
      <c r="M504" s="1" t="s">
        <v>2738</v>
      </c>
      <c r="N504" s="1">
        <v>1</v>
      </c>
      <c r="S504" s="1">
        <v>1</v>
      </c>
      <c r="T504" s="1" t="s">
        <v>225</v>
      </c>
      <c r="V504" s="1" t="s">
        <v>80</v>
      </c>
      <c r="X504" s="1" t="s">
        <v>391</v>
      </c>
      <c r="Z504" s="1">
        <v>10</v>
      </c>
      <c r="AA504" s="1" t="s">
        <v>2739</v>
      </c>
      <c r="AB504" s="1" t="s">
        <v>83</v>
      </c>
      <c r="AF504" s="1" t="s">
        <v>31</v>
      </c>
      <c r="AM504" t="str">
        <f t="shared" si="7"/>
        <v/>
      </c>
      <c r="AN504" s="1">
        <v>6</v>
      </c>
      <c r="AP504" s="1"/>
      <c r="AS504" s="1"/>
      <c r="AT504" s="1"/>
      <c r="AU504" s="1"/>
      <c r="AW504" s="1"/>
      <c r="AX504" s="1"/>
      <c r="AY504" s="1"/>
      <c r="AZ504" s="1"/>
      <c r="BA504" s="1"/>
    </row>
    <row r="505" spans="1:53">
      <c r="E505" s="1" t="s">
        <v>4</v>
      </c>
      <c r="G505" s="2">
        <v>28203</v>
      </c>
      <c r="H505" s="1">
        <v>6</v>
      </c>
      <c r="I505" s="1">
        <v>30</v>
      </c>
      <c r="J505" s="1">
        <v>7</v>
      </c>
      <c r="K505" s="1">
        <v>6</v>
      </c>
      <c r="L505" s="1">
        <v>8390</v>
      </c>
      <c r="M505" s="1" t="s">
        <v>2743</v>
      </c>
      <c r="N505" s="1">
        <v>0</v>
      </c>
      <c r="O505" s="1" t="s">
        <v>136</v>
      </c>
      <c r="Q505" s="1" t="s">
        <v>103</v>
      </c>
      <c r="S505" s="1">
        <v>1</v>
      </c>
      <c r="T505" s="1" t="s">
        <v>79</v>
      </c>
      <c r="V505" s="1" t="s">
        <v>56</v>
      </c>
      <c r="Y505" s="1" t="s">
        <v>2744</v>
      </c>
      <c r="Z505" s="1">
        <v>20</v>
      </c>
      <c r="AA505" s="1" t="s">
        <v>2745</v>
      </c>
      <c r="AB505" s="1" t="s">
        <v>399</v>
      </c>
      <c r="AF505" s="1" t="s">
        <v>31</v>
      </c>
      <c r="AM505" t="str">
        <f t="shared" si="7"/>
        <v/>
      </c>
      <c r="AN505" s="1">
        <v>100</v>
      </c>
      <c r="AP505" s="1"/>
      <c r="AS505" s="1"/>
      <c r="AT505" s="1"/>
      <c r="AU505" s="1"/>
      <c r="AW505" s="1"/>
      <c r="AX505" s="1"/>
      <c r="AY505" s="1"/>
      <c r="AZ505" s="1"/>
      <c r="BA505" s="1"/>
    </row>
    <row r="506" spans="1:53">
      <c r="A506" s="1" t="s">
        <v>0</v>
      </c>
      <c r="E506" s="1" t="s">
        <v>4</v>
      </c>
      <c r="G506" s="2">
        <v>31758</v>
      </c>
      <c r="H506" s="1">
        <v>6</v>
      </c>
      <c r="I506" s="1">
        <v>60</v>
      </c>
      <c r="J506" s="1">
        <v>10</v>
      </c>
      <c r="K506" s="1">
        <v>6</v>
      </c>
      <c r="L506" s="1">
        <v>500018</v>
      </c>
      <c r="M506" s="1" t="s">
        <v>368</v>
      </c>
      <c r="N506" s="1">
        <v>1</v>
      </c>
      <c r="S506" s="1">
        <v>1</v>
      </c>
      <c r="T506" s="1" t="s">
        <v>225</v>
      </c>
      <c r="V506" s="1" t="s">
        <v>80</v>
      </c>
      <c r="X506" s="1" t="s">
        <v>91</v>
      </c>
      <c r="Z506" s="1">
        <v>9</v>
      </c>
      <c r="AA506" s="1" t="s">
        <v>2748</v>
      </c>
      <c r="AB506" s="1" t="s">
        <v>59</v>
      </c>
      <c r="AH506" s="1" t="s">
        <v>33</v>
      </c>
      <c r="AM506" t="str">
        <f t="shared" si="7"/>
        <v/>
      </c>
      <c r="AN506" s="1">
        <v>5</v>
      </c>
      <c r="AP506" s="1"/>
      <c r="AS506" s="1"/>
      <c r="AT506" s="1"/>
      <c r="AU506" s="1"/>
      <c r="AW506" s="1"/>
      <c r="AX506" s="1"/>
      <c r="AY506" s="1"/>
      <c r="AZ506" s="1"/>
      <c r="BA506" s="1"/>
    </row>
    <row r="507" spans="1:53">
      <c r="A507" s="1" t="s">
        <v>0</v>
      </c>
      <c r="G507" s="2">
        <v>32136</v>
      </c>
      <c r="H507" s="1">
        <v>6</v>
      </c>
      <c r="I507" s="1">
        <v>2</v>
      </c>
      <c r="J507" s="1">
        <v>10</v>
      </c>
      <c r="K507" s="1">
        <v>10</v>
      </c>
      <c r="L507" s="1">
        <v>28045</v>
      </c>
      <c r="M507" s="1" t="s">
        <v>170</v>
      </c>
      <c r="N507" s="1">
        <v>1</v>
      </c>
      <c r="S507" s="1">
        <v>1</v>
      </c>
      <c r="T507" s="1" t="s">
        <v>144</v>
      </c>
      <c r="V507" s="1" t="s">
        <v>80</v>
      </c>
      <c r="X507" s="1" t="s">
        <v>91</v>
      </c>
      <c r="Z507" s="1">
        <v>1</v>
      </c>
      <c r="AA507" s="1" t="s">
        <v>509</v>
      </c>
      <c r="AB507" s="1" t="s">
        <v>83</v>
      </c>
      <c r="AH507" s="1" t="s">
        <v>33</v>
      </c>
      <c r="AM507" t="str">
        <f t="shared" si="7"/>
        <v/>
      </c>
      <c r="AN507" s="1">
        <v>6</v>
      </c>
      <c r="AS507" s="1"/>
      <c r="AT507" s="1"/>
      <c r="AU507" s="1"/>
      <c r="AW507" s="1"/>
      <c r="AX507" s="1"/>
      <c r="AY507" s="1"/>
      <c r="BA507" s="1"/>
    </row>
    <row r="508" spans="1:53">
      <c r="A508" s="1" t="s">
        <v>0</v>
      </c>
      <c r="G508" s="2">
        <v>32478</v>
      </c>
      <c r="H508" s="1">
        <v>8</v>
      </c>
      <c r="I508" s="1">
        <v>0</v>
      </c>
      <c r="J508" s="1">
        <v>8</v>
      </c>
      <c r="K508" s="1">
        <v>4</v>
      </c>
      <c r="L508" s="1">
        <v>9030400</v>
      </c>
      <c r="M508" s="1" t="s">
        <v>2756</v>
      </c>
      <c r="N508" s="1">
        <v>1</v>
      </c>
      <c r="O508" s="1" t="s">
        <v>53</v>
      </c>
      <c r="Q508" s="1" t="s">
        <v>103</v>
      </c>
      <c r="S508" s="1">
        <v>0</v>
      </c>
      <c r="AB508" s="1" t="s">
        <v>399</v>
      </c>
      <c r="AC508" s="1" t="s">
        <v>28</v>
      </c>
      <c r="AE508" s="1" t="s">
        <v>30</v>
      </c>
      <c r="AM508">
        <f t="shared" si="7"/>
        <v>1</v>
      </c>
      <c r="AN508" s="1">
        <v>112</v>
      </c>
      <c r="AR508" s="1"/>
      <c r="AS508" s="1"/>
      <c r="AT508" s="1"/>
      <c r="AU508" s="1"/>
      <c r="AW508" s="1"/>
      <c r="AX508" s="1"/>
      <c r="AY508" s="1"/>
      <c r="AZ508" s="1"/>
    </row>
    <row r="509" spans="1:53">
      <c r="A509" s="1" t="s">
        <v>0</v>
      </c>
      <c r="G509" s="2">
        <v>29313</v>
      </c>
      <c r="H509" s="1">
        <v>7</v>
      </c>
      <c r="I509" s="1">
        <v>0</v>
      </c>
      <c r="J509" s="1">
        <v>5</v>
      </c>
      <c r="K509" s="1">
        <v>8</v>
      </c>
      <c r="L509" s="1">
        <v>29730</v>
      </c>
      <c r="M509" s="1" t="s">
        <v>2761</v>
      </c>
      <c r="N509" s="1">
        <v>0</v>
      </c>
      <c r="O509" s="1" t="s">
        <v>136</v>
      </c>
      <c r="R509" s="1" t="s">
        <v>2762</v>
      </c>
      <c r="S509" s="1">
        <v>0</v>
      </c>
      <c r="AB509" s="1" t="s">
        <v>83</v>
      </c>
      <c r="AG509" s="1" t="s">
        <v>32</v>
      </c>
      <c r="AH509" s="1" t="s">
        <v>33</v>
      </c>
      <c r="AM509">
        <f t="shared" si="7"/>
        <v>1</v>
      </c>
      <c r="AN509" s="1">
        <v>8</v>
      </c>
      <c r="AR509" s="1"/>
      <c r="AS509" s="1"/>
      <c r="AT509" s="1"/>
      <c r="AU509" s="1"/>
      <c r="AW509" s="1"/>
      <c r="AX509" s="1"/>
      <c r="AY509" s="1"/>
      <c r="AZ509" s="1"/>
      <c r="BA509" s="1"/>
    </row>
    <row r="510" spans="1:53">
      <c r="A510" s="1" t="s">
        <v>0</v>
      </c>
      <c r="G510" s="2">
        <v>33993</v>
      </c>
      <c r="H510" s="1">
        <v>7</v>
      </c>
      <c r="I510" s="1">
        <v>20</v>
      </c>
      <c r="J510" s="1">
        <v>5</v>
      </c>
      <c r="K510" s="1">
        <v>36</v>
      </c>
      <c r="L510" s="1">
        <v>10023</v>
      </c>
      <c r="M510" s="1" t="s">
        <v>2767</v>
      </c>
      <c r="N510" s="1">
        <v>0</v>
      </c>
      <c r="O510" s="1" t="s">
        <v>78</v>
      </c>
      <c r="Q510" s="1" t="s">
        <v>54</v>
      </c>
      <c r="S510" s="1">
        <v>1</v>
      </c>
      <c r="T510" s="1" t="s">
        <v>5</v>
      </c>
      <c r="V510" s="1" t="s">
        <v>111</v>
      </c>
      <c r="X510" s="1" t="s">
        <v>105</v>
      </c>
      <c r="Z510" s="1">
        <v>1</v>
      </c>
      <c r="AA510" s="1" t="s">
        <v>2768</v>
      </c>
      <c r="AB510" s="1" t="s">
        <v>59</v>
      </c>
      <c r="AD510" s="1" t="s">
        <v>29</v>
      </c>
      <c r="AL510" s="1" t="s">
        <v>2769</v>
      </c>
      <c r="AM510" s="1">
        <f t="shared" si="7"/>
        <v>1</v>
      </c>
      <c r="AN510" s="1">
        <v>160</v>
      </c>
      <c r="AR510" s="1"/>
      <c r="AS510" s="1"/>
      <c r="AT510" s="1"/>
      <c r="AU510" s="1"/>
      <c r="AW510" s="1"/>
      <c r="AX510" s="1"/>
      <c r="AY510" s="1"/>
      <c r="AZ510" s="1"/>
      <c r="BA510" s="1"/>
    </row>
    <row r="511" spans="1:53">
      <c r="B511" s="11" t="s">
        <v>1</v>
      </c>
      <c r="G511" s="2">
        <v>29614</v>
      </c>
      <c r="H511" s="1">
        <v>7</v>
      </c>
      <c r="I511" s="1">
        <v>200</v>
      </c>
      <c r="J511" s="1">
        <v>12</v>
      </c>
      <c r="K511" s="1">
        <v>10</v>
      </c>
      <c r="L511" s="1">
        <v>88400</v>
      </c>
      <c r="M511" s="1" t="s">
        <v>2772</v>
      </c>
      <c r="N511" s="1">
        <v>1</v>
      </c>
      <c r="S511" s="1">
        <v>1</v>
      </c>
      <c r="T511" s="1" t="s">
        <v>159</v>
      </c>
      <c r="V511" s="1" t="s">
        <v>111</v>
      </c>
      <c r="X511" s="1" t="s">
        <v>295</v>
      </c>
      <c r="Z511" s="1">
        <v>5</v>
      </c>
      <c r="AA511" s="1" t="s">
        <v>2773</v>
      </c>
      <c r="AB511" s="1" t="s">
        <v>71</v>
      </c>
      <c r="AK511" s="1" t="s">
        <v>36</v>
      </c>
      <c r="AM511" t="str">
        <f t="shared" si="7"/>
        <v/>
      </c>
      <c r="AU511" s="1"/>
      <c r="AW511" s="1"/>
      <c r="AX511" s="1"/>
      <c r="AY511" s="1"/>
      <c r="AZ511" s="1"/>
      <c r="BA511" s="1"/>
    </row>
    <row r="512" spans="1:53">
      <c r="B512" s="11" t="s">
        <v>1</v>
      </c>
      <c r="G512" s="2" t="s">
        <v>2777</v>
      </c>
      <c r="H512" s="1">
        <v>7</v>
      </c>
      <c r="I512" s="1">
        <v>45</v>
      </c>
      <c r="J512" s="1">
        <v>13</v>
      </c>
      <c r="K512" s="1">
        <v>1</v>
      </c>
      <c r="M512" s="1" t="s">
        <v>2778</v>
      </c>
      <c r="N512" s="1">
        <v>0</v>
      </c>
      <c r="O512" s="1" t="s">
        <v>78</v>
      </c>
      <c r="Q512" s="1" t="s">
        <v>103</v>
      </c>
      <c r="S512" s="1">
        <v>0</v>
      </c>
      <c r="AB512" s="1" t="s">
        <v>83</v>
      </c>
      <c r="AD512" s="1" t="s">
        <v>29</v>
      </c>
      <c r="AM512" t="str">
        <f t="shared" si="7"/>
        <v/>
      </c>
      <c r="AN512" s="1">
        <v>5</v>
      </c>
      <c r="AP512" s="1"/>
      <c r="AS512" s="1"/>
      <c r="AT512" s="1"/>
      <c r="AU512" s="1"/>
      <c r="AW512" s="1"/>
      <c r="AX512" s="1"/>
      <c r="AZ512" s="1"/>
      <c r="BA512" s="1"/>
    </row>
    <row r="513" spans="1:53">
      <c r="F513" s="1" t="s">
        <v>2782</v>
      </c>
      <c r="G513" s="2">
        <v>32916</v>
      </c>
      <c r="H513" s="1">
        <v>6</v>
      </c>
      <c r="I513" s="1">
        <v>25</v>
      </c>
      <c r="J513" s="1">
        <v>15</v>
      </c>
      <c r="K513" s="1">
        <v>5</v>
      </c>
      <c r="L513" s="1">
        <v>88036570</v>
      </c>
      <c r="M513" s="1" t="s">
        <v>2783</v>
      </c>
      <c r="N513" s="1">
        <v>1</v>
      </c>
      <c r="S513" s="1">
        <v>1</v>
      </c>
      <c r="T513" s="1" t="s">
        <v>159</v>
      </c>
      <c r="V513" s="1" t="s">
        <v>80</v>
      </c>
      <c r="X513" s="1" t="s">
        <v>91</v>
      </c>
      <c r="Z513" s="1">
        <v>1</v>
      </c>
      <c r="AA513" s="1" t="s">
        <v>2784</v>
      </c>
      <c r="AB513" s="1" t="s">
        <v>83</v>
      </c>
      <c r="AK513" s="1" t="s">
        <v>36</v>
      </c>
      <c r="AM513" t="str">
        <f t="shared" si="7"/>
        <v/>
      </c>
      <c r="AU513" s="1"/>
      <c r="AW513" s="1"/>
      <c r="AX513" s="1"/>
      <c r="AY513" s="1"/>
      <c r="BA513" s="1"/>
    </row>
    <row r="514" spans="1:53">
      <c r="A514" s="1" t="s">
        <v>0</v>
      </c>
      <c r="B514" s="11" t="s">
        <v>1</v>
      </c>
      <c r="G514" s="2">
        <v>34931</v>
      </c>
      <c r="H514" s="1">
        <v>7</v>
      </c>
      <c r="I514" s="1">
        <v>70</v>
      </c>
      <c r="J514" s="1">
        <v>6</v>
      </c>
      <c r="K514" s="1">
        <v>6</v>
      </c>
      <c r="L514" s="1">
        <v>62</v>
      </c>
      <c r="M514" s="1" t="s">
        <v>1366</v>
      </c>
      <c r="N514" s="1">
        <v>1</v>
      </c>
      <c r="S514" s="1">
        <v>1</v>
      </c>
      <c r="T514" s="1" t="s">
        <v>521</v>
      </c>
      <c r="V514" s="1" t="s">
        <v>384</v>
      </c>
      <c r="Y514" s="1" t="s">
        <v>1039</v>
      </c>
      <c r="Z514" s="1">
        <v>3</v>
      </c>
      <c r="AA514" s="1" t="s">
        <v>2786</v>
      </c>
      <c r="AB514" s="1" t="s">
        <v>59</v>
      </c>
      <c r="AK514" s="1" t="s">
        <v>36</v>
      </c>
      <c r="AM514" t="str">
        <f t="shared" ref="AM514:AM577" si="8">IF(COUNTA(AC514:AL514)&gt;1, 1, "")</f>
        <v/>
      </c>
      <c r="AU514" s="1"/>
      <c r="AW514" s="1"/>
      <c r="AX514" s="1"/>
      <c r="AY514" s="1"/>
      <c r="AZ514" s="1"/>
      <c r="BA514" s="1"/>
    </row>
    <row r="515" spans="1:53">
      <c r="A515" s="1" t="s">
        <v>0</v>
      </c>
      <c r="G515" s="2">
        <v>30351</v>
      </c>
      <c r="H515" s="1">
        <v>8</v>
      </c>
      <c r="I515" s="1">
        <v>0</v>
      </c>
      <c r="J515" s="1">
        <v>8</v>
      </c>
      <c r="K515" s="1">
        <v>4</v>
      </c>
      <c r="L515" s="1">
        <v>94538</v>
      </c>
      <c r="M515" s="1" t="s">
        <v>2789</v>
      </c>
      <c r="N515" s="1">
        <v>0</v>
      </c>
      <c r="O515" s="1" t="s">
        <v>78</v>
      </c>
      <c r="Q515" s="1" t="s">
        <v>98</v>
      </c>
      <c r="S515" s="1">
        <v>0</v>
      </c>
      <c r="AB515" s="1" t="s">
        <v>83</v>
      </c>
      <c r="AE515" s="1" t="s">
        <v>30</v>
      </c>
      <c r="AF515" s="1" t="s">
        <v>31</v>
      </c>
      <c r="AM515">
        <f t="shared" si="8"/>
        <v>1</v>
      </c>
      <c r="AN515" s="1">
        <v>80</v>
      </c>
      <c r="AR515" s="1"/>
      <c r="AS515" s="1"/>
      <c r="AT515" s="1"/>
      <c r="AV515" s="1"/>
      <c r="AW515" s="1"/>
      <c r="AX515" s="1"/>
      <c r="BA515" s="1"/>
    </row>
    <row r="516" spans="1:53">
      <c r="D516" s="1" t="s">
        <v>3</v>
      </c>
      <c r="G516" s="2">
        <v>34335</v>
      </c>
      <c r="H516" s="1">
        <v>6</v>
      </c>
      <c r="I516" s="1">
        <v>2</v>
      </c>
      <c r="J516" s="1">
        <v>17</v>
      </c>
      <c r="K516" s="1">
        <v>50</v>
      </c>
      <c r="L516" s="1">
        <v>81377</v>
      </c>
      <c r="M516" s="1" t="s">
        <v>231</v>
      </c>
      <c r="N516" s="1">
        <v>1</v>
      </c>
      <c r="S516" s="1">
        <v>0</v>
      </c>
      <c r="AB516" s="1" t="s">
        <v>83</v>
      </c>
      <c r="AE516" s="1" t="s">
        <v>30</v>
      </c>
      <c r="AM516" t="str">
        <f t="shared" si="8"/>
        <v/>
      </c>
      <c r="AN516" s="1">
        <v>50</v>
      </c>
      <c r="AP516" s="1"/>
      <c r="AR516" s="1"/>
      <c r="AS516" s="1"/>
      <c r="AT516" s="1"/>
      <c r="AU516" s="1"/>
      <c r="AW516" s="1"/>
      <c r="AX516" s="1"/>
      <c r="AY516" s="1"/>
      <c r="BA516" s="1"/>
    </row>
    <row r="517" spans="1:53">
      <c r="A517" s="1" t="s">
        <v>0</v>
      </c>
      <c r="G517" s="2">
        <v>31403</v>
      </c>
      <c r="H517" s="1">
        <v>7</v>
      </c>
      <c r="I517" s="1">
        <v>60</v>
      </c>
      <c r="J517" s="1">
        <v>9</v>
      </c>
      <c r="K517" s="1">
        <v>3</v>
      </c>
      <c r="L517" s="1">
        <v>73072</v>
      </c>
      <c r="M517" s="1" t="s">
        <v>2796</v>
      </c>
      <c r="N517" s="1">
        <v>0</v>
      </c>
      <c r="O517" s="1" t="s">
        <v>136</v>
      </c>
      <c r="Q517" s="1" t="s">
        <v>98</v>
      </c>
      <c r="S517" s="1">
        <v>0</v>
      </c>
      <c r="AB517" s="1" t="s">
        <v>83</v>
      </c>
      <c r="AF517" s="1" t="s">
        <v>31</v>
      </c>
      <c r="AM517" t="str">
        <f t="shared" si="8"/>
        <v/>
      </c>
      <c r="AN517" s="1">
        <v>20</v>
      </c>
      <c r="AP517" s="1"/>
      <c r="AS517" s="1"/>
      <c r="AT517" s="1"/>
      <c r="AU517" s="1"/>
      <c r="AW517" s="1"/>
      <c r="AX517" s="1"/>
      <c r="AY517" s="1"/>
      <c r="AZ517" s="1"/>
      <c r="BA517" s="1"/>
    </row>
    <row r="518" spans="1:53">
      <c r="E518" s="1" t="s">
        <v>4</v>
      </c>
      <c r="G518" s="2">
        <v>31452</v>
      </c>
      <c r="H518" s="1">
        <v>6</v>
      </c>
      <c r="I518" s="1">
        <v>45</v>
      </c>
      <c r="J518" s="1">
        <v>12</v>
      </c>
      <c r="K518" s="1">
        <v>5</v>
      </c>
      <c r="L518" s="1">
        <v>7044</v>
      </c>
      <c r="M518" s="1" t="s">
        <v>2801</v>
      </c>
      <c r="N518" s="1">
        <v>1</v>
      </c>
      <c r="S518" s="1">
        <v>1</v>
      </c>
      <c r="T518" s="1" t="s">
        <v>225</v>
      </c>
      <c r="V518" s="1" t="s">
        <v>80</v>
      </c>
      <c r="Y518" s="1" t="s">
        <v>1039</v>
      </c>
      <c r="Z518" s="1">
        <v>15</v>
      </c>
      <c r="AA518" s="1" t="s">
        <v>2802</v>
      </c>
      <c r="AB518" s="1" t="s">
        <v>166</v>
      </c>
      <c r="AK518" s="1" t="s">
        <v>36</v>
      </c>
      <c r="AM518" t="str">
        <f t="shared" si="8"/>
        <v/>
      </c>
      <c r="AU518" s="1"/>
      <c r="AW518" s="1"/>
      <c r="AX518" s="1"/>
      <c r="AY518" s="1"/>
      <c r="AZ518" s="1"/>
      <c r="BA518" s="1"/>
    </row>
    <row r="519" spans="1:53">
      <c r="A519" s="1" t="s">
        <v>0</v>
      </c>
      <c r="B519" s="11" t="s">
        <v>1</v>
      </c>
      <c r="E519" s="1" t="s">
        <v>4</v>
      </c>
      <c r="G519" s="2">
        <v>31800</v>
      </c>
      <c r="H519" s="1">
        <v>6</v>
      </c>
      <c r="I519" s="1">
        <v>250</v>
      </c>
      <c r="J519" s="1">
        <v>14</v>
      </c>
      <c r="K519" s="1">
        <v>1</v>
      </c>
      <c r="L519" s="1">
        <v>12508</v>
      </c>
      <c r="M519" s="1" t="s">
        <v>2805</v>
      </c>
      <c r="N519" s="1">
        <v>1</v>
      </c>
      <c r="S519" s="1">
        <v>1</v>
      </c>
      <c r="T519" s="1" t="s">
        <v>225</v>
      </c>
      <c r="V519" s="1" t="s">
        <v>80</v>
      </c>
      <c r="X519" s="1" t="s">
        <v>105</v>
      </c>
      <c r="Z519" s="1">
        <v>10</v>
      </c>
      <c r="AA519" s="1" t="s">
        <v>2806</v>
      </c>
      <c r="AB519" s="1" t="s">
        <v>1299</v>
      </c>
      <c r="AG519" s="1" t="s">
        <v>32</v>
      </c>
      <c r="AM519" t="str">
        <f t="shared" si="8"/>
        <v/>
      </c>
      <c r="AN519" s="1">
        <v>14</v>
      </c>
      <c r="AP519" s="1"/>
      <c r="AS519" s="1"/>
      <c r="AT519" s="1"/>
      <c r="AV519" s="1"/>
      <c r="AW519" s="1"/>
      <c r="AX519" s="1"/>
      <c r="BA519" s="1"/>
    </row>
    <row r="520" spans="1:53">
      <c r="A520" s="1" t="s">
        <v>0</v>
      </c>
      <c r="E520" s="1" t="s">
        <v>4</v>
      </c>
      <c r="G520" s="2">
        <v>30018</v>
      </c>
      <c r="H520" s="1">
        <v>7</v>
      </c>
      <c r="I520" s="1">
        <v>30</v>
      </c>
      <c r="J520" s="1">
        <v>12</v>
      </c>
      <c r="K520" s="1">
        <v>5</v>
      </c>
      <c r="L520" s="1">
        <v>64289</v>
      </c>
      <c r="M520" s="1" t="s">
        <v>2810</v>
      </c>
      <c r="N520" s="1">
        <v>1</v>
      </c>
      <c r="S520" s="1">
        <v>1</v>
      </c>
      <c r="T520" s="1" t="s">
        <v>5</v>
      </c>
      <c r="V520" s="1" t="s">
        <v>80</v>
      </c>
      <c r="X520" s="1" t="s">
        <v>738</v>
      </c>
      <c r="Z520" s="1">
        <v>9</v>
      </c>
      <c r="AA520" s="1" t="s">
        <v>2811</v>
      </c>
      <c r="AB520" s="1" t="s">
        <v>83</v>
      </c>
      <c r="AG520" s="1" t="s">
        <v>32</v>
      </c>
      <c r="AM520" t="str">
        <f t="shared" si="8"/>
        <v/>
      </c>
      <c r="AN520" s="1">
        <v>6</v>
      </c>
      <c r="AP520" s="1"/>
      <c r="AS520" s="1"/>
      <c r="AT520" s="1"/>
      <c r="AU520" s="1"/>
      <c r="AW520" s="1"/>
      <c r="AX520" s="1"/>
      <c r="BA520" s="1"/>
    </row>
    <row r="521" spans="1:53">
      <c r="B521" s="11" t="s">
        <v>1</v>
      </c>
      <c r="E521" s="1" t="s">
        <v>4</v>
      </c>
      <c r="G521" s="2">
        <v>31014</v>
      </c>
      <c r="H521" s="1">
        <v>6</v>
      </c>
      <c r="I521" s="1">
        <v>50</v>
      </c>
      <c r="J521" s="1">
        <v>6</v>
      </c>
      <c r="K521" s="1">
        <v>4</v>
      </c>
      <c r="L521" s="1">
        <v>7311</v>
      </c>
      <c r="M521" s="1" t="s">
        <v>2814</v>
      </c>
      <c r="N521" s="1">
        <v>0</v>
      </c>
      <c r="O521" s="1" t="s">
        <v>431</v>
      </c>
      <c r="Q521" s="1" t="s">
        <v>68</v>
      </c>
      <c r="S521" s="1">
        <v>1</v>
      </c>
      <c r="T521" s="1" t="s">
        <v>159</v>
      </c>
      <c r="V521" s="1" t="s">
        <v>90</v>
      </c>
      <c r="X521" s="1" t="s">
        <v>160</v>
      </c>
      <c r="Z521" s="1">
        <v>5</v>
      </c>
      <c r="AA521" s="1" t="s">
        <v>2815</v>
      </c>
      <c r="AB521" s="1" t="s">
        <v>71</v>
      </c>
      <c r="AH521" s="1" t="s">
        <v>33</v>
      </c>
      <c r="AM521" t="str">
        <f t="shared" si="8"/>
        <v/>
      </c>
      <c r="AN521" s="1">
        <v>2</v>
      </c>
      <c r="AP521" s="1"/>
      <c r="AS521" s="1"/>
      <c r="AT521" s="1"/>
      <c r="AU521" s="1"/>
      <c r="AW521" s="1"/>
      <c r="AX521" s="1"/>
      <c r="AY521" s="1"/>
      <c r="AZ521" s="1"/>
      <c r="BA521" s="1"/>
    </row>
    <row r="522" spans="1:53">
      <c r="B522" s="11" t="s">
        <v>1</v>
      </c>
      <c r="E522" s="1" t="s">
        <v>4</v>
      </c>
      <c r="G522" s="2">
        <v>26198</v>
      </c>
      <c r="H522" s="1">
        <v>8</v>
      </c>
      <c r="I522" s="1">
        <v>130</v>
      </c>
      <c r="J522" s="1">
        <v>6</v>
      </c>
      <c r="K522" s="1">
        <v>20</v>
      </c>
      <c r="M522" s="1" t="s">
        <v>2820</v>
      </c>
      <c r="N522" s="1">
        <v>0</v>
      </c>
      <c r="O522" s="1" t="s">
        <v>78</v>
      </c>
      <c r="Q522" s="1" t="s">
        <v>98</v>
      </c>
      <c r="S522" s="1">
        <v>1</v>
      </c>
      <c r="T522" s="1" t="s">
        <v>458</v>
      </c>
      <c r="V522" s="1" t="s">
        <v>90</v>
      </c>
      <c r="X522" s="1" t="s">
        <v>738</v>
      </c>
      <c r="Z522" s="1">
        <v>23</v>
      </c>
      <c r="AA522" s="1" t="s">
        <v>2821</v>
      </c>
      <c r="AB522" s="1" t="s">
        <v>83</v>
      </c>
      <c r="AH522" s="1" t="s">
        <v>33</v>
      </c>
      <c r="AM522" t="str">
        <f t="shared" si="8"/>
        <v/>
      </c>
      <c r="AN522" s="1">
        <v>10</v>
      </c>
      <c r="AP522" s="1"/>
      <c r="AS522" s="1"/>
      <c r="AT522" s="1"/>
      <c r="AU522" s="1"/>
      <c r="AW522" s="1"/>
      <c r="AX522" s="1"/>
      <c r="BA522" s="1"/>
    </row>
    <row r="523" spans="1:53">
      <c r="A523" s="1" t="s">
        <v>0</v>
      </c>
      <c r="G523" s="2">
        <v>30945</v>
      </c>
      <c r="H523" s="1">
        <v>7</v>
      </c>
      <c r="I523" s="1">
        <v>30</v>
      </c>
      <c r="J523" s="1">
        <v>1</v>
      </c>
      <c r="K523" s="1">
        <v>15</v>
      </c>
      <c r="L523" s="1">
        <v>1300024</v>
      </c>
      <c r="M523" s="1" t="s">
        <v>2824</v>
      </c>
      <c r="N523" s="1">
        <v>1</v>
      </c>
      <c r="S523" s="1">
        <v>1</v>
      </c>
      <c r="T523" s="1" t="s">
        <v>79</v>
      </c>
      <c r="V523" s="1" t="s">
        <v>56</v>
      </c>
      <c r="X523" s="1" t="s">
        <v>91</v>
      </c>
      <c r="Z523" s="1">
        <v>7</v>
      </c>
      <c r="AA523" s="1" t="s">
        <v>2825</v>
      </c>
      <c r="AB523" s="1" t="s">
        <v>71</v>
      </c>
      <c r="AH523" s="1" t="s">
        <v>33</v>
      </c>
      <c r="AL523" s="1" t="s">
        <v>1219</v>
      </c>
      <c r="AM523" s="1">
        <f t="shared" si="8"/>
        <v>1</v>
      </c>
      <c r="AN523" s="1">
        <v>10</v>
      </c>
      <c r="AP523" s="1"/>
      <c r="AS523" s="1"/>
      <c r="AT523" s="1"/>
      <c r="AU523" s="1"/>
      <c r="AW523" s="1"/>
      <c r="AX523" s="1"/>
      <c r="AY523" s="1"/>
      <c r="AZ523" s="1"/>
      <c r="BA523" s="1"/>
    </row>
    <row r="524" spans="1:53">
      <c r="A524" s="1" t="s">
        <v>0</v>
      </c>
      <c r="G524" s="2">
        <v>32220</v>
      </c>
      <c r="H524" s="1">
        <v>4</v>
      </c>
      <c r="I524" s="1">
        <v>5</v>
      </c>
      <c r="J524" s="1">
        <v>12</v>
      </c>
      <c r="K524" s="1">
        <v>1</v>
      </c>
      <c r="L524" s="1">
        <v>90201</v>
      </c>
      <c r="M524" s="1" t="s">
        <v>2830</v>
      </c>
      <c r="N524" s="1">
        <v>0</v>
      </c>
      <c r="O524" s="1" t="s">
        <v>67</v>
      </c>
      <c r="Q524" s="1" t="s">
        <v>98</v>
      </c>
      <c r="S524" s="1">
        <v>0</v>
      </c>
      <c r="AB524" s="1" t="s">
        <v>399</v>
      </c>
      <c r="AF524" s="1" t="s">
        <v>31</v>
      </c>
      <c r="AM524" t="str">
        <f t="shared" si="8"/>
        <v/>
      </c>
      <c r="AN524" s="1">
        <v>100</v>
      </c>
      <c r="AS524" s="1"/>
      <c r="AT524" s="1"/>
      <c r="AV524" s="1"/>
      <c r="AW524" s="1"/>
      <c r="AX524" s="1"/>
      <c r="AY524" s="1"/>
      <c r="BA524" s="1"/>
    </row>
    <row r="525" spans="1:53">
      <c r="A525" s="1" t="s">
        <v>0</v>
      </c>
      <c r="E525" s="1" t="s">
        <v>4</v>
      </c>
      <c r="G525" s="2">
        <v>31081</v>
      </c>
      <c r="H525" s="1">
        <v>6</v>
      </c>
      <c r="I525" s="1">
        <v>0</v>
      </c>
      <c r="J525" s="1">
        <v>2</v>
      </c>
      <c r="K525" s="1">
        <v>15</v>
      </c>
      <c r="M525" s="1" t="s">
        <v>2835</v>
      </c>
      <c r="N525" s="1">
        <v>0</v>
      </c>
      <c r="O525" s="1" t="s">
        <v>78</v>
      </c>
      <c r="Q525" s="1" t="s">
        <v>103</v>
      </c>
      <c r="S525" s="1">
        <v>1</v>
      </c>
      <c r="T525" s="1" t="s">
        <v>150</v>
      </c>
      <c r="V525" s="1" t="s">
        <v>56</v>
      </c>
      <c r="X525" s="1" t="s">
        <v>233</v>
      </c>
      <c r="Z525" s="1">
        <v>10</v>
      </c>
      <c r="AA525" s="1" t="s">
        <v>2836</v>
      </c>
      <c r="AB525" s="1" t="s">
        <v>59</v>
      </c>
      <c r="AF525" s="1" t="s">
        <v>31</v>
      </c>
      <c r="AI525" s="1" t="s">
        <v>34</v>
      </c>
      <c r="AM525">
        <f t="shared" si="8"/>
        <v>1</v>
      </c>
      <c r="AN525" s="1">
        <v>20</v>
      </c>
      <c r="AP525" s="1"/>
      <c r="AR525" s="1"/>
      <c r="AS525" s="1"/>
      <c r="AT525" s="1"/>
      <c r="AU525" s="1"/>
      <c r="AW525" s="1"/>
      <c r="AX525" s="1"/>
      <c r="AZ525" s="1"/>
      <c r="BA525" s="1"/>
    </row>
    <row r="526" spans="1:53">
      <c r="E526" s="1" t="s">
        <v>4</v>
      </c>
      <c r="G526" s="2">
        <v>29924</v>
      </c>
      <c r="H526" s="1">
        <v>6</v>
      </c>
      <c r="I526" s="1">
        <v>0</v>
      </c>
      <c r="J526" s="1">
        <v>12</v>
      </c>
      <c r="K526" s="1">
        <v>10</v>
      </c>
      <c r="L526" s="1">
        <v>67061</v>
      </c>
      <c r="M526" s="1" t="s">
        <v>2840</v>
      </c>
      <c r="N526" s="1">
        <v>0</v>
      </c>
      <c r="O526" s="1" t="s">
        <v>97</v>
      </c>
      <c r="Q526" s="1" t="s">
        <v>103</v>
      </c>
      <c r="S526" s="1">
        <v>1</v>
      </c>
      <c r="T526" s="1" t="s">
        <v>89</v>
      </c>
      <c r="V526" s="1" t="s">
        <v>80</v>
      </c>
      <c r="X526" s="1" t="s">
        <v>245</v>
      </c>
      <c r="Z526" s="1">
        <v>12</v>
      </c>
      <c r="AA526" s="1" t="s">
        <v>2841</v>
      </c>
      <c r="AB526" s="1" t="s">
        <v>83</v>
      </c>
      <c r="AE526" s="1" t="s">
        <v>30</v>
      </c>
      <c r="AF526" s="1" t="s">
        <v>31</v>
      </c>
      <c r="AM526">
        <f t="shared" si="8"/>
        <v>1</v>
      </c>
      <c r="AN526" s="1">
        <v>80</v>
      </c>
      <c r="AP526" s="1"/>
      <c r="AS526" s="1"/>
      <c r="AT526" s="1"/>
      <c r="AU526" s="1"/>
      <c r="AW526" s="1"/>
      <c r="AX526" s="1"/>
      <c r="AY526" s="1"/>
      <c r="BA526" s="1"/>
    </row>
    <row r="527" spans="1:53">
      <c r="A527" s="1" t="s">
        <v>0</v>
      </c>
      <c r="E527" s="1" t="s">
        <v>4</v>
      </c>
      <c r="G527" s="2">
        <v>29448</v>
      </c>
      <c r="H527" s="1">
        <v>7</v>
      </c>
      <c r="I527" s="1">
        <v>45</v>
      </c>
      <c r="J527" s="1">
        <v>5</v>
      </c>
      <c r="K527" s="1">
        <v>6</v>
      </c>
      <c r="L527" s="1">
        <v>2680</v>
      </c>
      <c r="M527" s="1" t="s">
        <v>2845</v>
      </c>
      <c r="N527" s="1">
        <v>0</v>
      </c>
      <c r="O527" s="1" t="s">
        <v>53</v>
      </c>
      <c r="Q527" s="1" t="s">
        <v>103</v>
      </c>
      <c r="S527" s="1">
        <v>1</v>
      </c>
      <c r="T527" s="1" t="s">
        <v>5</v>
      </c>
      <c r="V527" s="1" t="s">
        <v>80</v>
      </c>
      <c r="X527" s="1" t="s">
        <v>57</v>
      </c>
      <c r="Z527" s="1">
        <v>8</v>
      </c>
      <c r="AA527" s="1" t="s">
        <v>2846</v>
      </c>
      <c r="AB527" s="1" t="s">
        <v>83</v>
      </c>
      <c r="AH527" s="1" t="s">
        <v>33</v>
      </c>
      <c r="AM527" t="str">
        <f t="shared" si="8"/>
        <v/>
      </c>
      <c r="AN527" s="1">
        <v>80</v>
      </c>
      <c r="AP527" s="1"/>
      <c r="AS527" s="1"/>
      <c r="AT527" s="1"/>
      <c r="AU527" s="1"/>
      <c r="AW527" s="1"/>
      <c r="AX527" s="1"/>
      <c r="AY527" s="1"/>
      <c r="BA527" s="1"/>
    </row>
    <row r="528" spans="1:53">
      <c r="A528" s="1" t="s">
        <v>0</v>
      </c>
      <c r="H528" s="1">
        <v>7</v>
      </c>
      <c r="I528" s="1">
        <v>13</v>
      </c>
      <c r="J528" s="1">
        <v>10</v>
      </c>
      <c r="K528" s="1">
        <v>2</v>
      </c>
      <c r="L528" s="1">
        <v>95134</v>
      </c>
      <c r="M528" s="1" t="s">
        <v>943</v>
      </c>
      <c r="N528" s="1">
        <v>1</v>
      </c>
      <c r="S528" s="1">
        <v>1</v>
      </c>
      <c r="T528" s="1" t="s">
        <v>31</v>
      </c>
      <c r="V528" s="1" t="s">
        <v>80</v>
      </c>
      <c r="X528" s="1" t="s">
        <v>91</v>
      </c>
      <c r="Z528" s="1">
        <v>2</v>
      </c>
      <c r="AA528" s="1" t="s">
        <v>2850</v>
      </c>
      <c r="AB528" s="1" t="s">
        <v>59</v>
      </c>
      <c r="AF528" s="1" t="s">
        <v>31</v>
      </c>
      <c r="AM528" t="str">
        <f t="shared" si="8"/>
        <v/>
      </c>
      <c r="AN528" s="1">
        <v>35</v>
      </c>
      <c r="AR528" s="1"/>
      <c r="AS528" s="1"/>
      <c r="AT528" s="1"/>
      <c r="AU528" s="1"/>
      <c r="AW528" s="1"/>
      <c r="AX528" s="1"/>
      <c r="BA528" s="1"/>
    </row>
    <row r="529" spans="1:53">
      <c r="A529" s="1" t="s">
        <v>0</v>
      </c>
      <c r="B529" s="11" t="s">
        <v>1</v>
      </c>
      <c r="E529" s="1" t="s">
        <v>4</v>
      </c>
      <c r="G529" s="2">
        <v>28843</v>
      </c>
      <c r="H529" s="1">
        <v>7</v>
      </c>
      <c r="I529" s="1">
        <v>0</v>
      </c>
      <c r="J529" s="1">
        <v>8</v>
      </c>
      <c r="K529" s="1">
        <v>2</v>
      </c>
      <c r="L529" s="1">
        <v>93000</v>
      </c>
      <c r="M529" s="1" t="s">
        <v>2853</v>
      </c>
      <c r="N529" s="1">
        <v>1</v>
      </c>
      <c r="S529" s="1">
        <v>1</v>
      </c>
      <c r="T529" s="1" t="s">
        <v>144</v>
      </c>
      <c r="V529" s="1" t="s">
        <v>80</v>
      </c>
      <c r="X529" s="1" t="s">
        <v>160</v>
      </c>
      <c r="Z529" s="1">
        <v>15</v>
      </c>
      <c r="AA529" s="1" t="s">
        <v>2854</v>
      </c>
      <c r="AB529" s="1" t="s">
        <v>399</v>
      </c>
      <c r="AF529" s="1" t="s">
        <v>31</v>
      </c>
      <c r="AH529" s="1" t="s">
        <v>33</v>
      </c>
      <c r="AM529">
        <f t="shared" si="8"/>
        <v>1</v>
      </c>
      <c r="AN529" s="1">
        <v>24</v>
      </c>
      <c r="AP529" s="1"/>
      <c r="AS529" s="1"/>
      <c r="AT529" s="1"/>
      <c r="AU529" s="1"/>
      <c r="AW529" s="1"/>
      <c r="AX529" s="1"/>
      <c r="AY529" s="1"/>
      <c r="AZ529" s="1"/>
      <c r="BA529" s="1"/>
    </row>
    <row r="530" spans="1:53">
      <c r="A530" s="1" t="s">
        <v>0</v>
      </c>
      <c r="G530" s="2">
        <v>35090</v>
      </c>
      <c r="H530" s="1">
        <v>7</v>
      </c>
      <c r="I530" s="1">
        <v>30</v>
      </c>
      <c r="J530" s="1">
        <v>9</v>
      </c>
      <c r="K530" s="1">
        <v>2</v>
      </c>
      <c r="L530" s="1">
        <v>98006</v>
      </c>
      <c r="M530" s="1" t="s">
        <v>2859</v>
      </c>
      <c r="N530" s="1">
        <v>0</v>
      </c>
      <c r="O530" s="1" t="s">
        <v>143</v>
      </c>
      <c r="Q530" s="1" t="s">
        <v>103</v>
      </c>
      <c r="S530" s="1">
        <v>1</v>
      </c>
      <c r="T530" s="1" t="s">
        <v>225</v>
      </c>
      <c r="V530" s="1" t="s">
        <v>384</v>
      </c>
      <c r="X530" s="1" t="s">
        <v>91</v>
      </c>
      <c r="Z530" s="1">
        <v>1</v>
      </c>
      <c r="AA530" s="1" t="s">
        <v>2860</v>
      </c>
      <c r="AB530" s="1" t="s">
        <v>166</v>
      </c>
      <c r="AH530" s="1" t="s">
        <v>33</v>
      </c>
      <c r="AJ530" s="1" t="s">
        <v>35</v>
      </c>
      <c r="AL530" s="1" t="s">
        <v>2861</v>
      </c>
      <c r="AM530" s="1">
        <f t="shared" si="8"/>
        <v>1</v>
      </c>
      <c r="AN530" s="1">
        <v>12</v>
      </c>
      <c r="AS530" s="1"/>
      <c r="AT530" s="1"/>
      <c r="AU530" s="1"/>
      <c r="AW530" s="1"/>
      <c r="AX530" s="1"/>
      <c r="AY530" s="1"/>
      <c r="BA530" s="1"/>
    </row>
    <row r="531" spans="1:53">
      <c r="A531" s="1" t="s">
        <v>0</v>
      </c>
      <c r="E531" s="1" t="s">
        <v>4</v>
      </c>
      <c r="G531" s="2">
        <v>31698</v>
      </c>
      <c r="H531" s="1">
        <v>7</v>
      </c>
      <c r="I531" s="1">
        <v>60</v>
      </c>
      <c r="J531" s="1">
        <v>12</v>
      </c>
      <c r="K531" s="1">
        <v>5</v>
      </c>
      <c r="L531" s="1">
        <v>77006</v>
      </c>
      <c r="M531" s="1" t="s">
        <v>1091</v>
      </c>
      <c r="N531" s="1">
        <v>0</v>
      </c>
      <c r="O531" s="1" t="s">
        <v>67</v>
      </c>
      <c r="Q531" s="1" t="s">
        <v>98</v>
      </c>
      <c r="S531" s="1">
        <v>1</v>
      </c>
      <c r="T531" s="1" t="s">
        <v>458</v>
      </c>
      <c r="V531" s="1" t="s">
        <v>56</v>
      </c>
      <c r="X531" s="1" t="s">
        <v>125</v>
      </c>
      <c r="Z531" s="1">
        <v>7</v>
      </c>
      <c r="AA531" s="1" t="s">
        <v>2865</v>
      </c>
      <c r="AB531" s="1" t="s">
        <v>83</v>
      </c>
      <c r="AK531" s="1" t="s">
        <v>36</v>
      </c>
      <c r="AM531" t="str">
        <f t="shared" si="8"/>
        <v/>
      </c>
      <c r="AU531" s="1"/>
      <c r="AW531" s="1"/>
      <c r="AX531" s="1"/>
      <c r="AY531" s="1"/>
      <c r="BA531" s="1"/>
    </row>
    <row r="532" spans="1:53">
      <c r="B532" s="11" t="s">
        <v>1</v>
      </c>
      <c r="E532" s="1" t="s">
        <v>4</v>
      </c>
      <c r="G532" s="2">
        <v>35502</v>
      </c>
      <c r="H532" s="1">
        <v>7</v>
      </c>
      <c r="I532" s="1">
        <v>0</v>
      </c>
      <c r="J532" s="1">
        <v>8</v>
      </c>
      <c r="K532" s="1">
        <v>25</v>
      </c>
      <c r="L532" s="1">
        <v>800016</v>
      </c>
      <c r="M532" s="1" t="s">
        <v>2868</v>
      </c>
      <c r="N532" s="1">
        <v>1</v>
      </c>
      <c r="S532" s="1">
        <v>1</v>
      </c>
      <c r="T532" s="1" t="s">
        <v>110</v>
      </c>
      <c r="V532" s="1" t="s">
        <v>80</v>
      </c>
      <c r="X532" s="1" t="s">
        <v>91</v>
      </c>
      <c r="Z532" s="1">
        <v>2</v>
      </c>
      <c r="AA532" s="4" t="s">
        <v>2869</v>
      </c>
      <c r="AB532" s="1" t="s">
        <v>166</v>
      </c>
      <c r="AL532" s="1" t="s">
        <v>1244</v>
      </c>
      <c r="AM532" s="1" t="str">
        <f t="shared" si="8"/>
        <v/>
      </c>
      <c r="AN532" s="1">
        <v>20</v>
      </c>
      <c r="AP532" s="1"/>
      <c r="AS532" s="1"/>
      <c r="AT532" s="1"/>
      <c r="AU532" s="1"/>
      <c r="AW532" s="1"/>
      <c r="AX532" s="1"/>
      <c r="AY532" s="1"/>
      <c r="AZ532" s="1"/>
      <c r="BA532" s="1"/>
    </row>
    <row r="533" spans="1:53">
      <c r="A533" s="1" t="s">
        <v>0</v>
      </c>
      <c r="B533" s="11" t="s">
        <v>1</v>
      </c>
      <c r="E533" s="1" t="s">
        <v>4</v>
      </c>
      <c r="G533" s="2">
        <v>31751</v>
      </c>
      <c r="H533" s="1">
        <v>7</v>
      </c>
      <c r="I533" s="1">
        <v>60</v>
      </c>
      <c r="J533" s="1">
        <v>6</v>
      </c>
      <c r="K533" s="1">
        <v>4</v>
      </c>
      <c r="L533" s="1">
        <v>4120</v>
      </c>
      <c r="M533" s="1" t="s">
        <v>390</v>
      </c>
      <c r="N533" s="1">
        <v>0</v>
      </c>
      <c r="O533" s="1" t="s">
        <v>97</v>
      </c>
      <c r="Q533" s="1" t="s">
        <v>103</v>
      </c>
      <c r="S533" s="1">
        <v>1</v>
      </c>
      <c r="T533" s="1" t="s">
        <v>521</v>
      </c>
      <c r="V533" s="1" t="s">
        <v>56</v>
      </c>
      <c r="X533" s="1" t="s">
        <v>81</v>
      </c>
      <c r="Z533" s="1">
        <v>5</v>
      </c>
      <c r="AA533" s="1" t="s">
        <v>2874</v>
      </c>
      <c r="AB533" s="1" t="s">
        <v>83</v>
      </c>
      <c r="AE533" s="1" t="s">
        <v>30</v>
      </c>
      <c r="AM533" t="str">
        <f t="shared" si="8"/>
        <v/>
      </c>
      <c r="AN533" s="1">
        <v>32</v>
      </c>
      <c r="AS533" s="1"/>
      <c r="AT533" s="1"/>
      <c r="AU533" s="1"/>
      <c r="AW533" s="1"/>
      <c r="AX533" s="1"/>
      <c r="AY533" s="1"/>
      <c r="AZ533" s="1"/>
      <c r="BA533" s="1"/>
    </row>
    <row r="534" spans="1:53">
      <c r="B534" s="11" t="s">
        <v>1</v>
      </c>
      <c r="E534" s="1" t="s">
        <v>4</v>
      </c>
      <c r="G534" s="2">
        <v>28108</v>
      </c>
      <c r="H534" s="1">
        <v>7</v>
      </c>
      <c r="I534" s="1">
        <v>10</v>
      </c>
      <c r="J534" s="1">
        <v>6</v>
      </c>
      <c r="K534" s="1">
        <v>15</v>
      </c>
      <c r="L534" s="1">
        <v>11529</v>
      </c>
      <c r="M534" s="1" t="s">
        <v>2879</v>
      </c>
      <c r="N534" s="1">
        <v>0</v>
      </c>
      <c r="O534" s="1" t="s">
        <v>97</v>
      </c>
      <c r="Q534" s="1" t="s">
        <v>98</v>
      </c>
      <c r="S534" s="1">
        <v>1</v>
      </c>
      <c r="T534" s="1" t="s">
        <v>458</v>
      </c>
      <c r="V534" s="1" t="s">
        <v>424</v>
      </c>
      <c r="X534" s="1" t="s">
        <v>91</v>
      </c>
      <c r="Z534" s="1">
        <v>17</v>
      </c>
      <c r="AA534" s="1" t="s">
        <v>2880</v>
      </c>
      <c r="AB534" s="1" t="s">
        <v>83</v>
      </c>
      <c r="AG534" s="1" t="s">
        <v>32</v>
      </c>
      <c r="AM534" t="str">
        <f t="shared" si="8"/>
        <v/>
      </c>
      <c r="AN534" s="1">
        <v>15</v>
      </c>
      <c r="AP534" s="1"/>
      <c r="AS534" s="1"/>
      <c r="AT534" s="1"/>
      <c r="AV534" s="1"/>
      <c r="AW534" s="1"/>
      <c r="AX534" s="1"/>
      <c r="AY534" s="1"/>
      <c r="AZ534" s="1"/>
      <c r="BA534" s="1"/>
    </row>
    <row r="535" spans="1:53">
      <c r="B535" s="11" t="s">
        <v>1</v>
      </c>
      <c r="E535" s="1" t="s">
        <v>4</v>
      </c>
      <c r="G535" s="2">
        <v>25840</v>
      </c>
      <c r="H535" s="1">
        <v>8</v>
      </c>
      <c r="I535" s="1">
        <v>120</v>
      </c>
      <c r="J535" s="1">
        <v>10</v>
      </c>
      <c r="K535" s="1">
        <v>0</v>
      </c>
      <c r="L535" s="1">
        <v>23227</v>
      </c>
      <c r="M535" s="1" t="s">
        <v>2886</v>
      </c>
      <c r="N535" s="1">
        <v>0</v>
      </c>
      <c r="O535" s="1" t="s">
        <v>67</v>
      </c>
      <c r="Q535" s="1" t="s">
        <v>98</v>
      </c>
      <c r="S535" s="1">
        <v>1</v>
      </c>
      <c r="T535" s="1" t="s">
        <v>5</v>
      </c>
      <c r="V535" s="1" t="s">
        <v>56</v>
      </c>
      <c r="X535" s="1" t="s">
        <v>57</v>
      </c>
      <c r="Z535" s="1">
        <v>8</v>
      </c>
      <c r="AA535" s="1" t="s">
        <v>2887</v>
      </c>
      <c r="AB535" s="1" t="s">
        <v>71</v>
      </c>
      <c r="AE535" s="1" t="s">
        <v>30</v>
      </c>
      <c r="AM535" t="str">
        <f t="shared" si="8"/>
        <v/>
      </c>
      <c r="AN535" s="1">
        <v>40</v>
      </c>
      <c r="AP535" s="1"/>
      <c r="AS535" s="1"/>
      <c r="AT535" s="1"/>
      <c r="AU535" s="1"/>
      <c r="AW535" s="1"/>
      <c r="AX535" s="1"/>
      <c r="AY535" s="1"/>
      <c r="BA535" s="1"/>
    </row>
    <row r="536" spans="1:53">
      <c r="A536" s="1" t="s">
        <v>0</v>
      </c>
      <c r="C536" s="1" t="s">
        <v>2</v>
      </c>
      <c r="E536" s="1" t="s">
        <v>4</v>
      </c>
      <c r="G536" s="2">
        <v>29476</v>
      </c>
      <c r="H536" s="1">
        <v>7</v>
      </c>
      <c r="I536" s="1">
        <v>40</v>
      </c>
      <c r="J536" s="1">
        <v>12</v>
      </c>
      <c r="K536" s="1">
        <v>10</v>
      </c>
      <c r="L536" s="1">
        <v>60637</v>
      </c>
      <c r="M536" s="1" t="s">
        <v>2891</v>
      </c>
      <c r="N536" s="1">
        <v>0</v>
      </c>
      <c r="O536" s="1" t="s">
        <v>53</v>
      </c>
      <c r="Q536" s="1" t="s">
        <v>98</v>
      </c>
      <c r="S536" s="1">
        <v>1</v>
      </c>
      <c r="T536" s="1" t="s">
        <v>453</v>
      </c>
      <c r="V536" s="1" t="s">
        <v>111</v>
      </c>
      <c r="X536" s="1" t="s">
        <v>57</v>
      </c>
      <c r="Z536" s="1">
        <v>8</v>
      </c>
      <c r="AA536" s="1" t="s">
        <v>2892</v>
      </c>
      <c r="AB536" s="1" t="s">
        <v>71</v>
      </c>
      <c r="AF536" s="1" t="s">
        <v>31</v>
      </c>
      <c r="AM536" t="str">
        <f t="shared" si="8"/>
        <v/>
      </c>
      <c r="AN536" s="1">
        <v>10</v>
      </c>
      <c r="AP536" s="1"/>
      <c r="AS536" s="1"/>
      <c r="AT536" s="1"/>
      <c r="AU536" s="1"/>
      <c r="AW536" s="1"/>
      <c r="AX536" s="1"/>
      <c r="AY536" s="1"/>
      <c r="AZ536" s="1"/>
      <c r="BA536" s="1"/>
    </row>
    <row r="537" spans="1:53">
      <c r="A537" s="1" t="s">
        <v>0</v>
      </c>
      <c r="G537" s="2">
        <v>31956</v>
      </c>
      <c r="H537" s="1">
        <v>7</v>
      </c>
      <c r="I537" s="1">
        <v>90</v>
      </c>
      <c r="J537" s="1">
        <v>9</v>
      </c>
      <c r="K537" s="1">
        <v>5</v>
      </c>
      <c r="L537" s="1">
        <v>90027</v>
      </c>
      <c r="M537" s="1" t="s">
        <v>2897</v>
      </c>
      <c r="N537" s="1">
        <v>0</v>
      </c>
      <c r="O537" s="1" t="s">
        <v>53</v>
      </c>
      <c r="Q537" s="1" t="s">
        <v>54</v>
      </c>
      <c r="S537" s="1">
        <v>1</v>
      </c>
      <c r="T537" s="1" t="s">
        <v>159</v>
      </c>
      <c r="V537" s="1" t="s">
        <v>384</v>
      </c>
      <c r="X537" s="1" t="s">
        <v>233</v>
      </c>
      <c r="Z537" s="1">
        <v>10</v>
      </c>
      <c r="AA537" s="1" t="s">
        <v>2898</v>
      </c>
      <c r="AB537" s="1" t="s">
        <v>83</v>
      </c>
      <c r="AK537" s="1" t="s">
        <v>36</v>
      </c>
      <c r="AM537" t="str">
        <f t="shared" si="8"/>
        <v/>
      </c>
      <c r="AU537" s="1"/>
      <c r="AW537" s="1"/>
      <c r="AX537" s="1"/>
      <c r="AY537" s="1"/>
      <c r="BA537" s="1"/>
    </row>
    <row r="538" spans="1:53">
      <c r="A538" s="1" t="s">
        <v>0</v>
      </c>
      <c r="B538" s="11" t="s">
        <v>1</v>
      </c>
      <c r="E538" s="1" t="s">
        <v>4</v>
      </c>
      <c r="G538" s="2">
        <v>28333</v>
      </c>
      <c r="H538" s="1">
        <v>6</v>
      </c>
      <c r="I538" s="1">
        <v>120</v>
      </c>
      <c r="J538" s="1">
        <v>9</v>
      </c>
      <c r="K538" s="1">
        <v>7</v>
      </c>
      <c r="M538" s="1" t="s">
        <v>219</v>
      </c>
      <c r="N538" s="1">
        <v>1</v>
      </c>
      <c r="S538" s="1">
        <v>1</v>
      </c>
      <c r="T538" s="1" t="s">
        <v>521</v>
      </c>
      <c r="V538" s="1" t="s">
        <v>145</v>
      </c>
      <c r="Y538" s="1" t="s">
        <v>2616</v>
      </c>
      <c r="Z538" s="1">
        <v>10</v>
      </c>
      <c r="AB538" s="1" t="s">
        <v>83</v>
      </c>
      <c r="AF538" s="1" t="s">
        <v>31</v>
      </c>
      <c r="AM538" t="str">
        <f t="shared" si="8"/>
        <v/>
      </c>
      <c r="AN538" s="1">
        <v>15</v>
      </c>
      <c r="AP538" s="1"/>
      <c r="AS538" s="1"/>
      <c r="AT538" s="1"/>
      <c r="AU538" s="1"/>
      <c r="AW538" s="1"/>
      <c r="AX538" s="1"/>
      <c r="AY538" s="1"/>
      <c r="AZ538" s="1"/>
      <c r="BA538" s="1"/>
    </row>
    <row r="539" spans="1:53">
      <c r="A539" s="1" t="s">
        <v>0</v>
      </c>
      <c r="G539" s="2">
        <v>29407</v>
      </c>
      <c r="H539" s="1">
        <v>7</v>
      </c>
      <c r="I539" s="1">
        <v>60</v>
      </c>
      <c r="J539" s="1">
        <v>7</v>
      </c>
      <c r="K539" s="1">
        <v>0</v>
      </c>
      <c r="L539" s="1">
        <v>92120</v>
      </c>
      <c r="M539" s="1" t="s">
        <v>2905</v>
      </c>
      <c r="N539" s="1">
        <v>1</v>
      </c>
      <c r="S539" s="1">
        <v>1</v>
      </c>
      <c r="T539" s="1" t="s">
        <v>150</v>
      </c>
      <c r="V539" s="1" t="s">
        <v>80</v>
      </c>
      <c r="X539" s="1" t="s">
        <v>233</v>
      </c>
      <c r="Z539" s="1">
        <v>1</v>
      </c>
      <c r="AA539" s="1" t="s">
        <v>2906</v>
      </c>
      <c r="AB539" s="1" t="s">
        <v>71</v>
      </c>
      <c r="AE539" s="1" t="s">
        <v>30</v>
      </c>
      <c r="AM539" t="str">
        <f t="shared" si="8"/>
        <v/>
      </c>
      <c r="AN539" s="1">
        <v>15</v>
      </c>
      <c r="AP539" s="1"/>
      <c r="AS539" s="1"/>
      <c r="AT539" s="1"/>
      <c r="AU539" s="1"/>
      <c r="AW539" s="1"/>
      <c r="AX539" s="1"/>
      <c r="AY539" s="1"/>
      <c r="AZ539" s="1"/>
      <c r="BA539" s="1"/>
    </row>
    <row r="540" spans="1:53">
      <c r="B540" s="11" t="s">
        <v>1</v>
      </c>
      <c r="D540" s="1" t="s">
        <v>3</v>
      </c>
      <c r="E540" s="1" t="s">
        <v>4</v>
      </c>
      <c r="G540" s="2">
        <v>29622</v>
      </c>
      <c r="H540" s="1">
        <v>7</v>
      </c>
      <c r="I540" s="1">
        <v>0</v>
      </c>
      <c r="J540" s="1">
        <v>10</v>
      </c>
      <c r="K540" s="1">
        <v>5</v>
      </c>
      <c r="L540" s="1">
        <v>94041</v>
      </c>
      <c r="M540" s="1" t="s">
        <v>2910</v>
      </c>
      <c r="N540" s="1">
        <v>0</v>
      </c>
      <c r="O540" s="1" t="s">
        <v>67</v>
      </c>
      <c r="Q540" s="1" t="s">
        <v>54</v>
      </c>
      <c r="S540" s="1">
        <v>0</v>
      </c>
      <c r="AB540" s="1" t="s">
        <v>83</v>
      </c>
      <c r="AH540" s="1" t="s">
        <v>33</v>
      </c>
      <c r="AM540" t="str">
        <f t="shared" si="8"/>
        <v/>
      </c>
      <c r="AN540" s="1">
        <v>15</v>
      </c>
      <c r="AP540" s="1"/>
      <c r="AS540" s="1"/>
      <c r="AT540" s="1"/>
      <c r="AU540" s="1"/>
      <c r="AW540" s="1"/>
      <c r="AX540" s="1"/>
      <c r="AY540" s="1"/>
      <c r="BA540" s="1"/>
    </row>
    <row r="541" spans="1:53">
      <c r="A541" s="1" t="s">
        <v>0</v>
      </c>
      <c r="G541" s="2">
        <v>34278</v>
      </c>
      <c r="H541" s="1">
        <v>8</v>
      </c>
      <c r="I541" s="1">
        <v>0</v>
      </c>
      <c r="J541" s="1">
        <v>15</v>
      </c>
      <c r="K541" s="1">
        <v>100</v>
      </c>
      <c r="L541" s="1">
        <v>94560</v>
      </c>
      <c r="M541" s="1" t="s">
        <v>2914</v>
      </c>
      <c r="N541" s="1">
        <v>1</v>
      </c>
      <c r="S541" s="1">
        <v>1</v>
      </c>
      <c r="T541" s="1" t="s">
        <v>582</v>
      </c>
      <c r="V541" s="1" t="s">
        <v>80</v>
      </c>
      <c r="X541" s="1" t="s">
        <v>57</v>
      </c>
      <c r="Z541" s="1">
        <v>1</v>
      </c>
      <c r="AA541" s="1" t="s">
        <v>58</v>
      </c>
      <c r="AB541" s="1" t="s">
        <v>59</v>
      </c>
      <c r="AC541" s="1" t="s">
        <v>28</v>
      </c>
      <c r="AE541" s="1" t="s">
        <v>30</v>
      </c>
      <c r="AF541" s="1" t="s">
        <v>31</v>
      </c>
      <c r="AG541" s="1" t="s">
        <v>32</v>
      </c>
      <c r="AH541" s="1" t="s">
        <v>33</v>
      </c>
      <c r="AJ541" s="1" t="s">
        <v>35</v>
      </c>
      <c r="AM541">
        <f t="shared" si="8"/>
        <v>1</v>
      </c>
      <c r="AN541" s="1">
        <v>4</v>
      </c>
      <c r="AR541" s="1"/>
      <c r="AS541" s="1"/>
      <c r="AT541" s="1"/>
      <c r="AU541" s="1"/>
      <c r="AW541" s="1"/>
      <c r="AX541" s="1"/>
      <c r="AY541" s="1"/>
      <c r="AZ541" s="1"/>
      <c r="BA541" s="1"/>
    </row>
    <row r="542" spans="1:53">
      <c r="A542" s="1" t="s">
        <v>0</v>
      </c>
      <c r="G542" s="2">
        <v>30548</v>
      </c>
      <c r="H542" s="1">
        <v>7</v>
      </c>
      <c r="I542" s="1">
        <v>0</v>
      </c>
      <c r="J542" s="1">
        <v>10</v>
      </c>
      <c r="K542" s="1">
        <v>1</v>
      </c>
      <c r="L542" s="1">
        <v>92300</v>
      </c>
      <c r="M542" s="1" t="s">
        <v>2918</v>
      </c>
      <c r="N542" s="1">
        <v>1</v>
      </c>
      <c r="S542" s="1">
        <v>1</v>
      </c>
      <c r="T542" s="1" t="s">
        <v>79</v>
      </c>
      <c r="W542" s="1" t="s">
        <v>2919</v>
      </c>
      <c r="X542" s="1" t="s">
        <v>81</v>
      </c>
      <c r="Z542" s="1">
        <v>5</v>
      </c>
      <c r="AA542" s="1" t="s">
        <v>582</v>
      </c>
      <c r="AB542" s="1" t="s">
        <v>83</v>
      </c>
      <c r="AG542" s="1" t="s">
        <v>32</v>
      </c>
      <c r="AM542" t="str">
        <f t="shared" si="8"/>
        <v/>
      </c>
      <c r="AN542" s="1">
        <v>18</v>
      </c>
      <c r="AP542" s="1"/>
      <c r="AR542" s="1"/>
      <c r="AS542" s="1"/>
      <c r="AT542" s="1"/>
      <c r="AU542" s="1"/>
      <c r="AW542" s="1"/>
      <c r="AX542" s="1"/>
      <c r="AY542" s="1"/>
      <c r="AZ542" s="1"/>
      <c r="BA542" s="1"/>
    </row>
    <row r="543" spans="1:53">
      <c r="A543" s="1" t="s">
        <v>0</v>
      </c>
      <c r="G543" s="2">
        <v>33569</v>
      </c>
      <c r="H543" s="1">
        <v>8</v>
      </c>
      <c r="I543" s="1">
        <v>15</v>
      </c>
      <c r="J543" s="1">
        <v>6</v>
      </c>
      <c r="K543" s="1">
        <v>10</v>
      </c>
      <c r="L543" s="1">
        <v>12345</v>
      </c>
      <c r="M543" s="1" t="s">
        <v>1352</v>
      </c>
      <c r="N543" s="1">
        <v>0</v>
      </c>
      <c r="O543" s="1" t="s">
        <v>78</v>
      </c>
      <c r="Q543" s="1" t="s">
        <v>103</v>
      </c>
      <c r="S543" s="1">
        <v>1</v>
      </c>
      <c r="T543" s="1" t="s">
        <v>159</v>
      </c>
      <c r="V543" s="1" t="s">
        <v>80</v>
      </c>
      <c r="X543" s="1" t="s">
        <v>245</v>
      </c>
      <c r="Z543" s="1">
        <v>1</v>
      </c>
      <c r="AA543" s="1" t="s">
        <v>2924</v>
      </c>
      <c r="AB543" s="1" t="s">
        <v>59</v>
      </c>
      <c r="AF543" s="1" t="s">
        <v>31</v>
      </c>
      <c r="AH543" s="1" t="s">
        <v>33</v>
      </c>
      <c r="AI543" s="1" t="s">
        <v>34</v>
      </c>
      <c r="AM543">
        <f t="shared" si="8"/>
        <v>1</v>
      </c>
      <c r="AN543" s="1">
        <v>15</v>
      </c>
      <c r="AP543" s="1"/>
      <c r="AR543" s="1"/>
      <c r="AS543" s="1"/>
      <c r="AT543" s="1"/>
      <c r="AU543" s="1"/>
      <c r="AW543" s="1"/>
      <c r="AX543" s="1"/>
      <c r="AY543" s="1"/>
      <c r="AZ543" s="1"/>
      <c r="BA543" s="1"/>
    </row>
    <row r="544" spans="1:53">
      <c r="B544" s="11" t="s">
        <v>1</v>
      </c>
      <c r="G544" s="2">
        <v>32046</v>
      </c>
      <c r="H544" s="1">
        <v>7</v>
      </c>
      <c r="I544" s="1">
        <v>10</v>
      </c>
      <c r="J544" s="1">
        <v>8</v>
      </c>
      <c r="K544" s="1">
        <v>24</v>
      </c>
      <c r="L544" s="1">
        <v>1080023</v>
      </c>
      <c r="M544" s="1" t="s">
        <v>2928</v>
      </c>
      <c r="N544" s="1">
        <v>1</v>
      </c>
      <c r="S544" s="1">
        <v>1</v>
      </c>
      <c r="T544" s="1" t="s">
        <v>5</v>
      </c>
      <c r="V544" s="1" t="s">
        <v>80</v>
      </c>
      <c r="Y544" s="1" t="s">
        <v>2929</v>
      </c>
      <c r="Z544" s="1">
        <v>5</v>
      </c>
      <c r="AA544" s="1" t="s">
        <v>2930</v>
      </c>
      <c r="AB544" s="1" t="s">
        <v>59</v>
      </c>
      <c r="AH544" s="1" t="s">
        <v>33</v>
      </c>
      <c r="AM544" t="str">
        <f t="shared" si="8"/>
        <v/>
      </c>
      <c r="AN544" s="1">
        <v>10</v>
      </c>
      <c r="AP544" s="1"/>
      <c r="AS544" s="1"/>
      <c r="AT544" s="1"/>
      <c r="AU544" s="1"/>
      <c r="AW544" s="1"/>
      <c r="AX544" s="1"/>
      <c r="AY544" s="1"/>
      <c r="AZ544" s="1"/>
      <c r="BA544" s="1"/>
    </row>
    <row r="545" spans="1:53">
      <c r="A545" s="1" t="s">
        <v>0</v>
      </c>
      <c r="E545" s="1" t="s">
        <v>4</v>
      </c>
      <c r="G545" s="2">
        <v>31463</v>
      </c>
      <c r="H545" s="1">
        <v>7</v>
      </c>
      <c r="I545" s="1">
        <v>0</v>
      </c>
      <c r="J545" s="1">
        <v>8</v>
      </c>
      <c r="K545" s="1">
        <v>1</v>
      </c>
      <c r="M545" s="1" t="s">
        <v>2935</v>
      </c>
      <c r="N545" s="1">
        <v>1</v>
      </c>
      <c r="S545" s="1">
        <v>1</v>
      </c>
      <c r="T545" s="1" t="s">
        <v>453</v>
      </c>
      <c r="V545" s="1" t="s">
        <v>111</v>
      </c>
      <c r="Y545" s="1" t="s">
        <v>1039</v>
      </c>
      <c r="Z545" s="1">
        <v>5</v>
      </c>
      <c r="AB545" s="1" t="s">
        <v>83</v>
      </c>
      <c r="AF545" s="1" t="s">
        <v>31</v>
      </c>
      <c r="AH545" s="1" t="s">
        <v>33</v>
      </c>
      <c r="AM545">
        <f t="shared" si="8"/>
        <v>1</v>
      </c>
      <c r="AN545" s="1">
        <v>10</v>
      </c>
      <c r="AP545" s="1"/>
      <c r="AS545" s="1"/>
      <c r="AT545" s="1"/>
      <c r="AU545" s="1"/>
      <c r="AW545" s="1"/>
      <c r="AX545" s="1"/>
      <c r="AY545" s="1"/>
      <c r="AZ545" s="1"/>
      <c r="BA545" s="1"/>
    </row>
    <row r="546" spans="1:53">
      <c r="B546" s="11" t="s">
        <v>1</v>
      </c>
      <c r="D546" s="1" t="s">
        <v>3</v>
      </c>
      <c r="E546" s="1" t="s">
        <v>4</v>
      </c>
      <c r="G546" s="2">
        <v>32088</v>
      </c>
      <c r="H546" s="1">
        <v>7</v>
      </c>
      <c r="I546" s="1">
        <v>45</v>
      </c>
      <c r="J546" s="1">
        <v>7</v>
      </c>
      <c r="K546" s="1">
        <v>6</v>
      </c>
      <c r="L546" s="1">
        <v>60486</v>
      </c>
      <c r="M546" s="1" t="s">
        <v>2940</v>
      </c>
      <c r="N546" s="1">
        <v>0</v>
      </c>
      <c r="O546" s="1" t="s">
        <v>97</v>
      </c>
      <c r="Q546" s="1" t="s">
        <v>98</v>
      </c>
      <c r="S546" s="1">
        <v>1</v>
      </c>
      <c r="T546" s="1" t="s">
        <v>225</v>
      </c>
      <c r="V546" s="1" t="s">
        <v>56</v>
      </c>
      <c r="Y546" s="1" t="s">
        <v>2941</v>
      </c>
      <c r="Z546" s="1">
        <v>8</v>
      </c>
      <c r="AA546" s="1" t="s">
        <v>2942</v>
      </c>
      <c r="AB546" s="1" t="s">
        <v>83</v>
      </c>
      <c r="AF546" s="1" t="s">
        <v>31</v>
      </c>
      <c r="AM546" t="str">
        <f t="shared" si="8"/>
        <v/>
      </c>
      <c r="AN546" s="1">
        <v>40</v>
      </c>
      <c r="AP546" s="1"/>
      <c r="AS546" s="1"/>
      <c r="AT546" s="1"/>
      <c r="AU546" s="1"/>
      <c r="AW546" s="1"/>
      <c r="AX546" s="1"/>
      <c r="BA546" s="1"/>
    </row>
    <row r="547" spans="1:53">
      <c r="A547" s="1" t="s">
        <v>0</v>
      </c>
      <c r="G547" s="2" t="s">
        <v>2945</v>
      </c>
      <c r="H547" s="1">
        <v>8</v>
      </c>
      <c r="I547" s="1">
        <v>120</v>
      </c>
      <c r="J547" s="1">
        <v>2</v>
      </c>
      <c r="K547" s="1">
        <v>25</v>
      </c>
      <c r="L547" s="1">
        <v>90210</v>
      </c>
      <c r="M547" s="1" t="s">
        <v>2946</v>
      </c>
      <c r="N547" s="1">
        <v>1</v>
      </c>
      <c r="S547" s="1">
        <v>1</v>
      </c>
      <c r="T547" s="1" t="s">
        <v>225</v>
      </c>
      <c r="V547" s="1" t="s">
        <v>56</v>
      </c>
      <c r="X547" s="1" t="s">
        <v>391</v>
      </c>
      <c r="Z547" s="1">
        <v>25</v>
      </c>
      <c r="AA547" s="1" t="s">
        <v>309</v>
      </c>
      <c r="AB547" s="1" t="s">
        <v>83</v>
      </c>
      <c r="AC547" s="1" t="s">
        <v>28</v>
      </c>
      <c r="AE547" s="1" t="s">
        <v>30</v>
      </c>
      <c r="AJ547" s="1" t="s">
        <v>35</v>
      </c>
      <c r="AM547">
        <f t="shared" si="8"/>
        <v>1</v>
      </c>
      <c r="AN547" s="1">
        <v>15</v>
      </c>
      <c r="AS547" s="1"/>
      <c r="AT547" s="1"/>
      <c r="AV547" s="1"/>
      <c r="AW547" s="1"/>
      <c r="AX547" s="1"/>
      <c r="AY547" s="1"/>
      <c r="AZ547" s="1"/>
      <c r="BA547" s="1"/>
    </row>
    <row r="548" spans="1:53">
      <c r="A548" s="1" t="s">
        <v>0</v>
      </c>
      <c r="E548" s="1" t="s">
        <v>4</v>
      </c>
      <c r="G548" s="2">
        <v>29693</v>
      </c>
      <c r="H548" s="1">
        <v>6</v>
      </c>
      <c r="I548" s="1">
        <v>15</v>
      </c>
      <c r="J548" s="1">
        <v>10</v>
      </c>
      <c r="K548" s="1">
        <v>3</v>
      </c>
      <c r="L548" s="1">
        <v>1220</v>
      </c>
      <c r="M548" s="1" t="s">
        <v>149</v>
      </c>
      <c r="N548" s="1">
        <v>1</v>
      </c>
      <c r="S548" s="1">
        <v>1</v>
      </c>
      <c r="T548" s="1" t="s">
        <v>225</v>
      </c>
      <c r="V548" s="1" t="s">
        <v>80</v>
      </c>
      <c r="Y548" s="1" t="s">
        <v>2950</v>
      </c>
      <c r="Z548" s="1">
        <v>10</v>
      </c>
      <c r="AA548" s="1" t="s">
        <v>2951</v>
      </c>
      <c r="AB548" s="1" t="s">
        <v>166</v>
      </c>
      <c r="AK548" s="1" t="s">
        <v>36</v>
      </c>
      <c r="AM548" t="str">
        <f t="shared" si="8"/>
        <v/>
      </c>
      <c r="AU548" s="1"/>
      <c r="AW548" s="1"/>
      <c r="AX548" s="1"/>
      <c r="AY548" s="1"/>
      <c r="AZ548" s="1"/>
      <c r="BA548" s="1"/>
    </row>
    <row r="549" spans="1:53">
      <c r="A549" s="1" t="s">
        <v>0</v>
      </c>
      <c r="C549" s="1" t="s">
        <v>2</v>
      </c>
      <c r="F549" s="1" t="s">
        <v>2954</v>
      </c>
      <c r="G549" s="2">
        <v>33012</v>
      </c>
      <c r="H549" s="1">
        <v>6</v>
      </c>
      <c r="I549" s="1">
        <v>0</v>
      </c>
      <c r="J549" s="1">
        <v>10</v>
      </c>
      <c r="K549" s="1">
        <v>300</v>
      </c>
      <c r="L549" s="1">
        <v>6408453</v>
      </c>
      <c r="M549" s="1" t="s">
        <v>2955</v>
      </c>
      <c r="N549" s="1">
        <v>1</v>
      </c>
      <c r="S549" s="1">
        <v>1</v>
      </c>
      <c r="T549" s="1" t="s">
        <v>225</v>
      </c>
      <c r="W549" s="1" t="s">
        <v>1640</v>
      </c>
      <c r="X549" s="1" t="s">
        <v>295</v>
      </c>
      <c r="Z549" s="1">
        <v>1</v>
      </c>
      <c r="AA549" s="1" t="s">
        <v>2956</v>
      </c>
      <c r="AB549" s="1" t="s">
        <v>83</v>
      </c>
      <c r="AE549" s="1" t="s">
        <v>30</v>
      </c>
      <c r="AF549" s="1" t="s">
        <v>31</v>
      </c>
      <c r="AM549">
        <f t="shared" si="8"/>
        <v>1</v>
      </c>
      <c r="AN549" s="1">
        <v>3</v>
      </c>
      <c r="AR549" s="1"/>
      <c r="AS549" s="1"/>
      <c r="AT549" s="1"/>
      <c r="AU549" s="1"/>
      <c r="AW549" s="1"/>
      <c r="AX549" s="1"/>
      <c r="AY549" s="1"/>
      <c r="AZ549" s="1"/>
      <c r="BA549" s="1"/>
    </row>
    <row r="550" spans="1:53">
      <c r="A550" s="1" t="s">
        <v>0</v>
      </c>
      <c r="B550" s="11" t="s">
        <v>1</v>
      </c>
      <c r="D550" s="1" t="s">
        <v>3</v>
      </c>
      <c r="G550" s="2">
        <v>32295</v>
      </c>
      <c r="H550" s="1">
        <v>7</v>
      </c>
      <c r="I550" s="1">
        <v>20</v>
      </c>
      <c r="J550" s="1">
        <v>10</v>
      </c>
      <c r="K550" s="1">
        <v>30</v>
      </c>
      <c r="L550" s="1">
        <v>2120026</v>
      </c>
      <c r="M550" s="1" t="s">
        <v>2961</v>
      </c>
      <c r="N550" s="1">
        <v>1</v>
      </c>
      <c r="S550" s="1">
        <v>1</v>
      </c>
      <c r="T550" s="1" t="s">
        <v>225</v>
      </c>
      <c r="V550" s="1" t="s">
        <v>80</v>
      </c>
      <c r="X550" s="1" t="s">
        <v>91</v>
      </c>
      <c r="Z550" s="1">
        <v>2</v>
      </c>
      <c r="AA550" s="1" t="s">
        <v>2962</v>
      </c>
      <c r="AB550" s="1" t="s">
        <v>59</v>
      </c>
      <c r="AK550" s="1" t="s">
        <v>36</v>
      </c>
      <c r="AM550" t="str">
        <f t="shared" si="8"/>
        <v/>
      </c>
      <c r="AU550" s="1"/>
      <c r="AW550" s="1"/>
      <c r="AX550" s="1"/>
      <c r="AY550" s="1"/>
      <c r="AZ550" s="1"/>
      <c r="BA550" s="1"/>
    </row>
    <row r="551" spans="1:53">
      <c r="B551" s="11" t="s">
        <v>1</v>
      </c>
      <c r="G551" s="2">
        <v>33183</v>
      </c>
      <c r="H551" s="1">
        <v>6</v>
      </c>
      <c r="I551" s="1">
        <v>10</v>
      </c>
      <c r="J551" s="1">
        <v>6</v>
      </c>
      <c r="K551" s="1">
        <v>4</v>
      </c>
      <c r="L551" s="1">
        <v>10405</v>
      </c>
      <c r="M551" s="1" t="s">
        <v>142</v>
      </c>
      <c r="N551" s="1">
        <v>1</v>
      </c>
      <c r="S551" s="1">
        <v>1</v>
      </c>
      <c r="T551" s="1" t="s">
        <v>225</v>
      </c>
      <c r="V551" s="1" t="s">
        <v>90</v>
      </c>
      <c r="X551" s="1" t="s">
        <v>91</v>
      </c>
      <c r="Z551" s="1">
        <v>10</v>
      </c>
      <c r="AA551" s="1" t="s">
        <v>2966</v>
      </c>
      <c r="AB551" s="1" t="s">
        <v>59</v>
      </c>
      <c r="AH551" s="1" t="s">
        <v>33</v>
      </c>
      <c r="AM551" t="str">
        <f t="shared" si="8"/>
        <v/>
      </c>
      <c r="AN551" s="1">
        <v>4</v>
      </c>
      <c r="AP551" s="1"/>
      <c r="AS551" s="1"/>
      <c r="AT551" s="1"/>
      <c r="AU551" s="1"/>
      <c r="AW551" s="1"/>
      <c r="AX551" s="1"/>
      <c r="AY551" s="1"/>
      <c r="AZ551" s="1"/>
      <c r="BA551" s="1"/>
    </row>
    <row r="552" spans="1:53">
      <c r="B552" s="11" t="s">
        <v>1</v>
      </c>
      <c r="D552" s="1" t="s">
        <v>3</v>
      </c>
      <c r="G552" s="2">
        <v>30539</v>
      </c>
      <c r="H552" s="1">
        <v>7</v>
      </c>
      <c r="I552" s="1">
        <v>30</v>
      </c>
      <c r="J552" s="1">
        <v>8</v>
      </c>
      <c r="K552" s="1">
        <v>4</v>
      </c>
      <c r="L552" s="1">
        <v>4037</v>
      </c>
      <c r="M552" s="1" t="s">
        <v>2970</v>
      </c>
      <c r="N552" s="1">
        <v>0</v>
      </c>
      <c r="O552" s="1" t="s">
        <v>67</v>
      </c>
      <c r="Q552" s="1" t="s">
        <v>68</v>
      </c>
      <c r="S552" s="1">
        <v>1</v>
      </c>
      <c r="T552" s="1" t="s">
        <v>225</v>
      </c>
      <c r="V552" s="1" t="s">
        <v>80</v>
      </c>
      <c r="X552" s="1" t="s">
        <v>91</v>
      </c>
      <c r="Z552" s="1">
        <v>7</v>
      </c>
      <c r="AA552" s="1" t="s">
        <v>207</v>
      </c>
      <c r="AB552" s="1" t="s">
        <v>83</v>
      </c>
      <c r="AF552" s="1" t="s">
        <v>31</v>
      </c>
      <c r="AH552" s="1" t="s">
        <v>33</v>
      </c>
      <c r="AM552">
        <f t="shared" si="8"/>
        <v>1</v>
      </c>
      <c r="AN552" s="1">
        <v>8</v>
      </c>
      <c r="AP552" s="1"/>
      <c r="AS552" s="1"/>
      <c r="AT552" s="1"/>
      <c r="AV552" s="1"/>
      <c r="AW552" s="1"/>
      <c r="AX552" s="1"/>
      <c r="AY552" s="1"/>
      <c r="BA552" s="1"/>
    </row>
    <row r="553" spans="1:53">
      <c r="B553" s="11" t="s">
        <v>1</v>
      </c>
      <c r="E553" s="1" t="s">
        <v>4</v>
      </c>
      <c r="G553" s="2">
        <v>32693</v>
      </c>
      <c r="H553" s="1">
        <v>6</v>
      </c>
      <c r="I553" s="1">
        <v>60</v>
      </c>
      <c r="J553" s="1">
        <v>5</v>
      </c>
      <c r="K553" s="1">
        <v>30</v>
      </c>
      <c r="L553" s="1">
        <v>30716</v>
      </c>
      <c r="M553" s="1" t="s">
        <v>2975</v>
      </c>
      <c r="N553" s="1">
        <v>1</v>
      </c>
      <c r="S553" s="1">
        <v>1</v>
      </c>
      <c r="T553" s="1" t="s">
        <v>225</v>
      </c>
      <c r="V553" s="1" t="s">
        <v>56</v>
      </c>
      <c r="X553" s="1" t="s">
        <v>91</v>
      </c>
      <c r="Z553" s="1">
        <v>8</v>
      </c>
      <c r="AA553" s="4" t="s">
        <v>2976</v>
      </c>
      <c r="AB553" s="1" t="s">
        <v>59</v>
      </c>
      <c r="AK553" s="1" t="s">
        <v>36</v>
      </c>
      <c r="AM553" t="str">
        <f t="shared" si="8"/>
        <v/>
      </c>
      <c r="AU553" s="1"/>
      <c r="AW553" s="1"/>
      <c r="AX553" s="1"/>
      <c r="AY553" s="1"/>
      <c r="AZ553" s="1"/>
      <c r="BA553" s="1"/>
    </row>
    <row r="554" spans="1:53">
      <c r="A554" s="1" t="s">
        <v>0</v>
      </c>
      <c r="E554" s="1" t="s">
        <v>4</v>
      </c>
      <c r="G554" s="2">
        <v>28956</v>
      </c>
      <c r="H554" s="1">
        <v>6</v>
      </c>
      <c r="I554" s="1">
        <v>40</v>
      </c>
      <c r="J554" s="1">
        <v>12</v>
      </c>
      <c r="K554" s="1">
        <v>2</v>
      </c>
      <c r="M554" s="1" t="s">
        <v>2980</v>
      </c>
      <c r="N554" s="1">
        <v>0</v>
      </c>
      <c r="O554" s="1" t="s">
        <v>97</v>
      </c>
      <c r="Q554" s="1" t="s">
        <v>98</v>
      </c>
      <c r="S554" s="1">
        <v>1</v>
      </c>
      <c r="T554" s="1" t="s">
        <v>225</v>
      </c>
      <c r="V554" s="1" t="s">
        <v>56</v>
      </c>
      <c r="X554" s="1" t="s">
        <v>91</v>
      </c>
      <c r="Z554" s="1">
        <v>15</v>
      </c>
      <c r="AA554" s="1" t="s">
        <v>2981</v>
      </c>
      <c r="AB554" s="1" t="s">
        <v>71</v>
      </c>
      <c r="AE554" s="1" t="s">
        <v>30</v>
      </c>
      <c r="AM554" t="str">
        <f t="shared" si="8"/>
        <v/>
      </c>
      <c r="AN554" s="1">
        <v>5</v>
      </c>
      <c r="AP554" s="1"/>
      <c r="AS554" s="1"/>
      <c r="AT554" s="1"/>
      <c r="AU554" s="1"/>
      <c r="AW554" s="1"/>
      <c r="AX554" s="1"/>
      <c r="AY554" s="1"/>
      <c r="AZ554" s="1"/>
      <c r="BA554" s="1"/>
    </row>
    <row r="555" spans="1:53">
      <c r="B555" s="11" t="s">
        <v>1</v>
      </c>
      <c r="D555" s="1" t="s">
        <v>3</v>
      </c>
      <c r="E555" s="1" t="s">
        <v>4</v>
      </c>
      <c r="G555" s="2">
        <v>30258</v>
      </c>
      <c r="H555" s="1">
        <v>6</v>
      </c>
      <c r="I555" s="1">
        <v>70</v>
      </c>
      <c r="J555" s="1">
        <v>10</v>
      </c>
      <c r="K555" s="1">
        <v>12</v>
      </c>
      <c r="L555" s="1">
        <v>13825</v>
      </c>
      <c r="M555" s="1" t="s">
        <v>2986</v>
      </c>
      <c r="N555" s="1">
        <v>0</v>
      </c>
      <c r="O555" s="1" t="s">
        <v>97</v>
      </c>
      <c r="Q555" s="1" t="s">
        <v>103</v>
      </c>
      <c r="S555" s="1">
        <v>1</v>
      </c>
      <c r="T555" s="1" t="s">
        <v>225</v>
      </c>
      <c r="V555" s="1" t="s">
        <v>80</v>
      </c>
      <c r="X555" s="1" t="s">
        <v>91</v>
      </c>
      <c r="Z555" s="1">
        <v>10</v>
      </c>
      <c r="AA555" s="1" t="s">
        <v>2987</v>
      </c>
      <c r="AB555" s="1" t="s">
        <v>59</v>
      </c>
      <c r="AF555" s="1" t="s">
        <v>31</v>
      </c>
      <c r="AL555" s="1" t="s">
        <v>1244</v>
      </c>
      <c r="AM555" s="1">
        <f t="shared" si="8"/>
        <v>1</v>
      </c>
      <c r="AN555" s="1">
        <v>20</v>
      </c>
      <c r="AP555" s="1"/>
      <c r="AS555" s="1"/>
      <c r="AT555" s="1"/>
      <c r="AV555" s="1"/>
      <c r="AW555" s="1"/>
      <c r="AX555" s="1"/>
      <c r="AY555" s="1"/>
      <c r="AZ555" s="1"/>
      <c r="BA555" s="1"/>
    </row>
    <row r="556" spans="1:53">
      <c r="B556" s="11" t="s">
        <v>1</v>
      </c>
      <c r="G556" s="2">
        <v>33056</v>
      </c>
      <c r="H556" s="1">
        <v>8</v>
      </c>
      <c r="I556" s="1">
        <v>0</v>
      </c>
      <c r="J556" s="1">
        <v>12</v>
      </c>
      <c r="K556" s="1">
        <v>15</v>
      </c>
      <c r="L556" s="1">
        <v>80424</v>
      </c>
      <c r="M556" s="1" t="s">
        <v>2993</v>
      </c>
      <c r="N556" s="1">
        <v>0</v>
      </c>
      <c r="O556" s="1" t="s">
        <v>67</v>
      </c>
      <c r="Q556" s="1" t="s">
        <v>98</v>
      </c>
      <c r="S556" s="1">
        <v>1</v>
      </c>
      <c r="T556" s="1" t="s">
        <v>159</v>
      </c>
      <c r="V556" s="1" t="s">
        <v>90</v>
      </c>
      <c r="X556" s="1" t="s">
        <v>332</v>
      </c>
      <c r="Z556" s="1">
        <v>5</v>
      </c>
      <c r="AA556" s="1" t="s">
        <v>2994</v>
      </c>
      <c r="AB556" s="1" t="s">
        <v>83</v>
      </c>
      <c r="AG556" s="1" t="s">
        <v>32</v>
      </c>
      <c r="AM556" t="str">
        <f t="shared" si="8"/>
        <v/>
      </c>
      <c r="AN556" s="1">
        <v>5</v>
      </c>
      <c r="AP556" s="1"/>
      <c r="AS556" s="1"/>
      <c r="AT556" s="1"/>
      <c r="AU556" s="1"/>
      <c r="AW556" s="1"/>
      <c r="AX556" s="1"/>
      <c r="AY556" s="1"/>
      <c r="AZ556" s="1"/>
      <c r="BA556" s="1"/>
    </row>
    <row r="557" spans="1:53">
      <c r="A557" s="1" t="s">
        <v>0</v>
      </c>
      <c r="G557" s="2" t="s">
        <v>2999</v>
      </c>
      <c r="H557" s="1">
        <v>6</v>
      </c>
      <c r="I557" s="1">
        <v>95</v>
      </c>
      <c r="J557" s="1">
        <v>8</v>
      </c>
      <c r="K557" s="1">
        <v>25</v>
      </c>
      <c r="L557" s="1">
        <v>30040</v>
      </c>
      <c r="M557" s="1" t="s">
        <v>1263</v>
      </c>
      <c r="N557" s="1">
        <v>1</v>
      </c>
      <c r="S557" s="1">
        <v>1</v>
      </c>
      <c r="T557" s="1" t="s">
        <v>159</v>
      </c>
      <c r="V557" s="1" t="s">
        <v>80</v>
      </c>
      <c r="X557" s="1" t="s">
        <v>160</v>
      </c>
      <c r="Z557" s="1">
        <v>10</v>
      </c>
      <c r="AA557" s="1" t="s">
        <v>3000</v>
      </c>
      <c r="AB557" s="1" t="s">
        <v>83</v>
      </c>
      <c r="AE557" s="1" t="s">
        <v>30</v>
      </c>
      <c r="AM557" t="str">
        <f t="shared" si="8"/>
        <v/>
      </c>
      <c r="AN557" s="1">
        <v>25</v>
      </c>
      <c r="AP557" s="1"/>
      <c r="AS557" s="1"/>
      <c r="AT557" s="1"/>
      <c r="AU557" s="1"/>
      <c r="AW557" s="1"/>
      <c r="AX557" s="1"/>
      <c r="AY557" s="1"/>
      <c r="AZ557" s="1"/>
      <c r="BA557" s="1"/>
    </row>
    <row r="558" spans="1:53">
      <c r="A558" s="1" t="s">
        <v>0</v>
      </c>
      <c r="C558" s="1" t="s">
        <v>2</v>
      </c>
      <c r="E558" s="1" t="s">
        <v>4</v>
      </c>
      <c r="G558" s="2">
        <v>29547</v>
      </c>
      <c r="H558" s="1">
        <v>6</v>
      </c>
      <c r="I558" s="1">
        <v>30</v>
      </c>
      <c r="J558" s="1">
        <v>10</v>
      </c>
      <c r="K558" s="1">
        <v>10</v>
      </c>
      <c r="L558" s="1">
        <v>2143</v>
      </c>
      <c r="M558" s="1" t="s">
        <v>3004</v>
      </c>
      <c r="N558" s="1">
        <v>0</v>
      </c>
      <c r="O558" s="1" t="s">
        <v>78</v>
      </c>
      <c r="Q558" s="1" t="s">
        <v>103</v>
      </c>
      <c r="S558" s="1">
        <v>1</v>
      </c>
      <c r="T558" s="1" t="s">
        <v>137</v>
      </c>
      <c r="V558" s="1" t="s">
        <v>145</v>
      </c>
      <c r="X558" s="1" t="s">
        <v>160</v>
      </c>
      <c r="Z558" s="1">
        <v>12</v>
      </c>
      <c r="AA558" s="1" t="s">
        <v>3005</v>
      </c>
      <c r="AB558" s="1" t="s">
        <v>71</v>
      </c>
      <c r="AF558" s="1" t="s">
        <v>31</v>
      </c>
      <c r="AM558" t="str">
        <f t="shared" si="8"/>
        <v/>
      </c>
      <c r="AN558" s="1">
        <v>3</v>
      </c>
      <c r="AP558" s="1"/>
      <c r="AS558" s="1"/>
      <c r="AT558" s="1"/>
      <c r="AU558" s="1"/>
      <c r="AW558" s="1"/>
      <c r="AX558" s="1"/>
      <c r="AY558" s="1"/>
      <c r="AZ558" s="1"/>
      <c r="BA558" s="1"/>
    </row>
    <row r="559" spans="1:53">
      <c r="A559" s="1" t="s">
        <v>0</v>
      </c>
      <c r="D559" s="1" t="s">
        <v>3</v>
      </c>
      <c r="E559" s="1" t="s">
        <v>4</v>
      </c>
      <c r="G559" s="2">
        <v>30965</v>
      </c>
      <c r="H559" s="1">
        <v>8</v>
      </c>
      <c r="I559" s="1">
        <v>0</v>
      </c>
      <c r="J559" s="1">
        <v>14</v>
      </c>
      <c r="K559" s="1">
        <v>20</v>
      </c>
      <c r="M559" s="1" t="s">
        <v>771</v>
      </c>
      <c r="N559" s="1">
        <v>1</v>
      </c>
      <c r="S559" s="1">
        <v>0</v>
      </c>
      <c r="AB559" s="1" t="s">
        <v>166</v>
      </c>
      <c r="AF559" s="1" t="s">
        <v>31</v>
      </c>
      <c r="AM559" t="str">
        <f t="shared" si="8"/>
        <v/>
      </c>
      <c r="AN559" s="1">
        <v>12</v>
      </c>
      <c r="AP559" s="1"/>
      <c r="AR559" s="1"/>
      <c r="AS559" s="1"/>
      <c r="AT559" s="1"/>
      <c r="AU559" s="1"/>
      <c r="AW559" s="1"/>
      <c r="AX559" s="1"/>
      <c r="AY559" s="1"/>
      <c r="AZ559" s="1"/>
      <c r="BA559" s="1"/>
    </row>
    <row r="560" spans="1:53">
      <c r="B560" s="11" t="s">
        <v>1</v>
      </c>
      <c r="G560" s="2">
        <v>29954</v>
      </c>
      <c r="H560" s="1">
        <v>8</v>
      </c>
      <c r="I560" s="1">
        <v>8</v>
      </c>
      <c r="J560" s="1">
        <v>1</v>
      </c>
      <c r="K560" s="1">
        <v>5</v>
      </c>
      <c r="L560" s="1">
        <v>1055</v>
      </c>
      <c r="M560" s="1" t="s">
        <v>1119</v>
      </c>
      <c r="N560" s="1">
        <v>1</v>
      </c>
      <c r="S560" s="1">
        <v>1</v>
      </c>
      <c r="T560" s="1" t="s">
        <v>31</v>
      </c>
      <c r="V560" s="1" t="s">
        <v>111</v>
      </c>
      <c r="X560" s="1" t="s">
        <v>91</v>
      </c>
      <c r="Z560" s="1">
        <v>15</v>
      </c>
      <c r="AA560" s="1" t="s">
        <v>3013</v>
      </c>
      <c r="AB560" s="1" t="s">
        <v>71</v>
      </c>
      <c r="AF560" s="1" t="s">
        <v>31</v>
      </c>
      <c r="AM560" t="str">
        <f t="shared" si="8"/>
        <v/>
      </c>
      <c r="AN560" s="1">
        <v>40</v>
      </c>
      <c r="AP560" s="1"/>
      <c r="AS560" s="1"/>
      <c r="AT560" s="1"/>
      <c r="AU560" s="1"/>
      <c r="AW560" s="1"/>
      <c r="AX560" s="1"/>
      <c r="AY560" s="1"/>
      <c r="AZ560" s="1"/>
      <c r="BA560" s="1"/>
    </row>
    <row r="561" spans="1:53">
      <c r="A561" s="1" t="s">
        <v>0</v>
      </c>
      <c r="B561" s="11" t="s">
        <v>1</v>
      </c>
      <c r="E561" s="1" t="s">
        <v>4</v>
      </c>
      <c r="G561" s="2">
        <v>34041</v>
      </c>
      <c r="H561" s="1">
        <v>7</v>
      </c>
      <c r="I561" s="1">
        <v>20</v>
      </c>
      <c r="J561" s="1">
        <v>14</v>
      </c>
      <c r="K561" s="1">
        <v>10</v>
      </c>
      <c r="L561" s="1">
        <v>600096</v>
      </c>
      <c r="M561" s="1" t="s">
        <v>412</v>
      </c>
      <c r="N561" s="1">
        <v>1</v>
      </c>
      <c r="S561" s="1">
        <v>1</v>
      </c>
      <c r="T561" s="1" t="s">
        <v>225</v>
      </c>
      <c r="V561" s="1" t="s">
        <v>80</v>
      </c>
      <c r="X561" s="1" t="s">
        <v>295</v>
      </c>
      <c r="Z561" s="1">
        <v>2</v>
      </c>
      <c r="AA561" s="1" t="s">
        <v>734</v>
      </c>
      <c r="AB561" s="1" t="s">
        <v>59</v>
      </c>
      <c r="AF561" s="1" t="s">
        <v>31</v>
      </c>
      <c r="AM561" t="str">
        <f t="shared" si="8"/>
        <v/>
      </c>
      <c r="AN561" s="1">
        <v>20</v>
      </c>
      <c r="AR561" s="1"/>
      <c r="AS561" s="1"/>
      <c r="AT561" s="1"/>
      <c r="AU561" s="1"/>
      <c r="AW561" s="1"/>
      <c r="AX561" s="1"/>
      <c r="AZ561" s="1"/>
      <c r="BA561" s="1"/>
    </row>
    <row r="562" spans="1:53">
      <c r="A562" s="1" t="s">
        <v>0</v>
      </c>
      <c r="G562" s="2">
        <v>34098</v>
      </c>
      <c r="H562" s="1">
        <v>8</v>
      </c>
      <c r="I562" s="1">
        <v>60</v>
      </c>
      <c r="J562" s="1">
        <v>12</v>
      </c>
      <c r="K562" s="1">
        <v>3</v>
      </c>
      <c r="M562" s="1" t="s">
        <v>3020</v>
      </c>
      <c r="N562" s="1">
        <v>1</v>
      </c>
      <c r="S562" s="1">
        <v>1</v>
      </c>
      <c r="T562" s="1" t="s">
        <v>144</v>
      </c>
      <c r="V562" s="1" t="s">
        <v>80</v>
      </c>
      <c r="X562" s="1" t="s">
        <v>245</v>
      </c>
      <c r="Z562" s="1">
        <v>1</v>
      </c>
      <c r="AA562" s="1" t="s">
        <v>3021</v>
      </c>
      <c r="AB562" s="1" t="s">
        <v>59</v>
      </c>
      <c r="AF562" s="1" t="s">
        <v>31</v>
      </c>
      <c r="AM562" t="str">
        <f t="shared" si="8"/>
        <v/>
      </c>
      <c r="AN562" s="1">
        <v>15</v>
      </c>
      <c r="AP562" s="1"/>
      <c r="AS562" s="1"/>
      <c r="AT562" s="1"/>
      <c r="AU562" s="1"/>
      <c r="AW562" s="1"/>
      <c r="AX562" s="1"/>
      <c r="AY562" s="1"/>
      <c r="AZ562" s="1"/>
      <c r="BA562" s="1"/>
    </row>
    <row r="563" spans="1:53">
      <c r="E563" s="1" t="s">
        <v>4</v>
      </c>
      <c r="G563" s="2">
        <v>33946</v>
      </c>
      <c r="H563" s="1">
        <v>8</v>
      </c>
      <c r="I563" s="1">
        <v>20</v>
      </c>
      <c r="J563" s="1">
        <v>8</v>
      </c>
      <c r="K563" s="1">
        <v>24</v>
      </c>
      <c r="L563" s="1">
        <v>65401</v>
      </c>
      <c r="M563" s="1" t="s">
        <v>3026</v>
      </c>
      <c r="N563" s="1">
        <v>0</v>
      </c>
      <c r="O563" s="1" t="s">
        <v>67</v>
      </c>
      <c r="Q563" s="1" t="s">
        <v>54</v>
      </c>
      <c r="S563" s="1">
        <v>0</v>
      </c>
      <c r="AB563" s="1" t="s">
        <v>83</v>
      </c>
      <c r="AF563" s="1" t="s">
        <v>31</v>
      </c>
      <c r="AM563" t="str">
        <f t="shared" si="8"/>
        <v/>
      </c>
      <c r="AN563" s="1">
        <v>120</v>
      </c>
      <c r="AP563" s="1"/>
      <c r="AS563" s="1"/>
      <c r="AT563" s="1"/>
      <c r="AU563" s="1"/>
      <c r="AW563" s="1"/>
      <c r="AX563" s="1"/>
      <c r="AY563" s="1"/>
      <c r="BA563" s="1"/>
    </row>
    <row r="564" spans="1:53">
      <c r="A564" s="1" t="s">
        <v>0</v>
      </c>
      <c r="D564" s="1" t="s">
        <v>3</v>
      </c>
      <c r="E564" s="1" t="s">
        <v>4</v>
      </c>
      <c r="G564" s="2">
        <v>35356</v>
      </c>
      <c r="H564" s="1">
        <v>8</v>
      </c>
      <c r="I564" s="1">
        <v>40</v>
      </c>
      <c r="J564" s="1">
        <v>12</v>
      </c>
      <c r="K564" s="1">
        <v>0</v>
      </c>
      <c r="L564" s="1">
        <v>2620</v>
      </c>
      <c r="M564" s="1" t="s">
        <v>3030</v>
      </c>
      <c r="N564" s="1">
        <v>1</v>
      </c>
      <c r="S564" s="1">
        <v>0</v>
      </c>
      <c r="AB564" s="1" t="s">
        <v>1299</v>
      </c>
      <c r="AH564" s="1" t="s">
        <v>33</v>
      </c>
      <c r="AM564" t="str">
        <f t="shared" si="8"/>
        <v/>
      </c>
      <c r="AN564" s="1">
        <v>5</v>
      </c>
      <c r="AP564" s="1"/>
      <c r="AS564" s="1"/>
      <c r="AT564" s="1"/>
      <c r="AV564" s="1"/>
      <c r="AW564" s="1"/>
      <c r="AX564" s="1"/>
      <c r="AY564" s="1"/>
      <c r="AZ564" s="1"/>
      <c r="BA564" s="1"/>
    </row>
    <row r="565" spans="1:53">
      <c r="A565" s="1" t="s">
        <v>0</v>
      </c>
      <c r="B565" s="11" t="s">
        <v>1</v>
      </c>
      <c r="G565" s="2">
        <v>42950</v>
      </c>
      <c r="H565" s="1">
        <v>7</v>
      </c>
      <c r="I565" s="1">
        <v>90</v>
      </c>
      <c r="J565" s="1">
        <v>11</v>
      </c>
      <c r="K565" s="1">
        <v>12</v>
      </c>
      <c r="L565" s="1">
        <v>60435</v>
      </c>
      <c r="M565" s="1" t="s">
        <v>3035</v>
      </c>
      <c r="N565" s="1">
        <v>0</v>
      </c>
      <c r="O565" s="1" t="s">
        <v>78</v>
      </c>
      <c r="Q565" s="1" t="s">
        <v>98</v>
      </c>
      <c r="S565" s="1">
        <v>1</v>
      </c>
      <c r="T565" s="1" t="s">
        <v>150</v>
      </c>
      <c r="V565" s="1" t="s">
        <v>80</v>
      </c>
      <c r="Y565" s="1" t="s">
        <v>3036</v>
      </c>
      <c r="Z565" s="1">
        <v>3</v>
      </c>
      <c r="AA565" s="1" t="s">
        <v>3037</v>
      </c>
      <c r="AB565" s="1" t="s">
        <v>71</v>
      </c>
      <c r="AF565" s="1" t="s">
        <v>31</v>
      </c>
      <c r="AM565" t="str">
        <f t="shared" si="8"/>
        <v/>
      </c>
      <c r="AN565" s="1">
        <v>50</v>
      </c>
      <c r="AS565" s="1"/>
      <c r="AT565" s="1"/>
      <c r="AU565" s="1"/>
      <c r="AW565" s="1"/>
      <c r="AX565" s="1"/>
      <c r="AY565" s="1"/>
      <c r="BA565" s="1"/>
    </row>
    <row r="566" spans="1:53">
      <c r="A566" s="1" t="s">
        <v>0</v>
      </c>
      <c r="E566" s="1" t="s">
        <v>4</v>
      </c>
      <c r="G566" s="2">
        <v>28831</v>
      </c>
      <c r="H566" s="1">
        <v>7</v>
      </c>
      <c r="I566" s="1">
        <v>0</v>
      </c>
      <c r="J566" s="1">
        <v>10</v>
      </c>
      <c r="K566" s="1">
        <v>5</v>
      </c>
      <c r="L566" s="1">
        <v>33328</v>
      </c>
      <c r="M566" s="1" t="s">
        <v>3041</v>
      </c>
      <c r="N566" s="1">
        <v>0</v>
      </c>
      <c r="O566" s="1" t="s">
        <v>67</v>
      </c>
      <c r="Q566" s="1" t="s">
        <v>98</v>
      </c>
      <c r="S566" s="1">
        <v>0</v>
      </c>
      <c r="AB566" s="1" t="s">
        <v>399</v>
      </c>
      <c r="AF566" s="1" t="s">
        <v>31</v>
      </c>
      <c r="AM566" t="str">
        <f t="shared" si="8"/>
        <v/>
      </c>
      <c r="AN566" s="1">
        <v>7</v>
      </c>
      <c r="AP566" s="1"/>
      <c r="AS566" s="1"/>
      <c r="AT566" s="1"/>
      <c r="AU566" s="1"/>
      <c r="AW566" s="1"/>
      <c r="AX566" s="1"/>
      <c r="AY566" s="1"/>
      <c r="BA566" s="1"/>
    </row>
    <row r="567" spans="1:53">
      <c r="B567" s="11" t="s">
        <v>1</v>
      </c>
      <c r="D567" s="1" t="s">
        <v>3</v>
      </c>
      <c r="G567" s="2">
        <v>32599</v>
      </c>
      <c r="H567" s="1">
        <v>7</v>
      </c>
      <c r="I567" s="1">
        <v>10</v>
      </c>
      <c r="J567" s="1">
        <v>8</v>
      </c>
      <c r="K567" s="1">
        <v>5</v>
      </c>
      <c r="L567" s="1">
        <v>0</v>
      </c>
      <c r="M567" s="1" t="s">
        <v>3045</v>
      </c>
      <c r="N567" s="1">
        <v>1</v>
      </c>
      <c r="S567" s="1">
        <v>1</v>
      </c>
      <c r="T567" s="1" t="s">
        <v>89</v>
      </c>
      <c r="V567" s="1" t="s">
        <v>80</v>
      </c>
      <c r="X567" s="1" t="s">
        <v>91</v>
      </c>
      <c r="Z567" s="1">
        <v>3</v>
      </c>
      <c r="AA567" s="1" t="s">
        <v>1000</v>
      </c>
      <c r="AB567" s="1" t="s">
        <v>83</v>
      </c>
      <c r="AH567" s="1" t="s">
        <v>33</v>
      </c>
      <c r="AM567" t="str">
        <f t="shared" si="8"/>
        <v/>
      </c>
      <c r="AN567" s="1">
        <v>150</v>
      </c>
      <c r="AP567" s="1"/>
      <c r="AS567" s="1"/>
      <c r="AT567" s="1"/>
      <c r="AU567" s="1"/>
      <c r="AW567" s="1"/>
      <c r="AX567" s="1"/>
      <c r="AY567" s="1"/>
      <c r="AZ567" s="1"/>
      <c r="BA567" s="1"/>
    </row>
    <row r="568" spans="1:53">
      <c r="A568" s="1" t="s">
        <v>0</v>
      </c>
      <c r="E568" s="1" t="s">
        <v>4</v>
      </c>
      <c r="G568" s="2">
        <v>33518</v>
      </c>
      <c r="H568" s="1">
        <v>8</v>
      </c>
      <c r="I568" s="1">
        <v>30</v>
      </c>
      <c r="J568" s="1">
        <v>10</v>
      </c>
      <c r="K568" s="1">
        <v>10</v>
      </c>
      <c r="L568" s="1">
        <v>90027</v>
      </c>
      <c r="M568" s="1" t="s">
        <v>2830</v>
      </c>
      <c r="N568" s="1">
        <v>1</v>
      </c>
      <c r="S568" s="1">
        <v>1</v>
      </c>
      <c r="T568" s="1" t="s">
        <v>150</v>
      </c>
      <c r="V568" s="1" t="s">
        <v>80</v>
      </c>
      <c r="X568" s="1" t="s">
        <v>105</v>
      </c>
      <c r="Z568" s="1">
        <v>1</v>
      </c>
      <c r="AA568" s="1" t="s">
        <v>3050</v>
      </c>
      <c r="AB568" s="1" t="s">
        <v>59</v>
      </c>
      <c r="AE568" s="1" t="s">
        <v>30</v>
      </c>
      <c r="AL568" s="1" t="s">
        <v>3051</v>
      </c>
      <c r="AM568" s="1">
        <f t="shared" si="8"/>
        <v>1</v>
      </c>
      <c r="AN568" s="1">
        <v>20</v>
      </c>
      <c r="AR568" s="1"/>
      <c r="AS568" s="1"/>
      <c r="AT568" s="1"/>
      <c r="AU568" s="1"/>
      <c r="AW568" s="1"/>
      <c r="AX568" s="1"/>
      <c r="AY568" s="1"/>
      <c r="BA568" s="1"/>
    </row>
    <row r="569" spans="1:53">
      <c r="A569" s="1" t="s">
        <v>0</v>
      </c>
      <c r="G569" s="2">
        <v>28195</v>
      </c>
      <c r="H569" s="1">
        <v>7</v>
      </c>
      <c r="I569" s="1">
        <v>40</v>
      </c>
      <c r="J569" s="1">
        <v>10</v>
      </c>
      <c r="K569" s="1">
        <v>1</v>
      </c>
      <c r="L569" s="1">
        <v>94043</v>
      </c>
      <c r="M569" s="1" t="s">
        <v>3056</v>
      </c>
      <c r="N569" s="1">
        <v>0</v>
      </c>
      <c r="O569" s="1" t="s">
        <v>78</v>
      </c>
      <c r="Q569" s="1" t="s">
        <v>103</v>
      </c>
      <c r="S569" s="1">
        <v>1</v>
      </c>
      <c r="T569" s="1" t="s">
        <v>89</v>
      </c>
      <c r="V569" s="1" t="s">
        <v>80</v>
      </c>
      <c r="X569" s="1" t="s">
        <v>648</v>
      </c>
      <c r="Z569" s="1">
        <v>1</v>
      </c>
      <c r="AA569" s="1" t="s">
        <v>3057</v>
      </c>
      <c r="AB569" s="1" t="s">
        <v>83</v>
      </c>
      <c r="AF569" s="1" t="s">
        <v>31</v>
      </c>
      <c r="AM569" t="str">
        <f t="shared" si="8"/>
        <v/>
      </c>
      <c r="AN569" s="1">
        <v>20</v>
      </c>
      <c r="AR569" s="1"/>
      <c r="AS569" s="1"/>
      <c r="AT569" s="1"/>
      <c r="AU569" s="1"/>
      <c r="AW569" s="1"/>
      <c r="AX569" s="1"/>
      <c r="BA569" s="1"/>
    </row>
    <row r="570" spans="1:53">
      <c r="A570" s="1" t="s">
        <v>0</v>
      </c>
      <c r="B570" s="11" t="s">
        <v>1</v>
      </c>
      <c r="E570" s="1" t="s">
        <v>4</v>
      </c>
      <c r="G570" s="2">
        <v>29192</v>
      </c>
      <c r="H570" s="1">
        <v>7</v>
      </c>
      <c r="I570" s="1">
        <v>30</v>
      </c>
      <c r="J570" s="1">
        <v>4</v>
      </c>
      <c r="K570" s="1">
        <v>12</v>
      </c>
      <c r="M570" s="1" t="s">
        <v>3060</v>
      </c>
      <c r="N570" s="1">
        <v>0</v>
      </c>
      <c r="O570" s="1" t="s">
        <v>97</v>
      </c>
      <c r="Q570" s="1" t="s">
        <v>68</v>
      </c>
      <c r="S570" s="1">
        <v>1</v>
      </c>
      <c r="T570" s="1" t="s">
        <v>521</v>
      </c>
      <c r="V570" s="1" t="s">
        <v>145</v>
      </c>
      <c r="Y570" s="1" t="s">
        <v>3061</v>
      </c>
      <c r="Z570" s="1">
        <v>14</v>
      </c>
      <c r="AA570" s="1" t="s">
        <v>3062</v>
      </c>
      <c r="AB570" s="1" t="s">
        <v>59</v>
      </c>
      <c r="AL570" s="1" t="s">
        <v>3063</v>
      </c>
      <c r="AM570" s="1" t="str">
        <f t="shared" si="8"/>
        <v/>
      </c>
      <c r="AN570" s="1">
        <v>10</v>
      </c>
      <c r="AP570" s="1"/>
      <c r="AR570" s="1"/>
      <c r="AS570" s="1"/>
      <c r="AT570" s="1"/>
      <c r="AV570" s="1"/>
      <c r="AW570" s="1"/>
      <c r="AX570" s="1"/>
      <c r="AY570" s="1"/>
      <c r="AZ570" s="1"/>
      <c r="BA570" s="1"/>
    </row>
    <row r="571" spans="1:53">
      <c r="A571" s="1" t="s">
        <v>0</v>
      </c>
      <c r="E571" s="1" t="s">
        <v>4</v>
      </c>
      <c r="G571" s="2">
        <v>29683</v>
      </c>
      <c r="H571" s="1">
        <v>6</v>
      </c>
      <c r="I571" s="1">
        <v>180</v>
      </c>
      <c r="J571" s="1">
        <v>12</v>
      </c>
      <c r="K571" s="1">
        <v>14</v>
      </c>
      <c r="L571" s="1">
        <v>6711155</v>
      </c>
      <c r="M571" s="1" t="s">
        <v>3070</v>
      </c>
      <c r="N571" s="1">
        <v>1</v>
      </c>
      <c r="S571" s="1">
        <v>1</v>
      </c>
      <c r="T571" s="1" t="s">
        <v>225</v>
      </c>
      <c r="V571" s="1" t="s">
        <v>56</v>
      </c>
      <c r="Y571" s="1" t="s">
        <v>842</v>
      </c>
      <c r="Z571" s="1">
        <v>12</v>
      </c>
      <c r="AA571" s="1" t="s">
        <v>3071</v>
      </c>
      <c r="AB571" s="1" t="s">
        <v>83</v>
      </c>
      <c r="AF571" s="1" t="s">
        <v>31</v>
      </c>
      <c r="AM571" t="str">
        <f t="shared" si="8"/>
        <v/>
      </c>
      <c r="AN571" s="1">
        <v>24</v>
      </c>
      <c r="AP571" s="1"/>
      <c r="AR571" s="1"/>
      <c r="AS571" s="1"/>
      <c r="AT571" s="1"/>
      <c r="AU571" s="1"/>
      <c r="AW571" s="1"/>
      <c r="AX571" s="1"/>
      <c r="AY571" s="1"/>
      <c r="BA571" s="1"/>
    </row>
    <row r="572" spans="1:53">
      <c r="B572" s="11" t="s">
        <v>1</v>
      </c>
      <c r="G572" s="2">
        <v>31735</v>
      </c>
      <c r="H572" s="1">
        <v>8</v>
      </c>
      <c r="I572" s="1">
        <v>60</v>
      </c>
      <c r="J572" s="1">
        <v>6</v>
      </c>
      <c r="K572" s="1">
        <v>10</v>
      </c>
      <c r="M572" s="1" t="s">
        <v>2447</v>
      </c>
      <c r="N572" s="1">
        <v>0</v>
      </c>
      <c r="O572" s="1" t="s">
        <v>67</v>
      </c>
      <c r="Q572" s="1" t="s">
        <v>68</v>
      </c>
      <c r="S572" s="1">
        <v>1</v>
      </c>
      <c r="T572" s="1" t="s">
        <v>144</v>
      </c>
      <c r="V572" s="1" t="s">
        <v>80</v>
      </c>
      <c r="X572" s="1" t="s">
        <v>91</v>
      </c>
      <c r="Z572" s="1">
        <v>5</v>
      </c>
      <c r="AA572" s="1" t="s">
        <v>3075</v>
      </c>
      <c r="AB572" s="1" t="s">
        <v>59</v>
      </c>
      <c r="AH572" s="1" t="s">
        <v>33</v>
      </c>
      <c r="AM572" t="str">
        <f t="shared" si="8"/>
        <v/>
      </c>
      <c r="AN572" s="1">
        <v>8</v>
      </c>
      <c r="AP572" s="1"/>
      <c r="AS572" s="1"/>
      <c r="AT572" s="1"/>
      <c r="AU572" s="1"/>
      <c r="AW572" s="1"/>
      <c r="AX572" s="1"/>
      <c r="BA572" s="1"/>
    </row>
    <row r="573" spans="1:53">
      <c r="A573" s="1" t="s">
        <v>0</v>
      </c>
      <c r="B573" s="11" t="s">
        <v>1</v>
      </c>
      <c r="G573" s="2">
        <v>30653</v>
      </c>
      <c r="H573" s="1">
        <v>7</v>
      </c>
      <c r="I573" s="1">
        <v>60</v>
      </c>
      <c r="J573" s="1">
        <v>7</v>
      </c>
      <c r="K573" s="1">
        <v>15</v>
      </c>
      <c r="L573" s="1">
        <v>2450</v>
      </c>
      <c r="M573" s="1" t="s">
        <v>3078</v>
      </c>
      <c r="N573" s="1">
        <v>0</v>
      </c>
      <c r="O573" s="1" t="s">
        <v>53</v>
      </c>
      <c r="Q573" s="1" t="s">
        <v>103</v>
      </c>
      <c r="S573" s="1">
        <v>1</v>
      </c>
      <c r="T573" s="1" t="s">
        <v>159</v>
      </c>
      <c r="V573" s="1" t="s">
        <v>80</v>
      </c>
      <c r="X573" s="1" t="s">
        <v>91</v>
      </c>
      <c r="Z573" s="1">
        <v>8</v>
      </c>
      <c r="AA573" s="1" t="s">
        <v>1975</v>
      </c>
      <c r="AB573" s="1" t="s">
        <v>59</v>
      </c>
      <c r="AE573" s="1" t="s">
        <v>30</v>
      </c>
      <c r="AM573" t="str">
        <f t="shared" si="8"/>
        <v/>
      </c>
      <c r="AN573" s="1">
        <v>20</v>
      </c>
      <c r="AP573" s="1"/>
      <c r="AS573" s="1"/>
      <c r="AT573" s="1"/>
      <c r="AU573" s="1"/>
      <c r="AW573" s="1"/>
      <c r="AX573" s="1"/>
      <c r="AY573" s="1"/>
      <c r="BA573" s="1"/>
    </row>
    <row r="574" spans="1:53">
      <c r="A574" s="1" t="s">
        <v>0</v>
      </c>
      <c r="G574" s="2">
        <v>43004</v>
      </c>
      <c r="H574" s="1">
        <v>6</v>
      </c>
      <c r="I574" s="1">
        <v>20</v>
      </c>
      <c r="J574" s="1">
        <v>6</v>
      </c>
      <c r="K574" s="1">
        <v>4</v>
      </c>
      <c r="L574" s="1">
        <v>31028</v>
      </c>
      <c r="M574" s="1" t="s">
        <v>3082</v>
      </c>
      <c r="N574" s="1">
        <v>0</v>
      </c>
      <c r="O574" s="1" t="s">
        <v>136</v>
      </c>
      <c r="Q574" s="1" t="s">
        <v>98</v>
      </c>
      <c r="S574" s="1">
        <v>1</v>
      </c>
      <c r="U574" s="1" t="s">
        <v>1060</v>
      </c>
      <c r="V574" s="1" t="s">
        <v>80</v>
      </c>
      <c r="X574" s="1" t="s">
        <v>738</v>
      </c>
      <c r="Z574" s="1">
        <v>6</v>
      </c>
      <c r="AA574" s="1" t="s">
        <v>3083</v>
      </c>
      <c r="AB574" s="1" t="s">
        <v>83</v>
      </c>
      <c r="AF574" s="1" t="s">
        <v>31</v>
      </c>
      <c r="AM574" t="str">
        <f t="shared" si="8"/>
        <v/>
      </c>
      <c r="AN574" s="1">
        <v>489</v>
      </c>
      <c r="AP574" s="1"/>
      <c r="AS574" s="1"/>
      <c r="AT574" s="1"/>
      <c r="AU574" s="1"/>
      <c r="AW574" s="1"/>
      <c r="AX574" s="1"/>
      <c r="AY574" s="1"/>
      <c r="AZ574" s="1"/>
      <c r="BA574" s="1"/>
    </row>
    <row r="575" spans="1:53">
      <c r="A575" s="1" t="s">
        <v>0</v>
      </c>
      <c r="B575" s="11" t="s">
        <v>1</v>
      </c>
      <c r="D575" s="1" t="s">
        <v>3</v>
      </c>
      <c r="E575" s="1" t="s">
        <v>4</v>
      </c>
      <c r="G575" s="2">
        <v>33186</v>
      </c>
      <c r="H575" s="1">
        <v>7</v>
      </c>
      <c r="I575" s="1">
        <v>80</v>
      </c>
      <c r="J575" s="1">
        <v>14</v>
      </c>
      <c r="K575" s="1">
        <v>6</v>
      </c>
      <c r="L575" s="1">
        <v>55100</v>
      </c>
      <c r="M575" s="1" t="s">
        <v>3088</v>
      </c>
      <c r="N575" s="1">
        <v>1</v>
      </c>
      <c r="S575" s="1">
        <v>1</v>
      </c>
      <c r="T575" s="1" t="s">
        <v>225</v>
      </c>
      <c r="V575" s="1" t="s">
        <v>80</v>
      </c>
      <c r="X575" s="1" t="s">
        <v>91</v>
      </c>
      <c r="Z575" s="1">
        <v>1</v>
      </c>
      <c r="AA575" s="1" t="s">
        <v>3089</v>
      </c>
      <c r="AB575" s="1" t="s">
        <v>83</v>
      </c>
      <c r="AH575" s="1" t="s">
        <v>33</v>
      </c>
      <c r="AM575" t="str">
        <f t="shared" si="8"/>
        <v/>
      </c>
      <c r="AN575" s="1">
        <v>30</v>
      </c>
      <c r="AP575" s="1"/>
      <c r="AS575" s="1"/>
      <c r="AT575" s="1"/>
      <c r="AU575" s="1"/>
      <c r="AW575" s="1"/>
      <c r="AX575" s="1"/>
      <c r="AY575" s="1"/>
      <c r="AZ575" s="1"/>
      <c r="BA575" s="1"/>
    </row>
    <row r="576" spans="1:53">
      <c r="A576" s="1" t="s">
        <v>0</v>
      </c>
      <c r="E576" s="1" t="s">
        <v>4</v>
      </c>
      <c r="G576" s="2">
        <v>28465</v>
      </c>
      <c r="H576" s="1">
        <v>4</v>
      </c>
      <c r="I576" s="1">
        <v>120</v>
      </c>
      <c r="J576" s="1">
        <v>12</v>
      </c>
      <c r="K576" s="1">
        <v>25</v>
      </c>
      <c r="L576" s="1">
        <v>94590</v>
      </c>
      <c r="M576" s="1" t="s">
        <v>3094</v>
      </c>
      <c r="N576" s="1">
        <v>1</v>
      </c>
      <c r="S576" s="1">
        <v>1</v>
      </c>
      <c r="U576" s="1" t="s">
        <v>3095</v>
      </c>
      <c r="V576" s="1" t="s">
        <v>111</v>
      </c>
      <c r="X576" s="1" t="s">
        <v>160</v>
      </c>
      <c r="Z576" s="1">
        <v>30</v>
      </c>
      <c r="AA576" s="1" t="s">
        <v>3096</v>
      </c>
      <c r="AB576" s="1" t="s">
        <v>399</v>
      </c>
      <c r="AG576" s="1" t="s">
        <v>32</v>
      </c>
      <c r="AH576" s="1" t="s">
        <v>33</v>
      </c>
      <c r="AM576">
        <f t="shared" si="8"/>
        <v>1</v>
      </c>
      <c r="AN576" s="1">
        <v>6</v>
      </c>
      <c r="AP576" s="1"/>
      <c r="AS576" s="1"/>
      <c r="AT576" s="1"/>
      <c r="AV576" s="1"/>
      <c r="AW576" s="1"/>
      <c r="AX576" s="1"/>
      <c r="BA576" s="1"/>
    </row>
    <row r="577" spans="1:53">
      <c r="B577" s="11" t="s">
        <v>1</v>
      </c>
      <c r="G577" s="2">
        <v>29603</v>
      </c>
      <c r="H577" s="1">
        <v>8</v>
      </c>
      <c r="I577" s="1">
        <v>80</v>
      </c>
      <c r="J577" s="1">
        <v>12</v>
      </c>
      <c r="K577" s="1">
        <v>20</v>
      </c>
      <c r="L577" s="1">
        <v>3186</v>
      </c>
      <c r="M577" s="1" t="s">
        <v>3100</v>
      </c>
      <c r="N577" s="1">
        <v>1</v>
      </c>
      <c r="S577" s="1">
        <v>1</v>
      </c>
      <c r="T577" s="1" t="s">
        <v>159</v>
      </c>
      <c r="V577" s="1" t="s">
        <v>56</v>
      </c>
      <c r="X577" s="1" t="s">
        <v>233</v>
      </c>
      <c r="Z577" s="1">
        <v>14</v>
      </c>
      <c r="AA577" s="1" t="s">
        <v>3101</v>
      </c>
      <c r="AB577" s="1" t="s">
        <v>71</v>
      </c>
      <c r="AE577" s="1" t="s">
        <v>30</v>
      </c>
      <c r="AM577" t="str">
        <f t="shared" si="8"/>
        <v/>
      </c>
      <c r="AN577" s="1">
        <v>300</v>
      </c>
      <c r="AR577" s="1"/>
      <c r="AS577" s="1"/>
      <c r="AT577" s="1"/>
      <c r="AU577" s="1"/>
      <c r="AW577" s="1"/>
      <c r="AX577" s="1"/>
      <c r="AY577" s="1"/>
      <c r="AZ577" s="1"/>
      <c r="BA577" s="1"/>
    </row>
    <row r="578" spans="1:53">
      <c r="B578" s="11" t="s">
        <v>1</v>
      </c>
      <c r="G578" s="2">
        <v>32539</v>
      </c>
      <c r="H578" s="1">
        <v>7</v>
      </c>
      <c r="I578" s="1">
        <v>80</v>
      </c>
      <c r="J578" s="1">
        <v>7</v>
      </c>
      <c r="K578" s="1">
        <v>20</v>
      </c>
      <c r="L578" s="1">
        <v>2000</v>
      </c>
      <c r="M578" s="1" t="s">
        <v>263</v>
      </c>
      <c r="N578" s="1">
        <v>1</v>
      </c>
      <c r="S578" s="1">
        <v>1</v>
      </c>
      <c r="T578" s="1" t="s">
        <v>453</v>
      </c>
      <c r="V578" s="1" t="s">
        <v>80</v>
      </c>
      <c r="X578" s="1" t="s">
        <v>466</v>
      </c>
      <c r="Z578" s="1">
        <v>5</v>
      </c>
      <c r="AA578" s="1" t="s">
        <v>3106</v>
      </c>
      <c r="AB578" s="1" t="s">
        <v>59</v>
      </c>
      <c r="AH578" s="1" t="s">
        <v>33</v>
      </c>
      <c r="AM578" t="str">
        <f t="shared" ref="AM578:AM641" si="9">IF(COUNTA(AC578:AL578)&gt;1, 1, "")</f>
        <v/>
      </c>
      <c r="AN578" s="1">
        <v>20</v>
      </c>
      <c r="AP578" s="1"/>
      <c r="AS578" s="1"/>
      <c r="AT578" s="1"/>
      <c r="AU578" s="1"/>
      <c r="AW578" s="1"/>
      <c r="AX578" s="1"/>
      <c r="AY578" s="1"/>
      <c r="BA578" s="1"/>
    </row>
    <row r="579" spans="1:53">
      <c r="B579" s="11" t="s">
        <v>1</v>
      </c>
      <c r="C579" s="1" t="s">
        <v>2</v>
      </c>
      <c r="G579" s="2">
        <v>34776</v>
      </c>
      <c r="H579" s="1">
        <v>6</v>
      </c>
      <c r="I579" s="1">
        <v>30</v>
      </c>
      <c r="J579" s="1">
        <v>12</v>
      </c>
      <c r="K579" s="1">
        <v>3</v>
      </c>
      <c r="M579" s="1" t="s">
        <v>3109</v>
      </c>
      <c r="N579" s="1">
        <v>0</v>
      </c>
      <c r="O579" s="1" t="s">
        <v>67</v>
      </c>
      <c r="Q579" s="1" t="s">
        <v>98</v>
      </c>
      <c r="S579" s="1">
        <v>0</v>
      </c>
      <c r="AB579" s="1" t="s">
        <v>83</v>
      </c>
      <c r="AH579" s="1" t="s">
        <v>33</v>
      </c>
      <c r="AM579" t="str">
        <f t="shared" si="9"/>
        <v/>
      </c>
      <c r="AN579" s="1">
        <v>20</v>
      </c>
      <c r="AP579" s="1"/>
      <c r="AS579" s="1"/>
      <c r="AT579" s="1"/>
      <c r="AU579" s="1"/>
      <c r="AW579" s="1"/>
      <c r="AX579" s="1"/>
      <c r="AY579" s="1"/>
      <c r="AZ579" s="1"/>
      <c r="BA579" s="1"/>
    </row>
    <row r="580" spans="1:53">
      <c r="A580" s="1" t="s">
        <v>0</v>
      </c>
      <c r="G580" s="2">
        <v>29840</v>
      </c>
      <c r="H580" s="1">
        <v>7</v>
      </c>
      <c r="I580" s="1">
        <v>60</v>
      </c>
      <c r="J580" s="1">
        <v>8</v>
      </c>
      <c r="K580" s="1">
        <v>12</v>
      </c>
      <c r="L580" s="1">
        <v>98072</v>
      </c>
      <c r="M580" s="1" t="s">
        <v>3111</v>
      </c>
      <c r="N580" s="1">
        <v>0</v>
      </c>
      <c r="O580" s="1" t="s">
        <v>97</v>
      </c>
      <c r="Q580" s="1" t="s">
        <v>54</v>
      </c>
      <c r="S580" s="1">
        <v>0</v>
      </c>
      <c r="AB580" s="1" t="s">
        <v>59</v>
      </c>
      <c r="AF580" s="1" t="s">
        <v>31</v>
      </c>
      <c r="AM580" t="str">
        <f t="shared" si="9"/>
        <v/>
      </c>
      <c r="AN580" s="1">
        <v>18</v>
      </c>
      <c r="AP580" s="1"/>
      <c r="AS580" s="1"/>
      <c r="AT580" s="1"/>
      <c r="AU580" s="1"/>
      <c r="AW580" s="1"/>
      <c r="AX580" s="1"/>
      <c r="AY580" s="1"/>
      <c r="AZ580" s="1"/>
      <c r="BA580" s="1"/>
    </row>
    <row r="581" spans="1:53">
      <c r="A581" s="1" t="s">
        <v>0</v>
      </c>
      <c r="G581" s="2">
        <v>33589</v>
      </c>
      <c r="H581" s="1">
        <v>6</v>
      </c>
      <c r="I581" s="1">
        <v>5</v>
      </c>
      <c r="J581" s="1">
        <v>4</v>
      </c>
      <c r="K581" s="1">
        <v>50</v>
      </c>
      <c r="L581" s="1">
        <v>1510051</v>
      </c>
      <c r="M581" s="1" t="s">
        <v>3114</v>
      </c>
      <c r="N581" s="1">
        <v>1</v>
      </c>
      <c r="S581" s="1">
        <v>1</v>
      </c>
      <c r="T581" s="1" t="s">
        <v>79</v>
      </c>
      <c r="V581" s="1" t="s">
        <v>90</v>
      </c>
      <c r="X581" s="1" t="s">
        <v>91</v>
      </c>
      <c r="Z581" s="1">
        <v>3</v>
      </c>
      <c r="AA581" s="1" t="s">
        <v>3115</v>
      </c>
      <c r="AB581" s="1" t="s">
        <v>59</v>
      </c>
      <c r="AE581" s="1" t="s">
        <v>30</v>
      </c>
      <c r="AM581" t="str">
        <f t="shared" si="9"/>
        <v/>
      </c>
      <c r="AN581" s="1">
        <v>10</v>
      </c>
      <c r="AP581" s="1"/>
      <c r="AS581" s="1"/>
      <c r="AT581" s="1"/>
      <c r="AU581" s="1"/>
      <c r="AW581" s="1"/>
      <c r="AX581" s="1"/>
      <c r="AY581" s="1"/>
      <c r="AZ581" s="1"/>
      <c r="BA581" s="1"/>
    </row>
    <row r="582" spans="1:53">
      <c r="A582" s="1" t="s">
        <v>0</v>
      </c>
      <c r="G582" s="2">
        <v>32743</v>
      </c>
      <c r="H582" s="1">
        <v>7</v>
      </c>
      <c r="I582" s="1">
        <v>20</v>
      </c>
      <c r="J582" s="1">
        <v>12</v>
      </c>
      <c r="K582" s="1">
        <v>4</v>
      </c>
      <c r="L582" s="1">
        <v>7936</v>
      </c>
      <c r="M582" s="1" t="s">
        <v>3120</v>
      </c>
      <c r="N582" s="1">
        <v>1</v>
      </c>
      <c r="S582" s="1">
        <v>1</v>
      </c>
      <c r="T582" s="1" t="s">
        <v>225</v>
      </c>
      <c r="V582" s="1" t="s">
        <v>80</v>
      </c>
      <c r="X582" s="1" t="s">
        <v>125</v>
      </c>
      <c r="Z582" s="1">
        <v>3</v>
      </c>
      <c r="AA582" s="1" t="s">
        <v>3121</v>
      </c>
      <c r="AB582" s="1" t="s">
        <v>83</v>
      </c>
      <c r="AE582" s="1" t="s">
        <v>30</v>
      </c>
      <c r="AM582" t="str">
        <f t="shared" si="9"/>
        <v/>
      </c>
      <c r="AN582" s="1">
        <v>12</v>
      </c>
      <c r="AP582" s="1"/>
      <c r="AR582" s="1"/>
      <c r="AS582" s="1"/>
      <c r="AT582" s="1"/>
      <c r="AU582" s="1"/>
      <c r="AW582" s="1"/>
      <c r="AX582" s="1"/>
      <c r="AY582" s="1"/>
      <c r="AZ582" s="1"/>
      <c r="BA582" s="1"/>
    </row>
    <row r="583" spans="1:53">
      <c r="A583" s="1" t="s">
        <v>0</v>
      </c>
      <c r="E583" s="1" t="s">
        <v>4</v>
      </c>
      <c r="G583" s="2">
        <v>31651</v>
      </c>
      <c r="H583" s="1">
        <v>7</v>
      </c>
      <c r="I583" s="1">
        <v>60</v>
      </c>
      <c r="J583" s="1">
        <v>7</v>
      </c>
      <c r="K583" s="1">
        <v>24</v>
      </c>
      <c r="L583" s="1">
        <v>1790083</v>
      </c>
      <c r="M583" s="1" t="s">
        <v>3126</v>
      </c>
      <c r="N583" s="1">
        <v>1</v>
      </c>
      <c r="S583" s="1">
        <v>0</v>
      </c>
      <c r="AB583" s="1" t="s">
        <v>59</v>
      </c>
      <c r="AC583" s="1" t="s">
        <v>28</v>
      </c>
      <c r="AH583" s="1" t="s">
        <v>33</v>
      </c>
      <c r="AM583">
        <f t="shared" si="9"/>
        <v>1</v>
      </c>
      <c r="AN583" s="1">
        <v>5</v>
      </c>
      <c r="AP583" s="1"/>
      <c r="AS583" s="1"/>
      <c r="AT583" s="1"/>
      <c r="AU583" s="1"/>
      <c r="AW583" s="1"/>
      <c r="AX583" s="1"/>
      <c r="AY583" s="1"/>
      <c r="AZ583" s="1"/>
      <c r="BA583" s="1"/>
    </row>
    <row r="584" spans="1:53">
      <c r="E584" s="1" t="s">
        <v>4</v>
      </c>
      <c r="G584" s="2">
        <v>29704</v>
      </c>
      <c r="H584" s="1">
        <v>6</v>
      </c>
      <c r="I584" s="1">
        <v>0</v>
      </c>
      <c r="J584" s="1">
        <v>17</v>
      </c>
      <c r="K584" s="1">
        <v>100</v>
      </c>
      <c r="L584" s="1">
        <v>2026</v>
      </c>
      <c r="M584" s="1" t="s">
        <v>3131</v>
      </c>
      <c r="N584" s="1">
        <v>0</v>
      </c>
      <c r="O584" s="1" t="s">
        <v>53</v>
      </c>
      <c r="Q584" s="1" t="s">
        <v>103</v>
      </c>
      <c r="S584" s="1">
        <v>1</v>
      </c>
      <c r="U584" s="1" t="s">
        <v>3132</v>
      </c>
      <c r="V584" s="1" t="s">
        <v>80</v>
      </c>
      <c r="Y584" s="1" t="s">
        <v>3133</v>
      </c>
      <c r="Z584" s="1">
        <v>10</v>
      </c>
      <c r="AA584" s="1" t="s">
        <v>3134</v>
      </c>
      <c r="AB584" s="1" t="s">
        <v>59</v>
      </c>
      <c r="AG584" s="1" t="s">
        <v>32</v>
      </c>
      <c r="AM584" t="str">
        <f t="shared" si="9"/>
        <v/>
      </c>
      <c r="AN584" s="1">
        <v>480</v>
      </c>
      <c r="AR584" s="1"/>
      <c r="AS584" s="1"/>
      <c r="AT584" s="1"/>
      <c r="AU584" s="1"/>
      <c r="AW584" s="1"/>
      <c r="AX584" s="1"/>
      <c r="AY584" s="1"/>
      <c r="BA584" s="1"/>
    </row>
    <row r="585" spans="1:53">
      <c r="A585" s="1" t="s">
        <v>0</v>
      </c>
      <c r="E585" s="1" t="s">
        <v>4</v>
      </c>
      <c r="G585" s="2">
        <v>30039</v>
      </c>
      <c r="H585" s="1">
        <v>6</v>
      </c>
      <c r="I585" s="1">
        <v>40</v>
      </c>
      <c r="J585" s="1">
        <v>14</v>
      </c>
      <c r="K585" s="1">
        <v>1</v>
      </c>
      <c r="L585" s="1">
        <v>6183</v>
      </c>
      <c r="M585" s="1" t="s">
        <v>1112</v>
      </c>
      <c r="N585" s="1">
        <v>1</v>
      </c>
      <c r="S585" s="1">
        <v>0</v>
      </c>
      <c r="AB585" s="1" t="s">
        <v>83</v>
      </c>
      <c r="AE585" s="1" t="s">
        <v>30</v>
      </c>
      <c r="AM585" t="str">
        <f t="shared" si="9"/>
        <v/>
      </c>
      <c r="AN585" s="1">
        <v>4</v>
      </c>
      <c r="AP585" s="1"/>
      <c r="AS585" s="1"/>
      <c r="AT585" s="1"/>
      <c r="AV585" s="1"/>
      <c r="AW585" s="1"/>
      <c r="AX585" s="1"/>
      <c r="AY585" s="1"/>
      <c r="BA585" s="1"/>
    </row>
    <row r="586" spans="1:53">
      <c r="E586" s="1" t="s">
        <v>4</v>
      </c>
      <c r="G586" s="2">
        <v>33955</v>
      </c>
      <c r="H586" s="1">
        <v>8</v>
      </c>
      <c r="I586" s="1">
        <v>120</v>
      </c>
      <c r="J586" s="1">
        <v>8</v>
      </c>
      <c r="K586" s="1">
        <v>10</v>
      </c>
      <c r="M586" s="1" t="s">
        <v>3142</v>
      </c>
      <c r="N586" s="1">
        <v>0</v>
      </c>
      <c r="O586" s="1" t="s">
        <v>53</v>
      </c>
      <c r="Q586" s="1" t="s">
        <v>68</v>
      </c>
      <c r="S586" s="1">
        <v>1</v>
      </c>
      <c r="T586" s="1" t="s">
        <v>225</v>
      </c>
      <c r="V586" s="1" t="s">
        <v>80</v>
      </c>
      <c r="X586" s="1" t="s">
        <v>81</v>
      </c>
      <c r="Z586" s="1">
        <v>1</v>
      </c>
      <c r="AB586" s="1" t="s">
        <v>59</v>
      </c>
      <c r="AK586" s="1" t="s">
        <v>36</v>
      </c>
      <c r="AM586" t="str">
        <f t="shared" si="9"/>
        <v/>
      </c>
      <c r="AU586" s="1"/>
      <c r="AW586" s="1"/>
      <c r="AX586" s="1"/>
      <c r="BA586" s="1"/>
    </row>
    <row r="587" spans="1:53">
      <c r="A587" s="1" t="s">
        <v>0</v>
      </c>
      <c r="G587" s="2">
        <v>33254</v>
      </c>
      <c r="H587" s="1">
        <v>8</v>
      </c>
      <c r="I587" s="1">
        <v>15</v>
      </c>
      <c r="J587" s="1">
        <v>10</v>
      </c>
      <c r="K587" s="1">
        <v>12</v>
      </c>
      <c r="L587" s="1">
        <v>63368</v>
      </c>
      <c r="M587" s="1" t="s">
        <v>3144</v>
      </c>
      <c r="N587" s="1">
        <v>1</v>
      </c>
      <c r="S587" s="1">
        <v>1</v>
      </c>
      <c r="T587" s="1" t="s">
        <v>30</v>
      </c>
      <c r="V587" s="1" t="s">
        <v>384</v>
      </c>
      <c r="X587" s="1" t="s">
        <v>233</v>
      </c>
      <c r="Z587" s="1">
        <v>1</v>
      </c>
      <c r="AA587" s="1" t="s">
        <v>3145</v>
      </c>
      <c r="AB587" s="1" t="s">
        <v>83</v>
      </c>
      <c r="AF587" s="1" t="s">
        <v>31</v>
      </c>
      <c r="AM587" t="str">
        <f t="shared" si="9"/>
        <v/>
      </c>
      <c r="AN587" s="1">
        <v>6</v>
      </c>
      <c r="AP587" s="1"/>
      <c r="AS587" s="1"/>
      <c r="AT587" s="1"/>
      <c r="AU587" s="1"/>
      <c r="AW587" s="1"/>
      <c r="AX587" s="1"/>
      <c r="AY587" s="1"/>
      <c r="AZ587" s="1"/>
      <c r="BA587" s="1"/>
    </row>
    <row r="588" spans="1:53">
      <c r="A588" s="1" t="s">
        <v>0</v>
      </c>
      <c r="B588" s="11" t="s">
        <v>1</v>
      </c>
      <c r="D588" s="1" t="s">
        <v>3</v>
      </c>
      <c r="E588" s="1" t="s">
        <v>4</v>
      </c>
      <c r="H588" s="1">
        <v>8</v>
      </c>
      <c r="I588" s="1">
        <v>0</v>
      </c>
      <c r="J588" s="1">
        <v>10</v>
      </c>
      <c r="K588" s="1">
        <v>15</v>
      </c>
      <c r="M588" s="1" t="s">
        <v>3149</v>
      </c>
      <c r="N588" s="1">
        <v>0</v>
      </c>
      <c r="O588" s="1" t="s">
        <v>78</v>
      </c>
      <c r="R588" s="1" t="s">
        <v>3150</v>
      </c>
      <c r="S588" s="1">
        <v>1</v>
      </c>
      <c r="T588" s="1" t="s">
        <v>582</v>
      </c>
      <c r="V588" s="1" t="s">
        <v>80</v>
      </c>
      <c r="X588" s="1" t="s">
        <v>91</v>
      </c>
      <c r="Z588" s="1">
        <v>2</v>
      </c>
      <c r="AB588" s="1" t="s">
        <v>59</v>
      </c>
      <c r="AF588" s="1" t="s">
        <v>31</v>
      </c>
      <c r="AM588" t="str">
        <f t="shared" si="9"/>
        <v/>
      </c>
      <c r="AN588" s="1">
        <v>20</v>
      </c>
      <c r="AP588" s="1"/>
      <c r="AS588" s="1"/>
      <c r="AT588" s="1"/>
      <c r="AU588" s="1"/>
      <c r="AW588" s="1"/>
      <c r="AX588" s="1"/>
      <c r="AY588" s="1"/>
      <c r="BA588" s="1"/>
    </row>
    <row r="589" spans="1:53">
      <c r="A589" s="1" t="s">
        <v>0</v>
      </c>
      <c r="G589" s="2" t="s">
        <v>3154</v>
      </c>
      <c r="H589" s="1">
        <v>7</v>
      </c>
      <c r="I589" s="1">
        <v>90</v>
      </c>
      <c r="J589" s="1">
        <v>9</v>
      </c>
      <c r="K589" s="1">
        <v>4</v>
      </c>
      <c r="L589" s="1">
        <v>94606</v>
      </c>
      <c r="M589" s="1" t="s">
        <v>3155</v>
      </c>
      <c r="N589" s="1">
        <v>1</v>
      </c>
      <c r="S589" s="1">
        <v>1</v>
      </c>
      <c r="T589" s="1" t="s">
        <v>1304</v>
      </c>
      <c r="V589" s="1" t="s">
        <v>80</v>
      </c>
      <c r="X589" s="1" t="s">
        <v>1511</v>
      </c>
      <c r="Z589" s="1">
        <v>2</v>
      </c>
      <c r="AA589" s="1" t="s">
        <v>3156</v>
      </c>
      <c r="AB589" s="1" t="s">
        <v>59</v>
      </c>
      <c r="AG589" s="1" t="s">
        <v>32</v>
      </c>
      <c r="AM589" t="str">
        <f t="shared" si="9"/>
        <v/>
      </c>
      <c r="AN589" s="1">
        <v>10</v>
      </c>
      <c r="AR589" s="1"/>
      <c r="AS589" s="1"/>
      <c r="AT589" s="1"/>
      <c r="AU589" s="1"/>
      <c r="AW589" s="1"/>
      <c r="AX589" s="1"/>
      <c r="AY589" s="1"/>
      <c r="AZ589" s="1"/>
      <c r="BA589" s="1"/>
    </row>
    <row r="590" spans="1:53">
      <c r="A590" s="1" t="s">
        <v>0</v>
      </c>
      <c r="G590" s="2" t="s">
        <v>3161</v>
      </c>
      <c r="H590" s="1">
        <v>4</v>
      </c>
      <c r="I590" s="1">
        <v>60</v>
      </c>
      <c r="J590" s="1">
        <v>10</v>
      </c>
      <c r="K590" s="1">
        <v>15</v>
      </c>
      <c r="L590" s="1">
        <v>94555</v>
      </c>
      <c r="M590" s="1" t="s">
        <v>3162</v>
      </c>
      <c r="N590" s="1">
        <v>0</v>
      </c>
      <c r="O590" s="1" t="s">
        <v>97</v>
      </c>
      <c r="Q590" s="1" t="s">
        <v>68</v>
      </c>
      <c r="S590" s="1">
        <v>1</v>
      </c>
      <c r="T590" s="1" t="s">
        <v>225</v>
      </c>
      <c r="V590" s="1" t="s">
        <v>56</v>
      </c>
      <c r="X590" s="1" t="s">
        <v>338</v>
      </c>
      <c r="Z590" s="1">
        <v>27</v>
      </c>
      <c r="AA590" s="1" t="s">
        <v>3163</v>
      </c>
      <c r="AB590" s="1" t="s">
        <v>59</v>
      </c>
      <c r="AF590" s="1" t="s">
        <v>31</v>
      </c>
      <c r="AM590" t="str">
        <f t="shared" si="9"/>
        <v/>
      </c>
      <c r="AN590" s="1">
        <v>1000</v>
      </c>
      <c r="AR590" s="1"/>
      <c r="AS590" s="1"/>
      <c r="AT590" s="1"/>
      <c r="AV590" s="1"/>
      <c r="AW590" s="1"/>
      <c r="AX590" s="1"/>
      <c r="AY590" s="1"/>
      <c r="AZ590" s="1"/>
      <c r="BA590" s="1"/>
    </row>
    <row r="591" spans="1:53">
      <c r="A591" s="1" t="s">
        <v>0</v>
      </c>
      <c r="D591" s="1" t="s">
        <v>3</v>
      </c>
      <c r="E591" s="1" t="s">
        <v>4</v>
      </c>
      <c r="G591" s="2">
        <v>32979</v>
      </c>
      <c r="H591" s="1">
        <v>8</v>
      </c>
      <c r="I591" s="1">
        <v>90</v>
      </c>
      <c r="J591" s="1">
        <v>11</v>
      </c>
      <c r="K591" s="1">
        <v>20</v>
      </c>
      <c r="L591" s="1">
        <v>164</v>
      </c>
      <c r="M591" s="1" t="s">
        <v>3169</v>
      </c>
      <c r="N591" s="1">
        <v>1</v>
      </c>
      <c r="S591" s="1">
        <v>1</v>
      </c>
      <c r="T591" s="1" t="s">
        <v>225</v>
      </c>
      <c r="V591" s="1" t="s">
        <v>80</v>
      </c>
      <c r="X591" s="1" t="s">
        <v>91</v>
      </c>
      <c r="Z591" s="1">
        <v>2</v>
      </c>
      <c r="AA591" s="1" t="s">
        <v>3170</v>
      </c>
      <c r="AB591" s="1" t="s">
        <v>83</v>
      </c>
      <c r="AK591" s="1" t="s">
        <v>36</v>
      </c>
      <c r="AM591" t="str">
        <f t="shared" si="9"/>
        <v/>
      </c>
      <c r="AU591" s="1"/>
      <c r="AW591" s="1"/>
      <c r="AX591" s="1"/>
      <c r="AY591" s="1"/>
      <c r="AZ591" s="1"/>
      <c r="BA591" s="1"/>
    </row>
    <row r="592" spans="1:53">
      <c r="B592" s="11" t="s">
        <v>1</v>
      </c>
      <c r="G592" s="2">
        <v>25775</v>
      </c>
      <c r="H592" s="1">
        <v>6</v>
      </c>
      <c r="I592" s="1">
        <v>21</v>
      </c>
      <c r="J592" s="1">
        <v>12</v>
      </c>
      <c r="K592" s="1">
        <v>20</v>
      </c>
      <c r="L592" s="1">
        <v>35830</v>
      </c>
      <c r="M592" s="1" t="s">
        <v>3174</v>
      </c>
      <c r="N592" s="1">
        <v>0</v>
      </c>
      <c r="O592" s="1" t="s">
        <v>53</v>
      </c>
      <c r="Q592" s="1" t="s">
        <v>98</v>
      </c>
      <c r="S592" s="1">
        <v>1</v>
      </c>
      <c r="T592" s="1" t="s">
        <v>89</v>
      </c>
      <c r="V592" s="1" t="s">
        <v>80</v>
      </c>
      <c r="X592" s="1" t="s">
        <v>738</v>
      </c>
      <c r="Z592" s="1">
        <v>15</v>
      </c>
      <c r="AA592" s="1" t="s">
        <v>3175</v>
      </c>
      <c r="AB592" s="1" t="s">
        <v>59</v>
      </c>
      <c r="AF592" s="1" t="s">
        <v>31</v>
      </c>
      <c r="AM592" t="str">
        <f t="shared" si="9"/>
        <v/>
      </c>
      <c r="AN592" s="1">
        <v>10</v>
      </c>
      <c r="AP592" s="1"/>
      <c r="AR592" s="1"/>
      <c r="AS592" s="1"/>
      <c r="AT592" s="1"/>
      <c r="AU592" s="1"/>
      <c r="AW592" s="1"/>
      <c r="AX592" s="1"/>
      <c r="AY592" s="1"/>
      <c r="AZ592" s="1"/>
      <c r="BA592" s="1"/>
    </row>
    <row r="593" spans="1:53">
      <c r="A593" s="1" t="s">
        <v>0</v>
      </c>
      <c r="E593" s="1" t="s">
        <v>4</v>
      </c>
      <c r="G593" s="2">
        <v>26909</v>
      </c>
      <c r="H593" s="1">
        <v>8</v>
      </c>
      <c r="I593" s="1">
        <v>20</v>
      </c>
      <c r="J593" s="1">
        <v>14</v>
      </c>
      <c r="K593" s="1">
        <v>1</v>
      </c>
      <c r="L593" s="1">
        <v>20148</v>
      </c>
      <c r="M593" s="1" t="s">
        <v>3180</v>
      </c>
      <c r="N593" s="1">
        <v>1</v>
      </c>
      <c r="S593" s="1">
        <v>1</v>
      </c>
      <c r="T593" s="1" t="s">
        <v>225</v>
      </c>
      <c r="V593" s="1" t="s">
        <v>80</v>
      </c>
      <c r="X593" s="1" t="s">
        <v>738</v>
      </c>
      <c r="Z593" s="1">
        <v>20</v>
      </c>
      <c r="AA593" s="1" t="s">
        <v>3181</v>
      </c>
      <c r="AB593" s="1" t="s">
        <v>83</v>
      </c>
      <c r="AH593" s="1" t="s">
        <v>33</v>
      </c>
      <c r="AM593" t="str">
        <f t="shared" si="9"/>
        <v/>
      </c>
      <c r="AN593" s="1">
        <v>40</v>
      </c>
      <c r="AP593" s="1"/>
      <c r="AS593" s="1"/>
      <c r="AT593" s="1"/>
      <c r="AU593" s="1"/>
      <c r="AW593" s="1"/>
      <c r="AX593" s="1"/>
      <c r="AY593" s="1"/>
      <c r="BA593" s="1"/>
    </row>
    <row r="594" spans="1:53">
      <c r="A594" s="1" t="s">
        <v>0</v>
      </c>
      <c r="B594" s="11" t="s">
        <v>1</v>
      </c>
      <c r="G594" s="2">
        <v>31594</v>
      </c>
      <c r="H594" s="1">
        <v>7</v>
      </c>
      <c r="I594" s="1">
        <v>60</v>
      </c>
      <c r="J594" s="1">
        <v>10</v>
      </c>
      <c r="K594" s="1">
        <v>40</v>
      </c>
      <c r="M594" s="1" t="s">
        <v>3185</v>
      </c>
      <c r="N594" s="1">
        <v>1</v>
      </c>
      <c r="S594" s="1">
        <v>1</v>
      </c>
      <c r="T594" s="1" t="s">
        <v>225</v>
      </c>
      <c r="V594" s="1" t="s">
        <v>56</v>
      </c>
      <c r="X594" s="1" t="s">
        <v>91</v>
      </c>
      <c r="Z594" s="1">
        <v>6</v>
      </c>
      <c r="AA594" s="1" t="s">
        <v>3186</v>
      </c>
      <c r="AB594" s="1" t="s">
        <v>83</v>
      </c>
      <c r="AH594" s="1" t="s">
        <v>33</v>
      </c>
      <c r="AM594" t="str">
        <f t="shared" si="9"/>
        <v/>
      </c>
      <c r="AN594" s="1">
        <v>6</v>
      </c>
      <c r="AP594" s="1"/>
      <c r="AS594" s="1"/>
      <c r="AT594" s="1"/>
      <c r="AU594" s="1"/>
      <c r="AW594" s="1"/>
      <c r="AX594" s="1"/>
      <c r="AY594" s="1"/>
      <c r="AZ594" s="1"/>
      <c r="BA594" s="1"/>
    </row>
    <row r="595" spans="1:53">
      <c r="B595" s="11" t="s">
        <v>1</v>
      </c>
      <c r="G595" s="2" t="s">
        <v>3191</v>
      </c>
      <c r="H595" s="1">
        <v>6</v>
      </c>
      <c r="I595" s="1">
        <v>240</v>
      </c>
      <c r="J595" s="1">
        <v>8</v>
      </c>
      <c r="K595" s="1">
        <v>12</v>
      </c>
      <c r="L595" s="1">
        <v>2780055</v>
      </c>
      <c r="M595" s="1" t="s">
        <v>1661</v>
      </c>
      <c r="N595" s="1">
        <v>1</v>
      </c>
      <c r="S595" s="1">
        <v>1</v>
      </c>
      <c r="T595" s="1" t="s">
        <v>225</v>
      </c>
      <c r="V595" s="1" t="s">
        <v>56</v>
      </c>
      <c r="Y595" s="1" t="s">
        <v>3192</v>
      </c>
      <c r="Z595" s="1">
        <v>20</v>
      </c>
      <c r="AA595" s="1" t="s">
        <v>3193</v>
      </c>
      <c r="AB595" s="1" t="s">
        <v>399</v>
      </c>
      <c r="AH595" s="1" t="s">
        <v>33</v>
      </c>
      <c r="AL595" s="1" t="s">
        <v>3194</v>
      </c>
      <c r="AM595" s="1">
        <f t="shared" si="9"/>
        <v>1</v>
      </c>
      <c r="AN595" s="1">
        <v>20</v>
      </c>
      <c r="AR595" s="1"/>
      <c r="AS595" s="1"/>
      <c r="AT595" s="1"/>
      <c r="AU595" s="1"/>
      <c r="AW595" s="1"/>
      <c r="AX595" s="1"/>
      <c r="AY595" s="1"/>
      <c r="AZ595" s="1"/>
      <c r="BA595" s="1"/>
    </row>
    <row r="596" spans="1:53">
      <c r="E596" s="1" t="s">
        <v>4</v>
      </c>
      <c r="G596" s="2">
        <v>30504</v>
      </c>
      <c r="H596" s="1">
        <v>8</v>
      </c>
      <c r="I596" s="1">
        <v>30</v>
      </c>
      <c r="J596" s="1">
        <v>10</v>
      </c>
      <c r="K596" s="1">
        <v>30</v>
      </c>
      <c r="L596" s="1">
        <v>2011</v>
      </c>
      <c r="M596" s="1" t="s">
        <v>263</v>
      </c>
      <c r="N596" s="1">
        <v>1</v>
      </c>
      <c r="S596" s="1">
        <v>1</v>
      </c>
      <c r="T596" s="1" t="s">
        <v>225</v>
      </c>
      <c r="V596" s="1" t="s">
        <v>111</v>
      </c>
      <c r="X596" s="1" t="s">
        <v>91</v>
      </c>
      <c r="Z596" s="1">
        <v>12</v>
      </c>
      <c r="AA596" s="1" t="s">
        <v>3199</v>
      </c>
      <c r="AB596" s="1" t="s">
        <v>83</v>
      </c>
      <c r="AH596" s="1" t="s">
        <v>33</v>
      </c>
      <c r="AM596" t="str">
        <f t="shared" si="9"/>
        <v/>
      </c>
      <c r="AN596" s="1">
        <v>6</v>
      </c>
      <c r="AO596" s="1"/>
      <c r="AP596" s="1"/>
      <c r="AS596" s="1"/>
      <c r="AT596" s="1"/>
      <c r="AU596" s="1"/>
      <c r="AW596" s="1"/>
      <c r="AX596" s="1"/>
      <c r="AY596" s="1"/>
      <c r="AZ596" s="1"/>
      <c r="BA596" s="1"/>
    </row>
    <row r="597" spans="1:53">
      <c r="A597" s="1" t="s">
        <v>0</v>
      </c>
      <c r="C597" s="1" t="s">
        <v>2</v>
      </c>
      <c r="G597" s="2">
        <v>34781</v>
      </c>
      <c r="H597" s="1">
        <v>6</v>
      </c>
      <c r="I597" s="1">
        <v>40</v>
      </c>
      <c r="J597" s="1">
        <v>8</v>
      </c>
      <c r="K597" s="1">
        <v>2</v>
      </c>
      <c r="L597" s="1">
        <v>110075</v>
      </c>
      <c r="M597" s="1" t="s">
        <v>1903</v>
      </c>
      <c r="N597" s="1">
        <v>0</v>
      </c>
      <c r="O597" s="1" t="s">
        <v>53</v>
      </c>
      <c r="Q597" s="1" t="s">
        <v>98</v>
      </c>
      <c r="S597" s="1">
        <v>1</v>
      </c>
      <c r="T597" s="1" t="s">
        <v>30</v>
      </c>
      <c r="V597" s="1" t="s">
        <v>111</v>
      </c>
      <c r="X597" s="1" t="s">
        <v>91</v>
      </c>
      <c r="Z597" s="1">
        <v>1</v>
      </c>
      <c r="AA597" s="1" t="s">
        <v>3204</v>
      </c>
      <c r="AB597" s="1" t="s">
        <v>59</v>
      </c>
      <c r="AD597" s="1" t="s">
        <v>29</v>
      </c>
      <c r="AM597" t="str">
        <f t="shared" si="9"/>
        <v/>
      </c>
      <c r="AN597" s="1">
        <v>10</v>
      </c>
      <c r="AR597" s="1"/>
      <c r="AS597" s="1"/>
      <c r="AT597" s="1"/>
      <c r="AU597" s="1"/>
      <c r="AW597" s="1"/>
      <c r="AX597" s="1"/>
      <c r="AY597" s="1"/>
      <c r="AZ597" s="1"/>
      <c r="BA597" s="1"/>
    </row>
    <row r="598" spans="1:53">
      <c r="A598" s="1" t="s">
        <v>0</v>
      </c>
      <c r="D598" s="1" t="s">
        <v>3</v>
      </c>
      <c r="E598" s="1" t="s">
        <v>4</v>
      </c>
      <c r="G598" s="2">
        <v>34481</v>
      </c>
      <c r="H598" s="1">
        <v>9</v>
      </c>
      <c r="I598" s="1">
        <v>30</v>
      </c>
      <c r="J598" s="1">
        <v>13</v>
      </c>
      <c r="K598" s="1">
        <v>25</v>
      </c>
      <c r="L598" s="1">
        <v>11111</v>
      </c>
      <c r="M598" s="1" t="s">
        <v>3209</v>
      </c>
      <c r="N598" s="1">
        <v>1</v>
      </c>
      <c r="S598" s="1">
        <v>0</v>
      </c>
      <c r="AB598" s="1" t="s">
        <v>166</v>
      </c>
      <c r="AF598" s="1" t="s">
        <v>31</v>
      </c>
      <c r="AM598" t="str">
        <f t="shared" si="9"/>
        <v/>
      </c>
      <c r="AN598" s="1">
        <v>4</v>
      </c>
      <c r="AP598" s="1"/>
      <c r="AS598" s="1"/>
      <c r="AT598" s="1"/>
      <c r="AU598" s="1"/>
      <c r="AW598" s="1"/>
      <c r="AX598" s="1"/>
      <c r="AY598" s="1"/>
      <c r="AZ598" s="1"/>
      <c r="BA598" s="1"/>
    </row>
    <row r="599" spans="1:53">
      <c r="A599" s="1" t="s">
        <v>0</v>
      </c>
      <c r="G599" s="2">
        <v>33759</v>
      </c>
      <c r="H599" s="1">
        <v>7</v>
      </c>
      <c r="I599" s="1">
        <v>15</v>
      </c>
      <c r="J599" s="1">
        <v>6</v>
      </c>
      <c r="K599" s="1">
        <v>24</v>
      </c>
      <c r="L599" s="1">
        <v>110111</v>
      </c>
      <c r="M599" s="1" t="s">
        <v>3209</v>
      </c>
      <c r="N599" s="1">
        <v>1</v>
      </c>
      <c r="S599" s="1">
        <v>1</v>
      </c>
      <c r="T599" s="1" t="s">
        <v>150</v>
      </c>
      <c r="V599" s="1" t="s">
        <v>90</v>
      </c>
      <c r="X599" s="1" t="s">
        <v>81</v>
      </c>
      <c r="Z599" s="1">
        <v>1</v>
      </c>
      <c r="AA599" s="1" t="s">
        <v>3212</v>
      </c>
      <c r="AB599" s="1" t="s">
        <v>59</v>
      </c>
      <c r="AH599" s="1" t="s">
        <v>33</v>
      </c>
      <c r="AM599" t="str">
        <f t="shared" si="9"/>
        <v/>
      </c>
      <c r="AN599" s="1">
        <v>5</v>
      </c>
      <c r="AP599" s="1"/>
      <c r="AS599" s="1"/>
      <c r="AT599" s="1"/>
      <c r="AU599" s="1"/>
      <c r="AW599" s="1"/>
      <c r="AX599" s="1"/>
      <c r="AY599" s="1"/>
      <c r="AZ599" s="1"/>
      <c r="BA599" s="1"/>
    </row>
    <row r="600" spans="1:53">
      <c r="B600" s="11" t="s">
        <v>1</v>
      </c>
      <c r="D600" s="1" t="s">
        <v>3</v>
      </c>
      <c r="E600" s="1" t="s">
        <v>4</v>
      </c>
      <c r="G600" s="2">
        <v>30698</v>
      </c>
      <c r="H600" s="1">
        <v>6</v>
      </c>
      <c r="I600" s="1">
        <v>2</v>
      </c>
      <c r="J600" s="1">
        <v>11</v>
      </c>
      <c r="K600" s="1">
        <v>10</v>
      </c>
      <c r="L600" s="1">
        <v>12245760</v>
      </c>
      <c r="M600" s="1" t="s">
        <v>2970</v>
      </c>
      <c r="N600" s="1">
        <v>1</v>
      </c>
      <c r="S600" s="1">
        <v>1</v>
      </c>
      <c r="T600" s="1" t="s">
        <v>521</v>
      </c>
      <c r="V600" s="1" t="s">
        <v>80</v>
      </c>
      <c r="Y600" s="1" t="s">
        <v>3217</v>
      </c>
      <c r="Z600" s="1">
        <v>10</v>
      </c>
      <c r="AA600" s="1" t="s">
        <v>3218</v>
      </c>
      <c r="AB600" s="1" t="s">
        <v>83</v>
      </c>
      <c r="AE600" s="1" t="s">
        <v>30</v>
      </c>
      <c r="AF600" s="1" t="s">
        <v>31</v>
      </c>
      <c r="AM600">
        <f t="shared" si="9"/>
        <v>1</v>
      </c>
      <c r="AN600" s="1">
        <v>60</v>
      </c>
      <c r="AP600" s="1"/>
      <c r="AR600" s="5"/>
      <c r="AS600" s="1"/>
      <c r="AT600" s="1"/>
      <c r="AU600" s="1"/>
      <c r="AW600" s="1"/>
      <c r="AX600" s="1"/>
      <c r="AY600" s="1"/>
      <c r="AZ600" s="1"/>
      <c r="BA600" s="1"/>
    </row>
    <row r="601" spans="1:53">
      <c r="A601" s="1" t="s">
        <v>0</v>
      </c>
      <c r="B601" s="11" t="s">
        <v>1</v>
      </c>
      <c r="E601" s="1" t="s">
        <v>4</v>
      </c>
      <c r="G601" s="2">
        <v>33204</v>
      </c>
      <c r="H601" s="1">
        <v>6</v>
      </c>
      <c r="I601" s="1">
        <v>150</v>
      </c>
      <c r="J601" s="1">
        <v>800</v>
      </c>
      <c r="K601" s="1">
        <v>20</v>
      </c>
      <c r="L601" s="1">
        <v>3114</v>
      </c>
      <c r="M601" s="1" t="s">
        <v>3222</v>
      </c>
      <c r="N601" s="1">
        <v>1</v>
      </c>
      <c r="S601" s="1">
        <v>1</v>
      </c>
      <c r="T601" s="1" t="s">
        <v>30</v>
      </c>
      <c r="V601" s="1" t="s">
        <v>80</v>
      </c>
      <c r="X601" s="1" t="s">
        <v>338</v>
      </c>
      <c r="Z601" s="1">
        <v>2</v>
      </c>
      <c r="AB601" s="1" t="s">
        <v>83</v>
      </c>
      <c r="AH601" s="1" t="s">
        <v>33</v>
      </c>
      <c r="AM601" t="str">
        <f t="shared" si="9"/>
        <v/>
      </c>
      <c r="AN601" s="1">
        <v>5</v>
      </c>
      <c r="AP601" s="1"/>
      <c r="AS601" s="1"/>
      <c r="AT601" s="1"/>
      <c r="AU601" s="1"/>
      <c r="AW601" s="1"/>
      <c r="AX601" s="1"/>
      <c r="AY601" s="1"/>
      <c r="BA601" s="1"/>
    </row>
    <row r="602" spans="1:53">
      <c r="A602" s="1" t="s">
        <v>0</v>
      </c>
      <c r="D602" s="1" t="s">
        <v>3</v>
      </c>
      <c r="E602" s="1" t="s">
        <v>4</v>
      </c>
      <c r="G602" s="2">
        <v>31758</v>
      </c>
      <c r="H602" s="1">
        <v>6</v>
      </c>
      <c r="I602" s="1">
        <v>2</v>
      </c>
      <c r="J602" s="1">
        <v>10</v>
      </c>
      <c r="K602" s="1">
        <v>8</v>
      </c>
      <c r="L602" s="1">
        <v>4149120</v>
      </c>
      <c r="M602" s="1" t="s">
        <v>3226</v>
      </c>
      <c r="N602" s="1">
        <v>1</v>
      </c>
      <c r="S602" s="1">
        <v>1</v>
      </c>
      <c r="T602" s="1" t="s">
        <v>79</v>
      </c>
      <c r="V602" s="1" t="s">
        <v>56</v>
      </c>
      <c r="X602" s="1" t="s">
        <v>245</v>
      </c>
      <c r="Z602" s="1">
        <v>10</v>
      </c>
      <c r="AA602" s="1" t="s">
        <v>3227</v>
      </c>
      <c r="AB602" s="1" t="s">
        <v>83</v>
      </c>
      <c r="AK602" s="1" t="s">
        <v>36</v>
      </c>
      <c r="AM602" t="str">
        <f t="shared" si="9"/>
        <v/>
      </c>
      <c r="AU602" s="1"/>
      <c r="AW602" s="1"/>
      <c r="AX602" s="1"/>
      <c r="AY602" s="1"/>
      <c r="AZ602" s="1"/>
      <c r="BA602" s="1"/>
    </row>
    <row r="603" spans="1:53">
      <c r="C603" s="1" t="s">
        <v>2</v>
      </c>
      <c r="G603" s="2">
        <v>34732</v>
      </c>
      <c r="H603" s="1">
        <v>7</v>
      </c>
      <c r="I603" s="1">
        <v>40</v>
      </c>
      <c r="J603" s="1">
        <v>5</v>
      </c>
      <c r="K603" s="1">
        <v>4</v>
      </c>
      <c r="L603" s="1">
        <v>38655</v>
      </c>
      <c r="M603" s="1" t="s">
        <v>3229</v>
      </c>
      <c r="N603" s="1">
        <v>1</v>
      </c>
      <c r="S603" s="1">
        <v>0</v>
      </c>
      <c r="AB603" s="1" t="s">
        <v>59</v>
      </c>
      <c r="AF603" s="1" t="s">
        <v>31</v>
      </c>
      <c r="AM603" t="str">
        <f t="shared" si="9"/>
        <v/>
      </c>
      <c r="AN603" s="1">
        <v>15</v>
      </c>
      <c r="AP603" s="1"/>
      <c r="AS603" s="1"/>
      <c r="AT603" s="1"/>
      <c r="AU603" s="1"/>
      <c r="AW603" s="1"/>
      <c r="AX603" s="1"/>
      <c r="AY603" s="1"/>
      <c r="BA603" s="1"/>
    </row>
    <row r="604" spans="1:53">
      <c r="A604" s="1" t="s">
        <v>0</v>
      </c>
      <c r="D604" s="1" t="s">
        <v>3</v>
      </c>
      <c r="E604" s="1" t="s">
        <v>4</v>
      </c>
      <c r="G604" s="2">
        <v>27791</v>
      </c>
      <c r="H604" s="1">
        <v>5</v>
      </c>
      <c r="I604" s="1">
        <v>90</v>
      </c>
      <c r="J604" s="1">
        <v>16</v>
      </c>
      <c r="K604" s="1">
        <v>2</v>
      </c>
      <c r="L604" s="1">
        <v>510572</v>
      </c>
      <c r="M604" s="1" t="s">
        <v>606</v>
      </c>
      <c r="N604" s="1">
        <v>0</v>
      </c>
      <c r="O604" s="1" t="s">
        <v>67</v>
      </c>
      <c r="R604" s="1" t="s">
        <v>3233</v>
      </c>
      <c r="S604" s="1">
        <v>1</v>
      </c>
      <c r="T604" s="1" t="s">
        <v>225</v>
      </c>
      <c r="V604" s="1" t="s">
        <v>56</v>
      </c>
      <c r="X604" s="1" t="s">
        <v>105</v>
      </c>
      <c r="Z604" s="1">
        <v>5</v>
      </c>
      <c r="AA604" s="1" t="s">
        <v>3234</v>
      </c>
      <c r="AB604" s="1" t="s">
        <v>59</v>
      </c>
      <c r="AH604" s="1" t="s">
        <v>33</v>
      </c>
      <c r="AM604" t="str">
        <f t="shared" si="9"/>
        <v/>
      </c>
      <c r="AN604" s="1">
        <v>12</v>
      </c>
      <c r="AP604" s="1"/>
      <c r="AS604" s="1"/>
      <c r="AT604" s="1"/>
      <c r="AU604" s="1"/>
      <c r="AW604" s="1"/>
      <c r="AX604" s="1"/>
      <c r="AY604" s="1"/>
      <c r="AZ604" s="1"/>
      <c r="BA604" s="1"/>
    </row>
    <row r="605" spans="1:53">
      <c r="A605" s="1" t="s">
        <v>0</v>
      </c>
      <c r="B605" s="11" t="s">
        <v>1</v>
      </c>
      <c r="D605" s="1" t="s">
        <v>3</v>
      </c>
      <c r="E605" s="1" t="s">
        <v>4</v>
      </c>
      <c r="H605" s="1">
        <v>6</v>
      </c>
      <c r="I605" s="1">
        <v>20</v>
      </c>
      <c r="J605" s="1">
        <v>13</v>
      </c>
      <c r="K605" s="1">
        <v>3</v>
      </c>
      <c r="L605" s="1">
        <v>2905</v>
      </c>
      <c r="M605" s="1" t="s">
        <v>3238</v>
      </c>
      <c r="N605" s="1">
        <v>0</v>
      </c>
      <c r="O605" s="1" t="s">
        <v>67</v>
      </c>
      <c r="Q605" s="1" t="s">
        <v>54</v>
      </c>
      <c r="S605" s="1">
        <v>1</v>
      </c>
      <c r="T605" s="1" t="s">
        <v>225</v>
      </c>
      <c r="W605" s="1" t="s">
        <v>3239</v>
      </c>
      <c r="X605" s="1" t="s">
        <v>466</v>
      </c>
      <c r="Z605" s="1">
        <v>13</v>
      </c>
      <c r="AA605" s="1" t="s">
        <v>3240</v>
      </c>
      <c r="AB605" s="1" t="s">
        <v>59</v>
      </c>
      <c r="AH605" s="1" t="s">
        <v>33</v>
      </c>
      <c r="AM605" t="str">
        <f t="shared" si="9"/>
        <v/>
      </c>
      <c r="AN605" s="1">
        <v>4</v>
      </c>
      <c r="AP605" s="1"/>
      <c r="AS605" s="1"/>
      <c r="AT605" s="1"/>
      <c r="AU605" s="1"/>
      <c r="AW605" s="1"/>
      <c r="AX605" s="1"/>
      <c r="BA605" s="1"/>
    </row>
    <row r="606" spans="1:53">
      <c r="B606" s="11" t="s">
        <v>1</v>
      </c>
      <c r="G606" s="2">
        <v>33554</v>
      </c>
      <c r="H606" s="1">
        <v>7</v>
      </c>
      <c r="I606" s="1">
        <v>0</v>
      </c>
      <c r="J606" s="1">
        <v>6</v>
      </c>
      <c r="K606" s="1">
        <v>5</v>
      </c>
      <c r="M606" s="1" t="s">
        <v>219</v>
      </c>
      <c r="N606" s="1">
        <v>1</v>
      </c>
      <c r="S606" s="1">
        <v>0</v>
      </c>
      <c r="AB606" s="1" t="s">
        <v>83</v>
      </c>
      <c r="AE606" s="1" t="s">
        <v>30</v>
      </c>
      <c r="AM606" t="str">
        <f t="shared" si="9"/>
        <v/>
      </c>
      <c r="AN606" s="1">
        <v>12</v>
      </c>
      <c r="AP606" s="1"/>
      <c r="AS606" s="1"/>
      <c r="AT606" s="1"/>
      <c r="AU606" s="1"/>
      <c r="AW606" s="1"/>
      <c r="AX606" s="1"/>
      <c r="BA606" s="1"/>
    </row>
    <row r="607" spans="1:53">
      <c r="A607" s="1" t="s">
        <v>0</v>
      </c>
      <c r="B607" s="11" t="s">
        <v>1</v>
      </c>
      <c r="E607" s="1" t="s">
        <v>4</v>
      </c>
      <c r="G607" s="2">
        <v>30376</v>
      </c>
      <c r="H607" s="1">
        <v>7</v>
      </c>
      <c r="I607" s="1">
        <v>0</v>
      </c>
      <c r="J607" s="1">
        <v>7</v>
      </c>
      <c r="K607" s="1">
        <v>12</v>
      </c>
      <c r="L607" s="1">
        <v>70119</v>
      </c>
      <c r="M607" s="1" t="s">
        <v>3244</v>
      </c>
      <c r="N607" s="1">
        <v>1</v>
      </c>
      <c r="S607" s="1">
        <v>0</v>
      </c>
      <c r="AB607" s="1" t="s">
        <v>83</v>
      </c>
      <c r="AF607" s="1" t="s">
        <v>31</v>
      </c>
      <c r="AM607" t="str">
        <f t="shared" si="9"/>
        <v/>
      </c>
      <c r="AN607" s="1">
        <v>100</v>
      </c>
      <c r="AP607" s="1"/>
      <c r="AS607" s="1"/>
      <c r="AT607" s="1"/>
      <c r="AV607" s="1"/>
      <c r="AW607" s="1"/>
      <c r="AX607" s="1"/>
      <c r="AY607" s="1"/>
      <c r="AZ607" s="1"/>
      <c r="BA607" s="1"/>
    </row>
    <row r="608" spans="1:53">
      <c r="B608" s="11" t="s">
        <v>1</v>
      </c>
      <c r="D608" s="1" t="s">
        <v>3</v>
      </c>
      <c r="E608" s="1" t="s">
        <v>4</v>
      </c>
      <c r="G608" s="2">
        <v>33265</v>
      </c>
      <c r="H608" s="1">
        <v>6</v>
      </c>
      <c r="I608" s="1">
        <v>60</v>
      </c>
      <c r="J608" s="1">
        <v>9</v>
      </c>
      <c r="K608" s="1">
        <v>10</v>
      </c>
      <c r="L608" s="1">
        <v>14240</v>
      </c>
      <c r="M608" s="1" t="s">
        <v>3249</v>
      </c>
      <c r="N608" s="1">
        <v>0</v>
      </c>
      <c r="O608" s="1" t="s">
        <v>136</v>
      </c>
      <c r="Q608" s="1" t="s">
        <v>54</v>
      </c>
      <c r="S608" s="1">
        <v>1</v>
      </c>
      <c r="T608" s="1" t="s">
        <v>159</v>
      </c>
      <c r="V608" s="1" t="s">
        <v>80</v>
      </c>
      <c r="X608" s="1" t="s">
        <v>91</v>
      </c>
      <c r="Z608" s="1">
        <v>1</v>
      </c>
      <c r="AA608" s="1" t="s">
        <v>3250</v>
      </c>
      <c r="AB608" s="1" t="s">
        <v>59</v>
      </c>
      <c r="AH608" s="1" t="s">
        <v>33</v>
      </c>
      <c r="AM608" t="str">
        <f t="shared" si="9"/>
        <v/>
      </c>
      <c r="AN608" s="1">
        <v>10</v>
      </c>
      <c r="AP608" s="1"/>
      <c r="AS608" s="1"/>
      <c r="AT608" s="1"/>
      <c r="AU608" s="1"/>
      <c r="AW608" s="1"/>
      <c r="AX608" s="1"/>
      <c r="AY608" s="1"/>
      <c r="AZ608" s="1"/>
      <c r="BA608" s="1"/>
    </row>
    <row r="609" spans="1:53">
      <c r="B609" s="11" t="s">
        <v>1</v>
      </c>
      <c r="G609" s="2">
        <v>35032</v>
      </c>
      <c r="H609" s="1">
        <v>8</v>
      </c>
      <c r="I609" s="1">
        <v>60</v>
      </c>
      <c r="J609" s="1">
        <v>8</v>
      </c>
      <c r="K609" s="1">
        <v>5</v>
      </c>
      <c r="L609" s="1">
        <v>20000</v>
      </c>
      <c r="M609" s="1" t="s">
        <v>3255</v>
      </c>
      <c r="N609" s="1">
        <v>1</v>
      </c>
      <c r="S609" s="1">
        <v>0</v>
      </c>
      <c r="AB609" s="1" t="s">
        <v>83</v>
      </c>
      <c r="AF609" s="1" t="s">
        <v>31</v>
      </c>
      <c r="AH609" s="1" t="s">
        <v>33</v>
      </c>
      <c r="AM609">
        <f t="shared" si="9"/>
        <v>1</v>
      </c>
      <c r="AN609" s="1">
        <v>10</v>
      </c>
      <c r="AS609" s="1"/>
      <c r="AT609" s="1"/>
      <c r="AU609" s="1"/>
      <c r="AW609" s="1"/>
      <c r="AX609" s="1"/>
      <c r="AY609" s="1"/>
      <c r="AZ609" s="1"/>
      <c r="BA609" s="1"/>
    </row>
    <row r="610" spans="1:53">
      <c r="B610" s="11" t="s">
        <v>1</v>
      </c>
      <c r="E610" s="1" t="s">
        <v>4</v>
      </c>
      <c r="G610" s="2">
        <v>30004</v>
      </c>
      <c r="H610" s="1">
        <v>6</v>
      </c>
      <c r="I610" s="1">
        <v>60</v>
      </c>
      <c r="J610" s="1">
        <v>10</v>
      </c>
      <c r="K610" s="1">
        <v>12</v>
      </c>
      <c r="L610" s="1">
        <v>1660014</v>
      </c>
      <c r="M610" s="1" t="s">
        <v>2824</v>
      </c>
      <c r="N610" s="1">
        <v>1</v>
      </c>
      <c r="S610" s="1">
        <v>1</v>
      </c>
      <c r="T610" s="1" t="s">
        <v>225</v>
      </c>
      <c r="V610" s="1" t="s">
        <v>56</v>
      </c>
      <c r="Y610" s="1" t="s">
        <v>3260</v>
      </c>
      <c r="Z610" s="1">
        <v>5</v>
      </c>
      <c r="AA610" s="1" t="s">
        <v>3261</v>
      </c>
      <c r="AB610" s="1" t="s">
        <v>83</v>
      </c>
      <c r="AF610" s="1" t="s">
        <v>31</v>
      </c>
      <c r="AM610" t="str">
        <f t="shared" si="9"/>
        <v/>
      </c>
      <c r="AN610" s="1">
        <v>10</v>
      </c>
      <c r="AP610" s="1"/>
      <c r="AS610" s="1"/>
      <c r="AT610" s="1"/>
      <c r="AU610" s="1"/>
      <c r="AW610" s="1"/>
      <c r="AX610" s="1"/>
      <c r="AY610" s="1"/>
      <c r="BA610" s="1"/>
    </row>
    <row r="611" spans="1:53">
      <c r="A611" s="1" t="s">
        <v>0</v>
      </c>
      <c r="E611" s="1" t="s">
        <v>4</v>
      </c>
      <c r="G611" s="2">
        <v>31124</v>
      </c>
      <c r="H611" s="1">
        <v>7</v>
      </c>
      <c r="I611" s="1">
        <v>5</v>
      </c>
      <c r="J611" s="1">
        <v>6</v>
      </c>
      <c r="K611" s="1">
        <v>12</v>
      </c>
      <c r="L611" s="1">
        <v>78758</v>
      </c>
      <c r="M611" s="1" t="s">
        <v>348</v>
      </c>
      <c r="N611" s="1">
        <v>1</v>
      </c>
      <c r="S611" s="1">
        <v>1</v>
      </c>
      <c r="T611" s="1" t="s">
        <v>5</v>
      </c>
      <c r="V611" s="1" t="s">
        <v>111</v>
      </c>
      <c r="X611" s="1" t="s">
        <v>1511</v>
      </c>
      <c r="Z611" s="1">
        <v>0</v>
      </c>
      <c r="AA611" s="1" t="s">
        <v>3265</v>
      </c>
      <c r="AB611" s="1" t="s">
        <v>83</v>
      </c>
      <c r="AE611" s="1" t="s">
        <v>30</v>
      </c>
      <c r="AM611" t="str">
        <f t="shared" si="9"/>
        <v/>
      </c>
      <c r="AN611" s="1">
        <v>30</v>
      </c>
      <c r="AO611" s="1"/>
      <c r="AP611" s="1"/>
      <c r="AS611" s="1"/>
      <c r="AT611" s="1"/>
      <c r="AV611" s="1"/>
      <c r="AW611" s="1"/>
      <c r="AX611" s="1"/>
      <c r="AY611" s="1"/>
      <c r="AZ611" s="1"/>
      <c r="BA611" s="1"/>
    </row>
    <row r="612" spans="1:53">
      <c r="A612" s="1" t="s">
        <v>0</v>
      </c>
      <c r="B612" s="11" t="s">
        <v>1</v>
      </c>
      <c r="E612" s="1" t="s">
        <v>4</v>
      </c>
      <c r="G612" s="2">
        <v>34727</v>
      </c>
      <c r="H612" s="1">
        <v>9</v>
      </c>
      <c r="I612" s="1">
        <v>30</v>
      </c>
      <c r="J612" s="1">
        <v>9</v>
      </c>
      <c r="K612" s="1">
        <v>4</v>
      </c>
      <c r="L612" s="1">
        <v>55347</v>
      </c>
      <c r="M612" s="1" t="s">
        <v>3272</v>
      </c>
      <c r="N612" s="1">
        <v>1</v>
      </c>
      <c r="S612" s="1">
        <v>1</v>
      </c>
      <c r="T612" s="1" t="s">
        <v>225</v>
      </c>
      <c r="V612" s="1" t="s">
        <v>80</v>
      </c>
      <c r="X612" s="1" t="s">
        <v>91</v>
      </c>
      <c r="Z612" s="1">
        <v>2</v>
      </c>
      <c r="AA612" s="1" t="s">
        <v>3273</v>
      </c>
      <c r="AB612" s="1" t="s">
        <v>399</v>
      </c>
      <c r="AH612" s="1" t="s">
        <v>33</v>
      </c>
      <c r="AM612" t="str">
        <f t="shared" si="9"/>
        <v/>
      </c>
      <c r="AN612" s="1">
        <v>5</v>
      </c>
      <c r="AS612" s="1"/>
      <c r="AT612" s="1"/>
      <c r="AV612" s="1"/>
      <c r="AW612" s="1"/>
      <c r="AX612" s="1"/>
      <c r="AY612" s="1"/>
      <c r="AZ612" s="1"/>
      <c r="BA612" s="1"/>
    </row>
    <row r="613" spans="1:53">
      <c r="E613" s="1" t="s">
        <v>4</v>
      </c>
      <c r="G613" s="2">
        <v>32232</v>
      </c>
      <c r="H613" s="1">
        <v>6</v>
      </c>
      <c r="I613" s="1">
        <v>120</v>
      </c>
      <c r="J613" s="1">
        <v>12</v>
      </c>
      <c r="K613" s="1">
        <v>2</v>
      </c>
      <c r="L613" s="1">
        <v>34846</v>
      </c>
      <c r="M613" s="1" t="s">
        <v>3279</v>
      </c>
      <c r="N613" s="1">
        <v>1</v>
      </c>
      <c r="S613" s="1">
        <v>1</v>
      </c>
      <c r="T613" s="1" t="s">
        <v>225</v>
      </c>
      <c r="V613" s="1" t="s">
        <v>80</v>
      </c>
      <c r="X613" s="1" t="s">
        <v>738</v>
      </c>
      <c r="Z613" s="1">
        <v>6</v>
      </c>
      <c r="AA613" s="1" t="s">
        <v>3280</v>
      </c>
      <c r="AB613" s="1" t="s">
        <v>59</v>
      </c>
      <c r="AK613" s="1" t="s">
        <v>36</v>
      </c>
      <c r="AM613" t="str">
        <f t="shared" si="9"/>
        <v/>
      </c>
      <c r="AU613" s="1"/>
      <c r="AW613" s="1"/>
      <c r="AX613" s="1"/>
      <c r="AY613" s="1"/>
      <c r="AZ613" s="1"/>
      <c r="BA613" s="1"/>
    </row>
    <row r="614" spans="1:53">
      <c r="A614" s="1" t="s">
        <v>0</v>
      </c>
      <c r="G614" s="2">
        <v>32450</v>
      </c>
      <c r="H614" s="1">
        <v>7</v>
      </c>
      <c r="I614" s="1">
        <v>50</v>
      </c>
      <c r="J614" s="1">
        <v>10</v>
      </c>
      <c r="K614" s="1">
        <v>10</v>
      </c>
      <c r="L614" s="1">
        <v>87075856</v>
      </c>
      <c r="M614" s="1" t="s">
        <v>3283</v>
      </c>
      <c r="N614" s="1">
        <v>0</v>
      </c>
      <c r="O614" s="1" t="s">
        <v>67</v>
      </c>
      <c r="Q614" s="1" t="s">
        <v>98</v>
      </c>
      <c r="S614" s="1">
        <v>1</v>
      </c>
      <c r="T614" s="1" t="s">
        <v>225</v>
      </c>
      <c r="V614" s="1" t="s">
        <v>384</v>
      </c>
      <c r="X614" s="1" t="s">
        <v>245</v>
      </c>
      <c r="Z614" s="1">
        <v>10</v>
      </c>
      <c r="AA614" s="1" t="s">
        <v>3284</v>
      </c>
      <c r="AB614" s="1" t="s">
        <v>59</v>
      </c>
      <c r="AF614" s="1" t="s">
        <v>31</v>
      </c>
      <c r="AM614" t="str">
        <f t="shared" si="9"/>
        <v/>
      </c>
      <c r="AN614" s="1">
        <v>15</v>
      </c>
      <c r="AS614" s="1"/>
      <c r="AT614" s="1"/>
      <c r="AU614" s="1"/>
      <c r="AW614" s="1"/>
      <c r="AX614" s="1"/>
      <c r="AY614" s="1"/>
      <c r="BA614" s="1"/>
    </row>
    <row r="615" spans="1:53">
      <c r="A615" s="1" t="s">
        <v>0</v>
      </c>
      <c r="C615" s="1" t="s">
        <v>2</v>
      </c>
      <c r="D615" s="1" t="s">
        <v>3</v>
      </c>
      <c r="E615" s="1" t="s">
        <v>4</v>
      </c>
      <c r="G615" s="2">
        <v>34733</v>
      </c>
      <c r="H615" s="1">
        <v>7</v>
      </c>
      <c r="I615" s="1">
        <v>0</v>
      </c>
      <c r="J615" s="1">
        <v>15</v>
      </c>
      <c r="K615" s="1">
        <v>10</v>
      </c>
      <c r="L615" s="1">
        <v>0</v>
      </c>
      <c r="M615" s="1" t="s">
        <v>1922</v>
      </c>
      <c r="N615" s="1">
        <v>1</v>
      </c>
      <c r="S615" s="1">
        <v>0</v>
      </c>
      <c r="AB615" s="1" t="s">
        <v>59</v>
      </c>
      <c r="AH615" s="1" t="s">
        <v>33</v>
      </c>
      <c r="AM615" t="str">
        <f t="shared" si="9"/>
        <v/>
      </c>
      <c r="AN615" s="1">
        <v>40</v>
      </c>
      <c r="AR615" s="1"/>
      <c r="AS615" s="1"/>
      <c r="AT615" s="1"/>
      <c r="AU615" s="1"/>
      <c r="AW615" s="1"/>
      <c r="AX615" s="1"/>
      <c r="AY615" s="1"/>
      <c r="AZ615" s="1"/>
      <c r="BA615" s="1"/>
    </row>
    <row r="616" spans="1:53">
      <c r="D616" s="1" t="s">
        <v>3</v>
      </c>
      <c r="G616" s="2">
        <v>33293</v>
      </c>
      <c r="H616" s="1">
        <v>7</v>
      </c>
      <c r="I616" s="1">
        <v>120</v>
      </c>
      <c r="J616" s="1">
        <v>10</v>
      </c>
      <c r="K616" s="1">
        <v>5</v>
      </c>
      <c r="L616" s="1">
        <v>90066</v>
      </c>
      <c r="M616" s="1" t="s">
        <v>658</v>
      </c>
      <c r="N616" s="1">
        <v>1</v>
      </c>
      <c r="S616" s="1">
        <v>1</v>
      </c>
      <c r="T616" s="1" t="s">
        <v>177</v>
      </c>
      <c r="V616" s="1" t="s">
        <v>384</v>
      </c>
      <c r="X616" s="1" t="s">
        <v>57</v>
      </c>
      <c r="Z616" s="1">
        <v>1</v>
      </c>
      <c r="AA616" s="1" t="s">
        <v>3292</v>
      </c>
      <c r="AB616" s="1" t="s">
        <v>59</v>
      </c>
      <c r="AE616" s="1" t="s">
        <v>30</v>
      </c>
      <c r="AM616" t="str">
        <f t="shared" si="9"/>
        <v/>
      </c>
      <c r="AN616" s="1">
        <v>160</v>
      </c>
      <c r="AS616" s="1"/>
      <c r="AT616" s="1"/>
      <c r="AU616" s="1"/>
      <c r="AW616" s="1"/>
      <c r="AX616" s="1"/>
      <c r="AY616" s="1"/>
      <c r="AZ616" s="1"/>
      <c r="BA616" s="1"/>
    </row>
    <row r="617" spans="1:53">
      <c r="C617" s="1" t="s">
        <v>2</v>
      </c>
      <c r="E617" s="1" t="s">
        <v>4</v>
      </c>
      <c r="G617" s="2" t="s">
        <v>3297</v>
      </c>
      <c r="H617" s="1">
        <v>6</v>
      </c>
      <c r="I617" s="1">
        <v>60</v>
      </c>
      <c r="J617" s="1">
        <v>6</v>
      </c>
      <c r="K617" s="1">
        <v>50</v>
      </c>
      <c r="L617" s="1">
        <v>32061</v>
      </c>
      <c r="M617" s="1" t="s">
        <v>3298</v>
      </c>
      <c r="N617" s="1">
        <v>0</v>
      </c>
      <c r="O617" s="1" t="s">
        <v>78</v>
      </c>
      <c r="Q617" s="1" t="s">
        <v>68</v>
      </c>
      <c r="S617" s="1">
        <v>1</v>
      </c>
      <c r="T617" s="1" t="s">
        <v>69</v>
      </c>
      <c r="V617" s="1" t="s">
        <v>111</v>
      </c>
      <c r="X617" s="1" t="s">
        <v>57</v>
      </c>
      <c r="Z617" s="1">
        <v>9</v>
      </c>
      <c r="AA617" s="1" t="s">
        <v>3299</v>
      </c>
      <c r="AB617" s="1" t="s">
        <v>71</v>
      </c>
      <c r="AF617" s="1" t="s">
        <v>31</v>
      </c>
      <c r="AM617" t="str">
        <f t="shared" si="9"/>
        <v/>
      </c>
      <c r="AN617" s="1">
        <v>20</v>
      </c>
      <c r="AR617" s="1"/>
      <c r="AS617" s="1"/>
      <c r="AT617" s="1"/>
      <c r="AU617" s="1"/>
      <c r="AW617" s="1"/>
      <c r="AX617" s="1"/>
      <c r="AY617" s="1"/>
      <c r="AZ617" s="1"/>
      <c r="BA617" s="1"/>
    </row>
    <row r="618" spans="1:53">
      <c r="B618" s="11" t="s">
        <v>1</v>
      </c>
      <c r="C618" s="1" t="s">
        <v>2</v>
      </c>
      <c r="E618" s="1" t="s">
        <v>4</v>
      </c>
      <c r="G618" s="2">
        <v>35081</v>
      </c>
      <c r="H618" s="1">
        <v>7</v>
      </c>
      <c r="I618" s="1">
        <v>60</v>
      </c>
      <c r="J618" s="1">
        <v>7</v>
      </c>
      <c r="K618" s="1">
        <v>20</v>
      </c>
      <c r="L618" s="1">
        <v>510006</v>
      </c>
      <c r="M618" s="1" t="s">
        <v>3304</v>
      </c>
      <c r="N618" s="1">
        <v>1</v>
      </c>
      <c r="S618" s="1">
        <v>0</v>
      </c>
      <c r="AB618" s="1" t="s">
        <v>59</v>
      </c>
      <c r="AE618" s="1" t="s">
        <v>30</v>
      </c>
      <c r="AH618" s="1" t="s">
        <v>33</v>
      </c>
      <c r="AM618">
        <f t="shared" si="9"/>
        <v>1</v>
      </c>
      <c r="AN618" s="1">
        <v>5</v>
      </c>
      <c r="AR618" s="1"/>
      <c r="AS618" s="1"/>
      <c r="AT618" s="1"/>
      <c r="AU618" s="1"/>
      <c r="AW618" s="1"/>
      <c r="AX618" s="1"/>
      <c r="AY618" s="1"/>
      <c r="AZ618" s="1"/>
      <c r="BA618" s="1"/>
    </row>
    <row r="619" spans="1:53">
      <c r="B619" s="11" t="s">
        <v>1</v>
      </c>
      <c r="G619" s="2">
        <v>30412</v>
      </c>
      <c r="H619" s="1">
        <v>7</v>
      </c>
      <c r="I619" s="1">
        <v>120</v>
      </c>
      <c r="J619" s="1">
        <v>9</v>
      </c>
      <c r="K619" s="1">
        <v>5</v>
      </c>
      <c r="L619" s="1">
        <v>122001</v>
      </c>
      <c r="M619" s="1" t="s">
        <v>2304</v>
      </c>
      <c r="N619" s="1">
        <v>1</v>
      </c>
      <c r="S619" s="1">
        <v>1</v>
      </c>
      <c r="T619" s="1" t="s">
        <v>30</v>
      </c>
      <c r="V619" s="1" t="s">
        <v>80</v>
      </c>
      <c r="X619" s="1" t="s">
        <v>91</v>
      </c>
      <c r="Z619" s="1">
        <v>11</v>
      </c>
      <c r="AA619" s="1" t="s">
        <v>2748</v>
      </c>
      <c r="AB619" s="1" t="s">
        <v>59</v>
      </c>
      <c r="AE619" s="1" t="s">
        <v>30</v>
      </c>
      <c r="AH619" s="1" t="s">
        <v>33</v>
      </c>
      <c r="AM619">
        <f t="shared" si="9"/>
        <v>1</v>
      </c>
      <c r="AN619" s="1">
        <v>10</v>
      </c>
      <c r="AR619" s="1"/>
      <c r="AS619" s="1"/>
      <c r="AT619" s="1"/>
      <c r="AU619" s="1"/>
      <c r="AW619" s="1"/>
      <c r="AX619" s="1"/>
      <c r="AY619" s="1"/>
      <c r="AZ619" s="1"/>
      <c r="BA619" s="1"/>
    </row>
    <row r="620" spans="1:53">
      <c r="A620" s="1" t="s">
        <v>0</v>
      </c>
      <c r="D620" s="1" t="s">
        <v>3</v>
      </c>
      <c r="G620" s="2">
        <v>34766</v>
      </c>
      <c r="H620" s="1">
        <v>7</v>
      </c>
      <c r="I620" s="1">
        <v>90</v>
      </c>
      <c r="J620" s="1">
        <v>11</v>
      </c>
      <c r="K620" s="1">
        <v>0</v>
      </c>
      <c r="L620" s="1">
        <v>5</v>
      </c>
      <c r="M620" s="1" t="s">
        <v>2376</v>
      </c>
      <c r="N620" s="1">
        <v>1</v>
      </c>
      <c r="S620" s="1">
        <v>1</v>
      </c>
      <c r="T620" s="1" t="s">
        <v>225</v>
      </c>
      <c r="W620" s="1" t="s">
        <v>3313</v>
      </c>
      <c r="X620" s="1" t="s">
        <v>324</v>
      </c>
      <c r="Z620" s="1">
        <v>1</v>
      </c>
      <c r="AA620" s="1" t="s">
        <v>3314</v>
      </c>
      <c r="AB620" s="1" t="s">
        <v>59</v>
      </c>
      <c r="AE620" s="1" t="s">
        <v>30</v>
      </c>
      <c r="AM620" t="str">
        <f t="shared" si="9"/>
        <v/>
      </c>
      <c r="AN620" s="1">
        <v>24</v>
      </c>
      <c r="AR620" s="1"/>
      <c r="AS620" s="1"/>
      <c r="AT620" s="1"/>
      <c r="AU620" s="1"/>
      <c r="AW620" s="1"/>
      <c r="AX620" s="1"/>
      <c r="AZ620" s="1"/>
      <c r="BA620" s="1"/>
    </row>
    <row r="621" spans="1:53">
      <c r="E621" s="1" t="s">
        <v>4</v>
      </c>
      <c r="G621" s="2">
        <v>34150</v>
      </c>
      <c r="H621" s="1">
        <v>7</v>
      </c>
      <c r="I621" s="1">
        <v>30</v>
      </c>
      <c r="J621" s="1">
        <v>12</v>
      </c>
      <c r="K621" s="1">
        <v>5</v>
      </c>
      <c r="L621" s="1">
        <v>95118</v>
      </c>
      <c r="M621" s="1" t="s">
        <v>943</v>
      </c>
      <c r="N621" s="1">
        <v>1</v>
      </c>
      <c r="S621" s="1">
        <v>1</v>
      </c>
      <c r="T621" s="1" t="s">
        <v>225</v>
      </c>
      <c r="V621" s="1" t="s">
        <v>80</v>
      </c>
      <c r="X621" s="1" t="s">
        <v>91</v>
      </c>
      <c r="Z621" s="1">
        <v>2</v>
      </c>
      <c r="AA621" s="1" t="s">
        <v>207</v>
      </c>
      <c r="AB621" s="1" t="s">
        <v>59</v>
      </c>
      <c r="AH621" s="1" t="s">
        <v>33</v>
      </c>
      <c r="AM621" t="str">
        <f t="shared" si="9"/>
        <v/>
      </c>
      <c r="AN621" s="1">
        <v>4</v>
      </c>
      <c r="AS621" s="1"/>
      <c r="AT621" s="1"/>
      <c r="AU621" s="1"/>
      <c r="AW621" s="1"/>
      <c r="AX621" s="1"/>
      <c r="AY621" s="1"/>
      <c r="BA621" s="1"/>
    </row>
    <row r="622" spans="1:53">
      <c r="E622" s="1" t="s">
        <v>4</v>
      </c>
      <c r="G622" s="2">
        <v>31952</v>
      </c>
      <c r="H622" s="1">
        <v>6</v>
      </c>
      <c r="I622" s="1">
        <v>60</v>
      </c>
      <c r="J622" s="1">
        <v>10</v>
      </c>
      <c r="K622" s="1">
        <v>2</v>
      </c>
      <c r="L622" s="1">
        <v>42306</v>
      </c>
      <c r="M622" s="1" t="s">
        <v>3323</v>
      </c>
      <c r="N622" s="1">
        <v>1</v>
      </c>
      <c r="S622" s="1">
        <v>0</v>
      </c>
      <c r="AB622" s="1" t="s">
        <v>83</v>
      </c>
      <c r="AE622" s="1" t="s">
        <v>30</v>
      </c>
      <c r="AM622" t="str">
        <f t="shared" si="9"/>
        <v/>
      </c>
      <c r="AN622" s="1">
        <v>8</v>
      </c>
      <c r="AP622" s="1"/>
      <c r="AS622" s="1"/>
      <c r="AT622" s="1"/>
      <c r="AU622" s="1"/>
      <c r="AW622" s="1"/>
      <c r="AX622" s="1"/>
      <c r="AY622" s="1"/>
      <c r="AZ622" s="1"/>
      <c r="BA622" s="1"/>
    </row>
    <row r="623" spans="1:53">
      <c r="E623" s="1" t="s">
        <v>4</v>
      </c>
      <c r="H623" s="1">
        <v>7</v>
      </c>
      <c r="I623" s="1">
        <v>60</v>
      </c>
      <c r="J623" s="1">
        <v>8</v>
      </c>
      <c r="K623" s="1">
        <v>5</v>
      </c>
      <c r="L623" s="1">
        <v>5029060</v>
      </c>
      <c r="M623" s="1" t="s">
        <v>3328</v>
      </c>
      <c r="N623" s="1">
        <v>0</v>
      </c>
      <c r="O623" s="1" t="s">
        <v>67</v>
      </c>
      <c r="Q623" s="1" t="s">
        <v>103</v>
      </c>
      <c r="S623" s="1">
        <v>1</v>
      </c>
      <c r="T623" s="1" t="s">
        <v>1304</v>
      </c>
      <c r="V623" s="1" t="s">
        <v>145</v>
      </c>
      <c r="X623" s="1" t="s">
        <v>91</v>
      </c>
      <c r="Z623" s="1">
        <v>10</v>
      </c>
      <c r="AA623" s="1" t="s">
        <v>3329</v>
      </c>
      <c r="AB623" s="1" t="s">
        <v>59</v>
      </c>
      <c r="AF623" s="1" t="s">
        <v>31</v>
      </c>
      <c r="AG623" s="1" t="s">
        <v>32</v>
      </c>
      <c r="AM623">
        <f t="shared" si="9"/>
        <v>1</v>
      </c>
      <c r="AN623" s="1">
        <v>15</v>
      </c>
      <c r="AP623" s="1"/>
      <c r="AS623" s="1"/>
      <c r="AT623" s="1"/>
      <c r="AU623" s="1"/>
      <c r="AW623" s="1"/>
      <c r="AX623" s="1"/>
      <c r="AY623" s="1"/>
      <c r="BA623" s="1"/>
    </row>
    <row r="624" spans="1:53">
      <c r="A624" s="1" t="s">
        <v>0</v>
      </c>
      <c r="B624" s="11" t="s">
        <v>1</v>
      </c>
      <c r="D624" s="1" t="s">
        <v>3</v>
      </c>
      <c r="G624" s="2">
        <v>31108</v>
      </c>
      <c r="H624" s="1">
        <v>5</v>
      </c>
      <c r="I624" s="1">
        <v>120</v>
      </c>
      <c r="J624" s="1">
        <v>15</v>
      </c>
      <c r="K624" s="1">
        <v>24</v>
      </c>
      <c r="M624" s="1" t="s">
        <v>2824</v>
      </c>
      <c r="N624" s="1">
        <v>1</v>
      </c>
      <c r="S624" s="1">
        <v>1</v>
      </c>
      <c r="T624" s="1" t="s">
        <v>150</v>
      </c>
      <c r="V624" s="1" t="s">
        <v>80</v>
      </c>
      <c r="Y624" s="1" t="s">
        <v>3332</v>
      </c>
      <c r="Z624" s="1">
        <v>10</v>
      </c>
      <c r="AA624" s="1" t="s">
        <v>280</v>
      </c>
      <c r="AB624" s="1" t="s">
        <v>59</v>
      </c>
      <c r="AH624" s="1" t="s">
        <v>33</v>
      </c>
      <c r="AM624" t="str">
        <f t="shared" si="9"/>
        <v/>
      </c>
      <c r="AN624" s="1">
        <v>5</v>
      </c>
      <c r="AP624" s="1"/>
      <c r="AS624" s="1"/>
      <c r="AT624" s="1"/>
      <c r="AU624" s="1"/>
      <c r="AW624" s="1"/>
      <c r="AX624" s="1"/>
      <c r="AY624" s="1"/>
      <c r="AZ624" s="1"/>
      <c r="BA624" s="1"/>
    </row>
    <row r="625" spans="1:53">
      <c r="A625" s="1" t="s">
        <v>0</v>
      </c>
      <c r="C625" s="1" t="s">
        <v>2</v>
      </c>
      <c r="D625" s="1" t="s">
        <v>3</v>
      </c>
      <c r="E625" s="1" t="s">
        <v>4</v>
      </c>
      <c r="G625" s="2">
        <v>33073</v>
      </c>
      <c r="H625" s="1">
        <v>6</v>
      </c>
      <c r="I625" s="1">
        <v>80</v>
      </c>
      <c r="J625" s="1">
        <v>10</v>
      </c>
      <c r="K625" s="1">
        <v>20</v>
      </c>
      <c r="L625" s="1">
        <v>3163</v>
      </c>
      <c r="M625" s="1" t="s">
        <v>3337</v>
      </c>
      <c r="N625" s="1">
        <v>1</v>
      </c>
      <c r="S625" s="1">
        <v>0</v>
      </c>
      <c r="AB625" s="1" t="s">
        <v>83</v>
      </c>
      <c r="AH625" s="1" t="s">
        <v>33</v>
      </c>
      <c r="AM625" t="str">
        <f t="shared" si="9"/>
        <v/>
      </c>
      <c r="AN625" s="1">
        <v>25</v>
      </c>
      <c r="AP625" s="1"/>
      <c r="AS625" s="1"/>
      <c r="AT625" s="1"/>
      <c r="AU625" s="1"/>
      <c r="AW625" s="1"/>
      <c r="AX625" s="1"/>
      <c r="AY625" s="1"/>
      <c r="AZ625" s="1"/>
      <c r="BA625" s="1"/>
    </row>
    <row r="626" spans="1:53">
      <c r="B626" s="11" t="s">
        <v>1</v>
      </c>
      <c r="G626" s="2">
        <v>34422</v>
      </c>
      <c r="H626" s="1">
        <v>7</v>
      </c>
      <c r="I626" s="1">
        <v>0</v>
      </c>
      <c r="J626" s="1">
        <v>12</v>
      </c>
      <c r="K626" s="1">
        <v>10</v>
      </c>
      <c r="L626" s="1">
        <v>611731</v>
      </c>
      <c r="M626" s="1" t="s">
        <v>3342</v>
      </c>
      <c r="N626" s="1">
        <v>1</v>
      </c>
      <c r="S626" s="1">
        <v>1</v>
      </c>
      <c r="T626" s="1" t="s">
        <v>177</v>
      </c>
      <c r="V626" s="1" t="s">
        <v>111</v>
      </c>
      <c r="X626" s="1" t="s">
        <v>91</v>
      </c>
      <c r="Z626" s="1">
        <v>3</v>
      </c>
      <c r="AA626" s="1" t="s">
        <v>3343</v>
      </c>
      <c r="AB626" s="1" t="s">
        <v>83</v>
      </c>
      <c r="AF626" s="1" t="s">
        <v>31</v>
      </c>
      <c r="AH626" s="1" t="s">
        <v>33</v>
      </c>
      <c r="AM626">
        <f t="shared" si="9"/>
        <v>1</v>
      </c>
      <c r="AN626" s="1">
        <v>4</v>
      </c>
      <c r="AP626" s="1"/>
      <c r="AS626" s="1"/>
      <c r="AT626" s="1"/>
      <c r="AU626" s="1"/>
      <c r="AW626" s="1"/>
      <c r="AX626" s="1"/>
      <c r="AY626" s="1"/>
      <c r="AZ626" s="1"/>
      <c r="BA626" s="1"/>
    </row>
    <row r="627" spans="1:53">
      <c r="A627" s="1" t="s">
        <v>0</v>
      </c>
      <c r="G627" s="2">
        <v>30310</v>
      </c>
      <c r="H627" s="1">
        <v>7</v>
      </c>
      <c r="I627" s="1">
        <v>50</v>
      </c>
      <c r="J627" s="1">
        <v>10</v>
      </c>
      <c r="K627" s="1">
        <v>30</v>
      </c>
      <c r="L627" s="1">
        <v>0</v>
      </c>
      <c r="M627" s="1" t="s">
        <v>1394</v>
      </c>
      <c r="N627" s="1">
        <v>0</v>
      </c>
      <c r="O627" s="1" t="s">
        <v>123</v>
      </c>
      <c r="Q627" s="1" t="s">
        <v>54</v>
      </c>
      <c r="S627" s="1">
        <v>1</v>
      </c>
      <c r="T627" s="1" t="s">
        <v>55</v>
      </c>
      <c r="V627" s="1" t="s">
        <v>56</v>
      </c>
      <c r="Y627" s="1" t="s">
        <v>1039</v>
      </c>
      <c r="Z627" s="1">
        <v>9</v>
      </c>
      <c r="AA627" s="1" t="s">
        <v>1394</v>
      </c>
      <c r="AB627" s="1" t="s">
        <v>83</v>
      </c>
      <c r="AE627" s="1" t="s">
        <v>30</v>
      </c>
      <c r="AM627" t="str">
        <f t="shared" si="9"/>
        <v/>
      </c>
      <c r="AN627" s="1">
        <v>48</v>
      </c>
      <c r="AP627" s="1"/>
      <c r="AS627" s="1"/>
      <c r="AT627" s="1"/>
      <c r="AU627" s="1"/>
      <c r="AW627" s="1"/>
      <c r="AX627" s="1"/>
      <c r="BA627" s="1"/>
    </row>
    <row r="628" spans="1:53">
      <c r="A628" s="1" t="s">
        <v>0</v>
      </c>
      <c r="B628" s="11" t="s">
        <v>1</v>
      </c>
      <c r="G628" s="2">
        <v>33380</v>
      </c>
      <c r="H628" s="1">
        <v>7</v>
      </c>
      <c r="I628" s="1">
        <v>60</v>
      </c>
      <c r="J628" s="1">
        <v>8</v>
      </c>
      <c r="K628" s="1">
        <v>4</v>
      </c>
      <c r="L628" s="1">
        <v>94122</v>
      </c>
      <c r="M628" s="1" t="s">
        <v>337</v>
      </c>
      <c r="N628" s="1">
        <v>1</v>
      </c>
      <c r="S628" s="1">
        <v>1</v>
      </c>
      <c r="T628" s="1" t="s">
        <v>30</v>
      </c>
      <c r="V628" s="1" t="s">
        <v>80</v>
      </c>
      <c r="X628" s="1" t="s">
        <v>160</v>
      </c>
      <c r="Z628" s="1">
        <v>2</v>
      </c>
      <c r="AA628" s="1" t="s">
        <v>3350</v>
      </c>
      <c r="AB628" s="1" t="s">
        <v>59</v>
      </c>
      <c r="AE628" s="1" t="s">
        <v>30</v>
      </c>
      <c r="AM628" t="str">
        <f t="shared" si="9"/>
        <v/>
      </c>
      <c r="AN628" s="1">
        <v>10</v>
      </c>
      <c r="AP628" s="1"/>
      <c r="AS628" s="1"/>
      <c r="AT628" s="1"/>
      <c r="AU628" s="1"/>
      <c r="AW628" s="1"/>
      <c r="AX628" s="1"/>
      <c r="AY628" s="1"/>
      <c r="AZ628" s="1"/>
      <c r="BA628" s="1"/>
    </row>
    <row r="629" spans="1:53">
      <c r="A629" s="1" t="s">
        <v>0</v>
      </c>
      <c r="C629" s="1" t="s">
        <v>2</v>
      </c>
      <c r="E629" s="1" t="s">
        <v>4</v>
      </c>
      <c r="G629" s="2">
        <v>27115</v>
      </c>
      <c r="H629" s="1">
        <v>6</v>
      </c>
      <c r="I629" s="1">
        <v>30</v>
      </c>
      <c r="J629" s="1">
        <v>5</v>
      </c>
      <c r="K629" s="1">
        <v>10</v>
      </c>
      <c r="L629" s="1">
        <v>110092</v>
      </c>
      <c r="M629" s="1" t="s">
        <v>376</v>
      </c>
      <c r="N629" s="1">
        <v>1</v>
      </c>
      <c r="S629" s="1">
        <v>1</v>
      </c>
      <c r="T629" s="1" t="s">
        <v>69</v>
      </c>
      <c r="W629" s="1" t="s">
        <v>3355</v>
      </c>
      <c r="X629" s="1" t="s">
        <v>57</v>
      </c>
      <c r="Z629" s="1">
        <v>20</v>
      </c>
      <c r="AA629" s="1" t="s">
        <v>3356</v>
      </c>
      <c r="AB629" s="1" t="s">
        <v>71</v>
      </c>
      <c r="AG629" s="1" t="s">
        <v>32</v>
      </c>
      <c r="AM629" t="str">
        <f t="shared" si="9"/>
        <v/>
      </c>
      <c r="AN629" s="1">
        <v>10</v>
      </c>
      <c r="AP629" s="1"/>
      <c r="AR629" s="1"/>
      <c r="AS629" s="1"/>
      <c r="AT629" s="1"/>
      <c r="AU629" s="1"/>
      <c r="AW629" s="1"/>
      <c r="AX629" s="1"/>
      <c r="AY629" s="1"/>
      <c r="AZ629" s="1"/>
      <c r="BA629" s="1"/>
    </row>
    <row r="630" spans="1:53">
      <c r="E630" s="1" t="s">
        <v>4</v>
      </c>
      <c r="G630" s="2">
        <v>27133</v>
      </c>
      <c r="H630" s="1">
        <v>6</v>
      </c>
      <c r="I630" s="1">
        <v>50</v>
      </c>
      <c r="J630" s="1">
        <v>10</v>
      </c>
      <c r="K630" s="1">
        <v>20</v>
      </c>
      <c r="L630" s="1">
        <v>11201</v>
      </c>
      <c r="M630" s="1" t="s">
        <v>3361</v>
      </c>
      <c r="N630" s="1">
        <v>1</v>
      </c>
      <c r="S630" s="1">
        <v>1</v>
      </c>
      <c r="T630" s="1" t="s">
        <v>1304</v>
      </c>
      <c r="V630" s="1" t="s">
        <v>90</v>
      </c>
      <c r="X630" s="1" t="s">
        <v>91</v>
      </c>
      <c r="Z630" s="1">
        <v>22</v>
      </c>
      <c r="AA630" s="1" t="s">
        <v>74</v>
      </c>
      <c r="AB630" s="1" t="s">
        <v>83</v>
      </c>
      <c r="AF630" s="1" t="s">
        <v>31</v>
      </c>
      <c r="AG630" s="1" t="s">
        <v>32</v>
      </c>
      <c r="AM630">
        <f t="shared" si="9"/>
        <v>1</v>
      </c>
      <c r="AN630" s="1">
        <v>35</v>
      </c>
      <c r="AP630" s="1"/>
      <c r="AS630" s="1"/>
      <c r="AT630" s="1"/>
      <c r="AV630" s="1"/>
      <c r="AW630" s="1"/>
      <c r="AX630" s="1"/>
      <c r="AY630" s="1"/>
      <c r="AZ630" s="1"/>
      <c r="BA630" s="1"/>
    </row>
    <row r="631" spans="1:53">
      <c r="B631" s="11" t="s">
        <v>1</v>
      </c>
      <c r="D631" s="1" t="s">
        <v>3</v>
      </c>
      <c r="G631" s="2">
        <v>32981</v>
      </c>
      <c r="H631" s="1">
        <v>7</v>
      </c>
      <c r="I631" s="1">
        <v>20</v>
      </c>
      <c r="J631" s="1">
        <v>10</v>
      </c>
      <c r="K631" s="1">
        <v>10</v>
      </c>
      <c r="L631" s="1">
        <v>2260012</v>
      </c>
      <c r="M631" s="1" t="s">
        <v>2961</v>
      </c>
      <c r="N631" s="1">
        <v>1</v>
      </c>
      <c r="S631" s="1">
        <v>1</v>
      </c>
      <c r="T631" s="1" t="s">
        <v>225</v>
      </c>
      <c r="V631" s="1" t="s">
        <v>80</v>
      </c>
      <c r="X631" s="1" t="s">
        <v>125</v>
      </c>
      <c r="Z631" s="1">
        <v>4</v>
      </c>
      <c r="AA631" s="1" t="s">
        <v>3367</v>
      </c>
      <c r="AB631" s="1" t="s">
        <v>59</v>
      </c>
      <c r="AH631" s="1" t="s">
        <v>33</v>
      </c>
      <c r="AM631" t="str">
        <f t="shared" si="9"/>
        <v/>
      </c>
      <c r="AN631" s="1">
        <v>20</v>
      </c>
      <c r="AP631" s="1"/>
      <c r="AS631" s="1"/>
      <c r="AT631" s="1"/>
      <c r="AU631" s="1"/>
      <c r="AW631" s="1"/>
      <c r="AX631" s="1"/>
      <c r="AY631" s="1"/>
      <c r="BA631" s="1"/>
    </row>
    <row r="632" spans="1:53">
      <c r="E632" s="1" t="s">
        <v>4</v>
      </c>
      <c r="G632" s="2">
        <v>34970</v>
      </c>
      <c r="H632" s="1">
        <v>7</v>
      </c>
      <c r="I632" s="1">
        <v>45</v>
      </c>
      <c r="J632" s="1">
        <v>10</v>
      </c>
      <c r="K632" s="1">
        <v>4</v>
      </c>
      <c r="L632" s="1">
        <v>4616</v>
      </c>
      <c r="M632" s="1" t="s">
        <v>3371</v>
      </c>
      <c r="N632" s="1">
        <v>0</v>
      </c>
      <c r="O632" s="1" t="s">
        <v>67</v>
      </c>
      <c r="Q632" s="1" t="s">
        <v>68</v>
      </c>
      <c r="S632" s="1">
        <v>0</v>
      </c>
      <c r="AB632" s="1" t="s">
        <v>59</v>
      </c>
      <c r="AG632" s="1" t="s">
        <v>32</v>
      </c>
      <c r="AM632" t="str">
        <f t="shared" si="9"/>
        <v/>
      </c>
      <c r="AN632" s="1">
        <v>10</v>
      </c>
      <c r="AP632" s="1"/>
      <c r="AR632" s="1"/>
      <c r="AS632" s="1"/>
      <c r="AT632" s="1"/>
      <c r="AU632" s="1"/>
      <c r="AW632" s="1"/>
      <c r="AX632" s="1"/>
      <c r="AY632" s="1"/>
      <c r="AZ632" s="1"/>
      <c r="BA632" s="1"/>
    </row>
    <row r="633" spans="1:53">
      <c r="B633" s="11" t="s">
        <v>1</v>
      </c>
      <c r="E633" s="1" t="s">
        <v>4</v>
      </c>
      <c r="G633" s="2">
        <v>32210</v>
      </c>
      <c r="H633" s="1">
        <v>8</v>
      </c>
      <c r="I633" s="1">
        <v>5</v>
      </c>
      <c r="J633" s="1">
        <v>6</v>
      </c>
      <c r="K633" s="1">
        <v>5</v>
      </c>
      <c r="L633" s="1">
        <v>560066</v>
      </c>
      <c r="M633" s="1" t="s">
        <v>3375</v>
      </c>
      <c r="N633" s="1">
        <v>0</v>
      </c>
      <c r="O633" s="1" t="s">
        <v>136</v>
      </c>
      <c r="Q633" s="1" t="s">
        <v>98</v>
      </c>
      <c r="S633" s="1">
        <v>0</v>
      </c>
      <c r="AB633" s="1" t="s">
        <v>83</v>
      </c>
      <c r="AH633" s="1" t="s">
        <v>33</v>
      </c>
      <c r="AM633" t="str">
        <f t="shared" si="9"/>
        <v/>
      </c>
      <c r="AN633" s="1">
        <v>5</v>
      </c>
      <c r="AP633" s="1"/>
      <c r="AR633" s="1"/>
      <c r="AS633" s="1"/>
      <c r="AT633" s="1"/>
      <c r="AU633" s="1"/>
      <c r="AW633" s="1"/>
      <c r="AX633" s="1"/>
      <c r="AY633" s="1"/>
      <c r="AZ633" s="1"/>
      <c r="BA633" s="1"/>
    </row>
    <row r="634" spans="1:53">
      <c r="E634" s="1" t="s">
        <v>4</v>
      </c>
      <c r="G634" s="2">
        <v>31293</v>
      </c>
      <c r="H634" s="1">
        <v>7</v>
      </c>
      <c r="I634" s="1">
        <v>90</v>
      </c>
      <c r="J634" s="1">
        <v>6</v>
      </c>
      <c r="K634" s="1">
        <v>30</v>
      </c>
      <c r="M634" s="1" t="s">
        <v>3379</v>
      </c>
      <c r="N634" s="1">
        <v>1</v>
      </c>
      <c r="S634" s="1">
        <v>1</v>
      </c>
      <c r="T634" s="1" t="s">
        <v>110</v>
      </c>
      <c r="V634" s="1" t="s">
        <v>111</v>
      </c>
      <c r="X634" s="1" t="s">
        <v>1511</v>
      </c>
      <c r="Z634" s="1">
        <v>2</v>
      </c>
      <c r="AB634" s="1" t="s">
        <v>71</v>
      </c>
      <c r="AE634" s="1" t="s">
        <v>30</v>
      </c>
      <c r="AM634" t="str">
        <f t="shared" si="9"/>
        <v/>
      </c>
      <c r="AN634" s="1">
        <v>15</v>
      </c>
      <c r="AP634" s="1"/>
      <c r="AR634" s="1"/>
      <c r="AS634" s="1"/>
      <c r="AT634" s="1"/>
      <c r="AV634" s="1"/>
      <c r="AW634" s="1"/>
      <c r="AX634" s="1"/>
      <c r="AY634" s="1"/>
      <c r="AZ634" s="1"/>
      <c r="BA634" s="1"/>
    </row>
    <row r="635" spans="1:53">
      <c r="A635" s="1" t="s">
        <v>0</v>
      </c>
      <c r="B635" s="11" t="s">
        <v>1</v>
      </c>
      <c r="E635" s="1" t="s">
        <v>4</v>
      </c>
      <c r="G635" s="2">
        <v>33399</v>
      </c>
      <c r="H635" s="1">
        <v>7</v>
      </c>
      <c r="I635" s="1">
        <v>60</v>
      </c>
      <c r="J635" s="1">
        <v>11</v>
      </c>
      <c r="K635" s="1">
        <v>9</v>
      </c>
      <c r="L635" s="1">
        <v>100020</v>
      </c>
      <c r="M635" s="1" t="s">
        <v>3385</v>
      </c>
      <c r="N635" s="1">
        <v>1</v>
      </c>
      <c r="S635" s="1">
        <v>1</v>
      </c>
      <c r="T635" s="1" t="s">
        <v>31</v>
      </c>
      <c r="V635" s="1" t="s">
        <v>80</v>
      </c>
      <c r="X635" s="1" t="s">
        <v>91</v>
      </c>
      <c r="Z635" s="1">
        <v>3</v>
      </c>
      <c r="AA635" s="1" t="s">
        <v>3386</v>
      </c>
      <c r="AB635" s="1" t="s">
        <v>59</v>
      </c>
      <c r="AH635" s="1" t="s">
        <v>33</v>
      </c>
      <c r="AM635" t="str">
        <f t="shared" si="9"/>
        <v/>
      </c>
      <c r="AN635" s="1">
        <v>7</v>
      </c>
      <c r="AP635" s="1"/>
      <c r="AR635" s="1"/>
      <c r="AS635" s="1"/>
      <c r="AT635" s="1"/>
      <c r="AV635" s="1"/>
      <c r="AW635" s="1"/>
      <c r="AX635" s="1"/>
      <c r="AY635" s="1"/>
      <c r="AZ635" s="1"/>
      <c r="BA635" s="1"/>
    </row>
    <row r="636" spans="1:53">
      <c r="A636" s="1" t="s">
        <v>0</v>
      </c>
      <c r="B636" s="11" t="s">
        <v>1</v>
      </c>
      <c r="C636" s="1" t="s">
        <v>2</v>
      </c>
      <c r="E636" s="1" t="s">
        <v>4</v>
      </c>
      <c r="G636" s="2">
        <v>31866</v>
      </c>
      <c r="H636" s="1">
        <v>7</v>
      </c>
      <c r="I636" s="1">
        <v>10</v>
      </c>
      <c r="J636" s="1">
        <v>7</v>
      </c>
      <c r="K636" s="1">
        <v>6</v>
      </c>
      <c r="L636" s="1">
        <v>695581</v>
      </c>
      <c r="M636" s="1" t="s">
        <v>3392</v>
      </c>
      <c r="N636" s="1">
        <v>0</v>
      </c>
      <c r="O636" s="1" t="s">
        <v>136</v>
      </c>
      <c r="R636" s="1" t="s">
        <v>3393</v>
      </c>
      <c r="S636" s="1">
        <v>0</v>
      </c>
      <c r="AB636" s="1" t="s">
        <v>83</v>
      </c>
      <c r="AF636" s="1" t="s">
        <v>31</v>
      </c>
      <c r="AM636" t="str">
        <f t="shared" si="9"/>
        <v/>
      </c>
      <c r="AN636" s="1">
        <v>8</v>
      </c>
      <c r="AP636" s="1"/>
      <c r="AS636" s="1"/>
      <c r="AT636" s="1"/>
      <c r="AU636" s="1"/>
      <c r="AW636" s="1"/>
      <c r="AX636" s="1"/>
      <c r="AY636" s="1"/>
      <c r="AZ636" s="1"/>
      <c r="BA636" s="1"/>
    </row>
    <row r="637" spans="1:53">
      <c r="B637" s="11" t="s">
        <v>1</v>
      </c>
      <c r="E637" s="1" t="s">
        <v>4</v>
      </c>
      <c r="G637" s="2">
        <v>32053</v>
      </c>
      <c r="H637" s="1">
        <v>8</v>
      </c>
      <c r="I637" s="1">
        <v>40</v>
      </c>
      <c r="J637" s="1">
        <v>10</v>
      </c>
      <c r="K637" s="1">
        <v>6</v>
      </c>
      <c r="L637" s="1">
        <v>4144020</v>
      </c>
      <c r="M637" s="1" t="s">
        <v>3398</v>
      </c>
      <c r="N637" s="1">
        <v>1</v>
      </c>
      <c r="S637" s="1">
        <v>1</v>
      </c>
      <c r="T637" s="1" t="s">
        <v>79</v>
      </c>
      <c r="V637" s="1" t="s">
        <v>80</v>
      </c>
      <c r="Y637" s="1" t="s">
        <v>3399</v>
      </c>
      <c r="Z637" s="1">
        <v>5</v>
      </c>
      <c r="AA637" s="1" t="s">
        <v>3400</v>
      </c>
      <c r="AB637" s="1" t="s">
        <v>59</v>
      </c>
      <c r="AH637" s="1" t="s">
        <v>33</v>
      </c>
      <c r="AM637" t="str">
        <f t="shared" si="9"/>
        <v/>
      </c>
      <c r="AN637" s="1">
        <v>60</v>
      </c>
      <c r="AO637" s="1"/>
      <c r="AP637" s="1"/>
      <c r="AS637" s="1"/>
      <c r="AT637" s="1"/>
      <c r="AU637" s="1"/>
      <c r="AW637" s="1"/>
      <c r="AX637" s="1"/>
      <c r="AY637" s="1"/>
      <c r="AZ637" s="1"/>
      <c r="BA637" s="1"/>
    </row>
    <row r="638" spans="1:53">
      <c r="E638" s="1" t="s">
        <v>4</v>
      </c>
      <c r="G638" s="2">
        <v>42992</v>
      </c>
      <c r="H638" s="1">
        <v>9141984</v>
      </c>
      <c r="I638" s="1">
        <v>45</v>
      </c>
      <c r="J638" s="1">
        <v>8</v>
      </c>
      <c r="K638" s="1">
        <v>3</v>
      </c>
      <c r="L638" s="1">
        <v>94545</v>
      </c>
      <c r="M638" s="1" t="s">
        <v>693</v>
      </c>
      <c r="N638" s="1">
        <v>0</v>
      </c>
      <c r="O638" s="1" t="s">
        <v>97</v>
      </c>
      <c r="Q638" s="1" t="s">
        <v>98</v>
      </c>
      <c r="S638" s="1">
        <v>1</v>
      </c>
      <c r="T638" s="1" t="s">
        <v>225</v>
      </c>
      <c r="V638" s="1" t="s">
        <v>80</v>
      </c>
      <c r="X638" s="1" t="s">
        <v>91</v>
      </c>
      <c r="Z638" s="1">
        <v>8</v>
      </c>
      <c r="AA638" s="1" t="s">
        <v>74</v>
      </c>
      <c r="AB638" s="1" t="s">
        <v>83</v>
      </c>
      <c r="AF638" s="1" t="s">
        <v>31</v>
      </c>
      <c r="AM638" t="str">
        <f t="shared" si="9"/>
        <v/>
      </c>
      <c r="AN638" s="1">
        <v>6</v>
      </c>
      <c r="AP638" s="1"/>
      <c r="AS638" s="1"/>
      <c r="AT638" s="1"/>
      <c r="AU638" s="1"/>
      <c r="AW638" s="1"/>
      <c r="AX638" s="1"/>
      <c r="AY638" s="1"/>
      <c r="AZ638" s="1"/>
      <c r="BA638" s="1"/>
    </row>
    <row r="639" spans="1:53">
      <c r="E639" s="1" t="s">
        <v>4</v>
      </c>
      <c r="G639" s="2" t="s">
        <v>3409</v>
      </c>
      <c r="H639" s="1">
        <v>6</v>
      </c>
      <c r="I639" s="1">
        <v>30</v>
      </c>
      <c r="J639" s="1">
        <v>8</v>
      </c>
      <c r="K639" s="1">
        <v>20</v>
      </c>
      <c r="M639" s="1" t="s">
        <v>3410</v>
      </c>
      <c r="N639" s="1">
        <v>1</v>
      </c>
      <c r="S639" s="1">
        <v>1</v>
      </c>
      <c r="T639" s="1" t="s">
        <v>521</v>
      </c>
      <c r="V639" s="1" t="s">
        <v>424</v>
      </c>
      <c r="Y639" s="1" t="s">
        <v>3411</v>
      </c>
      <c r="Z639" s="1">
        <v>20</v>
      </c>
      <c r="AA639" s="1" t="s">
        <v>3412</v>
      </c>
      <c r="AB639" s="1" t="s">
        <v>83</v>
      </c>
      <c r="AH639" s="1" t="s">
        <v>33</v>
      </c>
      <c r="AM639" t="str">
        <f t="shared" si="9"/>
        <v/>
      </c>
      <c r="AN639" s="1">
        <v>4</v>
      </c>
      <c r="AP639" s="1"/>
      <c r="AS639" s="1"/>
      <c r="AT639" s="1"/>
      <c r="AV639" s="1"/>
      <c r="AW639" s="1"/>
      <c r="AX639" s="1"/>
      <c r="AY639" s="1"/>
      <c r="BA639" s="1"/>
    </row>
    <row r="640" spans="1:53">
      <c r="E640" s="1" t="s">
        <v>4</v>
      </c>
      <c r="G640" s="2">
        <v>27878</v>
      </c>
      <c r="H640" s="1">
        <v>6</v>
      </c>
      <c r="I640" s="1">
        <v>45</v>
      </c>
      <c r="J640" s="1">
        <v>12</v>
      </c>
      <c r="K640" s="1">
        <v>50</v>
      </c>
      <c r="L640" s="1">
        <v>83646</v>
      </c>
      <c r="M640" s="1" t="s">
        <v>3417</v>
      </c>
      <c r="N640" s="1">
        <v>1</v>
      </c>
      <c r="S640" s="1">
        <v>1</v>
      </c>
      <c r="T640" s="1" t="s">
        <v>79</v>
      </c>
      <c r="V640" s="1" t="s">
        <v>56</v>
      </c>
      <c r="X640" s="1" t="s">
        <v>91</v>
      </c>
      <c r="Z640" s="1">
        <v>19</v>
      </c>
      <c r="AA640" s="1" t="s">
        <v>370</v>
      </c>
      <c r="AB640" s="1" t="s">
        <v>83</v>
      </c>
      <c r="AH640" s="1" t="s">
        <v>33</v>
      </c>
      <c r="AM640" t="str">
        <f t="shared" si="9"/>
        <v/>
      </c>
      <c r="AN640" s="1">
        <v>15</v>
      </c>
      <c r="AP640" s="1"/>
      <c r="AR640" s="1"/>
      <c r="AS640" s="1"/>
      <c r="AT640" s="1"/>
      <c r="AU640" s="1"/>
      <c r="AW640" s="1"/>
      <c r="AX640" s="1"/>
      <c r="AY640" s="1"/>
      <c r="AZ640" s="1"/>
      <c r="BA640" s="1"/>
    </row>
    <row r="641" spans="1:53">
      <c r="A641" s="1" t="s">
        <v>0</v>
      </c>
      <c r="B641" s="11" t="s">
        <v>1</v>
      </c>
      <c r="G641" s="2">
        <v>32111</v>
      </c>
      <c r="H641" s="1">
        <v>7</v>
      </c>
      <c r="I641" s="1">
        <v>360</v>
      </c>
      <c r="J641" s="1">
        <v>2</v>
      </c>
      <c r="K641" s="1">
        <v>5</v>
      </c>
      <c r="L641" s="1">
        <v>510000</v>
      </c>
      <c r="M641" s="1" t="s">
        <v>3422</v>
      </c>
      <c r="N641" s="1">
        <v>1</v>
      </c>
      <c r="S641" s="1">
        <v>1</v>
      </c>
      <c r="T641" s="1" t="s">
        <v>225</v>
      </c>
      <c r="V641" s="1" t="s">
        <v>145</v>
      </c>
      <c r="X641" s="1" t="s">
        <v>81</v>
      </c>
      <c r="Z641" s="1">
        <v>1</v>
      </c>
      <c r="AA641" s="1" t="s">
        <v>3423</v>
      </c>
      <c r="AB641" s="1" t="s">
        <v>83</v>
      </c>
      <c r="AH641" s="1" t="s">
        <v>33</v>
      </c>
      <c r="AM641" t="str">
        <f t="shared" si="9"/>
        <v/>
      </c>
      <c r="AN641" s="1">
        <v>6</v>
      </c>
      <c r="AP641" s="1"/>
      <c r="AS641" s="1"/>
      <c r="AT641" s="1"/>
      <c r="AU641" s="1"/>
      <c r="AW641" s="1"/>
      <c r="AX641" s="1"/>
      <c r="AY641" s="1"/>
      <c r="AZ641" s="1"/>
      <c r="BA641" s="1"/>
    </row>
    <row r="642" spans="1:53">
      <c r="D642" s="1" t="s">
        <v>3</v>
      </c>
      <c r="G642" s="2">
        <v>34086</v>
      </c>
      <c r="H642" s="1">
        <v>8</v>
      </c>
      <c r="I642" s="1">
        <v>0</v>
      </c>
      <c r="J642" s="1">
        <v>14</v>
      </c>
      <c r="K642" s="1">
        <v>10</v>
      </c>
      <c r="L642" s="1">
        <v>16016</v>
      </c>
      <c r="M642" s="1" t="s">
        <v>3426</v>
      </c>
      <c r="N642" s="1">
        <v>1</v>
      </c>
      <c r="S642" s="1">
        <v>0</v>
      </c>
      <c r="AB642" s="1" t="s">
        <v>59</v>
      </c>
      <c r="AE642" s="1" t="s">
        <v>30</v>
      </c>
      <c r="AM642" t="str">
        <f t="shared" ref="AM642:AM705" si="10">IF(COUNTA(AC642:AL642)&gt;1, 1, "")</f>
        <v/>
      </c>
      <c r="AN642" s="1">
        <v>50</v>
      </c>
      <c r="AP642" s="1"/>
      <c r="AS642" s="1"/>
      <c r="AT642" s="1"/>
      <c r="AU642" s="1"/>
      <c r="AW642" s="1"/>
      <c r="AX642" s="1"/>
      <c r="AY642" s="1"/>
      <c r="AZ642" s="1"/>
      <c r="BA642" s="1"/>
    </row>
    <row r="643" spans="1:53">
      <c r="C643" s="1" t="s">
        <v>2</v>
      </c>
      <c r="E643" s="1" t="s">
        <v>4</v>
      </c>
      <c r="G643" s="2">
        <v>33799</v>
      </c>
      <c r="H643" s="1">
        <v>5</v>
      </c>
      <c r="I643" s="1">
        <v>20</v>
      </c>
      <c r="J643" s="1">
        <v>9</v>
      </c>
      <c r="K643" s="1">
        <v>0</v>
      </c>
      <c r="L643" s="1">
        <v>560017</v>
      </c>
      <c r="M643" s="1" t="s">
        <v>3430</v>
      </c>
      <c r="N643" s="1">
        <v>1</v>
      </c>
      <c r="S643" s="1">
        <v>1</v>
      </c>
      <c r="T643" s="1" t="s">
        <v>453</v>
      </c>
      <c r="V643" s="1" t="s">
        <v>111</v>
      </c>
      <c r="Y643" s="1" t="s">
        <v>3431</v>
      </c>
      <c r="Z643" s="1">
        <v>1</v>
      </c>
      <c r="AA643" s="1" t="s">
        <v>3432</v>
      </c>
      <c r="AB643" s="1" t="s">
        <v>83</v>
      </c>
      <c r="AF643" s="1" t="s">
        <v>31</v>
      </c>
      <c r="AM643" t="str">
        <f t="shared" si="10"/>
        <v/>
      </c>
      <c r="AN643" s="1">
        <v>20</v>
      </c>
      <c r="AP643" s="1"/>
      <c r="AS643" s="1"/>
      <c r="AT643" s="1"/>
      <c r="AU643" s="1"/>
      <c r="AW643" s="1"/>
      <c r="AX643" s="1"/>
      <c r="AY643" s="1"/>
      <c r="AZ643" s="1"/>
      <c r="BA643" s="1"/>
    </row>
    <row r="644" spans="1:53">
      <c r="A644" s="1" t="s">
        <v>0</v>
      </c>
      <c r="E644" s="1" t="s">
        <v>4</v>
      </c>
      <c r="G644" s="2">
        <v>33737</v>
      </c>
      <c r="H644" s="1">
        <v>8</v>
      </c>
      <c r="I644" s="1">
        <v>120</v>
      </c>
      <c r="J644" s="1">
        <v>12</v>
      </c>
      <c r="K644" s="1">
        <v>20</v>
      </c>
      <c r="L644" s="1">
        <v>27713</v>
      </c>
      <c r="M644" s="1" t="s">
        <v>3436</v>
      </c>
      <c r="N644" s="1">
        <v>1</v>
      </c>
      <c r="S644" s="1">
        <v>0</v>
      </c>
      <c r="AB644" s="1" t="s">
        <v>59</v>
      </c>
      <c r="AC644" s="1" t="s">
        <v>28</v>
      </c>
      <c r="AF644" s="1" t="s">
        <v>31</v>
      </c>
      <c r="AM644">
        <f t="shared" si="10"/>
        <v>1</v>
      </c>
      <c r="AN644" s="1">
        <v>40</v>
      </c>
      <c r="AO644" s="1"/>
      <c r="AP644" s="1"/>
      <c r="AS644" s="1"/>
      <c r="AT644" s="1"/>
      <c r="AU644" s="1"/>
      <c r="AW644" s="1"/>
      <c r="AX644" s="1"/>
      <c r="AY644" s="1"/>
      <c r="AZ644" s="1"/>
      <c r="BA644" s="1"/>
    </row>
    <row r="645" spans="1:53">
      <c r="A645" s="1" t="s">
        <v>0</v>
      </c>
      <c r="G645" s="2">
        <v>30234</v>
      </c>
      <c r="H645" s="1">
        <v>8</v>
      </c>
      <c r="I645" s="1">
        <v>0</v>
      </c>
      <c r="J645" s="1">
        <v>12</v>
      </c>
      <c r="K645" s="1">
        <v>5</v>
      </c>
      <c r="L645" s="1">
        <v>560097</v>
      </c>
      <c r="M645" s="1" t="s">
        <v>508</v>
      </c>
      <c r="N645" s="1">
        <v>0</v>
      </c>
      <c r="O645" s="1" t="s">
        <v>97</v>
      </c>
      <c r="Q645" s="1" t="s">
        <v>98</v>
      </c>
      <c r="S645" s="1">
        <v>0</v>
      </c>
      <c r="AB645" s="1" t="s">
        <v>83</v>
      </c>
      <c r="AE645" s="1" t="s">
        <v>30</v>
      </c>
      <c r="AM645" t="str">
        <f t="shared" si="10"/>
        <v/>
      </c>
      <c r="AN645" s="1">
        <v>500</v>
      </c>
      <c r="AP645" s="1"/>
      <c r="AS645" s="1"/>
      <c r="AT645" s="1"/>
      <c r="AU645" s="1"/>
      <c r="AW645" s="1"/>
      <c r="AX645" s="1"/>
      <c r="AY645" s="1"/>
      <c r="AZ645" s="1"/>
      <c r="BA645" s="1"/>
    </row>
    <row r="646" spans="1:53">
      <c r="A646" s="1" t="s">
        <v>0</v>
      </c>
      <c r="G646" s="2">
        <v>30221</v>
      </c>
      <c r="H646" s="1">
        <v>5</v>
      </c>
      <c r="I646" s="1">
        <v>120</v>
      </c>
      <c r="J646" s="1">
        <v>14</v>
      </c>
      <c r="K646" s="1">
        <v>30</v>
      </c>
      <c r="L646" s="1">
        <v>10260</v>
      </c>
      <c r="M646" s="1" t="s">
        <v>3445</v>
      </c>
      <c r="N646" s="1">
        <v>0</v>
      </c>
      <c r="O646" s="1" t="s">
        <v>67</v>
      </c>
      <c r="Q646" s="1" t="s">
        <v>98</v>
      </c>
      <c r="S646" s="1">
        <v>1</v>
      </c>
      <c r="T646" s="1" t="s">
        <v>225</v>
      </c>
      <c r="V646" s="1" t="s">
        <v>80</v>
      </c>
      <c r="X646" s="1" t="s">
        <v>105</v>
      </c>
      <c r="Z646" s="1">
        <v>11</v>
      </c>
      <c r="AA646" s="1" t="s">
        <v>3446</v>
      </c>
      <c r="AB646" s="1" t="s">
        <v>59</v>
      </c>
      <c r="AE646" s="1" t="s">
        <v>30</v>
      </c>
      <c r="AM646" t="str">
        <f t="shared" si="10"/>
        <v/>
      </c>
      <c r="AN646" s="1">
        <v>50</v>
      </c>
      <c r="AP646" s="1"/>
      <c r="AR646" s="1"/>
      <c r="AS646" s="1"/>
      <c r="AT646" s="1"/>
      <c r="AU646" s="1"/>
      <c r="AW646" s="1"/>
      <c r="AX646" s="1"/>
      <c r="BA646" s="1"/>
    </row>
    <row r="647" spans="1:53">
      <c r="B647" s="11" t="s">
        <v>1</v>
      </c>
      <c r="G647" s="2">
        <v>31113</v>
      </c>
      <c r="H647" s="1">
        <v>7</v>
      </c>
      <c r="I647" s="1">
        <v>110</v>
      </c>
      <c r="J647" s="1">
        <v>11</v>
      </c>
      <c r="K647" s="1">
        <v>20</v>
      </c>
      <c r="M647" s="1" t="s">
        <v>3449</v>
      </c>
      <c r="N647" s="1">
        <v>1</v>
      </c>
      <c r="S647" s="1">
        <v>0</v>
      </c>
      <c r="AB647" s="1" t="s">
        <v>83</v>
      </c>
      <c r="AD647" s="1" t="s">
        <v>29</v>
      </c>
      <c r="AM647" t="str">
        <f t="shared" si="10"/>
        <v/>
      </c>
      <c r="AN647" s="1">
        <v>20</v>
      </c>
      <c r="AR647" s="1"/>
      <c r="AS647" s="1"/>
      <c r="AT647" s="1"/>
      <c r="AV647" s="1"/>
      <c r="AW647" s="1"/>
      <c r="AX647" s="1"/>
      <c r="AY647" s="1"/>
      <c r="AZ647" s="1"/>
      <c r="BA647" s="1"/>
    </row>
    <row r="648" spans="1:53">
      <c r="E648" s="1" t="s">
        <v>4</v>
      </c>
      <c r="G648" s="2" t="s">
        <v>2417</v>
      </c>
      <c r="H648" s="1">
        <v>7</v>
      </c>
      <c r="I648" s="1">
        <v>60</v>
      </c>
      <c r="J648" s="1">
        <v>10</v>
      </c>
      <c r="K648" s="1">
        <v>10</v>
      </c>
      <c r="L648" s="1">
        <v>560066</v>
      </c>
      <c r="M648" s="1" t="s">
        <v>1360</v>
      </c>
      <c r="N648" s="1">
        <v>0</v>
      </c>
      <c r="O648" s="1" t="s">
        <v>78</v>
      </c>
      <c r="Q648" s="1" t="s">
        <v>98</v>
      </c>
      <c r="S648" s="1">
        <v>1</v>
      </c>
      <c r="T648" s="1" t="s">
        <v>137</v>
      </c>
      <c r="V648" s="1" t="s">
        <v>145</v>
      </c>
      <c r="X648" s="1" t="s">
        <v>91</v>
      </c>
      <c r="Z648" s="1">
        <v>25</v>
      </c>
      <c r="AA648" s="4" t="s">
        <v>3452</v>
      </c>
      <c r="AB648" s="1" t="s">
        <v>83</v>
      </c>
      <c r="AG648" s="1" t="s">
        <v>32</v>
      </c>
      <c r="AL648" s="1" t="s">
        <v>1244</v>
      </c>
      <c r="AM648" s="1">
        <f t="shared" si="10"/>
        <v>1</v>
      </c>
      <c r="AN648" s="1">
        <v>16</v>
      </c>
      <c r="AP648" s="1"/>
      <c r="AS648" s="1"/>
      <c r="AT648" s="1"/>
      <c r="AV648" s="1"/>
      <c r="AW648" s="1"/>
      <c r="AX648" s="1"/>
      <c r="BA648" s="1"/>
    </row>
    <row r="649" spans="1:53">
      <c r="B649" s="11" t="s">
        <v>1</v>
      </c>
      <c r="E649" s="1" t="s">
        <v>4</v>
      </c>
      <c r="G649" s="2">
        <v>30466</v>
      </c>
      <c r="H649" s="1">
        <v>7</v>
      </c>
      <c r="I649" s="1">
        <v>60</v>
      </c>
      <c r="J649" s="1">
        <v>8</v>
      </c>
      <c r="K649" s="1">
        <v>2</v>
      </c>
      <c r="L649" s="1">
        <v>94102</v>
      </c>
      <c r="M649" s="1" t="s">
        <v>215</v>
      </c>
      <c r="N649" s="1">
        <v>0</v>
      </c>
      <c r="O649" s="1" t="s">
        <v>78</v>
      </c>
      <c r="Q649" s="1" t="s">
        <v>98</v>
      </c>
      <c r="S649" s="1">
        <v>1</v>
      </c>
      <c r="T649" s="1" t="s">
        <v>31</v>
      </c>
      <c r="V649" s="1" t="s">
        <v>80</v>
      </c>
      <c r="X649" s="1" t="s">
        <v>91</v>
      </c>
      <c r="Z649" s="1">
        <v>7</v>
      </c>
      <c r="AA649" s="1" t="s">
        <v>3455</v>
      </c>
      <c r="AB649" s="1" t="s">
        <v>83</v>
      </c>
      <c r="AF649" s="1" t="s">
        <v>31</v>
      </c>
      <c r="AM649" t="str">
        <f t="shared" si="10"/>
        <v/>
      </c>
      <c r="AN649" s="1">
        <v>5</v>
      </c>
      <c r="AP649" s="1"/>
      <c r="AS649" s="1"/>
      <c r="AT649" s="1"/>
      <c r="AV649" s="1"/>
      <c r="AW649" s="1"/>
      <c r="AX649" s="1"/>
      <c r="AY649" s="1"/>
      <c r="AZ649" s="1"/>
      <c r="BA649" s="1"/>
    </row>
    <row r="650" spans="1:53">
      <c r="A650" s="1" t="s">
        <v>0</v>
      </c>
      <c r="G650" s="2">
        <v>30680</v>
      </c>
      <c r="H650" s="1">
        <v>4</v>
      </c>
      <c r="I650" s="1">
        <v>40</v>
      </c>
      <c r="J650" s="1">
        <v>11</v>
      </c>
      <c r="K650" s="1">
        <v>2</v>
      </c>
      <c r="L650" s="1">
        <v>622</v>
      </c>
      <c r="M650" s="1" t="s">
        <v>3460</v>
      </c>
      <c r="N650" s="1">
        <v>0</v>
      </c>
      <c r="O650" s="1" t="s">
        <v>67</v>
      </c>
      <c r="Q650" s="1" t="s">
        <v>54</v>
      </c>
      <c r="S650" s="1">
        <v>0</v>
      </c>
      <c r="AB650" s="1" t="s">
        <v>83</v>
      </c>
      <c r="AH650" s="1" t="s">
        <v>33</v>
      </c>
      <c r="AM650" t="str">
        <f t="shared" si="10"/>
        <v/>
      </c>
      <c r="AN650" s="1">
        <v>12</v>
      </c>
      <c r="AS650" s="1"/>
      <c r="AT650" s="1"/>
      <c r="AU650" s="1"/>
      <c r="AW650" s="1"/>
      <c r="AX650" s="1"/>
      <c r="AY650" s="1"/>
      <c r="AZ650" s="1"/>
      <c r="BA650" s="1"/>
    </row>
    <row r="651" spans="1:53">
      <c r="A651" s="1" t="s">
        <v>0</v>
      </c>
      <c r="B651" s="11" t="s">
        <v>1</v>
      </c>
      <c r="C651" s="1" t="s">
        <v>2</v>
      </c>
      <c r="D651" s="1" t="s">
        <v>3</v>
      </c>
      <c r="E651" s="1" t="s">
        <v>4</v>
      </c>
      <c r="F651" s="1" t="s">
        <v>3465</v>
      </c>
      <c r="G651" s="2">
        <v>35199</v>
      </c>
      <c r="H651" s="1">
        <v>6</v>
      </c>
      <c r="I651" s="1">
        <v>120</v>
      </c>
      <c r="J651" s="1">
        <v>8</v>
      </c>
      <c r="K651" s="1">
        <v>24</v>
      </c>
      <c r="L651" s="1">
        <v>560001</v>
      </c>
      <c r="M651" s="1" t="s">
        <v>3466</v>
      </c>
      <c r="N651" s="1">
        <v>1</v>
      </c>
      <c r="S651" s="1">
        <v>0</v>
      </c>
      <c r="AB651" s="1" t="s">
        <v>399</v>
      </c>
      <c r="AE651" s="1" t="s">
        <v>30</v>
      </c>
      <c r="AM651" t="str">
        <f t="shared" si="10"/>
        <v/>
      </c>
      <c r="AN651" s="1">
        <v>320</v>
      </c>
      <c r="AP651" s="1"/>
      <c r="AS651" s="1"/>
      <c r="AT651" s="1"/>
      <c r="AU651" s="1"/>
      <c r="AW651" s="1"/>
      <c r="AX651" s="1"/>
      <c r="AY651" s="1"/>
      <c r="AZ651" s="1"/>
      <c r="BA651" s="1"/>
    </row>
    <row r="652" spans="1:53">
      <c r="B652" s="11" t="s">
        <v>1</v>
      </c>
      <c r="G652" s="2">
        <v>33773</v>
      </c>
      <c r="H652" s="1">
        <v>7</v>
      </c>
      <c r="I652" s="1">
        <v>30</v>
      </c>
      <c r="J652" s="1">
        <v>12</v>
      </c>
      <c r="K652" s="1">
        <v>2</v>
      </c>
      <c r="L652" s="1">
        <v>201203</v>
      </c>
      <c r="M652" s="1" t="s">
        <v>3471</v>
      </c>
      <c r="N652" s="1">
        <v>1</v>
      </c>
      <c r="S652" s="1">
        <v>1</v>
      </c>
      <c r="T652" s="1" t="s">
        <v>582</v>
      </c>
      <c r="V652" s="1" t="s">
        <v>56</v>
      </c>
      <c r="X652" s="1" t="s">
        <v>57</v>
      </c>
      <c r="Z652" s="1">
        <v>3</v>
      </c>
      <c r="AA652" s="1" t="s">
        <v>3472</v>
      </c>
      <c r="AB652" s="1" t="s">
        <v>59</v>
      </c>
      <c r="AF652" s="1" t="s">
        <v>31</v>
      </c>
      <c r="AG652" s="1" t="s">
        <v>32</v>
      </c>
      <c r="AH652" s="1" t="s">
        <v>33</v>
      </c>
      <c r="AL652" s="1" t="s">
        <v>3473</v>
      </c>
      <c r="AM652" s="1">
        <f t="shared" si="10"/>
        <v>1</v>
      </c>
      <c r="AN652" s="1">
        <v>8</v>
      </c>
      <c r="AP652" s="1"/>
      <c r="AR652" s="1"/>
      <c r="AS652" s="1"/>
      <c r="AT652" s="1"/>
      <c r="AU652" s="1"/>
      <c r="AW652" s="1"/>
      <c r="AX652" s="1"/>
      <c r="AY652" s="1"/>
      <c r="AZ652" s="1"/>
      <c r="BA652" s="1"/>
    </row>
    <row r="653" spans="1:53">
      <c r="A653" s="1" t="s">
        <v>0</v>
      </c>
      <c r="B653" s="11" t="s">
        <v>1</v>
      </c>
      <c r="G653" s="2">
        <v>32781</v>
      </c>
      <c r="H653" s="1">
        <v>7</v>
      </c>
      <c r="I653" s="1">
        <v>90</v>
      </c>
      <c r="J653" s="1">
        <v>9</v>
      </c>
      <c r="K653" s="1">
        <v>3</v>
      </c>
      <c r="L653" s="1">
        <v>5596</v>
      </c>
      <c r="M653" s="1" t="s">
        <v>3222</v>
      </c>
      <c r="N653" s="1">
        <v>1</v>
      </c>
      <c r="S653" s="1">
        <v>0</v>
      </c>
      <c r="AB653" s="1" t="s">
        <v>59</v>
      </c>
      <c r="AH653" s="1" t="s">
        <v>33</v>
      </c>
      <c r="AM653" t="str">
        <f t="shared" si="10"/>
        <v/>
      </c>
      <c r="AN653" s="1">
        <v>5</v>
      </c>
      <c r="AP653" s="1"/>
      <c r="AS653" s="1"/>
      <c r="AT653" s="1"/>
      <c r="AU653" s="1"/>
      <c r="AW653" s="1"/>
      <c r="AX653" s="1"/>
      <c r="AY653" s="1"/>
      <c r="AZ653" s="1"/>
      <c r="BA653" s="1"/>
    </row>
    <row r="654" spans="1:53">
      <c r="C654" s="1" t="s">
        <v>2</v>
      </c>
      <c r="G654" s="2">
        <v>32443</v>
      </c>
      <c r="H654" s="1">
        <v>7</v>
      </c>
      <c r="I654" s="1">
        <v>15</v>
      </c>
      <c r="J654" s="1">
        <v>8</v>
      </c>
      <c r="K654" s="1">
        <v>2</v>
      </c>
      <c r="L654" s="1">
        <v>1017</v>
      </c>
      <c r="M654" s="1" t="s">
        <v>3483</v>
      </c>
      <c r="N654" s="1">
        <v>0</v>
      </c>
      <c r="O654" s="1" t="s">
        <v>53</v>
      </c>
      <c r="Q654" s="1" t="s">
        <v>68</v>
      </c>
      <c r="S654" s="1">
        <v>1</v>
      </c>
      <c r="T654" s="1" t="s">
        <v>159</v>
      </c>
      <c r="V654" s="1" t="s">
        <v>80</v>
      </c>
      <c r="X654" s="1" t="s">
        <v>105</v>
      </c>
      <c r="Z654" s="1">
        <v>0</v>
      </c>
      <c r="AA654" s="4" t="s">
        <v>3484</v>
      </c>
      <c r="AB654" s="1" t="s">
        <v>71</v>
      </c>
      <c r="AF654" s="1" t="s">
        <v>31</v>
      </c>
      <c r="AM654" t="str">
        <f t="shared" si="10"/>
        <v/>
      </c>
      <c r="AN654" s="1">
        <v>15</v>
      </c>
      <c r="AP654" s="1"/>
      <c r="AS654" s="1"/>
      <c r="AT654" s="1"/>
      <c r="AU654" s="1"/>
      <c r="AW654" s="1"/>
      <c r="AX654" s="1"/>
      <c r="AY654" s="1"/>
      <c r="BA654" s="1"/>
    </row>
    <row r="655" spans="1:53">
      <c r="A655" s="1" t="s">
        <v>0</v>
      </c>
      <c r="E655" s="1" t="s">
        <v>4</v>
      </c>
      <c r="G655" s="2">
        <v>35039</v>
      </c>
      <c r="H655" s="1">
        <v>8</v>
      </c>
      <c r="I655" s="1">
        <v>0</v>
      </c>
      <c r="J655" s="1">
        <v>11</v>
      </c>
      <c r="K655" s="1">
        <v>30</v>
      </c>
      <c r="L655" s="1">
        <v>97437</v>
      </c>
      <c r="M655" s="1" t="s">
        <v>3488</v>
      </c>
      <c r="N655" s="1">
        <v>1</v>
      </c>
      <c r="S655" s="1">
        <v>0</v>
      </c>
      <c r="AB655" s="1" t="s">
        <v>399</v>
      </c>
      <c r="AE655" s="1" t="s">
        <v>30</v>
      </c>
      <c r="AF655" s="1" t="s">
        <v>31</v>
      </c>
      <c r="AM655">
        <f t="shared" si="10"/>
        <v>1</v>
      </c>
      <c r="AN655" s="1">
        <v>10</v>
      </c>
      <c r="AP655" s="1"/>
      <c r="AR655" s="1"/>
      <c r="AS655" s="1"/>
      <c r="AT655" s="1"/>
      <c r="AU655" s="1"/>
      <c r="AW655" s="1"/>
      <c r="AX655" s="1"/>
      <c r="AY655" s="1"/>
      <c r="BA655" s="1"/>
    </row>
    <row r="656" spans="1:53">
      <c r="D656" s="1" t="s">
        <v>3</v>
      </c>
      <c r="G656" s="2">
        <v>33346</v>
      </c>
      <c r="H656" s="1">
        <v>7</v>
      </c>
      <c r="I656" s="1">
        <v>5</v>
      </c>
      <c r="J656" s="1">
        <v>12</v>
      </c>
      <c r="K656" s="1">
        <v>8</v>
      </c>
      <c r="L656" s="1">
        <v>44600</v>
      </c>
      <c r="M656" s="1" t="s">
        <v>2439</v>
      </c>
      <c r="N656" s="1">
        <v>0</v>
      </c>
      <c r="O656" s="1" t="s">
        <v>67</v>
      </c>
      <c r="Q656" s="1" t="s">
        <v>103</v>
      </c>
      <c r="S656" s="1">
        <v>0</v>
      </c>
      <c r="AB656" s="1" t="s">
        <v>59</v>
      </c>
      <c r="AH656" s="1" t="s">
        <v>33</v>
      </c>
      <c r="AM656" t="str">
        <f t="shared" si="10"/>
        <v/>
      </c>
      <c r="AN656" s="1">
        <v>80</v>
      </c>
      <c r="AP656" s="1"/>
      <c r="AS656" s="1"/>
      <c r="AT656" s="1"/>
      <c r="AU656" s="1"/>
      <c r="AW656" s="1"/>
      <c r="AX656" s="1"/>
      <c r="AY656" s="1"/>
      <c r="AZ656" s="1"/>
      <c r="BA656" s="1"/>
    </row>
    <row r="657" spans="1:53">
      <c r="A657" s="1" t="s">
        <v>0</v>
      </c>
      <c r="E657" s="1" t="s">
        <v>4</v>
      </c>
      <c r="G657" s="2">
        <v>32281</v>
      </c>
      <c r="H657" s="1">
        <v>7</v>
      </c>
      <c r="I657" s="1">
        <v>60</v>
      </c>
      <c r="J657" s="1">
        <v>4</v>
      </c>
      <c r="K657" s="1">
        <v>5</v>
      </c>
      <c r="M657" s="1" t="s">
        <v>3496</v>
      </c>
      <c r="N657" s="1">
        <v>1</v>
      </c>
      <c r="S657" s="1">
        <v>1</v>
      </c>
      <c r="T657" s="1" t="s">
        <v>69</v>
      </c>
      <c r="V657" s="1" t="s">
        <v>111</v>
      </c>
      <c r="X657" s="1" t="s">
        <v>57</v>
      </c>
      <c r="Z657" s="1">
        <v>3</v>
      </c>
      <c r="AA657" s="1" t="s">
        <v>3497</v>
      </c>
      <c r="AB657" s="1" t="s">
        <v>83</v>
      </c>
      <c r="AH657" s="1" t="s">
        <v>33</v>
      </c>
      <c r="AM657" t="str">
        <f t="shared" si="10"/>
        <v/>
      </c>
      <c r="AN657" s="1">
        <v>5</v>
      </c>
      <c r="AP657" s="1"/>
      <c r="AS657" s="1"/>
      <c r="AT657" s="1"/>
      <c r="AU657" s="1"/>
      <c r="AW657" s="1"/>
      <c r="AX657" s="1"/>
      <c r="AY657" s="1"/>
      <c r="AZ657" s="1"/>
      <c r="BA657" s="1"/>
    </row>
    <row r="658" spans="1:53">
      <c r="E658" s="1" t="s">
        <v>4</v>
      </c>
      <c r="G658" s="2">
        <v>30257</v>
      </c>
      <c r="H658" s="1">
        <v>7</v>
      </c>
      <c r="I658" s="1">
        <v>3</v>
      </c>
      <c r="J658" s="1">
        <v>7</v>
      </c>
      <c r="K658" s="1">
        <v>100</v>
      </c>
      <c r="L658" s="1">
        <v>11410</v>
      </c>
      <c r="M658" s="1" t="s">
        <v>3502</v>
      </c>
      <c r="N658" s="1">
        <v>0</v>
      </c>
      <c r="O658" s="1" t="s">
        <v>67</v>
      </c>
      <c r="Q658" s="1" t="s">
        <v>98</v>
      </c>
      <c r="S658" s="1">
        <v>0</v>
      </c>
      <c r="AB658" s="1" t="s">
        <v>59</v>
      </c>
      <c r="AF658" s="1" t="s">
        <v>31</v>
      </c>
      <c r="AH658" s="1" t="s">
        <v>33</v>
      </c>
      <c r="AM658">
        <f t="shared" si="10"/>
        <v>1</v>
      </c>
      <c r="AN658" s="1">
        <v>15</v>
      </c>
      <c r="AP658" s="1"/>
      <c r="AS658" s="1"/>
      <c r="AT658" s="1"/>
      <c r="AU658" s="1"/>
      <c r="AW658" s="1"/>
      <c r="AX658" s="1"/>
      <c r="AY658" s="1"/>
      <c r="AZ658" s="1"/>
      <c r="BA658" s="1"/>
    </row>
    <row r="659" spans="1:53">
      <c r="C659" s="1" t="s">
        <v>2</v>
      </c>
      <c r="G659" s="2">
        <v>35031</v>
      </c>
      <c r="H659" s="1">
        <v>7</v>
      </c>
      <c r="I659" s="1">
        <v>180</v>
      </c>
      <c r="J659" s="1">
        <v>6</v>
      </c>
      <c r="K659" s="1">
        <v>5</v>
      </c>
      <c r="L659" s="1">
        <v>110067</v>
      </c>
      <c r="M659" s="1" t="s">
        <v>1903</v>
      </c>
      <c r="N659" s="1">
        <v>1</v>
      </c>
      <c r="S659" s="1">
        <v>1</v>
      </c>
      <c r="T659" s="1" t="s">
        <v>177</v>
      </c>
      <c r="V659" s="1" t="s">
        <v>384</v>
      </c>
      <c r="X659" s="1" t="s">
        <v>91</v>
      </c>
      <c r="Z659" s="1">
        <v>0</v>
      </c>
      <c r="AA659" s="1" t="s">
        <v>3505</v>
      </c>
      <c r="AB659" s="1" t="s">
        <v>166</v>
      </c>
      <c r="AF659" s="1" t="s">
        <v>31</v>
      </c>
      <c r="AH659" s="1" t="s">
        <v>33</v>
      </c>
      <c r="AM659">
        <f t="shared" si="10"/>
        <v>1</v>
      </c>
      <c r="AN659" s="1">
        <v>5</v>
      </c>
      <c r="AR659" s="1"/>
      <c r="AS659" s="1"/>
      <c r="AT659" s="1"/>
      <c r="AU659" s="1"/>
      <c r="AW659" s="1"/>
      <c r="AX659" s="1"/>
      <c r="AY659" s="1"/>
      <c r="AZ659" s="1"/>
      <c r="BA659" s="1"/>
    </row>
    <row r="660" spans="1:53">
      <c r="A660" s="1" t="s">
        <v>0</v>
      </c>
      <c r="H660" s="1">
        <v>7</v>
      </c>
      <c r="I660" s="1">
        <v>0</v>
      </c>
      <c r="J660" s="1">
        <v>8</v>
      </c>
      <c r="K660" s="1">
        <v>6</v>
      </c>
      <c r="L660" s="1">
        <v>500020</v>
      </c>
      <c r="M660" s="1" t="s">
        <v>3510</v>
      </c>
      <c r="N660" s="1">
        <v>0</v>
      </c>
      <c r="O660" s="1" t="s">
        <v>97</v>
      </c>
      <c r="R660" s="1" t="s">
        <v>3511</v>
      </c>
      <c r="S660" s="1">
        <v>0</v>
      </c>
      <c r="AB660" s="1" t="s">
        <v>59</v>
      </c>
      <c r="AF660" s="1" t="s">
        <v>31</v>
      </c>
      <c r="AM660" t="str">
        <f t="shared" si="10"/>
        <v/>
      </c>
      <c r="AN660" s="1">
        <v>20</v>
      </c>
      <c r="AR660" s="1"/>
      <c r="AS660" s="1"/>
      <c r="AT660" s="1"/>
      <c r="AU660" s="1"/>
      <c r="AW660" s="1"/>
      <c r="AX660" s="1"/>
      <c r="AY660" s="1"/>
      <c r="AZ660" s="1"/>
      <c r="BA660" s="1"/>
    </row>
    <row r="661" spans="1:53">
      <c r="A661" s="1" t="s">
        <v>0</v>
      </c>
      <c r="B661" s="11" t="s">
        <v>1</v>
      </c>
      <c r="E661" s="1" t="s">
        <v>4</v>
      </c>
      <c r="G661" s="2">
        <v>32392</v>
      </c>
      <c r="H661" s="1">
        <v>6</v>
      </c>
      <c r="I661" s="1">
        <v>70</v>
      </c>
      <c r="J661" s="1">
        <v>8</v>
      </c>
      <c r="K661" s="1">
        <v>7</v>
      </c>
      <c r="L661" s="1">
        <v>59100</v>
      </c>
      <c r="M661" s="1" t="s">
        <v>3516</v>
      </c>
      <c r="N661" s="1">
        <v>0</v>
      </c>
      <c r="O661" s="1" t="s">
        <v>67</v>
      </c>
      <c r="Q661" s="1" t="s">
        <v>98</v>
      </c>
      <c r="S661" s="1">
        <v>1</v>
      </c>
      <c r="T661" s="1" t="s">
        <v>225</v>
      </c>
      <c r="W661" s="1" t="s">
        <v>3517</v>
      </c>
      <c r="Y661" s="1" t="s">
        <v>3518</v>
      </c>
      <c r="Z661" s="1">
        <v>3</v>
      </c>
      <c r="AA661" s="1" t="s">
        <v>3519</v>
      </c>
      <c r="AB661" s="1" t="s">
        <v>83</v>
      </c>
      <c r="AG661" s="1" t="s">
        <v>32</v>
      </c>
      <c r="AM661" t="str">
        <f t="shared" si="10"/>
        <v/>
      </c>
      <c r="AN661" s="1">
        <v>5</v>
      </c>
      <c r="AP661" s="1"/>
      <c r="AS661" s="1"/>
      <c r="AT661" s="1"/>
      <c r="AU661" s="1"/>
      <c r="AW661" s="1"/>
      <c r="AX661" s="1"/>
      <c r="AY661" s="1"/>
      <c r="BA661" s="1"/>
    </row>
    <row r="662" spans="1:53">
      <c r="A662" s="1" t="s">
        <v>0</v>
      </c>
      <c r="G662" s="2">
        <v>33988</v>
      </c>
      <c r="H662" s="1">
        <v>6</v>
      </c>
      <c r="I662" s="1">
        <v>60</v>
      </c>
      <c r="J662" s="1">
        <v>10</v>
      </c>
      <c r="K662" s="1">
        <v>5</v>
      </c>
      <c r="L662" s="1">
        <v>17564</v>
      </c>
      <c r="M662" s="1" t="s">
        <v>1450</v>
      </c>
      <c r="N662" s="1">
        <v>1</v>
      </c>
      <c r="S662" s="1">
        <v>1</v>
      </c>
      <c r="T662" s="1" t="s">
        <v>5</v>
      </c>
      <c r="V662" s="1" t="s">
        <v>56</v>
      </c>
      <c r="X662" s="1" t="s">
        <v>466</v>
      </c>
      <c r="Z662" s="1">
        <v>3</v>
      </c>
      <c r="AA662" s="1" t="s">
        <v>3522</v>
      </c>
      <c r="AB662" s="1" t="s">
        <v>59</v>
      </c>
      <c r="AH662" s="1" t="s">
        <v>33</v>
      </c>
      <c r="AM662" t="str">
        <f t="shared" si="10"/>
        <v/>
      </c>
      <c r="AN662" s="1">
        <v>5</v>
      </c>
      <c r="AP662" s="1"/>
      <c r="AS662" s="1"/>
      <c r="AT662" s="1"/>
      <c r="AU662" s="1"/>
      <c r="AW662" s="1"/>
      <c r="AX662" s="1"/>
      <c r="AY662" s="1"/>
      <c r="AZ662" s="1"/>
      <c r="BA662" s="1"/>
    </row>
    <row r="663" spans="1:53">
      <c r="A663" s="1" t="s">
        <v>0</v>
      </c>
      <c r="B663" s="11" t="s">
        <v>1</v>
      </c>
      <c r="E663" s="1" t="s">
        <v>4</v>
      </c>
      <c r="G663" s="2">
        <v>27306</v>
      </c>
      <c r="H663" s="1">
        <v>5</v>
      </c>
      <c r="I663" s="1">
        <v>0</v>
      </c>
      <c r="J663" s="1">
        <v>12</v>
      </c>
      <c r="K663" s="1">
        <v>30</v>
      </c>
      <c r="L663" s="1">
        <v>466488</v>
      </c>
      <c r="M663" s="1" t="s">
        <v>3527</v>
      </c>
      <c r="N663" s="1">
        <v>1</v>
      </c>
      <c r="S663" s="1">
        <v>1</v>
      </c>
      <c r="T663" s="1" t="s">
        <v>79</v>
      </c>
      <c r="V663" s="1" t="s">
        <v>56</v>
      </c>
      <c r="X663" s="1" t="s">
        <v>91</v>
      </c>
      <c r="Z663" s="1">
        <v>7</v>
      </c>
      <c r="AA663" s="1" t="s">
        <v>3528</v>
      </c>
      <c r="AB663" s="1" t="s">
        <v>83</v>
      </c>
      <c r="AE663" s="1" t="s">
        <v>30</v>
      </c>
      <c r="AF663" s="1" t="s">
        <v>31</v>
      </c>
      <c r="AL663" s="1" t="s">
        <v>3063</v>
      </c>
      <c r="AM663" s="1">
        <f t="shared" si="10"/>
        <v>1</v>
      </c>
      <c r="AN663" s="1">
        <v>20</v>
      </c>
      <c r="AP663" s="1"/>
      <c r="AS663" s="1"/>
      <c r="AT663" s="1"/>
      <c r="AU663" s="1"/>
      <c r="AW663" s="1"/>
      <c r="AX663" s="1"/>
      <c r="AY663" s="1"/>
      <c r="AZ663" s="1"/>
      <c r="BA663" s="1"/>
    </row>
    <row r="664" spans="1:53">
      <c r="A664" s="1" t="s">
        <v>0</v>
      </c>
      <c r="E664" s="1" t="s">
        <v>4</v>
      </c>
      <c r="G664" s="2">
        <v>30768</v>
      </c>
      <c r="H664" s="1">
        <v>5</v>
      </c>
      <c r="I664" s="1">
        <v>10</v>
      </c>
      <c r="J664" s="1">
        <v>16</v>
      </c>
      <c r="K664" s="1">
        <v>4</v>
      </c>
      <c r="L664" s="1">
        <v>92612</v>
      </c>
      <c r="M664" s="1" t="s">
        <v>418</v>
      </c>
      <c r="N664" s="1">
        <v>1</v>
      </c>
      <c r="S664" s="1">
        <v>1</v>
      </c>
      <c r="T664" s="1" t="s">
        <v>225</v>
      </c>
      <c r="V664" s="1" t="s">
        <v>80</v>
      </c>
      <c r="X664" s="1" t="s">
        <v>648</v>
      </c>
      <c r="Z664" s="1">
        <v>9</v>
      </c>
      <c r="AA664" s="1" t="s">
        <v>3057</v>
      </c>
      <c r="AB664" s="1" t="s">
        <v>83</v>
      </c>
      <c r="AH664" s="1" t="s">
        <v>33</v>
      </c>
      <c r="AM664" t="str">
        <f t="shared" si="10"/>
        <v/>
      </c>
      <c r="AN664" s="1">
        <v>15</v>
      </c>
      <c r="AR664" s="1"/>
      <c r="AS664" s="1"/>
      <c r="AT664" s="1"/>
      <c r="AV664" s="1"/>
      <c r="AW664" s="1"/>
      <c r="AX664" s="1"/>
      <c r="AY664" s="1"/>
      <c r="AZ664" s="1"/>
      <c r="BA664" s="1"/>
    </row>
    <row r="665" spans="1:53">
      <c r="E665" s="1" t="s">
        <v>4</v>
      </c>
      <c r="G665" s="2">
        <v>32521</v>
      </c>
      <c r="H665" s="1">
        <v>6</v>
      </c>
      <c r="I665" s="1">
        <v>45</v>
      </c>
      <c r="J665" s="1">
        <v>10</v>
      </c>
      <c r="K665" s="1">
        <v>15</v>
      </c>
      <c r="L665" s="1">
        <v>94133</v>
      </c>
      <c r="M665" s="1" t="s">
        <v>3538</v>
      </c>
      <c r="N665" s="1">
        <v>1</v>
      </c>
      <c r="S665" s="1">
        <v>1</v>
      </c>
      <c r="T665" s="1" t="s">
        <v>225</v>
      </c>
      <c r="V665" s="1" t="s">
        <v>80</v>
      </c>
      <c r="X665" s="1" t="s">
        <v>91</v>
      </c>
      <c r="Z665" s="1">
        <v>5</v>
      </c>
      <c r="AA665" s="1" t="s">
        <v>3539</v>
      </c>
      <c r="AB665" s="1" t="s">
        <v>59</v>
      </c>
      <c r="AF665" s="1" t="s">
        <v>31</v>
      </c>
      <c r="AM665" t="str">
        <f t="shared" si="10"/>
        <v/>
      </c>
      <c r="AN665" s="1">
        <v>10</v>
      </c>
      <c r="AP665" s="1"/>
      <c r="AS665" s="1"/>
      <c r="AT665" s="1"/>
      <c r="AU665" s="1"/>
      <c r="AW665" s="1"/>
      <c r="AX665" s="1"/>
      <c r="AY665" s="1"/>
      <c r="AZ665" s="1"/>
      <c r="BA665" s="1"/>
    </row>
    <row r="666" spans="1:53">
      <c r="E666" s="1" t="s">
        <v>4</v>
      </c>
      <c r="G666" s="2">
        <v>28856</v>
      </c>
      <c r="H666" s="1">
        <v>8</v>
      </c>
      <c r="I666" s="1">
        <v>30</v>
      </c>
      <c r="J666" s="1">
        <v>14</v>
      </c>
      <c r="K666" s="1">
        <v>3</v>
      </c>
      <c r="L666" s="1">
        <v>0</v>
      </c>
      <c r="M666" s="1" t="s">
        <v>1394</v>
      </c>
      <c r="N666" s="1">
        <v>0</v>
      </c>
      <c r="O666" s="1" t="s">
        <v>97</v>
      </c>
      <c r="Q666" s="1" t="s">
        <v>98</v>
      </c>
      <c r="S666" s="1">
        <v>1</v>
      </c>
      <c r="T666" s="1" t="s">
        <v>5</v>
      </c>
      <c r="V666" s="1" t="s">
        <v>90</v>
      </c>
      <c r="X666" s="1" t="s">
        <v>105</v>
      </c>
      <c r="Z666" s="1">
        <v>13</v>
      </c>
      <c r="AB666" s="1" t="s">
        <v>59</v>
      </c>
      <c r="AH666" s="1" t="s">
        <v>33</v>
      </c>
      <c r="AM666" t="str">
        <f t="shared" si="10"/>
        <v/>
      </c>
      <c r="AN666" s="1">
        <v>3</v>
      </c>
      <c r="AS666" s="1"/>
      <c r="AT666" s="1"/>
      <c r="AU666" s="1"/>
      <c r="AW666" s="1"/>
      <c r="AX666" s="1"/>
      <c r="AY666" s="1"/>
      <c r="AZ666" s="1"/>
      <c r="BA666" s="1"/>
    </row>
    <row r="667" spans="1:53">
      <c r="D667" s="1" t="s">
        <v>3</v>
      </c>
      <c r="G667" s="2">
        <v>35001</v>
      </c>
      <c r="H667" s="1">
        <v>6</v>
      </c>
      <c r="I667" s="1">
        <v>30</v>
      </c>
      <c r="J667" s="1">
        <v>12</v>
      </c>
      <c r="K667" s="1">
        <v>5</v>
      </c>
      <c r="L667" s="1">
        <v>151203</v>
      </c>
      <c r="M667" s="1" t="s">
        <v>3543</v>
      </c>
      <c r="N667" s="1">
        <v>1</v>
      </c>
      <c r="S667" s="1">
        <v>0</v>
      </c>
      <c r="AB667" s="1" t="s">
        <v>59</v>
      </c>
      <c r="AF667" s="1" t="s">
        <v>31</v>
      </c>
      <c r="AM667" t="str">
        <f t="shared" si="10"/>
        <v/>
      </c>
      <c r="AN667" s="1">
        <v>4</v>
      </c>
      <c r="AP667" s="1"/>
      <c r="AS667" s="1"/>
      <c r="AT667" s="1"/>
      <c r="AU667" s="1"/>
      <c r="AW667" s="1"/>
      <c r="AX667" s="1"/>
      <c r="AY667" s="1"/>
      <c r="AZ667" s="1"/>
      <c r="BA667" s="1"/>
    </row>
    <row r="668" spans="1:53">
      <c r="A668" s="1" t="s">
        <v>0</v>
      </c>
      <c r="D668" s="1" t="s">
        <v>3</v>
      </c>
      <c r="G668" s="2">
        <v>27793</v>
      </c>
      <c r="H668" s="1">
        <v>6</v>
      </c>
      <c r="I668" s="1">
        <v>120</v>
      </c>
      <c r="J668" s="1">
        <v>12</v>
      </c>
      <c r="K668" s="1">
        <v>8</v>
      </c>
      <c r="L668" s="1">
        <v>85368</v>
      </c>
      <c r="M668" s="1" t="s">
        <v>3548</v>
      </c>
      <c r="N668" s="1">
        <v>1</v>
      </c>
      <c r="S668" s="1">
        <v>1</v>
      </c>
      <c r="T668" s="1" t="s">
        <v>55</v>
      </c>
      <c r="V668" s="1" t="s">
        <v>56</v>
      </c>
      <c r="X668" s="1" t="s">
        <v>295</v>
      </c>
      <c r="Z668" s="1">
        <v>15</v>
      </c>
      <c r="AA668" s="1" t="s">
        <v>3549</v>
      </c>
      <c r="AB668" s="1" t="s">
        <v>59</v>
      </c>
      <c r="AH668" s="1" t="s">
        <v>33</v>
      </c>
      <c r="AM668" t="str">
        <f t="shared" si="10"/>
        <v/>
      </c>
      <c r="AN668" s="1">
        <v>8</v>
      </c>
      <c r="AP668" s="1"/>
      <c r="AS668" s="1"/>
      <c r="AT668" s="1"/>
      <c r="AV668" s="1"/>
      <c r="AW668" s="1"/>
      <c r="AX668" s="1"/>
      <c r="AY668" s="1"/>
      <c r="AZ668" s="1"/>
      <c r="BA668" s="1"/>
    </row>
    <row r="669" spans="1:53">
      <c r="B669" s="11" t="s">
        <v>1</v>
      </c>
      <c r="G669" s="2">
        <v>35320</v>
      </c>
      <c r="H669" s="1">
        <v>6</v>
      </c>
      <c r="I669" s="1">
        <v>100</v>
      </c>
      <c r="J669" s="1">
        <v>14</v>
      </c>
      <c r="K669" s="1">
        <v>6</v>
      </c>
      <c r="L669" s="1">
        <v>535558</v>
      </c>
      <c r="M669" s="1" t="s">
        <v>3555</v>
      </c>
      <c r="N669" s="1">
        <v>1</v>
      </c>
      <c r="S669" s="1">
        <v>1</v>
      </c>
      <c r="T669" s="1" t="s">
        <v>144</v>
      </c>
      <c r="V669" s="1" t="s">
        <v>384</v>
      </c>
      <c r="X669" s="1" t="s">
        <v>245</v>
      </c>
      <c r="Z669" s="1">
        <v>0</v>
      </c>
      <c r="AA669" s="1" t="s">
        <v>3556</v>
      </c>
      <c r="AB669" s="1" t="s">
        <v>59</v>
      </c>
      <c r="AE669" s="1" t="s">
        <v>30</v>
      </c>
      <c r="AM669" t="str">
        <f t="shared" si="10"/>
        <v/>
      </c>
      <c r="AN669" s="1">
        <v>80</v>
      </c>
      <c r="AP669" s="1"/>
      <c r="AS669" s="1"/>
      <c r="AT669" s="1"/>
      <c r="AU669" s="1"/>
      <c r="AW669" s="1"/>
      <c r="AX669" s="1"/>
      <c r="AY669" s="1"/>
      <c r="AZ669" s="1"/>
      <c r="BA669" s="1"/>
    </row>
    <row r="670" spans="1:53">
      <c r="E670" s="1" t="s">
        <v>4</v>
      </c>
      <c r="G670" s="2">
        <v>32021</v>
      </c>
      <c r="H670" s="1">
        <v>6</v>
      </c>
      <c r="I670" s="1">
        <v>600</v>
      </c>
      <c r="J670" s="1">
        <v>6</v>
      </c>
      <c r="K670" s="1">
        <v>20</v>
      </c>
      <c r="L670" s="1">
        <v>100191</v>
      </c>
      <c r="M670" s="1" t="s">
        <v>1922</v>
      </c>
      <c r="N670" s="1">
        <v>1</v>
      </c>
      <c r="S670" s="1">
        <v>1</v>
      </c>
      <c r="T670" s="1" t="s">
        <v>89</v>
      </c>
      <c r="V670" s="1" t="s">
        <v>111</v>
      </c>
      <c r="X670" s="1" t="s">
        <v>338</v>
      </c>
      <c r="Z670" s="1">
        <v>7</v>
      </c>
      <c r="AA670" s="1" t="s">
        <v>3560</v>
      </c>
      <c r="AB670" s="1" t="s">
        <v>83</v>
      </c>
      <c r="AF670" s="1" t="s">
        <v>31</v>
      </c>
      <c r="AM670" t="str">
        <f t="shared" si="10"/>
        <v/>
      </c>
      <c r="AN670" s="1">
        <v>10</v>
      </c>
      <c r="AP670" s="1"/>
      <c r="AS670" s="1"/>
      <c r="AT670" s="1"/>
      <c r="AU670" s="1"/>
      <c r="AW670" s="1"/>
      <c r="AX670" s="1"/>
      <c r="AY670" s="1"/>
      <c r="AZ670" s="1"/>
      <c r="BA670" s="1"/>
    </row>
    <row r="671" spans="1:53">
      <c r="B671" s="11" t="s">
        <v>1</v>
      </c>
      <c r="E671" s="1" t="s">
        <v>4</v>
      </c>
      <c r="G671" s="2">
        <v>30011</v>
      </c>
      <c r="H671" s="1">
        <v>7</v>
      </c>
      <c r="I671" s="1">
        <v>2</v>
      </c>
      <c r="J671" s="1">
        <v>10</v>
      </c>
      <c r="K671" s="1">
        <v>30</v>
      </c>
      <c r="L671" s="1">
        <v>69221</v>
      </c>
      <c r="M671" s="1" t="s">
        <v>3564</v>
      </c>
      <c r="N671" s="1">
        <v>1</v>
      </c>
      <c r="S671" s="1">
        <v>1</v>
      </c>
      <c r="T671" s="1" t="s">
        <v>177</v>
      </c>
      <c r="W671" s="1" t="s">
        <v>3565</v>
      </c>
      <c r="Y671" s="1" t="s">
        <v>558</v>
      </c>
      <c r="Z671" s="1">
        <v>3</v>
      </c>
      <c r="AA671" s="1" t="s">
        <v>3566</v>
      </c>
      <c r="AB671" s="1" t="s">
        <v>83</v>
      </c>
      <c r="AG671" s="1" t="s">
        <v>32</v>
      </c>
      <c r="AM671" t="str">
        <f t="shared" si="10"/>
        <v/>
      </c>
      <c r="AN671" s="1">
        <v>20</v>
      </c>
      <c r="AP671" s="1"/>
      <c r="AS671" s="1"/>
      <c r="AT671" s="1"/>
      <c r="AU671" s="1"/>
      <c r="AW671" s="1"/>
      <c r="AX671" s="1"/>
      <c r="AY671" s="1"/>
      <c r="BA671" s="1"/>
    </row>
    <row r="672" spans="1:53">
      <c r="A672" s="1" t="s">
        <v>0</v>
      </c>
      <c r="B672" s="11" t="s">
        <v>1</v>
      </c>
      <c r="H672" s="1">
        <v>7</v>
      </c>
      <c r="I672" s="1">
        <v>40</v>
      </c>
      <c r="J672" s="1">
        <v>9</v>
      </c>
      <c r="K672" s="1">
        <v>6</v>
      </c>
      <c r="L672" s="1">
        <v>20020</v>
      </c>
      <c r="M672" s="1" t="s">
        <v>3471</v>
      </c>
      <c r="N672" s="1">
        <v>1</v>
      </c>
      <c r="S672" s="1">
        <v>1</v>
      </c>
      <c r="T672" s="1" t="s">
        <v>144</v>
      </c>
      <c r="V672" s="1" t="s">
        <v>56</v>
      </c>
      <c r="X672" s="1" t="s">
        <v>81</v>
      </c>
      <c r="Z672" s="1">
        <v>7</v>
      </c>
      <c r="AA672" s="1" t="s">
        <v>3569</v>
      </c>
      <c r="AB672" s="1" t="s">
        <v>83</v>
      </c>
      <c r="AF672" s="1" t="s">
        <v>31</v>
      </c>
      <c r="AH672" s="1" t="s">
        <v>33</v>
      </c>
      <c r="AM672">
        <f t="shared" si="10"/>
        <v>1</v>
      </c>
      <c r="AN672" s="1">
        <v>8</v>
      </c>
      <c r="AP672" s="1"/>
      <c r="AS672" s="1"/>
      <c r="AT672" s="1"/>
      <c r="AV672" s="1"/>
      <c r="AW672" s="1"/>
      <c r="AX672" s="1"/>
      <c r="AY672" s="1"/>
      <c r="AZ672" s="1"/>
      <c r="BA672" s="1"/>
    </row>
    <row r="673" spans="1:53">
      <c r="B673" s="11" t="s">
        <v>1</v>
      </c>
      <c r="E673" s="1" t="s">
        <v>4</v>
      </c>
      <c r="G673" s="2">
        <v>31907</v>
      </c>
      <c r="H673" s="1">
        <v>7</v>
      </c>
      <c r="I673" s="1">
        <v>150</v>
      </c>
      <c r="J673" s="1">
        <v>12</v>
      </c>
      <c r="K673" s="1">
        <v>12</v>
      </c>
      <c r="L673" s="1">
        <v>4534</v>
      </c>
      <c r="M673" s="1" t="s">
        <v>3572</v>
      </c>
      <c r="N673" s="1">
        <v>0</v>
      </c>
      <c r="O673" s="1" t="s">
        <v>97</v>
      </c>
      <c r="Q673" s="1" t="s">
        <v>103</v>
      </c>
      <c r="S673" s="1">
        <v>1</v>
      </c>
      <c r="T673" s="1" t="s">
        <v>89</v>
      </c>
      <c r="V673" s="1" t="s">
        <v>80</v>
      </c>
      <c r="X673" s="1" t="s">
        <v>91</v>
      </c>
      <c r="Z673" s="1">
        <v>3</v>
      </c>
      <c r="AA673" s="1" t="s">
        <v>689</v>
      </c>
      <c r="AB673" s="1" t="s">
        <v>83</v>
      </c>
      <c r="AE673" s="1" t="s">
        <v>30</v>
      </c>
      <c r="AM673" t="str">
        <f t="shared" si="10"/>
        <v/>
      </c>
      <c r="AN673" s="1">
        <v>20</v>
      </c>
      <c r="AS673" s="1"/>
      <c r="AT673" s="1"/>
      <c r="AV673" s="1"/>
      <c r="AW673" s="1"/>
      <c r="AX673" s="1"/>
      <c r="AY673" s="1"/>
      <c r="AZ673" s="1"/>
      <c r="BA673" s="1"/>
    </row>
    <row r="674" spans="1:53">
      <c r="B674" s="11" t="s">
        <v>1</v>
      </c>
      <c r="C674" s="1" t="s">
        <v>2</v>
      </c>
      <c r="G674" s="2">
        <v>33710</v>
      </c>
      <c r="H674" s="1">
        <v>8</v>
      </c>
      <c r="I674" s="1">
        <v>100</v>
      </c>
      <c r="J674" s="1">
        <v>12</v>
      </c>
      <c r="K674" s="1">
        <v>4</v>
      </c>
      <c r="L674" s="1">
        <v>7405</v>
      </c>
      <c r="M674" s="1" t="s">
        <v>3577</v>
      </c>
      <c r="N674" s="1">
        <v>1</v>
      </c>
      <c r="S674" s="1">
        <v>1</v>
      </c>
      <c r="T674" s="1" t="s">
        <v>225</v>
      </c>
      <c r="V674" s="1" t="s">
        <v>80</v>
      </c>
      <c r="X674" s="1" t="s">
        <v>91</v>
      </c>
      <c r="Z674" s="1">
        <v>8</v>
      </c>
      <c r="AA674" s="1" t="s">
        <v>3578</v>
      </c>
      <c r="AB674" s="1" t="s">
        <v>83</v>
      </c>
      <c r="AG674" s="1" t="s">
        <v>32</v>
      </c>
      <c r="AM674" t="str">
        <f t="shared" si="10"/>
        <v/>
      </c>
      <c r="AN674" s="1">
        <v>6</v>
      </c>
      <c r="AP674" s="1"/>
      <c r="AS674" s="1"/>
      <c r="AT674" s="1"/>
      <c r="AU674" s="1"/>
      <c r="AW674" s="1"/>
      <c r="AX674" s="1"/>
      <c r="AY674" s="1"/>
      <c r="AZ674" s="1"/>
      <c r="BA674" s="1"/>
    </row>
    <row r="675" spans="1:53">
      <c r="A675" s="1" t="s">
        <v>0</v>
      </c>
      <c r="B675" s="11" t="s">
        <v>1</v>
      </c>
      <c r="E675" s="1" t="s">
        <v>4</v>
      </c>
      <c r="G675" s="2">
        <v>33000</v>
      </c>
      <c r="H675" s="1">
        <v>7</v>
      </c>
      <c r="I675" s="1">
        <v>140</v>
      </c>
      <c r="J675" s="1">
        <v>14</v>
      </c>
      <c r="K675" s="1">
        <v>30</v>
      </c>
      <c r="L675" s="1">
        <v>0</v>
      </c>
      <c r="M675" s="1" t="s">
        <v>2824</v>
      </c>
      <c r="N675" s="1">
        <v>1</v>
      </c>
      <c r="S675" s="1">
        <v>0</v>
      </c>
      <c r="AB675" s="1" t="s">
        <v>83</v>
      </c>
      <c r="AF675" s="1" t="s">
        <v>31</v>
      </c>
      <c r="AJ675" s="1" t="s">
        <v>35</v>
      </c>
      <c r="AM675">
        <f t="shared" si="10"/>
        <v>1</v>
      </c>
      <c r="AN675" s="1">
        <v>20</v>
      </c>
      <c r="AP675" s="1"/>
      <c r="AR675" s="1"/>
      <c r="AS675" s="1"/>
      <c r="AT675" s="1"/>
      <c r="AU675" s="1"/>
      <c r="AW675" s="1"/>
      <c r="AX675" s="1"/>
      <c r="AY675" s="1"/>
      <c r="AZ675" s="1"/>
      <c r="BA675" s="1"/>
    </row>
    <row r="676" spans="1:53">
      <c r="A676" s="1" t="s">
        <v>0</v>
      </c>
      <c r="E676" s="1" t="s">
        <v>4</v>
      </c>
      <c r="G676" s="2">
        <v>32513</v>
      </c>
      <c r="H676" s="1">
        <v>6</v>
      </c>
      <c r="I676" s="1">
        <v>45</v>
      </c>
      <c r="J676" s="1">
        <v>10</v>
      </c>
      <c r="K676" s="1">
        <v>1</v>
      </c>
      <c r="L676" s="1">
        <v>3620022</v>
      </c>
      <c r="M676" s="1" t="s">
        <v>3587</v>
      </c>
      <c r="N676" s="1">
        <v>0</v>
      </c>
      <c r="O676" s="1" t="s">
        <v>67</v>
      </c>
      <c r="Q676" s="1" t="s">
        <v>103</v>
      </c>
      <c r="S676" s="1">
        <v>1</v>
      </c>
      <c r="T676" s="1" t="s">
        <v>69</v>
      </c>
      <c r="V676" s="1" t="s">
        <v>111</v>
      </c>
      <c r="X676" s="1" t="s">
        <v>57</v>
      </c>
      <c r="Z676" s="1">
        <v>5</v>
      </c>
      <c r="AA676" s="1" t="s">
        <v>3588</v>
      </c>
      <c r="AB676" s="1" t="s">
        <v>59</v>
      </c>
      <c r="AE676" s="1" t="s">
        <v>30</v>
      </c>
      <c r="AM676" t="str">
        <f t="shared" si="10"/>
        <v/>
      </c>
      <c r="AN676" s="1">
        <v>10</v>
      </c>
      <c r="AR676" s="1"/>
      <c r="AS676" s="1"/>
      <c r="AT676" s="1"/>
      <c r="AU676" s="1"/>
      <c r="AW676" s="1"/>
      <c r="AX676" s="1"/>
      <c r="AY676" s="1"/>
      <c r="AZ676" s="1"/>
      <c r="BA676" s="1"/>
    </row>
    <row r="677" spans="1:53">
      <c r="B677" s="11" t="s">
        <v>1</v>
      </c>
      <c r="E677" s="1" t="s">
        <v>4</v>
      </c>
      <c r="G677" s="2">
        <v>32663</v>
      </c>
      <c r="H677" s="1">
        <v>6</v>
      </c>
      <c r="I677" s="1">
        <v>120</v>
      </c>
      <c r="J677" s="1">
        <v>12</v>
      </c>
      <c r="K677" s="1">
        <v>10</v>
      </c>
      <c r="L677" s="1">
        <v>500084</v>
      </c>
      <c r="M677" s="1" t="s">
        <v>368</v>
      </c>
      <c r="N677" s="1">
        <v>1</v>
      </c>
      <c r="S677" s="1">
        <v>1</v>
      </c>
      <c r="T677" s="1" t="s">
        <v>150</v>
      </c>
      <c r="V677" s="1" t="s">
        <v>80</v>
      </c>
      <c r="X677" s="1" t="s">
        <v>91</v>
      </c>
      <c r="Z677" s="1">
        <v>1</v>
      </c>
      <c r="AA677" s="1" t="s">
        <v>3592</v>
      </c>
      <c r="AB677" s="1" t="s">
        <v>83</v>
      </c>
      <c r="AH677" s="1" t="s">
        <v>33</v>
      </c>
      <c r="AM677" t="str">
        <f t="shared" si="10"/>
        <v/>
      </c>
      <c r="AN677" s="1">
        <v>8</v>
      </c>
      <c r="AP677" s="1"/>
      <c r="AS677" s="1"/>
      <c r="AT677" s="1"/>
      <c r="AU677" s="1"/>
      <c r="AW677" s="1"/>
      <c r="AX677" s="1"/>
      <c r="AY677" s="1"/>
      <c r="AZ677" s="1"/>
      <c r="BA677" s="1"/>
    </row>
    <row r="678" spans="1:53">
      <c r="A678" s="1" t="s">
        <v>0</v>
      </c>
      <c r="G678" s="2">
        <v>26873</v>
      </c>
      <c r="H678" s="1">
        <v>5</v>
      </c>
      <c r="I678" s="1">
        <v>120</v>
      </c>
      <c r="J678" s="1">
        <v>14</v>
      </c>
      <c r="K678" s="1">
        <v>6</v>
      </c>
      <c r="L678" s="1">
        <v>7895</v>
      </c>
      <c r="M678" s="1" t="s">
        <v>3597</v>
      </c>
      <c r="N678" s="1">
        <v>1</v>
      </c>
      <c r="S678" s="1">
        <v>1</v>
      </c>
      <c r="T678" s="1" t="s">
        <v>225</v>
      </c>
      <c r="V678" s="1" t="s">
        <v>145</v>
      </c>
      <c r="X678" s="1" t="s">
        <v>160</v>
      </c>
      <c r="Z678" s="1">
        <v>15</v>
      </c>
      <c r="AA678" s="1" t="s">
        <v>3598</v>
      </c>
      <c r="AB678" s="1" t="s">
        <v>59</v>
      </c>
      <c r="AK678" s="1" t="s">
        <v>36</v>
      </c>
      <c r="AM678" t="str">
        <f t="shared" si="10"/>
        <v/>
      </c>
      <c r="AU678" s="1"/>
      <c r="AW678" s="1"/>
      <c r="AX678" s="1"/>
      <c r="AY678" s="1"/>
      <c r="AZ678" s="1"/>
      <c r="BA678" s="1"/>
    </row>
    <row r="679" spans="1:53">
      <c r="A679" s="1" t="s">
        <v>0</v>
      </c>
      <c r="G679" s="2">
        <v>30279</v>
      </c>
      <c r="H679" s="1">
        <v>8</v>
      </c>
      <c r="I679" s="1">
        <v>2</v>
      </c>
      <c r="J679" s="1">
        <v>8</v>
      </c>
      <c r="K679" s="1">
        <v>1</v>
      </c>
      <c r="L679" s="1">
        <v>430080</v>
      </c>
      <c r="M679" s="1" t="s">
        <v>3601</v>
      </c>
      <c r="N679" s="1">
        <v>0</v>
      </c>
      <c r="O679" s="1" t="s">
        <v>67</v>
      </c>
      <c r="Q679" s="1" t="s">
        <v>68</v>
      </c>
      <c r="S679" s="1">
        <v>1</v>
      </c>
      <c r="T679" s="1" t="s">
        <v>31</v>
      </c>
      <c r="V679" s="1" t="s">
        <v>80</v>
      </c>
      <c r="X679" s="1" t="s">
        <v>57</v>
      </c>
      <c r="Z679" s="1">
        <v>2</v>
      </c>
      <c r="AA679" s="1" t="s">
        <v>3601</v>
      </c>
      <c r="AB679" s="1" t="s">
        <v>83</v>
      </c>
      <c r="AH679" s="1" t="s">
        <v>33</v>
      </c>
      <c r="AM679" t="str">
        <f t="shared" si="10"/>
        <v/>
      </c>
      <c r="AN679" s="1">
        <v>3</v>
      </c>
      <c r="AP679" s="1"/>
      <c r="AS679" s="1"/>
      <c r="AT679" s="1"/>
      <c r="AU679" s="1"/>
      <c r="AW679" s="1"/>
      <c r="AX679" s="1"/>
      <c r="AY679" s="1"/>
      <c r="AZ679" s="1"/>
      <c r="BA679" s="1"/>
    </row>
    <row r="680" spans="1:53">
      <c r="B680" s="11" t="s">
        <v>1</v>
      </c>
      <c r="G680" s="2">
        <v>32960</v>
      </c>
      <c r="H680" s="1">
        <v>7</v>
      </c>
      <c r="I680" s="1">
        <v>60</v>
      </c>
      <c r="J680" s="1">
        <v>7</v>
      </c>
      <c r="K680" s="1">
        <v>5</v>
      </c>
      <c r="L680" s="1">
        <v>500081</v>
      </c>
      <c r="M680" s="1" t="s">
        <v>3606</v>
      </c>
      <c r="N680" s="1">
        <v>1</v>
      </c>
      <c r="S680" s="1">
        <v>1</v>
      </c>
      <c r="T680" s="1" t="s">
        <v>89</v>
      </c>
      <c r="V680" s="1" t="s">
        <v>80</v>
      </c>
      <c r="X680" s="1" t="s">
        <v>91</v>
      </c>
      <c r="Z680" s="1">
        <v>2</v>
      </c>
      <c r="AA680" s="1" t="s">
        <v>1760</v>
      </c>
      <c r="AB680" s="1" t="s">
        <v>83</v>
      </c>
      <c r="AE680" s="1" t="s">
        <v>30</v>
      </c>
      <c r="AM680" t="str">
        <f t="shared" si="10"/>
        <v/>
      </c>
      <c r="AN680" s="1">
        <v>168</v>
      </c>
      <c r="AP680" s="1"/>
      <c r="AS680" s="1"/>
      <c r="AT680" s="1"/>
      <c r="AU680" s="1"/>
      <c r="AW680" s="1"/>
      <c r="AX680" s="1"/>
      <c r="AY680" s="1"/>
      <c r="AZ680" s="1"/>
      <c r="BA680" s="1"/>
    </row>
    <row r="681" spans="1:53">
      <c r="B681" s="11" t="s">
        <v>1</v>
      </c>
      <c r="E681" s="1" t="s">
        <v>4</v>
      </c>
      <c r="G681" s="2">
        <v>33896</v>
      </c>
      <c r="H681" s="1">
        <v>6</v>
      </c>
      <c r="I681" s="1">
        <v>60</v>
      </c>
      <c r="J681" s="1">
        <v>14</v>
      </c>
      <c r="K681" s="1">
        <v>4</v>
      </c>
      <c r="L681" s="1">
        <v>311</v>
      </c>
      <c r="M681" s="1" t="s">
        <v>3611</v>
      </c>
      <c r="N681" s="1">
        <v>0</v>
      </c>
      <c r="O681" s="1" t="s">
        <v>53</v>
      </c>
      <c r="Q681" s="1" t="s">
        <v>98</v>
      </c>
      <c r="S681" s="1">
        <v>1</v>
      </c>
      <c r="T681" s="1" t="s">
        <v>30</v>
      </c>
      <c r="W681" s="1" t="s">
        <v>279</v>
      </c>
      <c r="Y681" s="1" t="s">
        <v>3612</v>
      </c>
      <c r="Z681" s="1">
        <v>3</v>
      </c>
      <c r="AA681" s="1" t="s">
        <v>3613</v>
      </c>
      <c r="AB681" s="1" t="s">
        <v>59</v>
      </c>
      <c r="AK681" s="1" t="s">
        <v>36</v>
      </c>
      <c r="AM681" t="str">
        <f t="shared" si="10"/>
        <v/>
      </c>
      <c r="AU681" s="1"/>
      <c r="AW681" s="1"/>
      <c r="AX681" s="1"/>
      <c r="AY681" s="1"/>
      <c r="AZ681" s="1"/>
      <c r="BA681" s="1"/>
    </row>
    <row r="682" spans="1:53">
      <c r="B682" s="11" t="s">
        <v>1</v>
      </c>
      <c r="E682" s="1" t="s">
        <v>4</v>
      </c>
      <c r="G682" s="2">
        <v>30214</v>
      </c>
      <c r="H682" s="1">
        <v>6</v>
      </c>
      <c r="I682" s="1">
        <v>30</v>
      </c>
      <c r="J682" s="1">
        <v>15</v>
      </c>
      <c r="K682" s="1">
        <v>16</v>
      </c>
      <c r="L682" s="1">
        <v>90408</v>
      </c>
      <c r="M682" s="1" t="s">
        <v>3617</v>
      </c>
      <c r="N682" s="1">
        <v>1</v>
      </c>
      <c r="S682" s="1">
        <v>1</v>
      </c>
      <c r="T682" s="1" t="s">
        <v>453</v>
      </c>
      <c r="W682" s="1" t="s">
        <v>684</v>
      </c>
      <c r="Y682" s="1" t="s">
        <v>3618</v>
      </c>
      <c r="Z682" s="1">
        <v>2</v>
      </c>
      <c r="AA682" s="1" t="s">
        <v>3619</v>
      </c>
      <c r="AB682" s="1" t="s">
        <v>83</v>
      </c>
      <c r="AK682" s="1" t="s">
        <v>36</v>
      </c>
      <c r="AM682" t="str">
        <f t="shared" si="10"/>
        <v/>
      </c>
      <c r="AU682" s="1"/>
      <c r="AW682" s="1"/>
      <c r="AX682" s="1"/>
      <c r="AY682" s="1"/>
      <c r="AZ682" s="1"/>
      <c r="BA682" s="1"/>
    </row>
    <row r="683" spans="1:53">
      <c r="A683" s="1" t="s">
        <v>0</v>
      </c>
      <c r="G683" s="2">
        <v>35051</v>
      </c>
      <c r="H683" s="1">
        <v>7</v>
      </c>
      <c r="I683" s="1">
        <v>10</v>
      </c>
      <c r="J683" s="1">
        <v>3</v>
      </c>
      <c r="K683" s="1">
        <v>4</v>
      </c>
      <c r="L683" s="1">
        <v>523303</v>
      </c>
      <c r="M683" s="1" t="s">
        <v>3623</v>
      </c>
      <c r="N683" s="1">
        <v>1</v>
      </c>
      <c r="S683" s="1">
        <v>1</v>
      </c>
      <c r="T683" s="1" t="s">
        <v>225</v>
      </c>
      <c r="V683" s="1" t="s">
        <v>80</v>
      </c>
      <c r="X683" s="1" t="s">
        <v>648</v>
      </c>
      <c r="Z683" s="1">
        <v>1</v>
      </c>
      <c r="AB683" s="1" t="s">
        <v>399</v>
      </c>
      <c r="AH683" s="1" t="s">
        <v>33</v>
      </c>
      <c r="AM683" t="str">
        <f t="shared" si="10"/>
        <v/>
      </c>
      <c r="AN683" s="1">
        <v>4</v>
      </c>
      <c r="AP683" s="1"/>
      <c r="AR683" s="1"/>
      <c r="AS683" s="1"/>
      <c r="AT683" s="1"/>
      <c r="AU683" s="1"/>
      <c r="AW683" s="1"/>
      <c r="AX683" s="1"/>
      <c r="BA683" s="1"/>
    </row>
    <row r="684" spans="1:53">
      <c r="A684" s="1" t="s">
        <v>0</v>
      </c>
      <c r="C684" s="1" t="s">
        <v>2</v>
      </c>
      <c r="D684" s="1" t="s">
        <v>3</v>
      </c>
      <c r="E684" s="1" t="s">
        <v>4</v>
      </c>
      <c r="G684" s="2">
        <v>35573</v>
      </c>
      <c r="H684" s="1">
        <v>10</v>
      </c>
      <c r="I684" s="1">
        <v>20</v>
      </c>
      <c r="J684" s="1">
        <v>10</v>
      </c>
      <c r="K684" s="1">
        <v>10</v>
      </c>
      <c r="L684" s="1">
        <v>9000</v>
      </c>
      <c r="M684" s="1" t="s">
        <v>3626</v>
      </c>
      <c r="N684" s="1">
        <v>1</v>
      </c>
      <c r="S684" s="1">
        <v>0</v>
      </c>
      <c r="AB684" s="1" t="s">
        <v>166</v>
      </c>
      <c r="AH684" s="1" t="s">
        <v>33</v>
      </c>
      <c r="AM684" t="str">
        <f t="shared" si="10"/>
        <v/>
      </c>
      <c r="AN684" s="1">
        <v>30</v>
      </c>
      <c r="AP684" s="1"/>
      <c r="AS684" s="1"/>
      <c r="AT684" s="1"/>
      <c r="AV684" s="1"/>
      <c r="AW684" s="1"/>
      <c r="AX684" s="1"/>
      <c r="AY684" s="1"/>
      <c r="AZ684" s="1"/>
      <c r="BA684" s="1"/>
    </row>
    <row r="685" spans="1:53">
      <c r="D685" s="1" t="s">
        <v>3</v>
      </c>
      <c r="G685" s="2">
        <v>26938</v>
      </c>
      <c r="H685" s="1">
        <v>5</v>
      </c>
      <c r="I685" s="1">
        <v>120</v>
      </c>
      <c r="J685" s="1">
        <v>12</v>
      </c>
      <c r="K685" s="1">
        <v>60</v>
      </c>
      <c r="L685" s="1">
        <v>1740071</v>
      </c>
      <c r="M685" s="1" t="s">
        <v>2824</v>
      </c>
      <c r="N685" s="1">
        <v>0</v>
      </c>
      <c r="P685" s="1" t="s">
        <v>36</v>
      </c>
      <c r="Q685" s="1" t="s">
        <v>103</v>
      </c>
      <c r="S685" s="1">
        <v>1</v>
      </c>
      <c r="T685" s="1" t="s">
        <v>225</v>
      </c>
      <c r="V685" s="1" t="s">
        <v>111</v>
      </c>
      <c r="X685" s="1" t="s">
        <v>391</v>
      </c>
      <c r="Z685" s="1">
        <v>15</v>
      </c>
      <c r="AB685" s="1" t="s">
        <v>83</v>
      </c>
      <c r="AH685" s="1" t="s">
        <v>33</v>
      </c>
      <c r="AM685" t="str">
        <f t="shared" si="10"/>
        <v/>
      </c>
      <c r="AN685" s="1">
        <v>15</v>
      </c>
      <c r="AP685" s="1"/>
      <c r="AS685" s="1"/>
      <c r="AT685" s="1"/>
      <c r="AU685" s="1"/>
      <c r="AW685" s="1"/>
      <c r="AX685" s="1"/>
      <c r="AY685" s="1"/>
      <c r="AZ685" s="1"/>
      <c r="BA685" s="1"/>
    </row>
    <row r="686" spans="1:53">
      <c r="E686" s="1" t="s">
        <v>4</v>
      </c>
      <c r="G686" s="2">
        <v>28137</v>
      </c>
      <c r="H686" s="1">
        <v>7</v>
      </c>
      <c r="I686" s="1">
        <v>120</v>
      </c>
      <c r="J686" s="1">
        <v>6</v>
      </c>
      <c r="K686" s="1">
        <v>3</v>
      </c>
      <c r="M686" s="1" t="s">
        <v>3100</v>
      </c>
      <c r="N686" s="1">
        <v>0</v>
      </c>
      <c r="O686" s="1" t="s">
        <v>53</v>
      </c>
      <c r="Q686" s="1" t="s">
        <v>98</v>
      </c>
      <c r="S686" s="1">
        <v>1</v>
      </c>
      <c r="T686" s="1" t="s">
        <v>225</v>
      </c>
      <c r="V686" s="1" t="s">
        <v>90</v>
      </c>
      <c r="X686" s="1" t="s">
        <v>91</v>
      </c>
      <c r="Z686" s="1">
        <v>17</v>
      </c>
      <c r="AA686" s="1" t="s">
        <v>3633</v>
      </c>
      <c r="AB686" s="1" t="s">
        <v>59</v>
      </c>
      <c r="AH686" s="1" t="s">
        <v>33</v>
      </c>
      <c r="AM686" t="str">
        <f t="shared" si="10"/>
        <v/>
      </c>
      <c r="AN686" s="1">
        <v>10</v>
      </c>
      <c r="AP686" s="1"/>
      <c r="AS686" s="1"/>
      <c r="AT686" s="1"/>
      <c r="AU686" s="1"/>
      <c r="AW686" s="1"/>
      <c r="AX686" s="1"/>
      <c r="AY686" s="1"/>
      <c r="AZ686" s="1"/>
      <c r="BA686" s="1"/>
    </row>
    <row r="687" spans="1:53">
      <c r="A687" s="1" t="s">
        <v>0</v>
      </c>
      <c r="G687" s="2">
        <v>30645</v>
      </c>
      <c r="H687" s="1">
        <v>7</v>
      </c>
      <c r="I687" s="1">
        <v>20</v>
      </c>
      <c r="J687" s="1">
        <v>10</v>
      </c>
      <c r="K687" s="1">
        <v>20</v>
      </c>
      <c r="L687" s="1">
        <v>92800</v>
      </c>
      <c r="M687" s="1" t="s">
        <v>1951</v>
      </c>
      <c r="N687" s="1">
        <v>1</v>
      </c>
      <c r="S687" s="1">
        <v>1</v>
      </c>
      <c r="T687" s="1" t="s">
        <v>144</v>
      </c>
      <c r="V687" s="1" t="s">
        <v>56</v>
      </c>
      <c r="X687" s="1" t="s">
        <v>57</v>
      </c>
      <c r="Z687" s="1">
        <v>1</v>
      </c>
      <c r="AA687" s="1" t="s">
        <v>3638</v>
      </c>
      <c r="AB687" s="1" t="s">
        <v>83</v>
      </c>
      <c r="AF687" s="1" t="s">
        <v>31</v>
      </c>
      <c r="AM687" t="str">
        <f t="shared" si="10"/>
        <v/>
      </c>
      <c r="AN687" s="1">
        <v>20</v>
      </c>
      <c r="AR687" s="1"/>
      <c r="AS687" s="1"/>
      <c r="AT687" s="1"/>
      <c r="AU687" s="1"/>
      <c r="AW687" s="1"/>
      <c r="AX687" s="1"/>
      <c r="AY687" s="1"/>
      <c r="AZ687" s="1"/>
      <c r="BA687" s="1"/>
    </row>
    <row r="688" spans="1:53">
      <c r="B688" s="11" t="s">
        <v>1</v>
      </c>
      <c r="E688" s="1" t="s">
        <v>4</v>
      </c>
      <c r="G688" s="2">
        <v>29020</v>
      </c>
      <c r="H688" s="1">
        <v>4</v>
      </c>
      <c r="I688" s="1">
        <v>70</v>
      </c>
      <c r="J688" s="1">
        <v>12</v>
      </c>
      <c r="K688" s="1">
        <v>25</v>
      </c>
      <c r="L688" s="1">
        <v>3031</v>
      </c>
      <c r="M688" s="1" t="s">
        <v>3643</v>
      </c>
      <c r="N688" s="1">
        <v>0</v>
      </c>
      <c r="O688" s="1" t="s">
        <v>67</v>
      </c>
      <c r="R688" s="1" t="s">
        <v>3644</v>
      </c>
      <c r="S688" s="1">
        <v>1</v>
      </c>
      <c r="T688" s="1" t="s">
        <v>458</v>
      </c>
      <c r="W688" s="1" t="s">
        <v>3645</v>
      </c>
      <c r="X688" s="1" t="s">
        <v>324</v>
      </c>
      <c r="Z688" s="1">
        <v>11</v>
      </c>
      <c r="AA688" s="1" t="s">
        <v>3646</v>
      </c>
      <c r="AB688" s="1" t="s">
        <v>83</v>
      </c>
      <c r="AH688" s="1" t="s">
        <v>33</v>
      </c>
      <c r="AM688" t="str">
        <f t="shared" si="10"/>
        <v/>
      </c>
      <c r="AN688" s="1">
        <v>40</v>
      </c>
      <c r="AR688" s="1"/>
      <c r="AS688" s="1"/>
      <c r="AT688" s="1"/>
      <c r="AU688" s="1"/>
      <c r="AW688" s="1"/>
      <c r="AX688" s="1"/>
      <c r="AY688" s="1"/>
      <c r="AZ688" s="1"/>
      <c r="BA688" s="1"/>
    </row>
    <row r="689" spans="1:53">
      <c r="A689" s="1" t="s">
        <v>0</v>
      </c>
      <c r="B689" s="11" t="s">
        <v>1</v>
      </c>
      <c r="G689" s="2" t="s">
        <v>3651</v>
      </c>
      <c r="H689" s="1">
        <v>7</v>
      </c>
      <c r="I689" s="1">
        <v>40</v>
      </c>
      <c r="J689" s="1">
        <v>12</v>
      </c>
      <c r="K689" s="1">
        <v>10</v>
      </c>
      <c r="L689" s="1">
        <v>28224</v>
      </c>
      <c r="M689" s="1" t="s">
        <v>3652</v>
      </c>
      <c r="N689" s="1">
        <v>1</v>
      </c>
      <c r="S689" s="1">
        <v>1</v>
      </c>
      <c r="T689" s="1" t="s">
        <v>458</v>
      </c>
      <c r="V689" s="1" t="s">
        <v>145</v>
      </c>
      <c r="X689" s="1" t="s">
        <v>91</v>
      </c>
      <c r="Z689" s="1">
        <v>30</v>
      </c>
      <c r="AA689" s="1" t="s">
        <v>3653</v>
      </c>
      <c r="AB689" s="1" t="s">
        <v>59</v>
      </c>
      <c r="AH689" s="1" t="s">
        <v>33</v>
      </c>
      <c r="AM689" t="str">
        <f t="shared" si="10"/>
        <v/>
      </c>
      <c r="AN689" s="1">
        <v>12</v>
      </c>
      <c r="AP689" s="1"/>
      <c r="AR689" s="1"/>
      <c r="AS689" s="1"/>
      <c r="AT689" s="1"/>
      <c r="AU689" s="1"/>
      <c r="AW689" s="1"/>
      <c r="AX689" s="1"/>
      <c r="BA689" s="1"/>
    </row>
    <row r="690" spans="1:53">
      <c r="B690" s="11" t="s">
        <v>1</v>
      </c>
      <c r="E690" s="1" t="s">
        <v>4</v>
      </c>
      <c r="G690" s="2">
        <v>30233</v>
      </c>
      <c r="H690" s="1">
        <v>7</v>
      </c>
      <c r="I690" s="1">
        <v>15</v>
      </c>
      <c r="J690" s="1">
        <v>12</v>
      </c>
      <c r="K690" s="1">
        <v>12</v>
      </c>
      <c r="L690" s="1">
        <v>200</v>
      </c>
      <c r="M690" s="1" t="s">
        <v>1966</v>
      </c>
      <c r="N690" s="1">
        <v>0</v>
      </c>
      <c r="O690" s="1" t="s">
        <v>67</v>
      </c>
      <c r="Q690" s="1" t="s">
        <v>98</v>
      </c>
      <c r="S690" s="1">
        <v>1</v>
      </c>
      <c r="T690" s="1" t="s">
        <v>150</v>
      </c>
      <c r="V690" s="1" t="s">
        <v>80</v>
      </c>
      <c r="X690" s="1" t="s">
        <v>91</v>
      </c>
      <c r="Z690" s="1">
        <v>1</v>
      </c>
      <c r="AA690" s="1" t="s">
        <v>2057</v>
      </c>
      <c r="AB690" s="1" t="s">
        <v>71</v>
      </c>
      <c r="AE690" s="1" t="s">
        <v>30</v>
      </c>
      <c r="AF690" s="1" t="s">
        <v>31</v>
      </c>
      <c r="AM690">
        <f t="shared" si="10"/>
        <v>1</v>
      </c>
      <c r="AN690" s="1">
        <v>30</v>
      </c>
      <c r="AP690" s="1"/>
      <c r="AS690" s="1"/>
      <c r="AT690" s="1"/>
      <c r="AU690" s="1"/>
      <c r="AW690" s="1"/>
      <c r="AX690" s="1"/>
      <c r="AY690" s="1"/>
      <c r="BA690" s="1"/>
    </row>
    <row r="691" spans="1:53">
      <c r="A691" s="1" t="s">
        <v>0</v>
      </c>
      <c r="E691" s="1" t="s">
        <v>4</v>
      </c>
      <c r="G691" s="2">
        <v>35459</v>
      </c>
      <c r="H691" s="1">
        <v>5</v>
      </c>
      <c r="I691" s="1">
        <v>8</v>
      </c>
      <c r="J691" s="1">
        <v>10</v>
      </c>
      <c r="K691" s="1">
        <v>5</v>
      </c>
      <c r="L691" s="1">
        <v>396191</v>
      </c>
      <c r="M691" s="1" t="s">
        <v>3658</v>
      </c>
      <c r="N691" s="1">
        <v>0</v>
      </c>
      <c r="O691" s="1" t="s">
        <v>53</v>
      </c>
      <c r="Q691" s="1" t="s">
        <v>103</v>
      </c>
      <c r="S691" s="1">
        <v>0</v>
      </c>
      <c r="AB691" s="1" t="s">
        <v>166</v>
      </c>
      <c r="AH691" s="1" t="s">
        <v>33</v>
      </c>
      <c r="AM691" t="str">
        <f t="shared" si="10"/>
        <v/>
      </c>
      <c r="AN691" s="1">
        <v>4</v>
      </c>
      <c r="AP691" s="1"/>
      <c r="AS691" s="1"/>
      <c r="AT691" s="1"/>
      <c r="AU691" s="1"/>
      <c r="AW691" s="1"/>
      <c r="AX691" s="1"/>
      <c r="AY691" s="1"/>
      <c r="BA691" s="1"/>
    </row>
    <row r="692" spans="1:53">
      <c r="B692" s="11" t="s">
        <v>1</v>
      </c>
      <c r="E692" s="1" t="s">
        <v>4</v>
      </c>
      <c r="G692" s="2">
        <v>30996</v>
      </c>
      <c r="H692" s="1">
        <v>7</v>
      </c>
      <c r="I692" s="1">
        <v>10</v>
      </c>
      <c r="J692" s="1">
        <v>6</v>
      </c>
      <c r="K692" s="1">
        <v>10</v>
      </c>
      <c r="M692" s="1" t="s">
        <v>1168</v>
      </c>
      <c r="N692" s="1">
        <v>0</v>
      </c>
      <c r="O692" s="1" t="s">
        <v>78</v>
      </c>
      <c r="Q692" s="1" t="s">
        <v>98</v>
      </c>
      <c r="S692" s="1">
        <v>1</v>
      </c>
      <c r="T692" s="1" t="s">
        <v>453</v>
      </c>
      <c r="V692" s="1" t="s">
        <v>111</v>
      </c>
      <c r="X692" s="1" t="s">
        <v>57</v>
      </c>
      <c r="Z692" s="1">
        <v>6</v>
      </c>
      <c r="AB692" s="1" t="s">
        <v>71</v>
      </c>
      <c r="AH692" s="1" t="s">
        <v>33</v>
      </c>
      <c r="AM692" t="str">
        <f t="shared" si="10"/>
        <v/>
      </c>
      <c r="AN692" s="1">
        <v>10</v>
      </c>
      <c r="AP692" s="1"/>
      <c r="AS692" s="1"/>
      <c r="AT692" s="1"/>
      <c r="AU692" s="1"/>
      <c r="AW692" s="1"/>
      <c r="BA692" s="1"/>
    </row>
    <row r="693" spans="1:53">
      <c r="B693" s="11" t="s">
        <v>1</v>
      </c>
      <c r="G693" s="2">
        <v>28795</v>
      </c>
      <c r="H693" s="1">
        <v>7</v>
      </c>
      <c r="I693" s="1">
        <v>180</v>
      </c>
      <c r="J693" s="1">
        <v>11</v>
      </c>
      <c r="K693" s="1">
        <v>3</v>
      </c>
      <c r="L693" s="1">
        <v>30097</v>
      </c>
      <c r="M693" s="1" t="s">
        <v>714</v>
      </c>
      <c r="N693" s="1">
        <v>0</v>
      </c>
      <c r="P693" s="1" t="s">
        <v>3663</v>
      </c>
      <c r="Q693" s="1" t="s">
        <v>98</v>
      </c>
      <c r="S693" s="1">
        <v>1</v>
      </c>
      <c r="T693" s="1" t="s">
        <v>159</v>
      </c>
      <c r="V693" s="1" t="s">
        <v>90</v>
      </c>
      <c r="X693" s="1" t="s">
        <v>245</v>
      </c>
      <c r="Z693" s="1">
        <v>5</v>
      </c>
      <c r="AA693" s="1" t="s">
        <v>3664</v>
      </c>
      <c r="AB693" s="1" t="s">
        <v>83</v>
      </c>
      <c r="AK693" s="1" t="s">
        <v>36</v>
      </c>
      <c r="AM693" t="str">
        <f t="shared" si="10"/>
        <v/>
      </c>
      <c r="AU693" s="1"/>
      <c r="AW693" s="1"/>
      <c r="AX693" s="1"/>
      <c r="AY693" s="1"/>
      <c r="BA693" s="1"/>
    </row>
    <row r="694" spans="1:53">
      <c r="B694" s="11" t="s">
        <v>1</v>
      </c>
      <c r="G694" s="2">
        <v>26256</v>
      </c>
      <c r="H694" s="1">
        <v>8</v>
      </c>
      <c r="I694" s="1">
        <v>0</v>
      </c>
      <c r="J694" s="1">
        <v>12</v>
      </c>
      <c r="K694" s="1">
        <v>26</v>
      </c>
      <c r="L694" s="1">
        <v>39564</v>
      </c>
      <c r="M694" s="1" t="s">
        <v>3667</v>
      </c>
      <c r="N694" s="1">
        <v>1</v>
      </c>
      <c r="S694" s="1">
        <v>1</v>
      </c>
      <c r="T694" s="1" t="s">
        <v>225</v>
      </c>
      <c r="V694" s="1" t="s">
        <v>80</v>
      </c>
      <c r="X694" s="1" t="s">
        <v>160</v>
      </c>
      <c r="Z694" s="1">
        <v>7</v>
      </c>
      <c r="AA694" s="1" t="s">
        <v>3668</v>
      </c>
      <c r="AB694" s="1" t="s">
        <v>71</v>
      </c>
      <c r="AF694" s="1" t="s">
        <v>31</v>
      </c>
      <c r="AG694" s="1" t="s">
        <v>32</v>
      </c>
      <c r="AI694" s="1" t="s">
        <v>34</v>
      </c>
      <c r="AM694">
        <f t="shared" si="10"/>
        <v>1</v>
      </c>
      <c r="AN694" s="1">
        <v>8</v>
      </c>
      <c r="AP694" s="1"/>
      <c r="AS694" s="1"/>
      <c r="AT694" s="1"/>
      <c r="AV694" s="1"/>
      <c r="AW694" s="1"/>
      <c r="AX694" s="1"/>
      <c r="AY694" s="1"/>
      <c r="AZ694" s="1"/>
      <c r="BA694" s="1"/>
    </row>
    <row r="695" spans="1:53">
      <c r="B695" s="11" t="s">
        <v>1</v>
      </c>
      <c r="E695" s="1" t="s">
        <v>4</v>
      </c>
      <c r="G695" s="2" t="s">
        <v>3674</v>
      </c>
      <c r="H695" s="1">
        <v>7</v>
      </c>
      <c r="I695" s="1">
        <v>50</v>
      </c>
      <c r="J695" s="1">
        <v>8</v>
      </c>
      <c r="K695" s="1">
        <v>5</v>
      </c>
      <c r="L695" s="1">
        <v>2624</v>
      </c>
      <c r="M695" s="1" t="s">
        <v>3675</v>
      </c>
      <c r="N695" s="1">
        <v>1</v>
      </c>
      <c r="S695" s="1">
        <v>1</v>
      </c>
      <c r="T695" s="1" t="s">
        <v>5</v>
      </c>
      <c r="V695" s="1" t="s">
        <v>111</v>
      </c>
      <c r="Y695" s="1" t="s">
        <v>1039</v>
      </c>
      <c r="Z695" s="1">
        <v>30</v>
      </c>
      <c r="AA695" s="1" t="s">
        <v>3676</v>
      </c>
      <c r="AB695" s="1" t="s">
        <v>59</v>
      </c>
      <c r="AH695" s="1" t="s">
        <v>33</v>
      </c>
      <c r="AM695" t="str">
        <f t="shared" si="10"/>
        <v/>
      </c>
      <c r="AN695" s="1">
        <v>20</v>
      </c>
      <c r="AP695" s="1"/>
      <c r="AS695" s="1"/>
      <c r="AT695" s="1"/>
      <c r="AV695" s="1"/>
      <c r="AW695" s="1"/>
      <c r="AX695" s="1"/>
      <c r="AY695" s="1"/>
      <c r="BA695" s="1"/>
    </row>
    <row r="696" spans="1:53">
      <c r="B696" s="11" t="s">
        <v>1</v>
      </c>
      <c r="G696" s="2">
        <v>31131</v>
      </c>
      <c r="H696" s="1">
        <v>6</v>
      </c>
      <c r="I696" s="1">
        <v>60</v>
      </c>
      <c r="J696" s="1">
        <v>12</v>
      </c>
      <c r="K696" s="1">
        <v>6</v>
      </c>
      <c r="L696" s="1">
        <v>1</v>
      </c>
      <c r="M696" s="1" t="s">
        <v>1394</v>
      </c>
      <c r="N696" s="1">
        <v>1</v>
      </c>
      <c r="S696" s="1">
        <v>1</v>
      </c>
      <c r="T696" s="1" t="s">
        <v>144</v>
      </c>
      <c r="V696" s="1" t="s">
        <v>424</v>
      </c>
      <c r="Y696" s="1" t="s">
        <v>3681</v>
      </c>
      <c r="Z696" s="1">
        <v>9</v>
      </c>
      <c r="AA696" s="1" t="s">
        <v>3682</v>
      </c>
      <c r="AB696" s="1" t="s">
        <v>59</v>
      </c>
      <c r="AH696" s="1" t="s">
        <v>33</v>
      </c>
      <c r="AM696" t="str">
        <f t="shared" si="10"/>
        <v/>
      </c>
      <c r="AN696" s="1">
        <v>30</v>
      </c>
      <c r="AP696" s="1"/>
      <c r="AS696" s="1"/>
      <c r="AT696" s="1"/>
      <c r="AU696" s="1"/>
      <c r="AW696" s="1"/>
      <c r="AX696" s="1"/>
      <c r="AY696" s="1"/>
      <c r="AZ696" s="1"/>
      <c r="BA696" s="1"/>
    </row>
    <row r="697" spans="1:53">
      <c r="A697" s="1" t="s">
        <v>0</v>
      </c>
      <c r="E697" s="1" t="s">
        <v>4</v>
      </c>
      <c r="G697" s="2">
        <v>28207</v>
      </c>
      <c r="H697" s="1">
        <v>7</v>
      </c>
      <c r="I697" s="1">
        <v>45</v>
      </c>
      <c r="J697" s="1">
        <v>10</v>
      </c>
      <c r="K697" s="1">
        <v>6</v>
      </c>
      <c r="L697" s="1">
        <v>94043</v>
      </c>
      <c r="M697" s="1" t="s">
        <v>3056</v>
      </c>
      <c r="N697" s="1">
        <v>1</v>
      </c>
      <c r="S697" s="1">
        <v>1</v>
      </c>
      <c r="T697" s="1" t="s">
        <v>55</v>
      </c>
      <c r="V697" s="1" t="s">
        <v>56</v>
      </c>
      <c r="X697" s="1" t="s">
        <v>91</v>
      </c>
      <c r="Z697" s="1">
        <v>17</v>
      </c>
      <c r="AA697" s="1" t="s">
        <v>3687</v>
      </c>
      <c r="AB697" s="1" t="s">
        <v>83</v>
      </c>
      <c r="AG697" s="1" t="s">
        <v>32</v>
      </c>
      <c r="AM697" t="str">
        <f t="shared" si="10"/>
        <v/>
      </c>
      <c r="AN697" s="1">
        <v>6</v>
      </c>
      <c r="AP697" s="1"/>
      <c r="AS697" s="1"/>
      <c r="AT697" s="1"/>
      <c r="AU697" s="1"/>
      <c r="AW697" s="1"/>
      <c r="AX697" s="1"/>
      <c r="AY697" s="1"/>
      <c r="AZ697" s="1"/>
      <c r="BA697" s="1"/>
    </row>
    <row r="698" spans="1:53">
      <c r="A698" s="1" t="s">
        <v>0</v>
      </c>
      <c r="B698" s="11" t="s">
        <v>1</v>
      </c>
      <c r="D698" s="1" t="s">
        <v>3</v>
      </c>
      <c r="E698" s="1" t="s">
        <v>4</v>
      </c>
      <c r="G698" s="2">
        <v>27646</v>
      </c>
      <c r="H698" s="1">
        <v>6</v>
      </c>
      <c r="I698" s="1">
        <v>60</v>
      </c>
      <c r="J698" s="1">
        <v>6</v>
      </c>
      <c r="K698" s="1">
        <v>3</v>
      </c>
      <c r="M698" s="1" t="s">
        <v>1366</v>
      </c>
      <c r="N698" s="1">
        <v>0</v>
      </c>
      <c r="O698" s="1" t="s">
        <v>53</v>
      </c>
      <c r="Q698" s="1" t="s">
        <v>98</v>
      </c>
      <c r="S698" s="1">
        <v>1</v>
      </c>
      <c r="T698" s="1" t="s">
        <v>30</v>
      </c>
      <c r="V698" s="1" t="s">
        <v>80</v>
      </c>
      <c r="Y698" s="1" t="s">
        <v>3692</v>
      </c>
      <c r="Z698" s="1">
        <v>4</v>
      </c>
      <c r="AA698" s="1" t="s">
        <v>3693</v>
      </c>
      <c r="AB698" s="1" t="s">
        <v>1299</v>
      </c>
      <c r="AE698" s="1" t="s">
        <v>30</v>
      </c>
      <c r="AM698" t="str">
        <f t="shared" si="10"/>
        <v/>
      </c>
      <c r="AN698" s="1">
        <v>12</v>
      </c>
      <c r="AP698" s="1"/>
      <c r="AS698" s="1"/>
      <c r="AT698" s="1"/>
      <c r="AU698" s="1"/>
      <c r="AW698" s="1"/>
      <c r="AX698" s="1"/>
      <c r="AY698" s="1"/>
      <c r="AZ698" s="1"/>
      <c r="BA698" s="1"/>
    </row>
    <row r="699" spans="1:53">
      <c r="E699" s="1" t="s">
        <v>4</v>
      </c>
      <c r="G699" s="2">
        <v>30727</v>
      </c>
      <c r="H699" s="1">
        <v>7</v>
      </c>
      <c r="I699" s="1">
        <v>90</v>
      </c>
      <c r="J699" s="1">
        <v>14</v>
      </c>
      <c r="K699" s="1">
        <v>2</v>
      </c>
      <c r="L699" s="1">
        <v>47410</v>
      </c>
      <c r="M699" s="1" t="s">
        <v>748</v>
      </c>
      <c r="N699" s="1">
        <v>1</v>
      </c>
      <c r="S699" s="1">
        <v>1</v>
      </c>
      <c r="T699" s="1" t="s">
        <v>225</v>
      </c>
      <c r="W699" s="1" t="s">
        <v>279</v>
      </c>
      <c r="X699" s="1" t="s">
        <v>91</v>
      </c>
      <c r="Z699" s="1">
        <v>8</v>
      </c>
      <c r="AA699" s="1" t="s">
        <v>3697</v>
      </c>
      <c r="AB699" s="1" t="s">
        <v>83</v>
      </c>
      <c r="AG699" s="1" t="s">
        <v>32</v>
      </c>
      <c r="AM699" t="str">
        <f t="shared" si="10"/>
        <v/>
      </c>
      <c r="AN699" s="1">
        <v>15</v>
      </c>
      <c r="AP699" s="1"/>
      <c r="AS699" s="1"/>
      <c r="AT699" s="1"/>
      <c r="AV699" s="1"/>
      <c r="AW699" s="1"/>
      <c r="AX699" s="1"/>
      <c r="AZ699" s="1"/>
      <c r="BA699" s="1"/>
    </row>
    <row r="700" spans="1:53">
      <c r="A700" s="1" t="s">
        <v>0</v>
      </c>
      <c r="G700" s="2">
        <v>28413</v>
      </c>
      <c r="H700" s="1">
        <v>5</v>
      </c>
      <c r="I700" s="1">
        <v>150</v>
      </c>
      <c r="J700" s="1">
        <v>6</v>
      </c>
      <c r="K700" s="1">
        <v>1</v>
      </c>
      <c r="L700" s="1">
        <v>77494</v>
      </c>
      <c r="M700" s="1" t="s">
        <v>3702</v>
      </c>
      <c r="N700" s="1">
        <v>1</v>
      </c>
      <c r="S700" s="1">
        <v>1</v>
      </c>
      <c r="T700" s="1" t="s">
        <v>144</v>
      </c>
      <c r="V700" s="1" t="s">
        <v>90</v>
      </c>
      <c r="X700" s="1" t="s">
        <v>91</v>
      </c>
      <c r="Z700" s="1">
        <v>19</v>
      </c>
      <c r="AA700" s="1" t="s">
        <v>3703</v>
      </c>
      <c r="AB700" s="1" t="s">
        <v>59</v>
      </c>
      <c r="AG700" s="1" t="s">
        <v>32</v>
      </c>
      <c r="AH700" s="1" t="s">
        <v>33</v>
      </c>
      <c r="AM700">
        <f t="shared" si="10"/>
        <v>1</v>
      </c>
      <c r="AN700" s="1">
        <v>4</v>
      </c>
      <c r="AP700" s="1"/>
      <c r="AS700" s="1"/>
      <c r="AT700" s="1"/>
      <c r="AU700" s="1"/>
      <c r="AW700" s="1"/>
      <c r="AX700" s="1"/>
      <c r="AY700" s="1"/>
      <c r="AZ700" s="1"/>
      <c r="BA700" s="1"/>
    </row>
    <row r="701" spans="1:53">
      <c r="A701" s="1" t="s">
        <v>0</v>
      </c>
      <c r="G701" s="2">
        <v>26235</v>
      </c>
      <c r="H701" s="1">
        <v>8</v>
      </c>
      <c r="I701" s="1">
        <v>40</v>
      </c>
      <c r="J701" s="1">
        <v>10</v>
      </c>
      <c r="K701" s="1">
        <v>6</v>
      </c>
      <c r="M701" s="1" t="s">
        <v>2980</v>
      </c>
      <c r="N701" s="1">
        <v>0</v>
      </c>
      <c r="O701" s="1" t="s">
        <v>67</v>
      </c>
      <c r="Q701" s="1" t="s">
        <v>68</v>
      </c>
      <c r="S701" s="1">
        <v>1</v>
      </c>
      <c r="T701" s="1" t="s">
        <v>79</v>
      </c>
      <c r="V701" s="1" t="s">
        <v>56</v>
      </c>
      <c r="Y701" s="1" t="s">
        <v>3708</v>
      </c>
      <c r="Z701" s="1">
        <v>5</v>
      </c>
      <c r="AA701" s="1" t="s">
        <v>3709</v>
      </c>
      <c r="AB701" s="1" t="s">
        <v>71</v>
      </c>
      <c r="AE701" s="1" t="s">
        <v>30</v>
      </c>
      <c r="AM701" t="str">
        <f t="shared" si="10"/>
        <v/>
      </c>
      <c r="AN701" s="1">
        <v>20</v>
      </c>
      <c r="AS701" s="1"/>
      <c r="AT701" s="1"/>
      <c r="AU701" s="1"/>
      <c r="AW701" s="1"/>
      <c r="AX701" s="1"/>
      <c r="AY701" s="1"/>
      <c r="BA701" s="1"/>
    </row>
    <row r="702" spans="1:53">
      <c r="A702" s="1" t="s">
        <v>0</v>
      </c>
      <c r="B702" s="11" t="s">
        <v>1</v>
      </c>
      <c r="E702" s="1" t="s">
        <v>4</v>
      </c>
      <c r="G702" s="2" t="s">
        <v>3713</v>
      </c>
      <c r="H702" s="1">
        <v>7</v>
      </c>
      <c r="I702" s="1">
        <v>180</v>
      </c>
      <c r="J702" s="1">
        <v>12</v>
      </c>
      <c r="K702" s="1">
        <v>10</v>
      </c>
      <c r="M702" s="1" t="s">
        <v>1366</v>
      </c>
      <c r="N702" s="1">
        <v>0</v>
      </c>
      <c r="O702" s="1" t="s">
        <v>97</v>
      </c>
      <c r="Q702" s="1" t="s">
        <v>103</v>
      </c>
      <c r="S702" s="1">
        <v>1</v>
      </c>
      <c r="T702" s="1" t="s">
        <v>55</v>
      </c>
      <c r="V702" s="1" t="s">
        <v>80</v>
      </c>
      <c r="X702" s="1" t="s">
        <v>105</v>
      </c>
      <c r="Z702" s="1">
        <v>25</v>
      </c>
      <c r="AB702" s="1" t="s">
        <v>83</v>
      </c>
      <c r="AF702" s="1" t="s">
        <v>31</v>
      </c>
      <c r="AM702" t="str">
        <f t="shared" si="10"/>
        <v/>
      </c>
      <c r="AN702" s="1">
        <v>260</v>
      </c>
      <c r="AP702" s="1"/>
      <c r="AS702" s="1"/>
      <c r="AT702" s="1"/>
      <c r="AU702" s="1"/>
      <c r="AW702" s="1"/>
      <c r="AX702" s="1"/>
      <c r="AZ702" s="1"/>
      <c r="BA702" s="1"/>
    </row>
    <row r="703" spans="1:53">
      <c r="A703" s="1" t="s">
        <v>0</v>
      </c>
      <c r="D703" s="1" t="s">
        <v>3</v>
      </c>
      <c r="E703" s="1" t="s">
        <v>4</v>
      </c>
      <c r="G703" s="2">
        <v>33512</v>
      </c>
      <c r="H703" s="1">
        <v>8</v>
      </c>
      <c r="I703" s="1">
        <v>30</v>
      </c>
      <c r="J703" s="1">
        <v>10</v>
      </c>
      <c r="K703" s="1">
        <v>18</v>
      </c>
      <c r="L703" s="1">
        <v>98103</v>
      </c>
      <c r="M703" s="1" t="s">
        <v>3717</v>
      </c>
      <c r="N703" s="1">
        <v>1</v>
      </c>
      <c r="S703" s="1">
        <v>0</v>
      </c>
      <c r="AB703" s="1" t="s">
        <v>83</v>
      </c>
      <c r="AF703" s="1" t="s">
        <v>31</v>
      </c>
      <c r="AM703" t="str">
        <f t="shared" si="10"/>
        <v/>
      </c>
      <c r="AN703" s="1">
        <v>30</v>
      </c>
      <c r="AR703" s="1"/>
      <c r="AS703" s="1"/>
      <c r="AT703" s="1"/>
      <c r="AU703" s="1"/>
      <c r="AW703" s="1"/>
      <c r="AX703" s="1"/>
      <c r="AY703" s="1"/>
      <c r="BA703" s="1"/>
    </row>
    <row r="704" spans="1:53">
      <c r="A704" s="1" t="s">
        <v>0</v>
      </c>
      <c r="B704" s="11" t="s">
        <v>1</v>
      </c>
      <c r="G704" s="2">
        <v>26021</v>
      </c>
      <c r="H704" s="1">
        <v>7</v>
      </c>
      <c r="I704" s="1">
        <v>30</v>
      </c>
      <c r="J704" s="1">
        <v>6</v>
      </c>
      <c r="K704" s="1">
        <v>3</v>
      </c>
      <c r="L704" s="1">
        <v>92694</v>
      </c>
      <c r="M704" s="1" t="s">
        <v>3721</v>
      </c>
      <c r="N704" s="1">
        <v>1</v>
      </c>
      <c r="S704" s="1">
        <v>1</v>
      </c>
      <c r="T704" s="1" t="s">
        <v>159</v>
      </c>
      <c r="V704" s="1" t="s">
        <v>80</v>
      </c>
      <c r="X704" s="1" t="s">
        <v>91</v>
      </c>
      <c r="Z704" s="1">
        <v>12</v>
      </c>
      <c r="AA704" s="1" t="s">
        <v>3722</v>
      </c>
      <c r="AB704" s="1" t="s">
        <v>71</v>
      </c>
      <c r="AH704" s="1" t="s">
        <v>33</v>
      </c>
      <c r="AM704" t="str">
        <f t="shared" si="10"/>
        <v/>
      </c>
      <c r="AN704" s="1">
        <v>10</v>
      </c>
      <c r="AS704" s="1"/>
      <c r="AT704" s="1"/>
      <c r="AV704" s="1"/>
      <c r="AW704" s="1"/>
      <c r="AX704" s="1"/>
      <c r="AY704" s="1"/>
      <c r="AZ704" s="1"/>
      <c r="BA704" s="1"/>
    </row>
    <row r="705" spans="1:53">
      <c r="A705" s="1" t="s">
        <v>0</v>
      </c>
      <c r="E705" s="1" t="s">
        <v>4</v>
      </c>
      <c r="G705" s="2">
        <v>33040</v>
      </c>
      <c r="H705" s="1">
        <v>6</v>
      </c>
      <c r="I705" s="1">
        <v>50</v>
      </c>
      <c r="J705" s="1">
        <v>10</v>
      </c>
      <c r="K705" s="1">
        <v>3</v>
      </c>
      <c r="L705" s="1">
        <v>30001</v>
      </c>
      <c r="M705" s="1" t="s">
        <v>3728</v>
      </c>
      <c r="N705" s="1">
        <v>1</v>
      </c>
      <c r="S705" s="1">
        <v>0</v>
      </c>
      <c r="AB705" s="1" t="s">
        <v>83</v>
      </c>
      <c r="AE705" s="1" t="s">
        <v>30</v>
      </c>
      <c r="AH705" s="1" t="s">
        <v>33</v>
      </c>
      <c r="AM705">
        <f t="shared" si="10"/>
        <v>1</v>
      </c>
      <c r="AN705" s="1">
        <v>100</v>
      </c>
      <c r="AP705" s="1"/>
      <c r="AS705" s="1"/>
      <c r="AT705" s="1"/>
      <c r="AU705" s="1"/>
      <c r="AW705" s="1"/>
      <c r="AX705" s="1"/>
      <c r="AZ705" s="1"/>
      <c r="BA705" s="1"/>
    </row>
    <row r="706" spans="1:53">
      <c r="A706" s="1" t="s">
        <v>0</v>
      </c>
      <c r="G706" s="2">
        <v>33530</v>
      </c>
      <c r="H706" s="1">
        <v>6</v>
      </c>
      <c r="I706" s="1">
        <v>60</v>
      </c>
      <c r="J706" s="1">
        <v>4</v>
      </c>
      <c r="K706" s="1">
        <v>5</v>
      </c>
      <c r="L706" s="1">
        <v>300</v>
      </c>
      <c r="M706" s="1" t="s">
        <v>3732</v>
      </c>
      <c r="N706" s="1">
        <v>1</v>
      </c>
      <c r="S706" s="1">
        <v>1</v>
      </c>
      <c r="T706" s="1" t="s">
        <v>5</v>
      </c>
      <c r="V706" s="1" t="s">
        <v>111</v>
      </c>
      <c r="X706" s="1" t="s">
        <v>648</v>
      </c>
      <c r="Z706" s="1">
        <v>0</v>
      </c>
      <c r="AA706" s="1" t="s">
        <v>3733</v>
      </c>
      <c r="AB706" s="1" t="s">
        <v>83</v>
      </c>
      <c r="AH706" s="1" t="s">
        <v>33</v>
      </c>
      <c r="AM706" t="str">
        <f t="shared" ref="AM706:AM769" si="11">IF(COUNTA(AC706:AL706)&gt;1, 1, "")</f>
        <v/>
      </c>
      <c r="AN706" s="1">
        <v>4</v>
      </c>
      <c r="AP706" s="1"/>
      <c r="AS706" s="1"/>
      <c r="AT706" s="1"/>
      <c r="AU706" s="1"/>
      <c r="AW706" s="1"/>
      <c r="AX706" s="1"/>
      <c r="AY706" s="1"/>
      <c r="AZ706" s="1"/>
      <c r="BA706" s="1"/>
    </row>
    <row r="707" spans="1:53">
      <c r="B707" s="11" t="s">
        <v>1</v>
      </c>
      <c r="G707" s="2">
        <v>29873</v>
      </c>
      <c r="H707" s="1">
        <v>6</v>
      </c>
      <c r="I707" s="1">
        <v>90</v>
      </c>
      <c r="J707" s="1">
        <v>16</v>
      </c>
      <c r="K707" s="1">
        <v>50</v>
      </c>
      <c r="L707" s="1">
        <v>61004</v>
      </c>
      <c r="M707" s="1" t="s">
        <v>3738</v>
      </c>
      <c r="N707" s="1">
        <v>1</v>
      </c>
      <c r="S707" s="1">
        <v>1</v>
      </c>
      <c r="T707" s="1" t="s">
        <v>137</v>
      </c>
      <c r="V707" s="1" t="s">
        <v>124</v>
      </c>
      <c r="X707" s="1" t="s">
        <v>648</v>
      </c>
      <c r="Z707" s="1">
        <v>11</v>
      </c>
      <c r="AA707" s="1">
        <v>6</v>
      </c>
      <c r="AB707" s="1" t="s">
        <v>83</v>
      </c>
      <c r="AH707" s="1" t="s">
        <v>33</v>
      </c>
      <c r="AM707" t="str">
        <f t="shared" si="11"/>
        <v/>
      </c>
      <c r="AN707" s="1">
        <v>8</v>
      </c>
      <c r="AP707" s="1"/>
      <c r="AS707" s="1"/>
      <c r="AT707" s="1"/>
      <c r="AU707" s="1"/>
      <c r="AW707" s="1"/>
      <c r="AX707" s="1"/>
      <c r="AY707" s="1"/>
      <c r="AZ707" s="1"/>
      <c r="BA707" s="1"/>
    </row>
    <row r="708" spans="1:53">
      <c r="A708" s="1" t="s">
        <v>0</v>
      </c>
      <c r="G708" s="2">
        <v>30149</v>
      </c>
      <c r="H708" s="1">
        <v>7</v>
      </c>
      <c r="I708" s="1">
        <v>120</v>
      </c>
      <c r="J708" s="1">
        <v>7</v>
      </c>
      <c r="K708" s="1">
        <v>3</v>
      </c>
      <c r="L708" s="1">
        <v>560047</v>
      </c>
      <c r="M708" s="1" t="s">
        <v>3743</v>
      </c>
      <c r="N708" s="1">
        <v>1</v>
      </c>
      <c r="S708" s="1">
        <v>1</v>
      </c>
      <c r="T708" s="1" t="s">
        <v>89</v>
      </c>
      <c r="V708" s="1" t="s">
        <v>80</v>
      </c>
      <c r="Y708" s="1" t="s">
        <v>1039</v>
      </c>
      <c r="Z708" s="1">
        <v>7</v>
      </c>
      <c r="AA708" s="1" t="s">
        <v>3430</v>
      </c>
      <c r="AB708" s="1" t="s">
        <v>83</v>
      </c>
      <c r="AH708" s="1" t="s">
        <v>33</v>
      </c>
      <c r="AM708" t="str">
        <f t="shared" si="11"/>
        <v/>
      </c>
      <c r="AN708" s="1">
        <v>8</v>
      </c>
      <c r="AP708" s="1"/>
      <c r="AS708" s="1"/>
      <c r="AT708" s="1"/>
      <c r="AU708" s="1"/>
      <c r="AW708" s="1"/>
      <c r="AX708" s="1"/>
      <c r="AY708" s="1"/>
      <c r="AZ708" s="1"/>
      <c r="BA708" s="1"/>
    </row>
    <row r="709" spans="1:53">
      <c r="A709" s="1" t="s">
        <v>0</v>
      </c>
      <c r="D709" s="1" t="s">
        <v>3</v>
      </c>
      <c r="G709" s="2">
        <v>34816</v>
      </c>
      <c r="H709" s="1">
        <v>4</v>
      </c>
      <c r="I709" s="1">
        <v>0</v>
      </c>
      <c r="J709" s="1">
        <v>9</v>
      </c>
      <c r="K709" s="1">
        <v>15</v>
      </c>
      <c r="L709" s="1">
        <v>600094</v>
      </c>
      <c r="M709" s="1" t="s">
        <v>3747</v>
      </c>
      <c r="N709" s="1">
        <v>0</v>
      </c>
      <c r="O709" s="1" t="s">
        <v>53</v>
      </c>
      <c r="Q709" s="1" t="s">
        <v>103</v>
      </c>
      <c r="S709" s="1">
        <v>1</v>
      </c>
      <c r="T709" s="1" t="s">
        <v>110</v>
      </c>
      <c r="V709" s="1" t="s">
        <v>80</v>
      </c>
      <c r="X709" s="1" t="s">
        <v>91</v>
      </c>
      <c r="Z709" s="1">
        <v>2</v>
      </c>
      <c r="AA709" s="1" t="s">
        <v>2483</v>
      </c>
      <c r="AB709" s="1" t="s">
        <v>59</v>
      </c>
      <c r="AF709" s="1" t="s">
        <v>31</v>
      </c>
      <c r="AM709" t="str">
        <f t="shared" si="11"/>
        <v/>
      </c>
      <c r="AN709" s="1">
        <v>10</v>
      </c>
      <c r="AP709" s="1"/>
      <c r="AS709" s="1"/>
      <c r="AT709" s="1"/>
      <c r="AU709" s="1"/>
      <c r="AW709" s="1"/>
      <c r="AX709" s="1"/>
      <c r="AY709" s="1"/>
      <c r="AZ709" s="1"/>
      <c r="BA709" s="1"/>
    </row>
    <row r="710" spans="1:53">
      <c r="E710" s="1" t="s">
        <v>4</v>
      </c>
      <c r="G710" s="2" t="s">
        <v>3752</v>
      </c>
      <c r="H710" s="1">
        <v>7</v>
      </c>
      <c r="I710" s="1">
        <v>2</v>
      </c>
      <c r="J710" s="1">
        <v>3</v>
      </c>
      <c r="K710" s="1">
        <v>15</v>
      </c>
      <c r="L710" s="1">
        <v>53172</v>
      </c>
      <c r="M710" s="1" t="s">
        <v>3753</v>
      </c>
      <c r="N710" s="1">
        <v>0</v>
      </c>
      <c r="O710" s="1" t="s">
        <v>78</v>
      </c>
      <c r="Q710" s="1" t="s">
        <v>98</v>
      </c>
      <c r="S710" s="1">
        <v>1</v>
      </c>
      <c r="T710" s="1" t="s">
        <v>5</v>
      </c>
      <c r="V710" s="1" t="s">
        <v>111</v>
      </c>
      <c r="Y710" s="1" t="s">
        <v>3754</v>
      </c>
      <c r="Z710" s="1">
        <v>25</v>
      </c>
      <c r="AA710" s="1" t="s">
        <v>3755</v>
      </c>
      <c r="AB710" s="1" t="s">
        <v>59</v>
      </c>
      <c r="AE710" s="1" t="s">
        <v>30</v>
      </c>
      <c r="AM710" t="str">
        <f t="shared" si="11"/>
        <v/>
      </c>
      <c r="AN710" s="1">
        <v>6</v>
      </c>
      <c r="AP710" s="1"/>
      <c r="AS710" s="1"/>
      <c r="AT710" s="1"/>
      <c r="AU710" s="1"/>
      <c r="AW710" s="1"/>
      <c r="AX710" s="1"/>
      <c r="AY710" s="1"/>
      <c r="BA710" s="1"/>
    </row>
    <row r="711" spans="1:53">
      <c r="A711" s="1" t="s">
        <v>0</v>
      </c>
      <c r="G711" s="2">
        <v>31720</v>
      </c>
      <c r="H711" s="1">
        <v>6</v>
      </c>
      <c r="I711" s="1">
        <v>30</v>
      </c>
      <c r="J711" s="1">
        <v>6</v>
      </c>
      <c r="K711" s="1">
        <v>30</v>
      </c>
      <c r="L711" s="1">
        <v>29063</v>
      </c>
      <c r="M711" s="1" t="s">
        <v>3759</v>
      </c>
      <c r="N711" s="1">
        <v>1</v>
      </c>
      <c r="S711" s="1">
        <v>1</v>
      </c>
      <c r="T711" s="1" t="s">
        <v>30</v>
      </c>
      <c r="V711" s="1" t="s">
        <v>111</v>
      </c>
      <c r="Y711" s="1" t="s">
        <v>3760</v>
      </c>
      <c r="Z711" s="1">
        <v>5</v>
      </c>
      <c r="AA711" s="1" t="s">
        <v>3761</v>
      </c>
      <c r="AB711" s="1" t="s">
        <v>399</v>
      </c>
      <c r="AE711" s="1" t="s">
        <v>30</v>
      </c>
      <c r="AM711" t="str">
        <f t="shared" si="11"/>
        <v/>
      </c>
      <c r="AN711" s="1">
        <v>20</v>
      </c>
      <c r="AP711" s="1"/>
      <c r="AS711" s="1"/>
      <c r="AT711" s="1"/>
      <c r="AU711" s="1"/>
      <c r="AW711" s="1"/>
      <c r="AX711" s="1"/>
      <c r="AY711" s="1"/>
      <c r="AZ711" s="1"/>
      <c r="BA711" s="1"/>
    </row>
    <row r="712" spans="1:53">
      <c r="A712" s="1" t="s">
        <v>0</v>
      </c>
      <c r="G712" s="2">
        <v>31861</v>
      </c>
      <c r="H712" s="1">
        <v>7</v>
      </c>
      <c r="I712" s="1">
        <v>0</v>
      </c>
      <c r="J712" s="1">
        <v>14</v>
      </c>
      <c r="K712" s="1">
        <v>1</v>
      </c>
      <c r="L712" s="1">
        <v>8021</v>
      </c>
      <c r="M712" s="1" t="s">
        <v>3766</v>
      </c>
      <c r="N712" s="1">
        <v>0</v>
      </c>
      <c r="P712" s="1" t="s">
        <v>3767</v>
      </c>
      <c r="Q712" s="1" t="s">
        <v>54</v>
      </c>
      <c r="S712" s="1">
        <v>0</v>
      </c>
      <c r="AB712" s="1" t="s">
        <v>83</v>
      </c>
      <c r="AE712" s="1" t="s">
        <v>30</v>
      </c>
      <c r="AM712" t="str">
        <f t="shared" si="11"/>
        <v/>
      </c>
      <c r="AN712" s="1">
        <v>8</v>
      </c>
      <c r="AP712" s="1"/>
      <c r="AS712" s="1"/>
      <c r="AT712" s="1"/>
      <c r="AU712" s="1"/>
      <c r="AW712" s="1"/>
      <c r="AX712" s="1"/>
      <c r="AZ712" s="1"/>
    </row>
    <row r="713" spans="1:53">
      <c r="E713" s="1" t="s">
        <v>4</v>
      </c>
      <c r="G713" s="2">
        <v>29528</v>
      </c>
      <c r="H713" s="1">
        <v>7</v>
      </c>
      <c r="I713" s="1">
        <v>75</v>
      </c>
      <c r="J713" s="1">
        <v>10</v>
      </c>
      <c r="K713" s="1">
        <v>2</v>
      </c>
      <c r="L713" s="1">
        <v>11577</v>
      </c>
      <c r="M713" s="1" t="s">
        <v>3771</v>
      </c>
      <c r="N713" s="1">
        <v>0</v>
      </c>
      <c r="O713" s="1" t="s">
        <v>123</v>
      </c>
      <c r="Q713" s="1" t="s">
        <v>54</v>
      </c>
      <c r="S713" s="1">
        <v>0</v>
      </c>
      <c r="AB713" s="1" t="s">
        <v>59</v>
      </c>
      <c r="AG713" s="1" t="s">
        <v>32</v>
      </c>
      <c r="AM713" t="str">
        <f t="shared" si="11"/>
        <v/>
      </c>
      <c r="AN713" s="1">
        <v>50</v>
      </c>
      <c r="AP713" s="1"/>
      <c r="AS713" s="1"/>
      <c r="AT713" s="1"/>
      <c r="AU713" s="1"/>
      <c r="AW713" s="1"/>
      <c r="AX713" s="1"/>
      <c r="BA713" s="1"/>
    </row>
    <row r="714" spans="1:53">
      <c r="E714" s="1" t="s">
        <v>4</v>
      </c>
      <c r="G714" s="2">
        <v>34844</v>
      </c>
      <c r="H714" s="1">
        <v>8</v>
      </c>
      <c r="I714" s="1">
        <v>0</v>
      </c>
      <c r="J714" s="1">
        <v>12</v>
      </c>
      <c r="K714" s="1">
        <v>20</v>
      </c>
      <c r="L714" s="1">
        <v>100016</v>
      </c>
      <c r="M714" s="1" t="s">
        <v>1922</v>
      </c>
      <c r="N714" s="1">
        <v>0</v>
      </c>
      <c r="O714" s="1" t="s">
        <v>67</v>
      </c>
      <c r="Q714" s="1" t="s">
        <v>98</v>
      </c>
      <c r="S714" s="1">
        <v>0</v>
      </c>
      <c r="AB714" s="1" t="s">
        <v>59</v>
      </c>
      <c r="AH714" s="1" t="s">
        <v>33</v>
      </c>
      <c r="AM714" t="str">
        <f t="shared" si="11"/>
        <v/>
      </c>
      <c r="AN714" s="1">
        <v>4</v>
      </c>
      <c r="AP714" s="1"/>
      <c r="AS714" s="1"/>
      <c r="AT714" s="1"/>
      <c r="AU714" s="1"/>
      <c r="AW714" s="1"/>
      <c r="AX714" s="1"/>
      <c r="AY714" s="1"/>
      <c r="AZ714" s="1"/>
      <c r="BA714" s="1"/>
    </row>
    <row r="715" spans="1:53">
      <c r="A715" s="1" t="s">
        <v>0</v>
      </c>
      <c r="B715" s="11" t="s">
        <v>1</v>
      </c>
      <c r="C715" s="1" t="s">
        <v>2</v>
      </c>
      <c r="D715" s="1" t="s">
        <v>3</v>
      </c>
      <c r="E715" s="1" t="s">
        <v>4</v>
      </c>
      <c r="G715" s="2">
        <v>32667</v>
      </c>
      <c r="H715" s="1">
        <v>8</v>
      </c>
      <c r="I715" s="1">
        <v>30</v>
      </c>
      <c r="J715" s="1">
        <v>5</v>
      </c>
      <c r="K715" s="1">
        <v>30</v>
      </c>
      <c r="L715" s="1">
        <v>10128</v>
      </c>
      <c r="M715" s="1" t="s">
        <v>2767</v>
      </c>
      <c r="N715" s="1">
        <v>0</v>
      </c>
      <c r="O715" s="1" t="s">
        <v>97</v>
      </c>
      <c r="R715" s="1" t="s">
        <v>36</v>
      </c>
      <c r="S715" s="1">
        <v>1</v>
      </c>
      <c r="T715" s="1" t="s">
        <v>521</v>
      </c>
      <c r="V715" s="1" t="s">
        <v>56</v>
      </c>
      <c r="Y715" s="1" t="s">
        <v>3777</v>
      </c>
      <c r="Z715" s="1">
        <v>5</v>
      </c>
      <c r="AA715" s="1" t="s">
        <v>3778</v>
      </c>
      <c r="AB715" s="1" t="s">
        <v>59</v>
      </c>
      <c r="AC715" s="1" t="s">
        <v>28</v>
      </c>
      <c r="AH715" s="1" t="s">
        <v>33</v>
      </c>
      <c r="AL715" s="1" t="s">
        <v>3779</v>
      </c>
      <c r="AM715" s="1">
        <f t="shared" si="11"/>
        <v>1</v>
      </c>
      <c r="AN715" s="1">
        <v>10</v>
      </c>
      <c r="AP715" s="1"/>
      <c r="AR715" s="1"/>
      <c r="AS715" s="1"/>
      <c r="AT715" s="1"/>
      <c r="AU715" s="1"/>
      <c r="AW715" s="1"/>
      <c r="AX715" s="1"/>
      <c r="BA715" s="1"/>
    </row>
    <row r="716" spans="1:53">
      <c r="B716" s="11" t="s">
        <v>1</v>
      </c>
      <c r="G716" s="2">
        <v>31082</v>
      </c>
      <c r="H716" s="1">
        <v>8</v>
      </c>
      <c r="I716" s="1">
        <v>80</v>
      </c>
      <c r="J716" s="1">
        <v>9</v>
      </c>
      <c r="K716" s="1">
        <v>2</v>
      </c>
      <c r="L716" s="1">
        <v>0</v>
      </c>
      <c r="M716" s="1" t="s">
        <v>354</v>
      </c>
      <c r="N716" s="1">
        <v>1</v>
      </c>
      <c r="S716" s="1">
        <v>1</v>
      </c>
      <c r="T716" s="1" t="s">
        <v>5</v>
      </c>
      <c r="V716" s="1" t="s">
        <v>80</v>
      </c>
      <c r="X716" s="1" t="s">
        <v>738</v>
      </c>
      <c r="Z716" s="1">
        <v>10</v>
      </c>
      <c r="AA716" s="1" t="s">
        <v>3782</v>
      </c>
      <c r="AB716" s="1" t="s">
        <v>83</v>
      </c>
      <c r="AE716" s="1" t="s">
        <v>30</v>
      </c>
      <c r="AM716" t="str">
        <f t="shared" si="11"/>
        <v/>
      </c>
      <c r="AN716" s="1">
        <v>30</v>
      </c>
      <c r="AR716" s="1"/>
      <c r="AS716" s="1"/>
      <c r="AT716" s="1"/>
      <c r="AV716" s="1"/>
      <c r="AW716" s="1"/>
      <c r="AX716" s="1"/>
      <c r="AY716" s="1"/>
      <c r="AZ716" s="1"/>
      <c r="BA716" s="1"/>
    </row>
    <row r="717" spans="1:53">
      <c r="B717" s="11" t="s">
        <v>1</v>
      </c>
      <c r="G717" s="2">
        <v>34222</v>
      </c>
      <c r="H717" s="1">
        <v>8</v>
      </c>
      <c r="I717" s="1">
        <v>15</v>
      </c>
      <c r="J717" s="1">
        <v>9</v>
      </c>
      <c r="K717" s="1">
        <v>12</v>
      </c>
      <c r="L717" s="1">
        <v>32351</v>
      </c>
      <c r="M717" s="1" t="s">
        <v>3786</v>
      </c>
      <c r="N717" s="1">
        <v>1</v>
      </c>
      <c r="S717" s="1">
        <v>0</v>
      </c>
      <c r="AB717" s="1" t="s">
        <v>59</v>
      </c>
      <c r="AF717" s="1" t="s">
        <v>31</v>
      </c>
      <c r="AM717" t="str">
        <f t="shared" si="11"/>
        <v/>
      </c>
      <c r="AN717" s="1">
        <v>30</v>
      </c>
      <c r="AR717" s="1"/>
      <c r="AS717" s="1"/>
      <c r="AT717" s="1"/>
      <c r="AU717" s="1"/>
      <c r="AW717" s="1"/>
      <c r="AX717" s="1"/>
      <c r="AZ717" s="1"/>
      <c r="BA717" s="1"/>
    </row>
    <row r="718" spans="1:53">
      <c r="A718" s="1" t="s">
        <v>0</v>
      </c>
      <c r="B718" s="11" t="s">
        <v>1</v>
      </c>
      <c r="C718" s="1" t="s">
        <v>2</v>
      </c>
      <c r="G718" s="2">
        <v>29744</v>
      </c>
      <c r="H718" s="1">
        <v>7</v>
      </c>
      <c r="I718" s="1">
        <v>40</v>
      </c>
      <c r="J718" s="1">
        <v>10</v>
      </c>
      <c r="K718" s="1">
        <v>0</v>
      </c>
      <c r="L718" s="1">
        <v>60615</v>
      </c>
      <c r="M718" s="1" t="s">
        <v>3790</v>
      </c>
      <c r="N718" s="1">
        <v>0</v>
      </c>
      <c r="O718" s="1" t="s">
        <v>67</v>
      </c>
      <c r="Q718" s="1" t="s">
        <v>98</v>
      </c>
      <c r="S718" s="1">
        <v>1</v>
      </c>
      <c r="T718" s="1" t="s">
        <v>453</v>
      </c>
      <c r="V718" s="1" t="s">
        <v>111</v>
      </c>
      <c r="X718" s="1" t="s">
        <v>57</v>
      </c>
      <c r="Z718" s="1">
        <v>6</v>
      </c>
      <c r="AA718" s="1" t="s">
        <v>3791</v>
      </c>
      <c r="AB718" s="1" t="s">
        <v>71</v>
      </c>
      <c r="AF718" s="1" t="s">
        <v>31</v>
      </c>
      <c r="AM718" t="str">
        <f t="shared" si="11"/>
        <v/>
      </c>
      <c r="AN718" s="1">
        <v>4</v>
      </c>
      <c r="AP718" s="1"/>
      <c r="AS718" s="1"/>
      <c r="AT718" s="1"/>
      <c r="AU718" s="1"/>
      <c r="AW718" s="1"/>
      <c r="AX718" s="1"/>
      <c r="BA718" s="1"/>
    </row>
    <row r="719" spans="1:53">
      <c r="A719" s="1" t="s">
        <v>0</v>
      </c>
      <c r="G719" s="2">
        <v>32181</v>
      </c>
      <c r="H719" s="1">
        <v>10</v>
      </c>
      <c r="I719" s="1">
        <v>60</v>
      </c>
      <c r="J719" s="1">
        <v>8</v>
      </c>
      <c r="K719" s="1">
        <v>10</v>
      </c>
      <c r="L719" s="1">
        <v>94063</v>
      </c>
      <c r="M719" s="1" t="s">
        <v>3794</v>
      </c>
      <c r="N719" s="1">
        <v>0</v>
      </c>
      <c r="O719" s="1" t="s">
        <v>78</v>
      </c>
      <c r="Q719" s="1" t="s">
        <v>103</v>
      </c>
      <c r="S719" s="1">
        <v>0</v>
      </c>
      <c r="AB719" s="1" t="s">
        <v>83</v>
      </c>
      <c r="AG719" s="1" t="s">
        <v>32</v>
      </c>
      <c r="AI719" s="1" t="s">
        <v>34</v>
      </c>
      <c r="AM719">
        <f t="shared" si="11"/>
        <v>1</v>
      </c>
      <c r="AN719" s="1">
        <v>6</v>
      </c>
      <c r="AP719" s="1"/>
      <c r="AS719" s="1"/>
      <c r="AT719" s="1"/>
      <c r="AU719" s="1"/>
      <c r="AW719" s="1"/>
      <c r="AX719" s="1"/>
      <c r="AY719" s="1"/>
      <c r="AZ719" s="1"/>
      <c r="BA719" s="1"/>
    </row>
    <row r="720" spans="1:53">
      <c r="A720" s="1" t="s">
        <v>0</v>
      </c>
      <c r="B720" s="11" t="s">
        <v>1</v>
      </c>
      <c r="E720" s="1" t="s">
        <v>4</v>
      </c>
      <c r="G720" s="2">
        <v>32762</v>
      </c>
      <c r="H720" s="1">
        <v>4</v>
      </c>
      <c r="I720" s="1">
        <v>30</v>
      </c>
      <c r="J720" s="1">
        <v>18</v>
      </c>
      <c r="K720" s="1">
        <v>24</v>
      </c>
      <c r="L720" s="1">
        <v>500072</v>
      </c>
      <c r="M720" s="1" t="s">
        <v>3799</v>
      </c>
      <c r="N720" s="1">
        <v>1</v>
      </c>
      <c r="S720" s="1">
        <v>1</v>
      </c>
      <c r="T720" s="1" t="s">
        <v>137</v>
      </c>
      <c r="V720" s="1" t="s">
        <v>80</v>
      </c>
      <c r="X720" s="1" t="s">
        <v>91</v>
      </c>
      <c r="Z720" s="1">
        <v>5</v>
      </c>
      <c r="AA720" s="1" t="s">
        <v>3800</v>
      </c>
      <c r="AB720" s="1" t="s">
        <v>59</v>
      </c>
      <c r="AH720" s="1" t="s">
        <v>33</v>
      </c>
      <c r="AM720" t="str">
        <f t="shared" si="11"/>
        <v/>
      </c>
      <c r="AN720" s="1">
        <v>72</v>
      </c>
      <c r="AS720" s="1"/>
      <c r="AT720" s="1"/>
      <c r="AU720" s="1"/>
      <c r="AW720" s="1"/>
      <c r="AX720" s="1"/>
      <c r="AY720" s="1"/>
      <c r="AZ720" s="1"/>
      <c r="BA720" s="1"/>
    </row>
    <row r="721" spans="1:53">
      <c r="A721" s="1" t="s">
        <v>0</v>
      </c>
      <c r="B721" s="11" t="s">
        <v>1</v>
      </c>
      <c r="G721" s="2">
        <v>30799</v>
      </c>
      <c r="H721" s="1">
        <v>6</v>
      </c>
      <c r="I721" s="1">
        <v>135</v>
      </c>
      <c r="J721" s="1">
        <v>7</v>
      </c>
      <c r="K721" s="1">
        <v>40</v>
      </c>
      <c r="L721" s="1">
        <v>84034</v>
      </c>
      <c r="M721" s="1" t="s">
        <v>3805</v>
      </c>
      <c r="N721" s="1">
        <v>1</v>
      </c>
      <c r="S721" s="1">
        <v>1</v>
      </c>
      <c r="T721" s="1" t="s">
        <v>55</v>
      </c>
      <c r="V721" s="1" t="s">
        <v>111</v>
      </c>
      <c r="X721" s="1" t="s">
        <v>295</v>
      </c>
      <c r="Z721" s="1">
        <v>5</v>
      </c>
      <c r="AA721" s="1" t="s">
        <v>3806</v>
      </c>
      <c r="AB721" s="1" t="s">
        <v>83</v>
      </c>
      <c r="AG721" s="1" t="s">
        <v>32</v>
      </c>
      <c r="AM721" t="str">
        <f t="shared" si="11"/>
        <v/>
      </c>
      <c r="AN721" s="1">
        <v>25</v>
      </c>
      <c r="AP721" s="1"/>
      <c r="AS721" s="1"/>
      <c r="AT721" s="1"/>
      <c r="AU721" s="1"/>
      <c r="AW721" s="1"/>
      <c r="AX721" s="1"/>
      <c r="BA721" s="1"/>
    </row>
    <row r="722" spans="1:53">
      <c r="A722" s="1" t="s">
        <v>0</v>
      </c>
      <c r="G722" s="2">
        <v>29746</v>
      </c>
      <c r="H722" s="1">
        <v>8</v>
      </c>
      <c r="I722" s="1">
        <v>0</v>
      </c>
      <c r="J722" s="1">
        <v>8</v>
      </c>
      <c r="K722" s="1">
        <v>15</v>
      </c>
      <c r="L722" s="1">
        <v>12527</v>
      </c>
      <c r="M722" s="1" t="s">
        <v>142</v>
      </c>
      <c r="N722" s="1">
        <v>1</v>
      </c>
      <c r="S722" s="1">
        <v>0</v>
      </c>
      <c r="AB722" s="1" t="s">
        <v>59</v>
      </c>
      <c r="AH722" s="1" t="s">
        <v>33</v>
      </c>
      <c r="AM722" t="str">
        <f t="shared" si="11"/>
        <v/>
      </c>
      <c r="AN722" s="1">
        <v>10</v>
      </c>
      <c r="AP722" s="1"/>
      <c r="AS722" s="1"/>
      <c r="AT722" s="1"/>
      <c r="AV722" s="1"/>
      <c r="AW722" s="1"/>
      <c r="AX722" s="1"/>
      <c r="AY722" s="1"/>
      <c r="AZ722" s="1"/>
      <c r="BA722" s="1"/>
    </row>
    <row r="723" spans="1:53">
      <c r="A723" s="1" t="s">
        <v>0</v>
      </c>
      <c r="G723" s="2">
        <v>30306</v>
      </c>
      <c r="H723" s="1">
        <v>8</v>
      </c>
      <c r="I723" s="1">
        <v>90</v>
      </c>
      <c r="J723" s="1">
        <v>15</v>
      </c>
      <c r="K723" s="1">
        <v>10</v>
      </c>
      <c r="L723" s="1">
        <v>94303</v>
      </c>
      <c r="M723" s="1" t="s">
        <v>3813</v>
      </c>
      <c r="N723" s="1">
        <v>0</v>
      </c>
      <c r="O723" s="1" t="s">
        <v>67</v>
      </c>
      <c r="R723" s="1" t="s">
        <v>3814</v>
      </c>
      <c r="S723" s="1">
        <v>1</v>
      </c>
      <c r="T723" s="1" t="s">
        <v>159</v>
      </c>
      <c r="V723" s="1" t="s">
        <v>80</v>
      </c>
      <c r="X723" s="1" t="s">
        <v>91</v>
      </c>
      <c r="Z723" s="1">
        <v>2</v>
      </c>
      <c r="AA723" s="1" t="s">
        <v>3815</v>
      </c>
      <c r="AB723" s="1" t="s">
        <v>59</v>
      </c>
      <c r="AF723" s="1" t="s">
        <v>31</v>
      </c>
      <c r="AM723" t="str">
        <f t="shared" si="11"/>
        <v/>
      </c>
      <c r="AN723" s="1">
        <v>15</v>
      </c>
      <c r="AP723" s="1"/>
      <c r="AS723" s="1"/>
      <c r="AT723" s="1"/>
      <c r="AU723" s="1"/>
      <c r="AW723" s="1"/>
      <c r="AX723" s="1"/>
      <c r="AY723" s="1"/>
      <c r="AZ723" s="1"/>
      <c r="BA723" s="1"/>
    </row>
    <row r="724" spans="1:53">
      <c r="A724" s="1" t="s">
        <v>0</v>
      </c>
      <c r="E724" s="1" t="s">
        <v>4</v>
      </c>
      <c r="G724" s="2">
        <v>32860</v>
      </c>
      <c r="H724" s="1">
        <v>8</v>
      </c>
      <c r="I724" s="1">
        <v>120</v>
      </c>
      <c r="J724" s="1">
        <v>8</v>
      </c>
      <c r="K724" s="1">
        <v>1</v>
      </c>
      <c r="L724" s="1">
        <v>542187</v>
      </c>
      <c r="M724" s="1" t="s">
        <v>3820</v>
      </c>
      <c r="N724" s="1">
        <v>0</v>
      </c>
      <c r="O724" s="1" t="s">
        <v>67</v>
      </c>
      <c r="Q724" s="1" t="s">
        <v>103</v>
      </c>
      <c r="S724" s="1">
        <v>0</v>
      </c>
      <c r="AB724" s="1" t="s">
        <v>59</v>
      </c>
      <c r="AD724" s="1" t="s">
        <v>29</v>
      </c>
      <c r="AM724" t="str">
        <f t="shared" si="11"/>
        <v/>
      </c>
      <c r="AN724" s="1">
        <v>80</v>
      </c>
      <c r="AR724" s="1"/>
      <c r="AS724" s="1"/>
      <c r="AT724" s="1"/>
      <c r="AU724" s="1"/>
      <c r="AW724" s="1"/>
      <c r="AX724" s="1"/>
      <c r="AY724" s="1"/>
      <c r="AZ724" s="1"/>
      <c r="BA724" s="1"/>
    </row>
    <row r="725" spans="1:53">
      <c r="A725" s="1" t="s">
        <v>0</v>
      </c>
      <c r="E725" s="1" t="s">
        <v>4</v>
      </c>
      <c r="G725" s="2">
        <v>34227</v>
      </c>
      <c r="H725" s="1">
        <v>8</v>
      </c>
      <c r="I725" s="1">
        <v>40</v>
      </c>
      <c r="J725" s="1">
        <v>10</v>
      </c>
      <c r="K725" s="1">
        <v>6</v>
      </c>
      <c r="L725" s="1">
        <v>50009</v>
      </c>
      <c r="M725" s="1" t="s">
        <v>3823</v>
      </c>
      <c r="N725" s="1">
        <v>1</v>
      </c>
      <c r="S725" s="1">
        <v>1</v>
      </c>
      <c r="T725" s="1" t="s">
        <v>55</v>
      </c>
      <c r="V725" s="1" t="s">
        <v>56</v>
      </c>
      <c r="X725" s="1" t="s">
        <v>391</v>
      </c>
      <c r="Z725" s="1">
        <v>2</v>
      </c>
      <c r="AA725" s="1" t="s">
        <v>3824</v>
      </c>
      <c r="AB725" s="1" t="s">
        <v>59</v>
      </c>
      <c r="AG725" s="1" t="s">
        <v>32</v>
      </c>
      <c r="AM725" t="str">
        <f t="shared" si="11"/>
        <v/>
      </c>
      <c r="AN725" s="1">
        <v>4</v>
      </c>
      <c r="AP725" s="1"/>
      <c r="AS725" s="1"/>
      <c r="AT725" s="1"/>
      <c r="AU725" s="1"/>
      <c r="AW725" s="1"/>
      <c r="AX725" s="1"/>
      <c r="AY725" s="1"/>
      <c r="BA725" s="1"/>
    </row>
    <row r="726" spans="1:53">
      <c r="A726" s="1" t="s">
        <v>0</v>
      </c>
      <c r="H726" s="1">
        <v>7</v>
      </c>
      <c r="I726" s="1">
        <v>10</v>
      </c>
      <c r="J726" s="1">
        <v>8</v>
      </c>
      <c r="K726" s="1">
        <v>8</v>
      </c>
      <c r="L726" s="1">
        <v>100000</v>
      </c>
      <c r="M726" s="1" t="s">
        <v>1922</v>
      </c>
      <c r="N726" s="1">
        <v>1</v>
      </c>
      <c r="S726" s="1">
        <v>1</v>
      </c>
      <c r="T726" s="1" t="s">
        <v>144</v>
      </c>
      <c r="V726" s="1" t="s">
        <v>80</v>
      </c>
      <c r="X726" s="1" t="s">
        <v>91</v>
      </c>
      <c r="Z726" s="1">
        <v>1</v>
      </c>
      <c r="AA726" s="1" t="s">
        <v>3828</v>
      </c>
      <c r="AB726" s="1" t="s">
        <v>59</v>
      </c>
      <c r="AF726" s="1" t="s">
        <v>31</v>
      </c>
      <c r="AH726" s="1" t="s">
        <v>33</v>
      </c>
      <c r="AM726">
        <f t="shared" si="11"/>
        <v>1</v>
      </c>
      <c r="AN726" s="1">
        <v>5</v>
      </c>
      <c r="AP726" s="1"/>
      <c r="AS726" s="1"/>
      <c r="AT726" s="1"/>
      <c r="AU726" s="1"/>
      <c r="AW726" s="1"/>
      <c r="AX726" s="1"/>
      <c r="AY726" s="1"/>
      <c r="AZ726" s="1"/>
      <c r="BA726" s="1"/>
    </row>
    <row r="727" spans="1:53">
      <c r="A727" s="1" t="s">
        <v>0</v>
      </c>
      <c r="G727" s="2">
        <v>33191</v>
      </c>
      <c r="H727" s="1">
        <v>7</v>
      </c>
      <c r="I727" s="1">
        <v>70</v>
      </c>
      <c r="J727" s="1">
        <v>3</v>
      </c>
      <c r="K727" s="1">
        <v>5</v>
      </c>
      <c r="L727" s="1">
        <v>91748</v>
      </c>
      <c r="M727" s="1" t="s">
        <v>3832</v>
      </c>
      <c r="N727" s="1">
        <v>0</v>
      </c>
      <c r="O727" s="1" t="s">
        <v>97</v>
      </c>
      <c r="Q727" s="1" t="s">
        <v>98</v>
      </c>
      <c r="S727" s="1">
        <v>1</v>
      </c>
      <c r="T727" s="1" t="s">
        <v>582</v>
      </c>
      <c r="V727" s="1" t="s">
        <v>111</v>
      </c>
      <c r="X727" s="1" t="s">
        <v>57</v>
      </c>
      <c r="Z727" s="1">
        <v>2</v>
      </c>
      <c r="AA727" s="1" t="s">
        <v>1736</v>
      </c>
      <c r="AB727" s="1" t="s">
        <v>59</v>
      </c>
      <c r="AK727" s="1" t="s">
        <v>36</v>
      </c>
      <c r="AM727" t="str">
        <f t="shared" si="11"/>
        <v/>
      </c>
      <c r="AV727" s="1"/>
      <c r="AW727" s="1"/>
      <c r="AX727" s="1"/>
      <c r="AY727" s="1"/>
      <c r="BA727" s="1"/>
    </row>
    <row r="728" spans="1:53">
      <c r="A728" s="1" t="s">
        <v>0</v>
      </c>
      <c r="B728" s="11" t="s">
        <v>1</v>
      </c>
      <c r="G728" s="2">
        <v>30188</v>
      </c>
      <c r="H728" s="1">
        <v>7</v>
      </c>
      <c r="I728" s="1">
        <v>30</v>
      </c>
      <c r="J728" s="1">
        <v>7</v>
      </c>
      <c r="K728" s="1">
        <v>1</v>
      </c>
      <c r="L728" s="1">
        <v>129783</v>
      </c>
      <c r="M728" s="1" t="s">
        <v>606</v>
      </c>
      <c r="N728" s="1">
        <v>0</v>
      </c>
      <c r="O728" s="1" t="s">
        <v>67</v>
      </c>
      <c r="Q728" s="1" t="s">
        <v>98</v>
      </c>
      <c r="S728" s="1">
        <v>1</v>
      </c>
      <c r="T728" s="1" t="s">
        <v>69</v>
      </c>
      <c r="V728" s="1" t="s">
        <v>80</v>
      </c>
      <c r="X728" s="1" t="s">
        <v>57</v>
      </c>
      <c r="Z728" s="1">
        <v>7</v>
      </c>
      <c r="AA728" s="1" t="s">
        <v>3835</v>
      </c>
      <c r="AB728" s="1" t="s">
        <v>83</v>
      </c>
      <c r="AH728" s="1" t="s">
        <v>33</v>
      </c>
      <c r="AM728" t="str">
        <f t="shared" si="11"/>
        <v/>
      </c>
      <c r="AN728" s="1">
        <v>2</v>
      </c>
      <c r="AP728" s="1"/>
      <c r="AS728" s="1"/>
      <c r="AT728" s="1"/>
      <c r="AU728" s="1"/>
      <c r="AW728" s="1"/>
      <c r="AX728" s="1"/>
      <c r="AY728" s="1"/>
      <c r="AZ728" s="1"/>
      <c r="BA728" s="1"/>
    </row>
    <row r="729" spans="1:53">
      <c r="E729" s="1" t="s">
        <v>4</v>
      </c>
      <c r="G729" s="2">
        <v>43069</v>
      </c>
      <c r="H729" s="1">
        <v>6</v>
      </c>
      <c r="I729" s="1">
        <v>30</v>
      </c>
      <c r="J729" s="1">
        <v>10</v>
      </c>
      <c r="K729" s="1">
        <v>6</v>
      </c>
      <c r="L729" s="1">
        <v>94588</v>
      </c>
      <c r="M729" s="1" t="s">
        <v>3840</v>
      </c>
      <c r="N729" s="1">
        <v>0</v>
      </c>
      <c r="O729" s="1" t="s">
        <v>97</v>
      </c>
      <c r="Q729" s="1" t="s">
        <v>103</v>
      </c>
      <c r="S729" s="1">
        <v>1</v>
      </c>
      <c r="T729" s="1" t="s">
        <v>225</v>
      </c>
      <c r="W729" s="1" t="s">
        <v>318</v>
      </c>
      <c r="X729" s="1" t="s">
        <v>91</v>
      </c>
      <c r="Z729" s="1">
        <v>3</v>
      </c>
      <c r="AA729" s="1" t="s">
        <v>3841</v>
      </c>
      <c r="AB729" s="1" t="s">
        <v>71</v>
      </c>
      <c r="AG729" s="1" t="s">
        <v>32</v>
      </c>
      <c r="AM729" t="str">
        <f t="shared" si="11"/>
        <v/>
      </c>
      <c r="AN729" s="1">
        <v>6</v>
      </c>
      <c r="AO729" s="1"/>
      <c r="AP729" s="1"/>
      <c r="AS729" s="1"/>
      <c r="AT729" s="1"/>
      <c r="AU729" s="1"/>
      <c r="AW729" s="1"/>
      <c r="AX729" s="1"/>
      <c r="AY729" s="1"/>
      <c r="AZ729" s="1"/>
      <c r="BA729" s="1"/>
    </row>
    <row r="730" spans="1:53">
      <c r="A730" s="1" t="s">
        <v>0</v>
      </c>
      <c r="B730" s="11" t="s">
        <v>1</v>
      </c>
      <c r="E730" s="1" t="s">
        <v>4</v>
      </c>
      <c r="G730" s="2">
        <v>30087</v>
      </c>
      <c r="H730" s="1">
        <v>8</v>
      </c>
      <c r="I730" s="1">
        <v>60</v>
      </c>
      <c r="J730" s="1">
        <v>6</v>
      </c>
      <c r="K730" s="1">
        <v>10</v>
      </c>
      <c r="L730" s="1">
        <v>440013</v>
      </c>
      <c r="M730" s="1" t="s">
        <v>867</v>
      </c>
      <c r="N730" s="1">
        <v>1</v>
      </c>
      <c r="S730" s="1">
        <v>1</v>
      </c>
      <c r="T730" s="1" t="s">
        <v>225</v>
      </c>
      <c r="W730" s="1" t="s">
        <v>318</v>
      </c>
      <c r="Y730" s="1" t="s">
        <v>1039</v>
      </c>
      <c r="Z730" s="1">
        <v>10</v>
      </c>
      <c r="AA730" s="1" t="s">
        <v>3846</v>
      </c>
      <c r="AB730" s="1" t="s">
        <v>59</v>
      </c>
      <c r="AG730" s="1" t="s">
        <v>32</v>
      </c>
      <c r="AM730" t="str">
        <f t="shared" si="11"/>
        <v/>
      </c>
      <c r="AN730" s="1">
        <v>10</v>
      </c>
      <c r="AP730" s="1"/>
      <c r="AS730" s="1"/>
      <c r="AT730" s="1"/>
      <c r="AU730" s="1"/>
      <c r="AW730" s="1"/>
      <c r="AX730" s="1"/>
      <c r="AY730" s="1"/>
      <c r="BA730" s="1"/>
    </row>
    <row r="731" spans="1:53">
      <c r="A731" s="1" t="s">
        <v>0</v>
      </c>
      <c r="E731" s="1" t="s">
        <v>4</v>
      </c>
      <c r="G731" s="2" t="s">
        <v>3849</v>
      </c>
      <c r="H731" s="1">
        <v>6</v>
      </c>
      <c r="I731" s="1">
        <v>90</v>
      </c>
      <c r="J731" s="1">
        <v>9</v>
      </c>
      <c r="K731" s="1">
        <v>1</v>
      </c>
      <c r="L731" s="1">
        <v>92886</v>
      </c>
      <c r="M731" s="1" t="s">
        <v>3850</v>
      </c>
      <c r="N731" s="1">
        <v>0</v>
      </c>
      <c r="P731" s="1" t="s">
        <v>689</v>
      </c>
      <c r="Q731" s="1" t="s">
        <v>98</v>
      </c>
      <c r="S731" s="1">
        <v>1</v>
      </c>
      <c r="T731" s="1" t="s">
        <v>30</v>
      </c>
      <c r="V731" s="1" t="s">
        <v>80</v>
      </c>
      <c r="X731" s="1" t="s">
        <v>466</v>
      </c>
      <c r="Z731" s="1">
        <v>15</v>
      </c>
      <c r="AA731" s="1" t="s">
        <v>3851</v>
      </c>
      <c r="AB731" s="1" t="s">
        <v>71</v>
      </c>
      <c r="AF731" s="1" t="s">
        <v>31</v>
      </c>
      <c r="AM731" t="str">
        <f t="shared" si="11"/>
        <v/>
      </c>
      <c r="AN731" s="1">
        <v>20</v>
      </c>
      <c r="AS731" s="1"/>
      <c r="AT731" s="1"/>
      <c r="AU731" s="1"/>
      <c r="AW731" s="1"/>
      <c r="AX731" s="1"/>
      <c r="AY731" s="1"/>
      <c r="AZ731" s="1"/>
      <c r="BA731" s="1"/>
    </row>
    <row r="732" spans="1:53">
      <c r="B732" s="11" t="s">
        <v>1</v>
      </c>
      <c r="G732" s="2">
        <v>34285</v>
      </c>
      <c r="H732" s="1">
        <v>6</v>
      </c>
      <c r="I732" s="1">
        <v>50</v>
      </c>
      <c r="J732" s="1">
        <v>10</v>
      </c>
      <c r="K732" s="1">
        <v>1</v>
      </c>
      <c r="L732" s="1">
        <v>500076</v>
      </c>
      <c r="M732" s="1" t="s">
        <v>368</v>
      </c>
      <c r="N732" s="1">
        <v>1</v>
      </c>
      <c r="O732" s="1" t="s">
        <v>78</v>
      </c>
      <c r="Q732" s="1" t="s">
        <v>98</v>
      </c>
      <c r="S732" s="1">
        <v>1</v>
      </c>
      <c r="T732" s="1" t="s">
        <v>225</v>
      </c>
      <c r="V732" s="1" t="s">
        <v>80</v>
      </c>
      <c r="X732" s="1" t="s">
        <v>112</v>
      </c>
      <c r="Z732" s="1">
        <v>2</v>
      </c>
      <c r="AA732" s="1" t="s">
        <v>1000</v>
      </c>
      <c r="AB732" s="1" t="s">
        <v>59</v>
      </c>
      <c r="AE732" s="1" t="s">
        <v>30</v>
      </c>
      <c r="AM732" t="str">
        <f t="shared" si="11"/>
        <v/>
      </c>
      <c r="AN732" s="1">
        <v>4</v>
      </c>
      <c r="AP732" s="1"/>
      <c r="AS732" s="1"/>
      <c r="AT732" s="1"/>
      <c r="AU732" s="1"/>
      <c r="AW732" s="1"/>
      <c r="AX732" s="1"/>
    </row>
    <row r="733" spans="1:53">
      <c r="F733" s="1" t="s">
        <v>3858</v>
      </c>
      <c r="G733" s="2">
        <v>29290</v>
      </c>
      <c r="H733" s="1">
        <v>7</v>
      </c>
      <c r="I733" s="1">
        <v>240</v>
      </c>
      <c r="J733" s="1">
        <v>12</v>
      </c>
      <c r="K733" s="1">
        <v>6</v>
      </c>
      <c r="L733" s="1">
        <v>201012</v>
      </c>
      <c r="M733" s="1" t="s">
        <v>3859</v>
      </c>
      <c r="N733" s="1">
        <v>0</v>
      </c>
      <c r="O733" s="1" t="s">
        <v>97</v>
      </c>
      <c r="R733" s="1" t="s">
        <v>3860</v>
      </c>
      <c r="S733" s="1">
        <v>1</v>
      </c>
      <c r="T733" s="1" t="s">
        <v>137</v>
      </c>
      <c r="V733" s="1" t="s">
        <v>145</v>
      </c>
      <c r="X733" s="1" t="s">
        <v>91</v>
      </c>
      <c r="Z733" s="1">
        <v>16</v>
      </c>
      <c r="AA733" s="1" t="s">
        <v>3861</v>
      </c>
      <c r="AB733" s="1" t="s">
        <v>59</v>
      </c>
      <c r="AH733" s="1" t="s">
        <v>33</v>
      </c>
      <c r="AM733" t="str">
        <f t="shared" si="11"/>
        <v/>
      </c>
      <c r="AN733" s="1">
        <v>6</v>
      </c>
      <c r="AP733" s="1"/>
      <c r="AS733" s="1"/>
      <c r="AT733" s="1"/>
      <c r="AU733" s="1"/>
      <c r="AW733" s="1"/>
      <c r="AX733" s="1"/>
      <c r="AY733" s="1"/>
      <c r="AZ733" s="1"/>
      <c r="BA733" s="1"/>
    </row>
    <row r="734" spans="1:53">
      <c r="B734" s="11" t="s">
        <v>1</v>
      </c>
      <c r="E734" s="1" t="s">
        <v>4</v>
      </c>
      <c r="G734" s="2">
        <v>29645</v>
      </c>
      <c r="H734" s="1">
        <v>7</v>
      </c>
      <c r="I734" s="1">
        <v>60</v>
      </c>
      <c r="J734" s="1">
        <v>5</v>
      </c>
      <c r="K734" s="1">
        <v>9</v>
      </c>
      <c r="M734" s="1" t="s">
        <v>3866</v>
      </c>
      <c r="N734" s="1">
        <v>1</v>
      </c>
      <c r="S734" s="1">
        <v>1</v>
      </c>
      <c r="T734" s="1" t="s">
        <v>225</v>
      </c>
      <c r="V734" s="1" t="s">
        <v>111</v>
      </c>
      <c r="Y734" s="1" t="s">
        <v>2616</v>
      </c>
      <c r="Z734" s="1">
        <v>10</v>
      </c>
      <c r="AA734" s="1" t="s">
        <v>3867</v>
      </c>
      <c r="AB734" s="1" t="s">
        <v>83</v>
      </c>
      <c r="AG734" s="1" t="s">
        <v>32</v>
      </c>
      <c r="AM734" t="str">
        <f t="shared" si="11"/>
        <v/>
      </c>
      <c r="AN734" s="1">
        <v>20</v>
      </c>
      <c r="AR734" s="1"/>
      <c r="AS734" s="1"/>
      <c r="AT734" s="1"/>
      <c r="AU734" s="1"/>
      <c r="AW734" s="1"/>
      <c r="AX734" s="1"/>
      <c r="AY734" s="1"/>
      <c r="AZ734" s="1"/>
      <c r="BA734" s="1"/>
    </row>
    <row r="735" spans="1:53">
      <c r="A735" s="1" t="s">
        <v>0</v>
      </c>
      <c r="G735" s="2">
        <v>29049</v>
      </c>
      <c r="H735" s="1">
        <v>6</v>
      </c>
      <c r="I735" s="1">
        <v>20</v>
      </c>
      <c r="J735" s="1">
        <v>13</v>
      </c>
      <c r="K735" s="1">
        <v>2</v>
      </c>
      <c r="L735" s="1">
        <v>29580</v>
      </c>
      <c r="M735" s="1" t="s">
        <v>3872</v>
      </c>
      <c r="N735" s="1">
        <v>0</v>
      </c>
      <c r="O735" s="1" t="s">
        <v>97</v>
      </c>
      <c r="Q735" s="1" t="s">
        <v>103</v>
      </c>
      <c r="S735" s="1">
        <v>1</v>
      </c>
      <c r="T735" s="1" t="s">
        <v>225</v>
      </c>
      <c r="V735" s="1" t="s">
        <v>80</v>
      </c>
      <c r="X735" s="1" t="s">
        <v>91</v>
      </c>
      <c r="Z735" s="1">
        <v>2</v>
      </c>
      <c r="AA735" s="1" t="s">
        <v>3873</v>
      </c>
      <c r="AB735" s="1" t="s">
        <v>83</v>
      </c>
      <c r="AE735" s="1" t="s">
        <v>30</v>
      </c>
      <c r="AM735" t="str">
        <f t="shared" si="11"/>
        <v/>
      </c>
      <c r="AN735" s="1">
        <v>25</v>
      </c>
      <c r="AP735" s="1"/>
      <c r="AS735" s="1"/>
      <c r="AT735" s="1"/>
      <c r="AU735" s="1"/>
      <c r="AW735" s="1"/>
      <c r="AX735" s="1"/>
      <c r="BA735" s="1"/>
    </row>
    <row r="736" spans="1:53">
      <c r="A736" s="1" t="s">
        <v>0</v>
      </c>
      <c r="G736" s="2">
        <v>29668</v>
      </c>
      <c r="H736" s="1">
        <v>65</v>
      </c>
      <c r="I736" s="1">
        <v>40</v>
      </c>
      <c r="J736" s="1">
        <v>12</v>
      </c>
      <c r="K736" s="1">
        <v>3</v>
      </c>
      <c r="L736" s="1">
        <v>25469</v>
      </c>
      <c r="M736" s="1" t="s">
        <v>211</v>
      </c>
      <c r="N736" s="1">
        <v>0</v>
      </c>
      <c r="O736" s="1" t="s">
        <v>67</v>
      </c>
      <c r="Q736" s="1" t="s">
        <v>54</v>
      </c>
      <c r="S736" s="1">
        <v>1</v>
      </c>
      <c r="T736" s="1" t="s">
        <v>453</v>
      </c>
      <c r="V736" s="1" t="s">
        <v>80</v>
      </c>
      <c r="X736" s="1" t="s">
        <v>554</v>
      </c>
      <c r="Z736" s="1">
        <v>14</v>
      </c>
      <c r="AA736" s="1" t="s">
        <v>3876</v>
      </c>
      <c r="AB736" s="1" t="s">
        <v>71</v>
      </c>
      <c r="AE736" s="1" t="s">
        <v>30</v>
      </c>
      <c r="AM736" t="str">
        <f t="shared" si="11"/>
        <v/>
      </c>
      <c r="AN736" s="1">
        <v>30</v>
      </c>
      <c r="AP736" s="1"/>
      <c r="AR736" s="1"/>
      <c r="AS736" s="1"/>
      <c r="AT736" s="1"/>
      <c r="AU736" s="1"/>
      <c r="AW736" s="1"/>
      <c r="AX736" s="1"/>
      <c r="AY736" s="1"/>
      <c r="BA736" s="1"/>
    </row>
    <row r="737" spans="1:53">
      <c r="A737" s="1" t="s">
        <v>0</v>
      </c>
      <c r="G737" s="2">
        <v>28471</v>
      </c>
      <c r="H737" s="1">
        <v>4</v>
      </c>
      <c r="I737" s="1">
        <v>0</v>
      </c>
      <c r="J737" s="1">
        <v>12</v>
      </c>
      <c r="K737" s="1">
        <v>600</v>
      </c>
      <c r="L737" s="1">
        <v>94590</v>
      </c>
      <c r="M737" s="1" t="s">
        <v>3880</v>
      </c>
      <c r="N737" s="1">
        <v>1</v>
      </c>
      <c r="S737" s="1">
        <v>1</v>
      </c>
      <c r="U737" s="1" t="s">
        <v>3095</v>
      </c>
      <c r="W737" s="1" t="s">
        <v>3881</v>
      </c>
      <c r="Y737" s="1" t="s">
        <v>3095</v>
      </c>
      <c r="Z737" s="1">
        <v>27</v>
      </c>
      <c r="AA737" s="1" t="s">
        <v>3096</v>
      </c>
      <c r="AB737" s="1" t="s">
        <v>1299</v>
      </c>
      <c r="AG737" s="1" t="s">
        <v>32</v>
      </c>
      <c r="AH737" s="1" t="s">
        <v>33</v>
      </c>
      <c r="AM737">
        <f t="shared" si="11"/>
        <v>1</v>
      </c>
      <c r="AN737" s="1">
        <v>12</v>
      </c>
      <c r="AO737" s="1"/>
      <c r="AP737" s="1"/>
      <c r="AS737" s="1"/>
      <c r="AT737" s="1"/>
      <c r="AV737" s="1"/>
      <c r="AW737" s="1"/>
      <c r="AX737" s="1"/>
      <c r="AY737" s="1"/>
      <c r="AZ737" s="1"/>
      <c r="BA737" s="1"/>
    </row>
    <row r="738" spans="1:53">
      <c r="A738" s="1" t="s">
        <v>0</v>
      </c>
      <c r="G738" s="2">
        <v>42959</v>
      </c>
      <c r="H738" s="1">
        <v>8</v>
      </c>
      <c r="I738" s="1">
        <v>30</v>
      </c>
      <c r="J738" s="1">
        <v>10</v>
      </c>
      <c r="K738" s="1">
        <v>2</v>
      </c>
      <c r="L738" s="1">
        <v>11900</v>
      </c>
      <c r="M738" s="1" t="s">
        <v>3887</v>
      </c>
      <c r="N738" s="1">
        <v>1</v>
      </c>
      <c r="S738" s="1">
        <v>1</v>
      </c>
      <c r="T738" s="1" t="s">
        <v>225</v>
      </c>
      <c r="V738" s="1" t="s">
        <v>56</v>
      </c>
      <c r="X738" s="1" t="s">
        <v>91</v>
      </c>
      <c r="Z738" s="1">
        <v>10</v>
      </c>
      <c r="AA738" s="1" t="s">
        <v>3888</v>
      </c>
      <c r="AB738" s="1" t="s">
        <v>59</v>
      </c>
      <c r="AH738" s="1" t="s">
        <v>33</v>
      </c>
      <c r="AM738" t="str">
        <f t="shared" si="11"/>
        <v/>
      </c>
      <c r="AN738" s="1">
        <v>10</v>
      </c>
      <c r="AP738" s="1"/>
      <c r="AS738" s="1"/>
      <c r="AT738" s="1"/>
      <c r="AU738" s="1"/>
      <c r="AW738" s="1"/>
      <c r="AX738" s="1"/>
      <c r="AZ738" s="1"/>
      <c r="BA738" s="1"/>
    </row>
    <row r="739" spans="1:53">
      <c r="A739" s="1" t="s">
        <v>0</v>
      </c>
      <c r="G739" s="2">
        <v>33228</v>
      </c>
      <c r="H739" s="1">
        <v>7</v>
      </c>
      <c r="I739" s="1">
        <v>45</v>
      </c>
      <c r="J739" s="1">
        <v>9</v>
      </c>
      <c r="K739" s="1">
        <v>5</v>
      </c>
      <c r="L739" s="1">
        <v>1120012</v>
      </c>
      <c r="M739" s="1" t="s">
        <v>2824</v>
      </c>
      <c r="N739" s="1">
        <v>1</v>
      </c>
      <c r="S739" s="1">
        <v>1</v>
      </c>
      <c r="T739" s="1" t="s">
        <v>144</v>
      </c>
      <c r="V739" s="1" t="s">
        <v>384</v>
      </c>
      <c r="X739" s="1" t="s">
        <v>91</v>
      </c>
      <c r="Z739" s="1">
        <v>1</v>
      </c>
      <c r="AA739" s="1" t="s">
        <v>3892</v>
      </c>
      <c r="AB739" s="1" t="s">
        <v>166</v>
      </c>
      <c r="AF739" s="1" t="s">
        <v>31</v>
      </c>
      <c r="AK739" s="1" t="s">
        <v>36</v>
      </c>
      <c r="AM739">
        <f t="shared" si="11"/>
        <v>1</v>
      </c>
      <c r="AU739" s="1"/>
      <c r="AW739" s="1"/>
      <c r="AX739" s="1"/>
      <c r="AY739" s="1"/>
      <c r="AZ739" s="1"/>
      <c r="BA739" s="1"/>
    </row>
    <row r="740" spans="1:53">
      <c r="A740" s="1" t="s">
        <v>0</v>
      </c>
      <c r="G740" s="2">
        <v>34298</v>
      </c>
      <c r="H740" s="1">
        <v>10</v>
      </c>
      <c r="I740" s="1">
        <v>300</v>
      </c>
      <c r="J740" s="1">
        <v>10</v>
      </c>
      <c r="K740" s="1">
        <v>10</v>
      </c>
      <c r="L740" s="1">
        <v>100000</v>
      </c>
      <c r="M740" s="1" t="s">
        <v>3896</v>
      </c>
      <c r="N740" s="1">
        <v>1</v>
      </c>
      <c r="S740" s="1">
        <v>1</v>
      </c>
      <c r="T740" s="1" t="s">
        <v>89</v>
      </c>
      <c r="V740" s="1" t="s">
        <v>80</v>
      </c>
      <c r="X740" s="1" t="s">
        <v>91</v>
      </c>
      <c r="Z740" s="1">
        <v>1</v>
      </c>
      <c r="AA740" s="1" t="s">
        <v>3897</v>
      </c>
      <c r="AB740" s="1" t="s">
        <v>59</v>
      </c>
      <c r="AH740" s="1" t="s">
        <v>33</v>
      </c>
      <c r="AM740" t="str">
        <f t="shared" si="11"/>
        <v/>
      </c>
      <c r="AN740" s="1">
        <v>100</v>
      </c>
      <c r="AP740" s="1"/>
      <c r="AS740" s="1"/>
      <c r="AT740" s="1"/>
      <c r="AU740" s="1"/>
      <c r="AW740" s="1"/>
      <c r="AX740" s="1"/>
      <c r="AY740" s="1"/>
      <c r="AZ740" s="1"/>
      <c r="BA740" s="1"/>
    </row>
    <row r="741" spans="1:53">
      <c r="B741" s="11" t="s">
        <v>1</v>
      </c>
      <c r="H741" s="1">
        <v>7</v>
      </c>
      <c r="I741" s="1">
        <v>15</v>
      </c>
      <c r="J741" s="1">
        <v>5</v>
      </c>
      <c r="K741" s="1">
        <v>5</v>
      </c>
      <c r="M741" s="1" t="s">
        <v>3901</v>
      </c>
      <c r="N741" s="1">
        <v>1</v>
      </c>
      <c r="S741" s="1">
        <v>1</v>
      </c>
      <c r="T741" s="1" t="s">
        <v>144</v>
      </c>
      <c r="V741" s="1" t="s">
        <v>56</v>
      </c>
      <c r="X741" s="1" t="s">
        <v>91</v>
      </c>
      <c r="Z741" s="1">
        <v>20</v>
      </c>
      <c r="AA741" s="1" t="s">
        <v>3902</v>
      </c>
      <c r="AB741" s="1" t="s">
        <v>71</v>
      </c>
      <c r="AG741" s="1" t="s">
        <v>32</v>
      </c>
      <c r="AH741" s="1" t="s">
        <v>33</v>
      </c>
      <c r="AM741">
        <f t="shared" si="11"/>
        <v>1</v>
      </c>
      <c r="AN741" s="1">
        <v>2</v>
      </c>
      <c r="AP741" s="1"/>
      <c r="AS741" s="1"/>
      <c r="AT741" s="1"/>
      <c r="AU741" s="1"/>
      <c r="AW741" s="1"/>
      <c r="AX741" s="1"/>
      <c r="AY741" s="1"/>
      <c r="AZ741" s="1"/>
      <c r="BA741" s="1"/>
    </row>
    <row r="742" spans="1:53">
      <c r="C742" s="1" t="s">
        <v>2</v>
      </c>
      <c r="E742" s="1" t="s">
        <v>4</v>
      </c>
      <c r="G742" s="2">
        <v>32907</v>
      </c>
      <c r="H742" s="1">
        <v>6</v>
      </c>
      <c r="I742" s="1">
        <v>220</v>
      </c>
      <c r="J742" s="1">
        <v>10</v>
      </c>
      <c r="K742" s="1">
        <v>10</v>
      </c>
      <c r="L742" s="1">
        <v>82362</v>
      </c>
      <c r="M742" s="1" t="s">
        <v>3907</v>
      </c>
      <c r="N742" s="1">
        <v>0</v>
      </c>
      <c r="O742" s="1" t="s">
        <v>53</v>
      </c>
      <c r="Q742" s="1" t="s">
        <v>54</v>
      </c>
      <c r="S742" s="1">
        <v>0</v>
      </c>
      <c r="AB742" s="1" t="s">
        <v>59</v>
      </c>
      <c r="AH742" s="1" t="s">
        <v>33</v>
      </c>
      <c r="AM742" t="str">
        <f t="shared" si="11"/>
        <v/>
      </c>
      <c r="AN742" s="1">
        <v>12</v>
      </c>
      <c r="AP742" s="1"/>
      <c r="AS742" s="1"/>
      <c r="AT742" s="1"/>
      <c r="AU742" s="1"/>
      <c r="AW742" s="1"/>
      <c r="AX742" s="1"/>
      <c r="AY742" s="1"/>
      <c r="BA742" s="1"/>
    </row>
    <row r="743" spans="1:53">
      <c r="E743" s="1" t="s">
        <v>4</v>
      </c>
      <c r="G743" s="2">
        <v>30528</v>
      </c>
      <c r="H743" s="1">
        <v>6</v>
      </c>
      <c r="I743" s="1">
        <v>20</v>
      </c>
      <c r="J743" s="1">
        <v>9</v>
      </c>
      <c r="K743" s="1">
        <v>4</v>
      </c>
      <c r="L743" s="1">
        <v>70563</v>
      </c>
      <c r="M743" s="1" t="s">
        <v>3911</v>
      </c>
      <c r="N743" s="1">
        <v>1</v>
      </c>
      <c r="S743" s="1">
        <v>1</v>
      </c>
      <c r="T743" s="1" t="s">
        <v>55</v>
      </c>
      <c r="V743" s="1" t="s">
        <v>56</v>
      </c>
      <c r="X743" s="1" t="s">
        <v>295</v>
      </c>
      <c r="Z743" s="1">
        <v>10</v>
      </c>
      <c r="AA743" s="1" t="s">
        <v>3912</v>
      </c>
      <c r="AB743" s="1" t="s">
        <v>83</v>
      </c>
      <c r="AH743" s="1" t="s">
        <v>33</v>
      </c>
      <c r="AM743" t="str">
        <f t="shared" si="11"/>
        <v/>
      </c>
      <c r="AN743" s="1">
        <v>20</v>
      </c>
      <c r="AP743" s="1"/>
      <c r="AS743" s="1"/>
      <c r="AT743" s="1"/>
      <c r="AU743" s="1"/>
      <c r="AW743" s="1"/>
      <c r="AX743" s="1"/>
      <c r="AY743" s="1"/>
      <c r="AZ743" s="1"/>
      <c r="BA743" s="1"/>
    </row>
    <row r="744" spans="1:53">
      <c r="E744" s="1" t="s">
        <v>4</v>
      </c>
      <c r="G744" s="2">
        <v>29686</v>
      </c>
      <c r="H744" s="1">
        <v>6</v>
      </c>
      <c r="I744" s="1">
        <v>80</v>
      </c>
      <c r="J744" s="1">
        <v>8</v>
      </c>
      <c r="K744" s="1">
        <v>10</v>
      </c>
      <c r="L744" s="1">
        <v>90006</v>
      </c>
      <c r="M744" s="1" t="s">
        <v>658</v>
      </c>
      <c r="N744" s="1">
        <v>0</v>
      </c>
      <c r="O744" s="1" t="s">
        <v>53</v>
      </c>
      <c r="Q744" s="1" t="s">
        <v>98</v>
      </c>
      <c r="S744" s="1">
        <v>1</v>
      </c>
      <c r="T744" s="1" t="s">
        <v>225</v>
      </c>
      <c r="V744" s="1" t="s">
        <v>80</v>
      </c>
      <c r="X744" s="1" t="s">
        <v>245</v>
      </c>
      <c r="Z744" s="1">
        <v>5</v>
      </c>
      <c r="AA744" s="1" t="s">
        <v>3916</v>
      </c>
      <c r="AB744" s="1" t="s">
        <v>83</v>
      </c>
      <c r="AH744" s="1" t="s">
        <v>33</v>
      </c>
      <c r="AM744" t="str">
        <f t="shared" si="11"/>
        <v/>
      </c>
      <c r="AN744" s="1">
        <v>8</v>
      </c>
      <c r="AP744" s="1"/>
      <c r="AS744" s="1"/>
      <c r="AT744" s="1"/>
      <c r="AV744" s="1"/>
      <c r="AW744" s="1"/>
      <c r="AX744" s="1"/>
      <c r="AY744" s="1"/>
      <c r="AZ744" s="1"/>
      <c r="BA744" s="1"/>
    </row>
    <row r="745" spans="1:53">
      <c r="B745" s="11" t="s">
        <v>1</v>
      </c>
      <c r="E745" s="1" t="s">
        <v>4</v>
      </c>
      <c r="H745" s="1">
        <v>8</v>
      </c>
      <c r="I745" s="1">
        <v>30</v>
      </c>
      <c r="J745" s="1">
        <v>6</v>
      </c>
      <c r="K745" s="1">
        <v>5</v>
      </c>
      <c r="L745" s="1">
        <v>69415</v>
      </c>
      <c r="M745" s="1" t="s">
        <v>606</v>
      </c>
      <c r="N745" s="1">
        <v>0</v>
      </c>
      <c r="O745" s="1" t="s">
        <v>136</v>
      </c>
      <c r="Q745" s="1" t="s">
        <v>68</v>
      </c>
      <c r="S745" s="1">
        <v>1</v>
      </c>
      <c r="T745" s="1" t="s">
        <v>582</v>
      </c>
      <c r="V745" s="1" t="s">
        <v>56</v>
      </c>
      <c r="Y745" s="1" t="s">
        <v>1039</v>
      </c>
      <c r="Z745" s="1">
        <v>9</v>
      </c>
      <c r="AB745" s="1" t="s">
        <v>83</v>
      </c>
      <c r="AE745" s="1" t="s">
        <v>30</v>
      </c>
      <c r="AM745" t="str">
        <f t="shared" si="11"/>
        <v/>
      </c>
      <c r="AN745" s="1">
        <v>8</v>
      </c>
      <c r="AP745" s="1"/>
      <c r="AS745" s="1"/>
      <c r="AT745" s="1"/>
      <c r="AV745" s="1"/>
      <c r="AW745" s="1"/>
      <c r="AX745" s="1"/>
      <c r="AY745" s="1"/>
      <c r="BA745" s="1"/>
    </row>
    <row r="746" spans="1:53">
      <c r="A746" s="1" t="s">
        <v>0</v>
      </c>
      <c r="E746" s="1" t="s">
        <v>4</v>
      </c>
      <c r="G746" s="2">
        <v>29339</v>
      </c>
      <c r="H746" s="1">
        <v>8</v>
      </c>
      <c r="I746" s="1">
        <v>45</v>
      </c>
      <c r="J746" s="1">
        <v>5</v>
      </c>
      <c r="K746" s="1">
        <v>6</v>
      </c>
      <c r="L746" s="1">
        <v>110121</v>
      </c>
      <c r="M746" s="1" t="s">
        <v>3209</v>
      </c>
      <c r="N746" s="1">
        <v>1</v>
      </c>
      <c r="S746" s="1">
        <v>1</v>
      </c>
      <c r="T746" s="1" t="s">
        <v>582</v>
      </c>
      <c r="V746" s="1" t="s">
        <v>111</v>
      </c>
      <c r="X746" s="1" t="s">
        <v>332</v>
      </c>
      <c r="Z746" s="1">
        <v>10</v>
      </c>
      <c r="AB746" s="1" t="s">
        <v>83</v>
      </c>
      <c r="AE746" s="1" t="s">
        <v>30</v>
      </c>
      <c r="AM746" t="str">
        <f t="shared" si="11"/>
        <v/>
      </c>
      <c r="AN746" s="1">
        <v>8</v>
      </c>
      <c r="AP746" s="1"/>
      <c r="AS746" s="1"/>
      <c r="AT746" s="1"/>
      <c r="AU746" s="1"/>
      <c r="AW746" s="1"/>
      <c r="AX746" s="1"/>
      <c r="AY746" s="1"/>
      <c r="AZ746" s="1"/>
      <c r="BA746" s="1"/>
    </row>
    <row r="747" spans="1:53">
      <c r="A747" s="1" t="s">
        <v>0</v>
      </c>
      <c r="G747" s="2">
        <v>27612</v>
      </c>
      <c r="H747" s="1">
        <v>7</v>
      </c>
      <c r="I747" s="1">
        <v>40</v>
      </c>
      <c r="J747" s="1">
        <v>6</v>
      </c>
      <c r="K747" s="1">
        <v>1</v>
      </c>
      <c r="L747" s="1">
        <v>54911</v>
      </c>
      <c r="M747" s="1" t="s">
        <v>3930</v>
      </c>
      <c r="N747" s="1">
        <v>0</v>
      </c>
      <c r="O747" s="1" t="s">
        <v>123</v>
      </c>
      <c r="Q747" s="1" t="s">
        <v>98</v>
      </c>
      <c r="S747" s="1">
        <v>1</v>
      </c>
      <c r="T747" s="1" t="s">
        <v>69</v>
      </c>
      <c r="V747" s="1" t="s">
        <v>80</v>
      </c>
      <c r="X747" s="1" t="s">
        <v>57</v>
      </c>
      <c r="Z747" s="1">
        <v>10</v>
      </c>
      <c r="AB747" s="1" t="s">
        <v>71</v>
      </c>
      <c r="AF747" s="1" t="s">
        <v>31</v>
      </c>
      <c r="AM747" t="str">
        <f t="shared" si="11"/>
        <v/>
      </c>
      <c r="AN747" s="1">
        <v>36</v>
      </c>
      <c r="AP747" s="1"/>
      <c r="AS747" s="1"/>
      <c r="AT747" s="1"/>
      <c r="AU747" s="1"/>
      <c r="AW747" s="1"/>
      <c r="AX747" s="1"/>
      <c r="AY747" s="1"/>
    </row>
    <row r="748" spans="1:53">
      <c r="B748" s="11" t="s">
        <v>1</v>
      </c>
      <c r="E748" s="1" t="s">
        <v>4</v>
      </c>
      <c r="G748" s="2">
        <v>32442</v>
      </c>
      <c r="H748" s="1">
        <v>4</v>
      </c>
      <c r="I748" s="1">
        <v>10</v>
      </c>
      <c r="J748" s="1">
        <v>8</v>
      </c>
      <c r="K748" s="1">
        <v>1</v>
      </c>
      <c r="L748" s="1">
        <v>94109</v>
      </c>
      <c r="M748" s="1" t="s">
        <v>337</v>
      </c>
      <c r="N748" s="1">
        <v>1</v>
      </c>
      <c r="S748" s="1">
        <v>1</v>
      </c>
      <c r="T748" s="1" t="s">
        <v>5</v>
      </c>
      <c r="V748" s="1" t="s">
        <v>80</v>
      </c>
      <c r="X748" s="1" t="s">
        <v>57</v>
      </c>
      <c r="Z748" s="1">
        <v>12</v>
      </c>
      <c r="AA748" s="1" t="s">
        <v>3934</v>
      </c>
      <c r="AB748" s="1" t="s">
        <v>59</v>
      </c>
      <c r="AF748" s="1" t="s">
        <v>31</v>
      </c>
      <c r="AG748" s="1" t="s">
        <v>32</v>
      </c>
      <c r="AM748">
        <f t="shared" si="11"/>
        <v>1</v>
      </c>
      <c r="AN748" s="1">
        <v>20</v>
      </c>
      <c r="AS748" s="1"/>
      <c r="AT748" s="1"/>
      <c r="AU748" s="1"/>
      <c r="AW748" s="1"/>
      <c r="AX748" s="1"/>
      <c r="AY748" s="1"/>
      <c r="AZ748" s="1"/>
      <c r="BA748" s="1"/>
    </row>
    <row r="749" spans="1:53">
      <c r="B749" s="11" t="s">
        <v>1</v>
      </c>
      <c r="G749" s="2">
        <v>34109</v>
      </c>
      <c r="H749" s="1">
        <v>7</v>
      </c>
      <c r="I749" s="1">
        <v>30</v>
      </c>
      <c r="J749" s="1">
        <v>12</v>
      </c>
      <c r="K749" s="1">
        <v>0</v>
      </c>
      <c r="L749" s="1">
        <v>21523</v>
      </c>
      <c r="M749" s="1" t="s">
        <v>978</v>
      </c>
      <c r="N749" s="1">
        <v>0</v>
      </c>
      <c r="O749" s="1" t="s">
        <v>97</v>
      </c>
      <c r="Q749" s="1" t="s">
        <v>98</v>
      </c>
      <c r="S749" s="1">
        <v>0</v>
      </c>
      <c r="AB749" s="1" t="s">
        <v>59</v>
      </c>
      <c r="AE749" s="1" t="s">
        <v>30</v>
      </c>
      <c r="AM749" t="str">
        <f t="shared" si="11"/>
        <v/>
      </c>
      <c r="AN749" s="1">
        <v>16</v>
      </c>
      <c r="AP749" s="1"/>
      <c r="AS749" s="1"/>
      <c r="AT749" s="1"/>
      <c r="AV749" s="1"/>
      <c r="AW749" s="1"/>
      <c r="AX749" s="1"/>
      <c r="AY749" s="1"/>
      <c r="AZ749" s="1"/>
      <c r="BA749" s="1"/>
    </row>
    <row r="750" spans="1:53">
      <c r="B750" s="11" t="s">
        <v>1</v>
      </c>
      <c r="C750" s="1" t="s">
        <v>2</v>
      </c>
      <c r="G750" s="2">
        <v>34114</v>
      </c>
      <c r="H750" s="1">
        <v>7</v>
      </c>
      <c r="I750" s="1">
        <v>40</v>
      </c>
      <c r="J750" s="1">
        <v>10</v>
      </c>
      <c r="K750" s="1">
        <v>4</v>
      </c>
      <c r="L750" s="1">
        <v>28023</v>
      </c>
      <c r="M750" s="1" t="s">
        <v>3943</v>
      </c>
      <c r="N750" s="1">
        <v>1</v>
      </c>
      <c r="S750" s="1">
        <v>1</v>
      </c>
      <c r="T750" s="1" t="s">
        <v>458</v>
      </c>
      <c r="V750" s="1" t="s">
        <v>56</v>
      </c>
      <c r="X750" s="1" t="s">
        <v>91</v>
      </c>
      <c r="Z750" s="1">
        <v>1</v>
      </c>
      <c r="AA750" s="1" t="s">
        <v>3944</v>
      </c>
      <c r="AB750" s="1" t="s">
        <v>59</v>
      </c>
      <c r="AE750" s="1" t="s">
        <v>30</v>
      </c>
      <c r="AM750" t="str">
        <f t="shared" si="11"/>
        <v/>
      </c>
      <c r="AN750" s="1">
        <v>30</v>
      </c>
      <c r="AP750" s="1"/>
      <c r="AR750" s="1"/>
      <c r="AS750" s="1"/>
      <c r="AT750" s="1"/>
      <c r="AU750" s="1"/>
      <c r="AW750" s="1"/>
      <c r="AX750" s="1"/>
      <c r="AY750" s="1"/>
      <c r="AZ750" s="1"/>
      <c r="BA750" s="1"/>
    </row>
    <row r="751" spans="1:53">
      <c r="E751" s="1" t="s">
        <v>4</v>
      </c>
      <c r="G751" s="2">
        <v>26782</v>
      </c>
      <c r="H751" s="1">
        <v>7</v>
      </c>
      <c r="I751" s="1">
        <v>60</v>
      </c>
      <c r="J751" s="1">
        <v>8</v>
      </c>
      <c r="K751" s="1">
        <v>35</v>
      </c>
      <c r="L751" s="1">
        <v>94583</v>
      </c>
      <c r="M751" s="1" t="s">
        <v>3949</v>
      </c>
      <c r="N751" s="1">
        <v>0</v>
      </c>
      <c r="O751" s="1" t="s">
        <v>136</v>
      </c>
      <c r="Q751" s="1" t="s">
        <v>98</v>
      </c>
      <c r="S751" s="1">
        <v>1</v>
      </c>
      <c r="T751" s="1" t="s">
        <v>225</v>
      </c>
      <c r="V751" s="1" t="s">
        <v>80</v>
      </c>
      <c r="X751" s="1" t="s">
        <v>160</v>
      </c>
      <c r="Z751" s="1">
        <v>20</v>
      </c>
      <c r="AA751" s="1" t="s">
        <v>3950</v>
      </c>
      <c r="AB751" s="1" t="s">
        <v>59</v>
      </c>
      <c r="AH751" s="1" t="s">
        <v>33</v>
      </c>
      <c r="AM751" t="str">
        <f t="shared" si="11"/>
        <v/>
      </c>
      <c r="AN751" s="1">
        <v>100</v>
      </c>
      <c r="AP751" s="1"/>
      <c r="AS751" s="1"/>
      <c r="AT751" s="1"/>
      <c r="AU751" s="1"/>
      <c r="AW751" s="1"/>
      <c r="AX751" s="1"/>
      <c r="AY751" s="1"/>
      <c r="BA751" s="1"/>
    </row>
    <row r="752" spans="1:53">
      <c r="E752" s="1" t="s">
        <v>4</v>
      </c>
      <c r="G752" s="2">
        <v>31994</v>
      </c>
      <c r="H752" s="1">
        <v>8</v>
      </c>
      <c r="I752" s="1">
        <v>45</v>
      </c>
      <c r="J752" s="1">
        <v>12</v>
      </c>
      <c r="K752" s="1">
        <v>12</v>
      </c>
      <c r="L752" s="1">
        <v>55130</v>
      </c>
      <c r="M752" s="1" t="s">
        <v>3954</v>
      </c>
      <c r="N752" s="1">
        <v>0</v>
      </c>
      <c r="O752" s="1" t="s">
        <v>53</v>
      </c>
      <c r="Q752" s="1" t="s">
        <v>103</v>
      </c>
      <c r="S752" s="1">
        <v>1</v>
      </c>
      <c r="T752" s="1" t="s">
        <v>789</v>
      </c>
      <c r="V752" s="1" t="s">
        <v>80</v>
      </c>
      <c r="X752" s="1" t="s">
        <v>105</v>
      </c>
      <c r="Z752" s="1">
        <v>5</v>
      </c>
      <c r="AA752" s="1" t="s">
        <v>3955</v>
      </c>
      <c r="AB752" s="1" t="s">
        <v>59</v>
      </c>
      <c r="AH752" s="1" t="s">
        <v>33</v>
      </c>
      <c r="AM752" t="str">
        <f t="shared" si="11"/>
        <v/>
      </c>
      <c r="AN752" s="1">
        <v>6</v>
      </c>
      <c r="AP752" s="1"/>
      <c r="AS752" s="1"/>
      <c r="AT752" s="1"/>
      <c r="AU752" s="1"/>
      <c r="AW752" s="1"/>
      <c r="AX752" s="1"/>
      <c r="AY752" s="1"/>
      <c r="AZ752" s="1"/>
      <c r="BA752" s="1"/>
    </row>
    <row r="753" spans="1:53">
      <c r="B753" s="11" t="s">
        <v>1</v>
      </c>
      <c r="G753" s="2">
        <v>33675</v>
      </c>
      <c r="H753" s="1">
        <v>7</v>
      </c>
      <c r="I753" s="1">
        <v>100</v>
      </c>
      <c r="J753" s="1">
        <v>7</v>
      </c>
      <c r="K753" s="1">
        <v>10</v>
      </c>
      <c r="L753" s="1">
        <v>98133</v>
      </c>
      <c r="M753" s="1" t="s">
        <v>2357</v>
      </c>
      <c r="N753" s="1">
        <v>1</v>
      </c>
      <c r="S753" s="1">
        <v>1</v>
      </c>
      <c r="T753" s="1" t="s">
        <v>159</v>
      </c>
      <c r="V753" s="1" t="s">
        <v>80</v>
      </c>
      <c r="X753" s="1" t="s">
        <v>91</v>
      </c>
      <c r="Z753" s="1">
        <v>1</v>
      </c>
      <c r="AA753" s="1" t="s">
        <v>1000</v>
      </c>
      <c r="AB753" s="1" t="s">
        <v>83</v>
      </c>
      <c r="AF753" s="1" t="s">
        <v>31</v>
      </c>
      <c r="AM753" t="str">
        <f t="shared" si="11"/>
        <v/>
      </c>
      <c r="AN753" s="1">
        <v>200</v>
      </c>
      <c r="AS753" s="1"/>
      <c r="AT753" s="1"/>
      <c r="AU753" s="1"/>
      <c r="AW753" s="1"/>
      <c r="AX753" s="1"/>
      <c r="AY753" s="1"/>
      <c r="BA753" s="1"/>
    </row>
    <row r="754" spans="1:53">
      <c r="A754" s="1" t="s">
        <v>0</v>
      </c>
      <c r="G754" s="2">
        <v>31258</v>
      </c>
      <c r="H754" s="1">
        <v>6</v>
      </c>
      <c r="I754" s="1">
        <v>25</v>
      </c>
      <c r="J754" s="1">
        <v>14</v>
      </c>
      <c r="K754" s="1">
        <v>1</v>
      </c>
      <c r="L754" s="1">
        <v>6089</v>
      </c>
      <c r="M754" s="1" t="s">
        <v>3963</v>
      </c>
      <c r="N754" s="1">
        <v>1</v>
      </c>
      <c r="S754" s="1">
        <v>1</v>
      </c>
      <c r="T754" s="1" t="s">
        <v>30</v>
      </c>
      <c r="V754" s="1" t="s">
        <v>80</v>
      </c>
      <c r="X754" s="1" t="s">
        <v>233</v>
      </c>
      <c r="Z754" s="1">
        <v>1</v>
      </c>
      <c r="AA754" s="1" t="s">
        <v>3964</v>
      </c>
      <c r="AB754" s="1" t="s">
        <v>399</v>
      </c>
      <c r="AE754" s="1" t="s">
        <v>30</v>
      </c>
      <c r="AM754" t="str">
        <f t="shared" si="11"/>
        <v/>
      </c>
      <c r="AN754" s="1">
        <v>40</v>
      </c>
      <c r="AP754" s="1"/>
      <c r="AS754" s="1"/>
      <c r="AT754" s="1"/>
      <c r="AU754" s="1"/>
      <c r="AW754" s="1"/>
      <c r="AX754" s="1"/>
      <c r="AY754" s="1"/>
      <c r="AZ754" s="1"/>
      <c r="BA754" s="1"/>
    </row>
  </sheetData>
  <phoneticPr fontId="3" type="noConversion"/>
  <hyperlinks>
    <hyperlink ref="AA75" r:id="rId1" xr:uid="{AB2A3AC2-4384-4827-91BF-35E9E7E18EC0}"/>
    <hyperlink ref="AA288" r:id="rId2" xr:uid="{1C37C7C8-E8E9-4AAE-9A5A-AA1211B5BE91}"/>
    <hyperlink ref="AA359" r:id="rId3" xr:uid="{8474B9C3-4EB7-4583-85CD-4267B2908DD3}"/>
    <hyperlink ref="AA532" r:id="rId4" xr:uid="{FE4444A7-571E-418E-BC93-0077DD03C7D6}"/>
    <hyperlink ref="AA553" r:id="rId5" xr:uid="{D28A0413-8F22-4DEF-98A1-D7E38B180C7A}"/>
    <hyperlink ref="AA648" r:id="rId6" xr:uid="{B516749A-EA9D-4394-B553-71FCE0D030D7}"/>
    <hyperlink ref="AA654" r:id="rId7" xr:uid="{513E56DB-B925-4FCE-AABA-9CBF3FE7201E}"/>
  </hyperlinks>
  <pageMargins left="0.7" right="0.7" top="0.75" bottom="0.75" header="0.3" footer="0.3"/>
  <drawing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命名范围</vt:lpstr>
      </vt:variant>
      <vt:variant>
        <vt:i4>1</vt:i4>
      </vt:variant>
    </vt:vector>
  </HeadingPairs>
  <TitlesOfParts>
    <vt:vector size="10" baseType="lpstr">
      <vt:lpstr>clean1</vt:lpstr>
      <vt:lpstr>DealData</vt:lpstr>
      <vt:lpstr>Report</vt:lpstr>
      <vt:lpstr>Fig</vt:lpstr>
      <vt:lpstr>Fig_最高学位</vt:lpstr>
      <vt:lpstr>Fig_纳米学位</vt:lpstr>
      <vt:lpstr>Cal_纳米认证和职位关系_doing</vt:lpstr>
      <vt:lpstr>Fig_学生国家</vt:lpstr>
      <vt:lpstr>Fig_项目花费时间</vt:lpstr>
      <vt:lpstr>Fig_学生国家!_FilterDatabase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Zen</cp:lastModifiedBy>
  <dcterms:modified xsi:type="dcterms:W3CDTF">2019-02-07T18:01:39Z</dcterms:modified>
</cp:coreProperties>
</file>