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IanFan/Documents/investment/"/>
    </mc:Choice>
  </mc:AlternateContent>
  <bookViews>
    <workbookView xWindow="0" yWindow="680" windowWidth="28800" windowHeight="16340" activeTab="3"/>
  </bookViews>
  <sheets>
    <sheet name="Levered Cash Flow" sheetId="6" r:id="rId1"/>
    <sheet name="Mortgage Amortiztion Schedule" sheetId="4" r:id="rId2"/>
    <sheet name="Sheet1" sheetId="7" r:id="rId3"/>
    <sheet name="Sheet2" sheetId="8" r:id="rId4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" i="6" l="1"/>
  <c r="C9" i="6"/>
  <c r="B32" i="6"/>
  <c r="D27" i="6"/>
  <c r="E27" i="6"/>
  <c r="F27" i="6"/>
  <c r="G27" i="6"/>
  <c r="H27" i="6"/>
  <c r="C27" i="6"/>
  <c r="C16" i="6"/>
  <c r="D16" i="6"/>
  <c r="E16" i="6"/>
  <c r="F16" i="6"/>
  <c r="G16" i="6"/>
  <c r="H16" i="6"/>
  <c r="I16" i="6"/>
  <c r="I13" i="6"/>
  <c r="H13" i="6"/>
  <c r="G13" i="6"/>
  <c r="F13" i="6"/>
  <c r="E13" i="6"/>
  <c r="D13" i="6"/>
  <c r="C13" i="6"/>
  <c r="C11" i="6"/>
  <c r="D9" i="6"/>
  <c r="D11" i="6"/>
  <c r="C20" i="6"/>
  <c r="D20" i="6"/>
  <c r="E9" i="6"/>
  <c r="E20" i="6"/>
  <c r="C12" i="6"/>
  <c r="C14" i="6"/>
  <c r="C17" i="6"/>
  <c r="C22" i="6"/>
  <c r="D12" i="6"/>
  <c r="D14" i="6"/>
  <c r="D17" i="6"/>
  <c r="D22" i="6"/>
  <c r="F9" i="6"/>
  <c r="F20" i="6"/>
  <c r="E11" i="6"/>
  <c r="E12" i="6"/>
  <c r="E14" i="6"/>
  <c r="E17" i="6"/>
  <c r="E22" i="6"/>
  <c r="G9" i="6"/>
  <c r="G20" i="6"/>
  <c r="F11" i="6"/>
  <c r="F12" i="6"/>
  <c r="F14" i="6"/>
  <c r="F17" i="6"/>
  <c r="F22" i="6"/>
  <c r="H9" i="6"/>
  <c r="H20" i="6"/>
  <c r="G11" i="6"/>
  <c r="G12" i="6"/>
  <c r="G14" i="6"/>
  <c r="G17" i="6"/>
  <c r="G22" i="6"/>
  <c r="H11" i="6"/>
  <c r="H12" i="6"/>
  <c r="H14" i="6"/>
  <c r="H17" i="6"/>
  <c r="H22" i="6"/>
  <c r="I9" i="6"/>
  <c r="I20" i="6"/>
  <c r="I11" i="6"/>
  <c r="I12" i="6"/>
  <c r="I14" i="6"/>
  <c r="I17" i="6"/>
  <c r="I22" i="6"/>
  <c r="C25" i="6"/>
  <c r="C28" i="6"/>
  <c r="C32" i="6"/>
  <c r="D25" i="6"/>
  <c r="D28" i="6"/>
  <c r="D32" i="6"/>
  <c r="F25" i="6"/>
  <c r="F28" i="6"/>
  <c r="F32" i="6"/>
  <c r="E25" i="6"/>
  <c r="E28" i="6"/>
  <c r="E32" i="6"/>
  <c r="G25" i="6"/>
  <c r="G28" i="6"/>
  <c r="G32" i="6"/>
  <c r="H25" i="6"/>
  <c r="H28" i="6"/>
  <c r="H32" i="6"/>
  <c r="B34" i="6"/>
  <c r="B35" i="6"/>
</calcChain>
</file>

<file path=xl/sharedStrings.xml><?xml version="1.0" encoding="utf-8"?>
<sst xmlns="http://schemas.openxmlformats.org/spreadsheetml/2006/main" count="1859" uniqueCount="1753">
  <si>
    <t>Base Rental Revenue Growth</t>
  </si>
  <si>
    <t>Base Rental Revenues</t>
  </si>
  <si>
    <t>Vacancy Percentage</t>
  </si>
  <si>
    <t>Less: Vacancies</t>
  </si>
  <si>
    <t>Plus: Ancillary Income</t>
  </si>
  <si>
    <t>Effective Gross Income</t>
  </si>
  <si>
    <t>Operating Expense Growth</t>
  </si>
  <si>
    <t>Total Expenses</t>
  </si>
  <si>
    <t>NOI</t>
  </si>
  <si>
    <t>Less: Cap Ex</t>
  </si>
  <si>
    <t>Before-Tax Cash Flow</t>
  </si>
  <si>
    <t>Net Proceeds From Sale</t>
  </si>
  <si>
    <t>Initial Equity Investment</t>
  </si>
  <si>
    <t>Total Cash Flows</t>
  </si>
  <si>
    <t>Net Base Rental Revenue</t>
  </si>
  <si>
    <t>Unlevered Cash Flow</t>
  </si>
  <si>
    <t>After Tax Cash Flow</t>
  </si>
  <si>
    <t>IRR</t>
  </si>
  <si>
    <t>NPV</t>
  </si>
  <si>
    <t xml:space="preserve">Tax Liability </t>
  </si>
  <si>
    <t>Party surcharges, deposits, summer price increase</t>
  </si>
  <si>
    <t>first year anticipated ancillary income to be 6000. Upon receiving good reviews, from second year onwards, the anticipated anciliary income is raised to 8000.</t>
  </si>
  <si>
    <t>hydro, internet, maintenance fee, miscellaneous</t>
  </si>
  <si>
    <t>Less: property Tax</t>
  </si>
  <si>
    <t>Less: airbnb service fee</t>
  </si>
  <si>
    <t>Mortgage Amortization Schedule</t>
  </si>
  <si>
    <t>Date</t>
  </si>
  <si>
    <t>Interest</t>
  </si>
  <si>
    <t>Principal</t>
  </si>
  <si>
    <t>Balance</t>
  </si>
  <si>
    <t>Jan, 2020</t>
  </si>
  <si>
    <t>Feb, 2020</t>
  </si>
  <si>
    <t>Mar, 2020</t>
  </si>
  <si>
    <t>Apr, 2020</t>
  </si>
  <si>
    <t>May, 2020</t>
  </si>
  <si>
    <t>Jun, 2020</t>
  </si>
  <si>
    <t>Jul, 2020</t>
  </si>
  <si>
    <t>Aug, 2020</t>
  </si>
  <si>
    <t>Sep, 2020</t>
  </si>
  <si>
    <t>Oct, 2020</t>
  </si>
  <si>
    <t>Nov, 2020</t>
  </si>
  <si>
    <t>Dec, 2020</t>
  </si>
  <si>
    <t>Jan, 2021</t>
  </si>
  <si>
    <t>Feb, 2021</t>
  </si>
  <si>
    <t>Mar, 2021</t>
  </si>
  <si>
    <t>Apr, 2021</t>
  </si>
  <si>
    <t>May, 2021</t>
  </si>
  <si>
    <t>Jun, 2021</t>
  </si>
  <si>
    <t>Jul, 2021</t>
  </si>
  <si>
    <t>Aug, 2021</t>
  </si>
  <si>
    <t>Sep, 2021</t>
  </si>
  <si>
    <t>Oct, 2021</t>
  </si>
  <si>
    <t>Nov, 2021</t>
  </si>
  <si>
    <t>Dec, 2021</t>
  </si>
  <si>
    <t>Jan, 2022</t>
  </si>
  <si>
    <t>Feb, 2022</t>
  </si>
  <si>
    <t>Mar, 2022</t>
  </si>
  <si>
    <t>Apr, 2022</t>
  </si>
  <si>
    <t>May, 2022</t>
  </si>
  <si>
    <t>Jun, 2022</t>
  </si>
  <si>
    <t>Jul, 2022</t>
  </si>
  <si>
    <t>Aug, 2022</t>
  </si>
  <si>
    <t>Sep, 2022</t>
  </si>
  <si>
    <t>Oct, 2022</t>
  </si>
  <si>
    <t>Nov, 2022</t>
  </si>
  <si>
    <t>Dec, 2022</t>
  </si>
  <si>
    <t>Jan, 2023</t>
  </si>
  <si>
    <t>Feb, 2023</t>
  </si>
  <si>
    <t>Mar, 2023</t>
  </si>
  <si>
    <t>Apr, 2023</t>
  </si>
  <si>
    <t>May, 2023</t>
  </si>
  <si>
    <t>Jun, 2023</t>
  </si>
  <si>
    <t>Jul, 2023</t>
  </si>
  <si>
    <t>Aug, 2023</t>
  </si>
  <si>
    <t>Sep, 2023</t>
  </si>
  <si>
    <t>Oct, 2023</t>
  </si>
  <si>
    <t>Nov, 2023</t>
  </si>
  <si>
    <t>Dec, 2023</t>
  </si>
  <si>
    <t>Jan, 2024</t>
  </si>
  <si>
    <t>Feb, 2024</t>
  </si>
  <si>
    <t>Mar, 2024</t>
  </si>
  <si>
    <t>Apr, 2024</t>
  </si>
  <si>
    <t>May, 2024</t>
  </si>
  <si>
    <t>Jun, 2024</t>
  </si>
  <si>
    <t>Jul, 2024</t>
  </si>
  <si>
    <t>Aug, 2024</t>
  </si>
  <si>
    <t>Sep, 2024</t>
  </si>
  <si>
    <t>Oct, 2024</t>
  </si>
  <si>
    <t>Nov, 2024</t>
  </si>
  <si>
    <t>Dec, 2024</t>
  </si>
  <si>
    <t>Jan, 2025</t>
  </si>
  <si>
    <t>Feb, 2025</t>
  </si>
  <si>
    <t>Mar, 2025</t>
  </si>
  <si>
    <t>Apr, 2025</t>
  </si>
  <si>
    <t>May, 2025</t>
  </si>
  <si>
    <t>Jun, 2025</t>
  </si>
  <si>
    <t>Jul, 2025</t>
  </si>
  <si>
    <t>Aug, 2025</t>
  </si>
  <si>
    <t>Sep, 2025</t>
  </si>
  <si>
    <t>Oct, 2025</t>
  </si>
  <si>
    <t>Nov, 2025</t>
  </si>
  <si>
    <t>Dec, 2025</t>
  </si>
  <si>
    <t>Jan, 2026</t>
  </si>
  <si>
    <t>Feb, 2026</t>
  </si>
  <si>
    <t>Mar, 2026</t>
  </si>
  <si>
    <t>Apr, 2026</t>
  </si>
  <si>
    <t>May, 2026</t>
  </si>
  <si>
    <t>Jun, 2026</t>
  </si>
  <si>
    <t>Jul, 2026</t>
  </si>
  <si>
    <t>Aug, 2026</t>
  </si>
  <si>
    <t>Sep, 2026</t>
  </si>
  <si>
    <t>Oct, 2026</t>
  </si>
  <si>
    <t>Nov, 2026</t>
  </si>
  <si>
    <t>Dec, 2026</t>
  </si>
  <si>
    <t>Less: interest payment</t>
  </si>
  <si>
    <t>corporate tax??</t>
  </si>
  <si>
    <t>1.02 to the power of 7</t>
  </si>
  <si>
    <t>Condo total cost:800000</t>
  </si>
  <si>
    <t>Mortgage amount:400000</t>
  </si>
  <si>
    <t>Fixed Interest rate:3.5%</t>
  </si>
  <si>
    <t>Loan term: 25 years</t>
  </si>
  <si>
    <t>Assumption:</t>
  </si>
  <si>
    <t>Forecasted Cash Flow</t>
  </si>
  <si>
    <t>Cash Component</t>
  </si>
  <si>
    <t xml:space="preserve">Celgene Corp </t>
  </si>
  <si>
    <t xml:space="preserve">Gilead Sciences Inc </t>
  </si>
  <si>
    <t xml:space="preserve">Amgen Inc </t>
  </si>
  <si>
    <t xml:space="preserve">Biogen Inc </t>
  </si>
  <si>
    <t xml:space="preserve">Vertex Pharmaceuticals Inc </t>
  </si>
  <si>
    <t xml:space="preserve">Illumina Inc </t>
  </si>
  <si>
    <t xml:space="preserve">Alexion Pharmaceuticals Inc </t>
  </si>
  <si>
    <t xml:space="preserve">Regeneron Pharmaceuticals Inc </t>
  </si>
  <si>
    <t xml:space="preserve">Incyte Corp </t>
  </si>
  <si>
    <t xml:space="preserve">Biomarin Pharmaceutical Inc </t>
  </si>
  <si>
    <t xml:space="preserve">Mylan NV </t>
  </si>
  <si>
    <t xml:space="preserve">Seattle Genetics Inc </t>
  </si>
  <si>
    <t xml:space="preserve">Ionis Pharmaceuticals Inc </t>
  </si>
  <si>
    <t xml:space="preserve">Alnylam Pharmaceuticals Inc </t>
  </si>
  <si>
    <t xml:space="preserve">Sarepta Therapeutics Inc </t>
  </si>
  <si>
    <t xml:space="preserve">SAGE Therapeutics Inc </t>
  </si>
  <si>
    <t xml:space="preserve">bluebird bio Inc </t>
  </si>
  <si>
    <t xml:space="preserve">Jazz Pharmaceuticals PLC </t>
  </si>
  <si>
    <t xml:space="preserve">Bio-Techne Corp </t>
  </si>
  <si>
    <t xml:space="preserve">Neurocrine Biosciences Inc </t>
  </si>
  <si>
    <t xml:space="preserve">PRA Health Sciences Inc </t>
  </si>
  <si>
    <t xml:space="preserve">Amarin Corporation PLC </t>
  </si>
  <si>
    <t xml:space="preserve">Exelixis Inc </t>
  </si>
  <si>
    <t xml:space="preserve">Nektar Therapeutics </t>
  </si>
  <si>
    <t xml:space="preserve">Array Biopharma Inc </t>
  </si>
  <si>
    <t xml:space="preserve">Syneos Health Inc </t>
  </si>
  <si>
    <t xml:space="preserve">GW Pharmaceuticals PLC </t>
  </si>
  <si>
    <t xml:space="preserve">Alkermes Plc </t>
  </si>
  <si>
    <t xml:space="preserve">Beigene Ltd </t>
  </si>
  <si>
    <t xml:space="preserve">United Therapeutics Corp </t>
  </si>
  <si>
    <t xml:space="preserve">Ascendis Pharma A/S </t>
  </si>
  <si>
    <t>Horizon Pharma PLC </t>
  </si>
  <si>
    <t xml:space="preserve">Novocure Ltd </t>
  </si>
  <si>
    <t xml:space="preserve">FibroGen Inc </t>
  </si>
  <si>
    <t xml:space="preserve">Spark Therapeutics Inc </t>
  </si>
  <si>
    <t xml:space="preserve">China Biologic Products Holdings Inc </t>
  </si>
  <si>
    <t xml:space="preserve">Ultragenyx Pharmaceutical Inc </t>
  </si>
  <si>
    <t xml:space="preserve">ACADIA Pharmaceuticals Inc </t>
  </si>
  <si>
    <t xml:space="preserve">Blueprint Medicines Corp </t>
  </si>
  <si>
    <t xml:space="preserve">Agios Pharmaceuticals Inc </t>
  </si>
  <si>
    <t xml:space="preserve">Global Blood Therapeutics Inc </t>
  </si>
  <si>
    <t xml:space="preserve">Immunomedics Inc </t>
  </si>
  <si>
    <t xml:space="preserve">Amicus Therapeutics Inc </t>
  </si>
  <si>
    <t xml:space="preserve">Intercept Pharmaceuticals Inc </t>
  </si>
  <si>
    <t xml:space="preserve">Grifols SA </t>
  </si>
  <si>
    <t xml:space="preserve">Ligand Pharmaceuticals Inc </t>
  </si>
  <si>
    <t xml:space="preserve">argenx SE </t>
  </si>
  <si>
    <t xml:space="preserve">Portola Pharmaceuticals Inc </t>
  </si>
  <si>
    <t xml:space="preserve">Akcea Therapeutics Inc </t>
  </si>
  <si>
    <t xml:space="preserve">Genomic Health Inc </t>
  </si>
  <si>
    <t xml:space="preserve">Insmed Inc </t>
  </si>
  <si>
    <t xml:space="preserve">Halozyme Therapeutics Inc </t>
  </si>
  <si>
    <t xml:space="preserve">Denali Therapeutics Inc </t>
  </si>
  <si>
    <t xml:space="preserve">Medicines Co </t>
  </si>
  <si>
    <t xml:space="preserve">Myriad Genetics Inc </t>
  </si>
  <si>
    <t xml:space="preserve">Arena Pharmaceuticals Inc </t>
  </si>
  <si>
    <t xml:space="preserve">MyoKardia Inc </t>
  </si>
  <si>
    <t xml:space="preserve">PTC Therapeutics Inc </t>
  </si>
  <si>
    <t xml:space="preserve">Mirati Therapeutics Inc </t>
  </si>
  <si>
    <t xml:space="preserve">Acceleron Pharma Inc </t>
  </si>
  <si>
    <t xml:space="preserve">Uniqure NV </t>
  </si>
  <si>
    <t xml:space="preserve">CRISPR Therapeutics AG </t>
  </si>
  <si>
    <t xml:space="preserve">Medpace Holdings Inc </t>
  </si>
  <si>
    <t xml:space="preserve">AnaptysBio Inc </t>
  </si>
  <si>
    <t xml:space="preserve">Regenxbio Inc </t>
  </si>
  <si>
    <t xml:space="preserve">Reata Pharmaceuticals Inc </t>
  </si>
  <si>
    <t xml:space="preserve">Supernus Pharmaceuticals Inc </t>
  </si>
  <si>
    <t xml:space="preserve">Ironwood Pharmaceuticals Inc </t>
  </si>
  <si>
    <t xml:space="preserve">Aerie Pharmaceuticals Inc </t>
  </si>
  <si>
    <t xml:space="preserve">Arrowhead Pharmaceuticals Inc </t>
  </si>
  <si>
    <t xml:space="preserve">Xencor Inc </t>
  </si>
  <si>
    <t xml:space="preserve">Enanta Pharmaceuticals Inc </t>
  </si>
  <si>
    <t xml:space="preserve">Audentes Therapeutics Inc </t>
  </si>
  <si>
    <t xml:space="preserve">Allakos Inc </t>
  </si>
  <si>
    <t xml:space="preserve">Pacira Biosciences Inc </t>
  </si>
  <si>
    <t xml:space="preserve">Zogenix Inc </t>
  </si>
  <si>
    <t xml:space="preserve">Tricida Inc </t>
  </si>
  <si>
    <t xml:space="preserve">Atara Biotherapeutics Inc </t>
  </si>
  <si>
    <t xml:space="preserve">Momenta Pharmaceuticals Inc </t>
  </si>
  <si>
    <t xml:space="preserve">OPKO Health Inc </t>
  </si>
  <si>
    <t xml:space="preserve">Innoviva Inc </t>
  </si>
  <si>
    <t xml:space="preserve">Rubius Therapeutics Inc </t>
  </si>
  <si>
    <t xml:space="preserve">Iovance Biotherapeutics Inc </t>
  </si>
  <si>
    <t xml:space="preserve">Sangamo Therapeutics Inc </t>
  </si>
  <si>
    <t xml:space="preserve">Theravance Biopharma Inc </t>
  </si>
  <si>
    <t xml:space="preserve">Editas Medicine Inc </t>
  </si>
  <si>
    <t xml:space="preserve">Aimmune Therapeutics Inc </t>
  </si>
  <si>
    <t xml:space="preserve">Puma Biotechnology Inc </t>
  </si>
  <si>
    <t xml:space="preserve">Apellis Pharmaceuticals Inc </t>
  </si>
  <si>
    <t xml:space="preserve">Esperion Therapeutics Inc </t>
  </si>
  <si>
    <t xml:space="preserve">Epizyme Inc </t>
  </si>
  <si>
    <t xml:space="preserve">Fate Therapeutics Inc </t>
  </si>
  <si>
    <t xml:space="preserve">Alder Biopharmaceuticals Inc </t>
  </si>
  <si>
    <t xml:space="preserve">Pacific Biosciences of California Inc </t>
  </si>
  <si>
    <t xml:space="preserve">Coherus BioSciences Inc </t>
  </si>
  <si>
    <t xml:space="preserve">Spectrum Pharmaceuticals Inc </t>
  </si>
  <si>
    <t xml:space="preserve">Hutchison China MediTech Ltd </t>
  </si>
  <si>
    <t xml:space="preserve">Luminex Corp </t>
  </si>
  <si>
    <t xml:space="preserve">Clovis Oncology Inc </t>
  </si>
  <si>
    <t xml:space="preserve">Galapagos NV </t>
  </si>
  <si>
    <t xml:space="preserve">TherapeuticsMD Inc </t>
  </si>
  <si>
    <t xml:space="preserve">Amphastar Pharmaceuticals Inc </t>
  </si>
  <si>
    <t xml:space="preserve">Veracyte Inc </t>
  </si>
  <si>
    <t xml:space="preserve">Homology Medicines Inc </t>
  </si>
  <si>
    <t xml:space="preserve">Radius Health Inc </t>
  </si>
  <si>
    <t>CELG</t>
  </si>
  <si>
    <t>GILD</t>
  </si>
  <si>
    <t>AMGN</t>
  </si>
  <si>
    <t>BIIB</t>
  </si>
  <si>
    <t>VRTX</t>
  </si>
  <si>
    <t>ILMN</t>
  </si>
  <si>
    <t>ALXN</t>
  </si>
  <si>
    <t>REGN</t>
  </si>
  <si>
    <t>INCY</t>
  </si>
  <si>
    <t>BMRN</t>
  </si>
  <si>
    <t>MYL</t>
  </si>
  <si>
    <t>SGEN</t>
  </si>
  <si>
    <t>IONS</t>
  </si>
  <si>
    <t>ALNY</t>
  </si>
  <si>
    <t>SRPT</t>
  </si>
  <si>
    <t>SAGE</t>
  </si>
  <si>
    <t>BLUE</t>
  </si>
  <si>
    <t>JAZZ</t>
  </si>
  <si>
    <t>TECH</t>
  </si>
  <si>
    <t>NBIX</t>
  </si>
  <si>
    <t>PRAH</t>
  </si>
  <si>
    <t>AMRN</t>
  </si>
  <si>
    <t>EXEL</t>
  </si>
  <si>
    <t>NKTR</t>
  </si>
  <si>
    <t>ARRY</t>
  </si>
  <si>
    <t>SYNH</t>
  </si>
  <si>
    <t>GWPH</t>
  </si>
  <si>
    <t>ALKS</t>
  </si>
  <si>
    <t>BGNE</t>
  </si>
  <si>
    <t>UTHR</t>
  </si>
  <si>
    <t>ASND</t>
  </si>
  <si>
    <t>HZNP</t>
  </si>
  <si>
    <t>NVCR</t>
  </si>
  <si>
    <t>FGEN</t>
  </si>
  <si>
    <t>ONCE</t>
  </si>
  <si>
    <t>CBPO</t>
  </si>
  <si>
    <t>RARE</t>
  </si>
  <si>
    <t>ACAD</t>
  </si>
  <si>
    <t>BPMC</t>
  </si>
  <si>
    <t>AGIO</t>
  </si>
  <si>
    <t>GBT</t>
  </si>
  <si>
    <t>IMMU</t>
  </si>
  <si>
    <t>FOLD</t>
  </si>
  <si>
    <t>ICPT</t>
  </si>
  <si>
    <t>GRFS</t>
  </si>
  <si>
    <t>LGND</t>
  </si>
  <si>
    <t>ARGX</t>
  </si>
  <si>
    <t>PTLA</t>
  </si>
  <si>
    <t>AKCA</t>
  </si>
  <si>
    <t>GHDX</t>
  </si>
  <si>
    <t>INSM</t>
  </si>
  <si>
    <t>HALO</t>
  </si>
  <si>
    <t>DNLI</t>
  </si>
  <si>
    <t>MDCO</t>
  </si>
  <si>
    <t>MYGN</t>
  </si>
  <si>
    <t>ARNA</t>
  </si>
  <si>
    <t>MYOK</t>
  </si>
  <si>
    <t>PTCT</t>
  </si>
  <si>
    <t>MRTX</t>
  </si>
  <si>
    <t>XLRN</t>
  </si>
  <si>
    <t>QURE</t>
  </si>
  <si>
    <t>CRSP</t>
  </si>
  <si>
    <t>MEDP</t>
  </si>
  <si>
    <t>ANAB</t>
  </si>
  <si>
    <t>RGNX</t>
  </si>
  <si>
    <t>RETA</t>
  </si>
  <si>
    <t>SUPN</t>
  </si>
  <si>
    <t>IRWD</t>
  </si>
  <si>
    <t>AERI</t>
  </si>
  <si>
    <t>ARWR</t>
  </si>
  <si>
    <t>XNCR</t>
  </si>
  <si>
    <t>ENTA</t>
  </si>
  <si>
    <t>BOLD</t>
  </si>
  <si>
    <t>ALLK</t>
  </si>
  <si>
    <t>PCRX</t>
  </si>
  <si>
    <t>ZGNX</t>
  </si>
  <si>
    <t>TCDA</t>
  </si>
  <si>
    <t>ATRA</t>
  </si>
  <si>
    <t>MNTA</t>
  </si>
  <si>
    <t>OPK</t>
  </si>
  <si>
    <t>INVA</t>
  </si>
  <si>
    <t>RUBY</t>
  </si>
  <si>
    <t>IOVA</t>
  </si>
  <si>
    <t>SGMO</t>
  </si>
  <si>
    <t>TBPH</t>
  </si>
  <si>
    <t>EDIT</t>
  </si>
  <si>
    <t>AIMT</t>
  </si>
  <si>
    <t>PBYI</t>
  </si>
  <si>
    <t>APLS</t>
  </si>
  <si>
    <t>ESPR</t>
  </si>
  <si>
    <t>EPZM</t>
  </si>
  <si>
    <t>FATE</t>
  </si>
  <si>
    <t>ALDR</t>
  </si>
  <si>
    <t>PACB</t>
  </si>
  <si>
    <t>CHRS</t>
  </si>
  <si>
    <t>SPPI</t>
  </si>
  <si>
    <t>HCM</t>
  </si>
  <si>
    <t>LMNX</t>
  </si>
  <si>
    <t>CLVS</t>
  </si>
  <si>
    <t>GLPG</t>
  </si>
  <si>
    <t>TXMD</t>
  </si>
  <si>
    <t>AMPH</t>
  </si>
  <si>
    <t>VCYT</t>
  </si>
  <si>
    <t>FIXX</t>
  </si>
  <si>
    <t>RDUS</t>
  </si>
  <si>
    <t>ticker</t>
  </si>
  <si>
    <t xml:space="preserve">Waste Connections Inc </t>
  </si>
  <si>
    <t xml:space="preserve">Waste Management Inc </t>
  </si>
  <si>
    <t xml:space="preserve">Steris plc </t>
  </si>
  <si>
    <t xml:space="preserve">Republic Services Inc </t>
  </si>
  <si>
    <t xml:space="preserve">Advanced Disposal Services Inc </t>
  </si>
  <si>
    <t xml:space="preserve">Stericycle Inc </t>
  </si>
  <si>
    <t xml:space="preserve">Donaldson Company Inc </t>
  </si>
  <si>
    <t xml:space="preserve">Tetra Tech Inc </t>
  </si>
  <si>
    <t xml:space="preserve">ABM Industries Inc </t>
  </si>
  <si>
    <t xml:space="preserve">US Ecology Inc </t>
  </si>
  <si>
    <t xml:space="preserve">Casella Waste Systems Inc </t>
  </si>
  <si>
    <t xml:space="preserve">Covanta Holding Corp </t>
  </si>
  <si>
    <t xml:space="preserve">Clean Harbors Inc </t>
  </si>
  <si>
    <t xml:space="preserve">Evoqua Water Technologies Corp </t>
  </si>
  <si>
    <t xml:space="preserve">Darling Ingredients Inc </t>
  </si>
  <si>
    <t xml:space="preserve">Cantel Medical Corp </t>
  </si>
  <si>
    <t xml:space="preserve">Tenneco Inc </t>
  </si>
  <si>
    <t xml:space="preserve">Heritage-Crystal Clean Inc </t>
  </si>
  <si>
    <t xml:space="preserve">Tennant Co </t>
  </si>
  <si>
    <t xml:space="preserve">Schnitzer Steel Industries Inc </t>
  </si>
  <si>
    <t xml:space="preserve">Newpark Resources Inc </t>
  </si>
  <si>
    <t xml:space="preserve">Advanced Emissions Solutions Inc </t>
  </si>
  <si>
    <t>WCN</t>
  </si>
  <si>
    <t>WM</t>
  </si>
  <si>
    <t>STE</t>
  </si>
  <si>
    <t>RSG</t>
  </si>
  <si>
    <t>ADSW</t>
  </si>
  <si>
    <t>SRCL</t>
  </si>
  <si>
    <t>DCI</t>
  </si>
  <si>
    <t>TTEK</t>
  </si>
  <si>
    <t>ABM</t>
  </si>
  <si>
    <t>ECOL</t>
  </si>
  <si>
    <t>CWST</t>
  </si>
  <si>
    <t>CVA</t>
  </si>
  <si>
    <t>CLH</t>
  </si>
  <si>
    <t>AQUA</t>
  </si>
  <si>
    <t>DAR</t>
  </si>
  <si>
    <t>CMD</t>
  </si>
  <si>
    <t>TEN</t>
  </si>
  <si>
    <t>HCCI</t>
  </si>
  <si>
    <t>TNC</t>
  </si>
  <si>
    <t>SCHN</t>
  </si>
  <si>
    <t>NR</t>
  </si>
  <si>
    <t>ADES</t>
  </si>
  <si>
    <t xml:space="preserve">Microchip Technology Inc </t>
  </si>
  <si>
    <t xml:space="preserve">Vestas Wind Systems A/S </t>
  </si>
  <si>
    <t xml:space="preserve">Ametek Inc </t>
  </si>
  <si>
    <t xml:space="preserve">Eaton Corporation PLC </t>
  </si>
  <si>
    <t xml:space="preserve">Tesla Inc </t>
  </si>
  <si>
    <t xml:space="preserve">Cree Inc </t>
  </si>
  <si>
    <t xml:space="preserve">Nibe Industrier AB </t>
  </si>
  <si>
    <t xml:space="preserve">First Solar Inc </t>
  </si>
  <si>
    <t xml:space="preserve">Siemens Gamesa Renewable Energy SA </t>
  </si>
  <si>
    <t xml:space="preserve">Verbund AG </t>
  </si>
  <si>
    <t xml:space="preserve">Ormat Technologies Inc </t>
  </si>
  <si>
    <t xml:space="preserve">EnerSys </t>
  </si>
  <si>
    <t xml:space="preserve">Kurita Water Industries Ltd </t>
  </si>
  <si>
    <t xml:space="preserve">Power Integrations Inc </t>
  </si>
  <si>
    <t xml:space="preserve">Northland Power Inc </t>
  </si>
  <si>
    <t xml:space="preserve">China Longyuan Power Group Corp Ltd </t>
  </si>
  <si>
    <t xml:space="preserve">ESCO Technologies Inc </t>
  </si>
  <si>
    <t xml:space="preserve">Franklin Electric Co Inc </t>
  </si>
  <si>
    <t xml:space="preserve">Itron Inc </t>
  </si>
  <si>
    <t xml:space="preserve">Badger Meter Inc </t>
  </si>
  <si>
    <t xml:space="preserve">Cosan Ltd </t>
  </si>
  <si>
    <t xml:space="preserve">Huaneng Renewables Corp Ltd </t>
  </si>
  <si>
    <t xml:space="preserve">Sunrun Inc </t>
  </si>
  <si>
    <t xml:space="preserve">Canadian Solar Inc </t>
  </si>
  <si>
    <t xml:space="preserve">Renewable Energy Group Inc </t>
  </si>
  <si>
    <t xml:space="preserve">GCL-Poly Energy Holdings Ltd </t>
  </si>
  <si>
    <t xml:space="preserve">JinkoSolar Holding Co Ltd </t>
  </si>
  <si>
    <t xml:space="preserve">Xinjiang Goldwind Science &amp; Technology Co Ltd </t>
  </si>
  <si>
    <t xml:space="preserve">Vicor Corp </t>
  </si>
  <si>
    <t xml:space="preserve">Solaredge Technologies Inc </t>
  </si>
  <si>
    <t xml:space="preserve">Xinyi Solar Holdings Ltd </t>
  </si>
  <si>
    <t xml:space="preserve">Enphase Energy Inc </t>
  </si>
  <si>
    <t xml:space="preserve">Hannon Armstrong Sustainable Infrastructure Capital Inc </t>
  </si>
  <si>
    <t xml:space="preserve">SunPower Corp </t>
  </si>
  <si>
    <t xml:space="preserve">Scatec Solar ASA </t>
  </si>
  <si>
    <t xml:space="preserve">TerraForm Power Inc </t>
  </si>
  <si>
    <t xml:space="preserve">Encavis AG </t>
  </si>
  <si>
    <t xml:space="preserve">Daqo New Energy Corp </t>
  </si>
  <si>
    <t xml:space="preserve">Atlantica Yield PLC </t>
  </si>
  <si>
    <t xml:space="preserve">Vivint Solar Inc </t>
  </si>
  <si>
    <t xml:space="preserve">Solaria Energia y Medio Ambiente SA </t>
  </si>
  <si>
    <t xml:space="preserve">Meyer Burger Technology AG </t>
  </si>
  <si>
    <t xml:space="preserve">Beijing Enterprises Clean Energy Group Ltd </t>
  </si>
  <si>
    <t xml:space="preserve">SMA Solar Technology AG </t>
  </si>
  <si>
    <t>REC Silicon ASA </t>
  </si>
  <si>
    <t xml:space="preserve">GCL New Energy Holdings Ltd </t>
  </si>
  <si>
    <t>MCHP</t>
  </si>
  <si>
    <t>VWS:CPH</t>
  </si>
  <si>
    <t>AME</t>
  </si>
  <si>
    <t>ETN</t>
  </si>
  <si>
    <t>TSLA</t>
  </si>
  <si>
    <t>CREE</t>
  </si>
  <si>
    <t>NIBE.B:OMX-NORDIC</t>
  </si>
  <si>
    <t>FSLR</t>
  </si>
  <si>
    <t>SGRE:SIBE</t>
  </si>
  <si>
    <t>VER:WBAG</t>
  </si>
  <si>
    <t>ORA</t>
  </si>
  <si>
    <t>ENS</t>
  </si>
  <si>
    <t>6370:TYO</t>
  </si>
  <si>
    <t>POWI</t>
  </si>
  <si>
    <t>NPI:CAQ</t>
  </si>
  <si>
    <t>916:HKG</t>
  </si>
  <si>
    <t>ESE</t>
  </si>
  <si>
    <t>FELE</t>
  </si>
  <si>
    <t>ITRI</t>
  </si>
  <si>
    <t>BMI</t>
  </si>
  <si>
    <t>CZZ</t>
  </si>
  <si>
    <t>958:HKG</t>
  </si>
  <si>
    <t>RUN</t>
  </si>
  <si>
    <t>CSIQ</t>
  </si>
  <si>
    <t>REGI</t>
  </si>
  <si>
    <t>3800:HKG</t>
  </si>
  <si>
    <t>JKS</t>
  </si>
  <si>
    <t>2208:HKG</t>
  </si>
  <si>
    <t>VICR</t>
  </si>
  <si>
    <t>SEDG</t>
  </si>
  <si>
    <t>968:HKG</t>
  </si>
  <si>
    <t>ENPH</t>
  </si>
  <si>
    <t>HASI</t>
  </si>
  <si>
    <t>SPWR</t>
  </si>
  <si>
    <t>SSO:OSL</t>
  </si>
  <si>
    <t>TERP</t>
  </si>
  <si>
    <t>CAP:DAX</t>
  </si>
  <si>
    <t>DQ</t>
  </si>
  <si>
    <t>AY</t>
  </si>
  <si>
    <t>VSLR</t>
  </si>
  <si>
    <t>SLR:SIBE</t>
  </si>
  <si>
    <t>MBTN:SWX</t>
  </si>
  <si>
    <t>1250:HKG</t>
  </si>
  <si>
    <t>S92:DAX</t>
  </si>
  <si>
    <t>REC:OSL</t>
  </si>
  <si>
    <t>451:HKG</t>
  </si>
  <si>
    <t xml:space="preserve">PayPal Holdings Inc </t>
  </si>
  <si>
    <t xml:space="preserve">SS&amp;C Technologies Holdings Inc </t>
  </si>
  <si>
    <t xml:space="preserve">Intuit Inc </t>
  </si>
  <si>
    <t xml:space="preserve">Fiserv Inc </t>
  </si>
  <si>
    <t xml:space="preserve">Temenos AG </t>
  </si>
  <si>
    <t xml:space="preserve">Square Inc </t>
  </si>
  <si>
    <t xml:space="preserve">Fidelity National Information Services Inc </t>
  </si>
  <si>
    <t xml:space="preserve">Guidewire Software Inc </t>
  </si>
  <si>
    <t xml:space="preserve">First Data Corp </t>
  </si>
  <si>
    <t xml:space="preserve">Black Knight Inc </t>
  </si>
  <si>
    <t xml:space="preserve">Wirecard AG </t>
  </si>
  <si>
    <t xml:space="preserve">Xero Ltd </t>
  </si>
  <si>
    <t xml:space="preserve">LendingTree Inc </t>
  </si>
  <si>
    <t xml:space="preserve">HealthEquity Inc </t>
  </si>
  <si>
    <t xml:space="preserve">Simcorp A/S </t>
  </si>
  <si>
    <t xml:space="preserve">Afterpay Touch Group Ltd </t>
  </si>
  <si>
    <t xml:space="preserve">PagSeguro Digital Ltd </t>
  </si>
  <si>
    <t xml:space="preserve">Envestnet Inc </t>
  </si>
  <si>
    <t xml:space="preserve">Virtu Financial Inc </t>
  </si>
  <si>
    <t xml:space="preserve">Bottomline Technologies </t>
  </si>
  <si>
    <t xml:space="preserve">Iress Ltd </t>
  </si>
  <si>
    <t xml:space="preserve">Blucora Inc </t>
  </si>
  <si>
    <t xml:space="preserve">LendingClub Corp </t>
  </si>
  <si>
    <t xml:space="preserve">Hypoport AG </t>
  </si>
  <si>
    <t xml:space="preserve">First Derivatives PLC </t>
  </si>
  <si>
    <t xml:space="preserve">Yirendai Ltd </t>
  </si>
  <si>
    <t xml:space="preserve">Leonteq AG </t>
  </si>
  <si>
    <t xml:space="preserve">Pushpay Holdings Ltd </t>
  </si>
  <si>
    <t xml:space="preserve">Alfa Financial Software Holdings PLC </t>
  </si>
  <si>
    <t xml:space="preserve">Mitek Systems Inc </t>
  </si>
  <si>
    <t xml:space="preserve">On Deck Capital Inc </t>
  </si>
  <si>
    <t xml:space="preserve">GFT Technologies SE </t>
  </si>
  <si>
    <t xml:space="preserve">HIVE Blockchain Technologies Ltd </t>
  </si>
  <si>
    <t xml:space="preserve">Chong Sing Holdings FinTech Group Ltd </t>
  </si>
  <si>
    <t xml:space="preserve">Metaps Inc </t>
  </si>
  <si>
    <t>PYPL</t>
  </si>
  <si>
    <t>SSNC</t>
  </si>
  <si>
    <t>INTU</t>
  </si>
  <si>
    <t>FISV</t>
  </si>
  <si>
    <t>TEMN:VTX</t>
  </si>
  <si>
    <t>SQ</t>
  </si>
  <si>
    <t>FIS</t>
  </si>
  <si>
    <t>GWRE</t>
  </si>
  <si>
    <t>FDC</t>
  </si>
  <si>
    <t>BKI</t>
  </si>
  <si>
    <t>WDI:DAX</t>
  </si>
  <si>
    <t>XRO:ASX</t>
  </si>
  <si>
    <t>TREE</t>
  </si>
  <si>
    <t>HQY</t>
  </si>
  <si>
    <t>SIM:CPH</t>
  </si>
  <si>
    <t>APT:ASX</t>
  </si>
  <si>
    <t>PAGS</t>
  </si>
  <si>
    <t>ENV</t>
  </si>
  <si>
    <t>VIRT</t>
  </si>
  <si>
    <t>IRE:AUX</t>
  </si>
  <si>
    <t>BCOR</t>
  </si>
  <si>
    <t>LC</t>
  </si>
  <si>
    <t>HYQ:XETRA</t>
  </si>
  <si>
    <t>FDP:LSE</t>
  </si>
  <si>
    <t>YRD</t>
  </si>
  <si>
    <t>LEON:SWX</t>
  </si>
  <si>
    <t>PPH:NZC</t>
  </si>
  <si>
    <t>ALFA:LSE</t>
  </si>
  <si>
    <t>MITK</t>
  </si>
  <si>
    <t>ONDK</t>
  </si>
  <si>
    <t>GFT:DAX</t>
  </si>
  <si>
    <t>HIVE:CVE</t>
  </si>
  <si>
    <t>8207:HKG</t>
  </si>
  <si>
    <t>6172:TYO</t>
  </si>
  <si>
    <t>EPAY</t>
  </si>
  <si>
    <t>BIO(XBI)</t>
  </si>
  <si>
    <t>Recyle(EVX)</t>
  </si>
  <si>
    <t>Alternative Energy(TAN/GEX)</t>
  </si>
  <si>
    <t>Fintech(FINX)</t>
  </si>
  <si>
    <t>consumer discretion</t>
  </si>
  <si>
    <t>utility</t>
  </si>
  <si>
    <t>energy</t>
  </si>
  <si>
    <t>information</t>
  </si>
  <si>
    <t>finance</t>
  </si>
  <si>
    <t>communication</t>
  </si>
  <si>
    <t>material</t>
  </si>
  <si>
    <t>industrial</t>
  </si>
  <si>
    <t>health care</t>
  </si>
  <si>
    <t>reits</t>
  </si>
  <si>
    <t>cosumer staples</t>
  </si>
  <si>
    <t xml:space="preserve">Amazon.com Inc </t>
  </si>
  <si>
    <t xml:space="preserve">Home Depot Inc </t>
  </si>
  <si>
    <t xml:space="preserve">Mcdonald's Corp </t>
  </si>
  <si>
    <t xml:space="preserve">Nike Inc </t>
  </si>
  <si>
    <t xml:space="preserve">Starbucks Corp </t>
  </si>
  <si>
    <t xml:space="preserve">Lowe's Companies Inc </t>
  </si>
  <si>
    <t xml:space="preserve">Booking Holdings Inc </t>
  </si>
  <si>
    <t xml:space="preserve">TJX Companies Inc </t>
  </si>
  <si>
    <t xml:space="preserve">General Motors Co </t>
  </si>
  <si>
    <t xml:space="preserve">Ford Motor Co </t>
  </si>
  <si>
    <t xml:space="preserve">Marriott International Inc </t>
  </si>
  <si>
    <t xml:space="preserve">Target Corp </t>
  </si>
  <si>
    <t xml:space="preserve">Ross Stores Inc </t>
  </si>
  <si>
    <t xml:space="preserve">eBay Inc </t>
  </si>
  <si>
    <t xml:space="preserve">Dollar General Corp </t>
  </si>
  <si>
    <t xml:space="preserve">Yum! Brands Inc </t>
  </si>
  <si>
    <t xml:space="preserve">VF Corp </t>
  </si>
  <si>
    <t xml:space="preserve">O'Reilly Automotive Inc </t>
  </si>
  <si>
    <t xml:space="preserve">Hilton Worldwide Holdings Inc </t>
  </si>
  <si>
    <t xml:space="preserve">Las Vegas Sands Corp </t>
  </si>
  <si>
    <t xml:space="preserve">Autozone Inc </t>
  </si>
  <si>
    <t xml:space="preserve">Dollar Tree Inc </t>
  </si>
  <si>
    <t xml:space="preserve">Mercadolibre Inc </t>
  </si>
  <si>
    <t xml:space="preserve">Carnival Corp </t>
  </si>
  <si>
    <t xml:space="preserve">Royal Caribbean Cruises Ltd </t>
  </si>
  <si>
    <t xml:space="preserve">Aptiv PLC </t>
  </si>
  <si>
    <t xml:space="preserve">Ulta Beauty Inc </t>
  </si>
  <si>
    <t xml:space="preserve">Chipotle Mexican Grill Inc </t>
  </si>
  <si>
    <t xml:space="preserve">Best Buy Co Inc </t>
  </si>
  <si>
    <t>AMZN</t>
  </si>
  <si>
    <t>HD</t>
  </si>
  <si>
    <t>MCD</t>
  </si>
  <si>
    <t>NKE</t>
  </si>
  <si>
    <t>SBUX</t>
  </si>
  <si>
    <t>LOW</t>
  </si>
  <si>
    <t>BKNG</t>
  </si>
  <si>
    <t>TJX</t>
  </si>
  <si>
    <t>GM</t>
  </si>
  <si>
    <t>F</t>
  </si>
  <si>
    <t>MAR</t>
  </si>
  <si>
    <t>TGT</t>
  </si>
  <si>
    <t>ROST</t>
  </si>
  <si>
    <t>EBAY</t>
  </si>
  <si>
    <t>DG</t>
  </si>
  <si>
    <t>YUM</t>
  </si>
  <si>
    <t>VFC</t>
  </si>
  <si>
    <t>ORLY</t>
  </si>
  <si>
    <t>HLT</t>
  </si>
  <si>
    <t>LVS</t>
  </si>
  <si>
    <t>AZO</t>
  </si>
  <si>
    <t>DLTR</t>
  </si>
  <si>
    <t>MELI</t>
  </si>
  <si>
    <t>CCL</t>
  </si>
  <si>
    <t>RCL</t>
  </si>
  <si>
    <t>APTV</t>
  </si>
  <si>
    <t>ULTA</t>
  </si>
  <si>
    <t>CMG</t>
  </si>
  <si>
    <t>BBY</t>
  </si>
  <si>
    <t xml:space="preserve">Nextera Energy Inc </t>
  </si>
  <si>
    <t xml:space="preserve">Duke Energy Corp </t>
  </si>
  <si>
    <t xml:space="preserve">Dominion Energy Inc </t>
  </si>
  <si>
    <t xml:space="preserve">Southern Co </t>
  </si>
  <si>
    <t xml:space="preserve">Exelon Corp </t>
  </si>
  <si>
    <t xml:space="preserve">American Electric Power Company Inc </t>
  </si>
  <si>
    <t xml:space="preserve">Sempra Energy </t>
  </si>
  <si>
    <t xml:space="preserve">Public Service Enterprise Group Inc </t>
  </si>
  <si>
    <t xml:space="preserve">Xcel Energy Inc </t>
  </si>
  <si>
    <t xml:space="preserve">Consolidated Edison Inc </t>
  </si>
  <si>
    <t xml:space="preserve">WEC Energy Group Inc </t>
  </si>
  <si>
    <t xml:space="preserve">DTE Energy Co </t>
  </si>
  <si>
    <t xml:space="preserve">Eversource Energy </t>
  </si>
  <si>
    <t xml:space="preserve">PPL Corp </t>
  </si>
  <si>
    <t xml:space="preserve">FirstEnergy Corp </t>
  </si>
  <si>
    <t xml:space="preserve">American Water Works Company Inc </t>
  </si>
  <si>
    <t xml:space="preserve">Edison International </t>
  </si>
  <si>
    <t xml:space="preserve">Ameren Corp </t>
  </si>
  <si>
    <t xml:space="preserve">Entergy Corp </t>
  </si>
  <si>
    <t xml:space="preserve">CMS Energy Corp </t>
  </si>
  <si>
    <t xml:space="preserve">Evergy Inc </t>
  </si>
  <si>
    <t xml:space="preserve">CenterPoint Energy Inc </t>
  </si>
  <si>
    <t xml:space="preserve">Atmos Energy Corp </t>
  </si>
  <si>
    <t xml:space="preserve">Alliant Energy Corp </t>
  </si>
  <si>
    <t xml:space="preserve">NRG Energy Inc </t>
  </si>
  <si>
    <t xml:space="preserve">AES Corp </t>
  </si>
  <si>
    <t xml:space="preserve">Pinnacle West Capital Corp </t>
  </si>
  <si>
    <t xml:space="preserve">NiSource Inc </t>
  </si>
  <si>
    <t xml:space="preserve">UGI Corp </t>
  </si>
  <si>
    <t xml:space="preserve">OGE Energy Corp </t>
  </si>
  <si>
    <t>NEE</t>
  </si>
  <si>
    <t>DUK</t>
  </si>
  <si>
    <t>D</t>
  </si>
  <si>
    <t>SO</t>
  </si>
  <si>
    <t>EXC</t>
  </si>
  <si>
    <t>AEP</t>
  </si>
  <si>
    <t>SRE</t>
  </si>
  <si>
    <t>PEG</t>
  </si>
  <si>
    <t>XEL</t>
  </si>
  <si>
    <t>ED</t>
  </si>
  <si>
    <t>WEC</t>
  </si>
  <si>
    <t>DTE</t>
  </si>
  <si>
    <t>ES</t>
  </si>
  <si>
    <t>PPL</t>
  </si>
  <si>
    <t>FE</t>
  </si>
  <si>
    <t>AWK</t>
  </si>
  <si>
    <t>EIX</t>
  </si>
  <si>
    <t>AEE</t>
  </si>
  <si>
    <t>ETR</t>
  </si>
  <si>
    <t>CMS</t>
  </si>
  <si>
    <t>EVRG</t>
  </si>
  <si>
    <t>CNP</t>
  </si>
  <si>
    <t>ATO</t>
  </si>
  <si>
    <t>LNT</t>
  </si>
  <si>
    <t>NRG</t>
  </si>
  <si>
    <t>AES</t>
  </si>
  <si>
    <t>PNW</t>
  </si>
  <si>
    <t>NI</t>
  </si>
  <si>
    <t>UGI</t>
  </si>
  <si>
    <t>OGE</t>
  </si>
  <si>
    <t xml:space="preserve">Exxon Mobil Corp </t>
  </si>
  <si>
    <t xml:space="preserve">Chevron Corp </t>
  </si>
  <si>
    <t xml:space="preserve">ConocoPhillips </t>
  </si>
  <si>
    <t xml:space="preserve">EOG Resources Inc </t>
  </si>
  <si>
    <t xml:space="preserve">Schlumberger NV </t>
  </si>
  <si>
    <t xml:space="preserve">Occidental Petroleum Corp </t>
  </si>
  <si>
    <t xml:space="preserve">Kinder Morgan Inc </t>
  </si>
  <si>
    <t xml:space="preserve">Phillips 66 </t>
  </si>
  <si>
    <t xml:space="preserve">Anadarko Petroleum Corp </t>
  </si>
  <si>
    <t xml:space="preserve">Marathon Petroleum Corp </t>
  </si>
  <si>
    <t xml:space="preserve">Valero Energy Corp </t>
  </si>
  <si>
    <t xml:space="preserve">Williams Companies Inc </t>
  </si>
  <si>
    <t xml:space="preserve">ONEOK Inc </t>
  </si>
  <si>
    <t xml:space="preserve">Pioneer Natural Resources Co </t>
  </si>
  <si>
    <t xml:space="preserve">Concho Resources Inc </t>
  </si>
  <si>
    <t xml:space="preserve">Halliburton Co </t>
  </si>
  <si>
    <t xml:space="preserve">Hess Corp </t>
  </si>
  <si>
    <t xml:space="preserve">Diamondback Energy Inc </t>
  </si>
  <si>
    <t xml:space="preserve">Devon Energy Corp </t>
  </si>
  <si>
    <t xml:space="preserve">Cheniere Energy Inc </t>
  </si>
  <si>
    <t xml:space="preserve">Marathon Oil Corp </t>
  </si>
  <si>
    <t xml:space="preserve">Apache Corp </t>
  </si>
  <si>
    <t xml:space="preserve">Noble Energy Inc </t>
  </si>
  <si>
    <t xml:space="preserve">Cabot Oil &amp; Gas Corp </t>
  </si>
  <si>
    <t xml:space="preserve">Baker Hughes A GE Co </t>
  </si>
  <si>
    <t>TechnipFMC PLC </t>
  </si>
  <si>
    <t xml:space="preserve">National Oilwell Varco Inc </t>
  </si>
  <si>
    <t xml:space="preserve">Targa Resources Corp </t>
  </si>
  <si>
    <t xml:space="preserve">HollyFrontier Corp </t>
  </si>
  <si>
    <t xml:space="preserve">Cimarex Energy Co </t>
  </si>
  <si>
    <t>XOM</t>
  </si>
  <si>
    <t>CVX</t>
  </si>
  <si>
    <t>COP</t>
  </si>
  <si>
    <t>EOG</t>
  </si>
  <si>
    <t>SLB</t>
  </si>
  <si>
    <t>OXY</t>
  </si>
  <si>
    <t>KMI</t>
  </si>
  <si>
    <t>PSX</t>
  </si>
  <si>
    <t>APC</t>
  </si>
  <si>
    <t>MPC</t>
  </si>
  <si>
    <t>VLO</t>
  </si>
  <si>
    <t>WMB</t>
  </si>
  <si>
    <t>OKE</t>
  </si>
  <si>
    <t>PXD</t>
  </si>
  <si>
    <t>CXO</t>
  </si>
  <si>
    <t>HAL</t>
  </si>
  <si>
    <t>HES</t>
  </si>
  <si>
    <t>FANG</t>
  </si>
  <si>
    <t>DVN</t>
  </si>
  <si>
    <t>LNG</t>
  </si>
  <si>
    <t>MRO</t>
  </si>
  <si>
    <t>APA</t>
  </si>
  <si>
    <t>NBL</t>
  </si>
  <si>
    <t>COG</t>
  </si>
  <si>
    <t>BHGE</t>
  </si>
  <si>
    <t>FTI:PAR</t>
  </si>
  <si>
    <t>NOV</t>
  </si>
  <si>
    <t>TRGP</t>
  </si>
  <si>
    <t>HFC</t>
  </si>
  <si>
    <t>XEC</t>
  </si>
  <si>
    <t xml:space="preserve">Apple Inc </t>
  </si>
  <si>
    <t xml:space="preserve">Microsoft Corp </t>
  </si>
  <si>
    <t xml:space="preserve">Visa Inc </t>
  </si>
  <si>
    <t xml:space="preserve">Cisco Systems Inc </t>
  </si>
  <si>
    <t xml:space="preserve">Mastercard Inc </t>
  </si>
  <si>
    <t xml:space="preserve">Intel Corp </t>
  </si>
  <si>
    <t xml:space="preserve">Oracle Corp </t>
  </si>
  <si>
    <t xml:space="preserve">Adobe Inc </t>
  </si>
  <si>
    <t xml:space="preserve">Broadcom Inc </t>
  </si>
  <si>
    <t xml:space="preserve">International Business Machines Corp </t>
  </si>
  <si>
    <t xml:space="preserve">Salesforce.Com Inc </t>
  </si>
  <si>
    <t xml:space="preserve">Accenture PLC </t>
  </si>
  <si>
    <t xml:space="preserve">Texas Instruments Inc </t>
  </si>
  <si>
    <t xml:space="preserve">Qualcomm Inc </t>
  </si>
  <si>
    <t xml:space="preserve">NVIDIA Corp </t>
  </si>
  <si>
    <t xml:space="preserve">Automatic Data Processing Inc </t>
  </si>
  <si>
    <t xml:space="preserve">ServiceNow Inc </t>
  </si>
  <si>
    <t xml:space="preserve">Micron Technology Inc </t>
  </si>
  <si>
    <t xml:space="preserve">Analog Devices Inc </t>
  </si>
  <si>
    <t xml:space="preserve">Applied Materials Inc </t>
  </si>
  <si>
    <t xml:space="preserve">Autodesk Inc </t>
  </si>
  <si>
    <t xml:space="preserve">Worldpay Inc </t>
  </si>
  <si>
    <t xml:space="preserve">Cognizant Technology Solutions Corp </t>
  </si>
  <si>
    <t xml:space="preserve">Red Hat Inc </t>
  </si>
  <si>
    <t xml:space="preserve">TE Connectivity Ltd </t>
  </si>
  <si>
    <t xml:space="preserve">Lam Research Corp </t>
  </si>
  <si>
    <t>AAPL</t>
  </si>
  <si>
    <t>MSFT</t>
  </si>
  <si>
    <t>V</t>
  </si>
  <si>
    <t>CSCO</t>
  </si>
  <si>
    <t>MA</t>
  </si>
  <si>
    <t>INTC</t>
  </si>
  <si>
    <t>ORCL</t>
  </si>
  <si>
    <t>ADBE</t>
  </si>
  <si>
    <t>AVGO</t>
  </si>
  <si>
    <t>IBM</t>
  </si>
  <si>
    <t>CRM</t>
  </si>
  <si>
    <t>ACN</t>
  </si>
  <si>
    <t>TXN</t>
  </si>
  <si>
    <t>QCOM</t>
  </si>
  <si>
    <t>NVDA</t>
  </si>
  <si>
    <t>ADP</t>
  </si>
  <si>
    <t>NOW</t>
  </si>
  <si>
    <t>MU</t>
  </si>
  <si>
    <t>ADI</t>
  </si>
  <si>
    <t>AMAT</t>
  </si>
  <si>
    <t>ADSK</t>
  </si>
  <si>
    <t>WP</t>
  </si>
  <si>
    <t>CTSH</t>
  </si>
  <si>
    <t>RHT</t>
  </si>
  <si>
    <t>TEL</t>
  </si>
  <si>
    <t>LRCX</t>
  </si>
  <si>
    <t xml:space="preserve">JPMorgan Chase &amp; Co </t>
  </si>
  <si>
    <t xml:space="preserve">Bank of America Corp </t>
  </si>
  <si>
    <t xml:space="preserve">Berkshire Hathaway Inc </t>
  </si>
  <si>
    <t xml:space="preserve">Wells Fargo &amp; Co </t>
  </si>
  <si>
    <t xml:space="preserve">Citigroup Inc </t>
  </si>
  <si>
    <t xml:space="preserve">American Express Co </t>
  </si>
  <si>
    <t xml:space="preserve">U.S. Bancorp </t>
  </si>
  <si>
    <t xml:space="preserve">Goldman Sachs Group Inc </t>
  </si>
  <si>
    <t xml:space="preserve">Chubb Ltd </t>
  </si>
  <si>
    <t xml:space="preserve">CME Group Inc </t>
  </si>
  <si>
    <t xml:space="preserve">PNC Financial Services Group Inc </t>
  </si>
  <si>
    <t xml:space="preserve">Morgan Stanley </t>
  </si>
  <si>
    <t xml:space="preserve">Charles Schwab Corp </t>
  </si>
  <si>
    <t xml:space="preserve">BlackRock Inc </t>
  </si>
  <si>
    <t xml:space="preserve">S&amp;P Global Inc </t>
  </si>
  <si>
    <t xml:space="preserve">Marsh &amp; McLennan Companies Inc </t>
  </si>
  <si>
    <t xml:space="preserve">Bank of New York Mellon Corp </t>
  </si>
  <si>
    <t xml:space="preserve">Intercontinental Exchange Inc </t>
  </si>
  <si>
    <t xml:space="preserve">American International Group Inc </t>
  </si>
  <si>
    <t>Aon PLC </t>
  </si>
  <si>
    <t xml:space="preserve">Progressive Corp </t>
  </si>
  <si>
    <t xml:space="preserve">Capital One Financial Corp </t>
  </si>
  <si>
    <t xml:space="preserve">Prudential Financial Inc </t>
  </si>
  <si>
    <t xml:space="preserve">MetLife Inc </t>
  </si>
  <si>
    <t xml:space="preserve">Aflac Inc </t>
  </si>
  <si>
    <t xml:space="preserve">BB&amp;T Corp </t>
  </si>
  <si>
    <t xml:space="preserve">Travelers Companies Inc </t>
  </si>
  <si>
    <t xml:space="preserve">Allstate Corp </t>
  </si>
  <si>
    <t xml:space="preserve">Moody's Corp </t>
  </si>
  <si>
    <t xml:space="preserve">SunTrust Banks Inc </t>
  </si>
  <si>
    <t>JPM</t>
  </si>
  <si>
    <t>BAC</t>
  </si>
  <si>
    <t>BRK.B</t>
  </si>
  <si>
    <t>WFC</t>
  </si>
  <si>
    <t>C</t>
  </si>
  <si>
    <t>AXP</t>
  </si>
  <si>
    <t>USB</t>
  </si>
  <si>
    <t>GS</t>
  </si>
  <si>
    <t>CB</t>
  </si>
  <si>
    <t>CME</t>
  </si>
  <si>
    <t>PNC</t>
  </si>
  <si>
    <t>MS</t>
  </si>
  <si>
    <t>SCHW</t>
  </si>
  <si>
    <t>BLK</t>
  </si>
  <si>
    <t>SPGI</t>
  </si>
  <si>
    <t>MMC</t>
  </si>
  <si>
    <t>BK</t>
  </si>
  <si>
    <t>ICE</t>
  </si>
  <si>
    <t>AIG</t>
  </si>
  <si>
    <t>AON</t>
  </si>
  <si>
    <t>PGR</t>
  </si>
  <si>
    <t>COF</t>
  </si>
  <si>
    <t>PRU</t>
  </si>
  <si>
    <t>MET</t>
  </si>
  <si>
    <t>AFL</t>
  </si>
  <si>
    <t>BBT</t>
  </si>
  <si>
    <t>TRV</t>
  </si>
  <si>
    <t>ALL</t>
  </si>
  <si>
    <t>MCO</t>
  </si>
  <si>
    <t>STI</t>
  </si>
  <si>
    <t xml:space="preserve">Facebook Inc </t>
  </si>
  <si>
    <t xml:space="preserve">Alphabet Inc </t>
  </si>
  <si>
    <t xml:space="preserve">Verizon Communications Inc </t>
  </si>
  <si>
    <t xml:space="preserve">Comcast Corp </t>
  </si>
  <si>
    <t xml:space="preserve">Walt Disney Co </t>
  </si>
  <si>
    <t xml:space="preserve">Netflix Inc </t>
  </si>
  <si>
    <t xml:space="preserve">AT&amp;T Inc </t>
  </si>
  <si>
    <t xml:space="preserve">Charter Communications Inc </t>
  </si>
  <si>
    <t xml:space="preserve">T-Mobile US Inc </t>
  </si>
  <si>
    <t xml:space="preserve">Activision Blizzard Inc </t>
  </si>
  <si>
    <t xml:space="preserve">Electronic Arts Inc </t>
  </si>
  <si>
    <t xml:space="preserve">Twitter Inc </t>
  </si>
  <si>
    <t xml:space="preserve">Liberty Global PLC </t>
  </si>
  <si>
    <t xml:space="preserve">Liberty Broadband Corp </t>
  </si>
  <si>
    <t xml:space="preserve">Zayo Group Holdings Inc </t>
  </si>
  <si>
    <t xml:space="preserve">Discovery Inc </t>
  </si>
  <si>
    <t xml:space="preserve">IAC/InterActiveCorp </t>
  </si>
  <si>
    <t xml:space="preserve">Omnicom Group Inc </t>
  </si>
  <si>
    <t xml:space="preserve">CBS Corp </t>
  </si>
  <si>
    <t xml:space="preserve">CenturyLink Inc </t>
  </si>
  <si>
    <t xml:space="preserve">Fox Corp </t>
  </si>
  <si>
    <t xml:space="preserve">Sprint Corp </t>
  </si>
  <si>
    <t xml:space="preserve">Take-Two Interactive Software Inc </t>
  </si>
  <si>
    <t xml:space="preserve">Zillow Group Inc </t>
  </si>
  <si>
    <t xml:space="preserve">Liberty Media Corp </t>
  </si>
  <si>
    <t xml:space="preserve">Viacom Inc </t>
  </si>
  <si>
    <t xml:space="preserve">Live Nation Entertainment Inc </t>
  </si>
  <si>
    <t xml:space="preserve">Sirius XM Holdings Inc </t>
  </si>
  <si>
    <t xml:space="preserve">Interpublic Group of Companies Inc </t>
  </si>
  <si>
    <t>FB</t>
  </si>
  <si>
    <t>GOOG</t>
  </si>
  <si>
    <t>GOOGL</t>
  </si>
  <si>
    <t>VZ</t>
  </si>
  <si>
    <t>CMCSA</t>
  </si>
  <si>
    <t>DIS</t>
  </si>
  <si>
    <t>NFLX</t>
  </si>
  <si>
    <t>T</t>
  </si>
  <si>
    <t>CHTR</t>
  </si>
  <si>
    <t>TMUS</t>
  </si>
  <si>
    <t>ATVI</t>
  </si>
  <si>
    <t>EA</t>
  </si>
  <si>
    <t>TWTR</t>
  </si>
  <si>
    <t>LBTYK</t>
  </si>
  <si>
    <t>LBRDA</t>
  </si>
  <si>
    <t>ZAYO</t>
  </si>
  <si>
    <t>DISCK</t>
  </si>
  <si>
    <t>IAC</t>
  </si>
  <si>
    <t>OMC</t>
  </si>
  <si>
    <t>CBS</t>
  </si>
  <si>
    <t>CTL</t>
  </si>
  <si>
    <t>FOXA</t>
  </si>
  <si>
    <t>S</t>
  </si>
  <si>
    <t>TTWO</t>
  </si>
  <si>
    <t>Z</t>
  </si>
  <si>
    <t>FWONK</t>
  </si>
  <si>
    <t>VIAB</t>
  </si>
  <si>
    <t>LYV</t>
  </si>
  <si>
    <t>SIRI</t>
  </si>
  <si>
    <t>IPG</t>
  </si>
  <si>
    <t xml:space="preserve">Linde PLC </t>
  </si>
  <si>
    <t xml:space="preserve">DowDuPont Inc </t>
  </si>
  <si>
    <t xml:space="preserve">Ecolab Inc </t>
  </si>
  <si>
    <t xml:space="preserve">Air Products and Chemicals Inc </t>
  </si>
  <si>
    <t xml:space="preserve">Dow Inc </t>
  </si>
  <si>
    <t xml:space="preserve">Sherwin-Williams Co </t>
  </si>
  <si>
    <t xml:space="preserve">LyondellBasell Industries NV </t>
  </si>
  <si>
    <t xml:space="preserve">PPG Industries Inc </t>
  </si>
  <si>
    <t xml:space="preserve">Newmont Goldcorp Corp </t>
  </si>
  <si>
    <t xml:space="preserve">Ball Corp </t>
  </si>
  <si>
    <t xml:space="preserve">Nucor Corp </t>
  </si>
  <si>
    <t xml:space="preserve">International Paper Co </t>
  </si>
  <si>
    <t xml:space="preserve">Vulcan Materials Co </t>
  </si>
  <si>
    <t xml:space="preserve">Freeport-McMoRan Inc </t>
  </si>
  <si>
    <t xml:space="preserve">Celanese Corp </t>
  </si>
  <si>
    <t xml:space="preserve">Martin Marietta Materials Inc </t>
  </si>
  <si>
    <t xml:space="preserve">International Flavors &amp; Fragrances Inc </t>
  </si>
  <si>
    <t xml:space="preserve">FMC Corp </t>
  </si>
  <si>
    <t xml:space="preserve">Eastman Chemical Co </t>
  </si>
  <si>
    <t xml:space="preserve">CF Industries Holdings Inc </t>
  </si>
  <si>
    <t xml:space="preserve">Westrock Co </t>
  </si>
  <si>
    <t xml:space="preserve">Packaging Corp of America </t>
  </si>
  <si>
    <t xml:space="preserve">Avery Dennison Corp </t>
  </si>
  <si>
    <t xml:space="preserve">Mosaic Co </t>
  </si>
  <si>
    <t xml:space="preserve">Crown Holdings Inc </t>
  </si>
  <si>
    <t xml:space="preserve">RPM International Inc </t>
  </si>
  <si>
    <t xml:space="preserve">Albemarle Corp </t>
  </si>
  <si>
    <t xml:space="preserve">Steel Dynamics Inc </t>
  </si>
  <si>
    <t xml:space="preserve">Aptargroup Inc </t>
  </si>
  <si>
    <t xml:space="preserve">Sealed Air Corp </t>
  </si>
  <si>
    <t>LIN</t>
  </si>
  <si>
    <t>DWDP</t>
  </si>
  <si>
    <t>ECL</t>
  </si>
  <si>
    <t>APD</t>
  </si>
  <si>
    <t>DOW</t>
  </si>
  <si>
    <t>SHW</t>
  </si>
  <si>
    <t>LYB</t>
  </si>
  <si>
    <t>PPG</t>
  </si>
  <si>
    <t>NEM</t>
  </si>
  <si>
    <t>BLL</t>
  </si>
  <si>
    <t>NUE</t>
  </si>
  <si>
    <t>IP</t>
  </si>
  <si>
    <t>VMC</t>
  </si>
  <si>
    <t>FCX</t>
  </si>
  <si>
    <t>CE</t>
  </si>
  <si>
    <t>MLM</t>
  </si>
  <si>
    <t>IFF</t>
  </si>
  <si>
    <t>FMC</t>
  </si>
  <si>
    <t>EMN</t>
  </si>
  <si>
    <t>CF</t>
  </si>
  <si>
    <t>WRK</t>
  </si>
  <si>
    <t>PKG</t>
  </si>
  <si>
    <t>AVY</t>
  </si>
  <si>
    <t>MOS</t>
  </si>
  <si>
    <t>CCK</t>
  </si>
  <si>
    <t>RPM</t>
  </si>
  <si>
    <t>ALB</t>
  </si>
  <si>
    <t>STLD</t>
  </si>
  <si>
    <t>ATR</t>
  </si>
  <si>
    <t>SEE</t>
  </si>
  <si>
    <t xml:space="preserve">Boeing Co </t>
  </si>
  <si>
    <t xml:space="preserve">Union Pacific Corp </t>
  </si>
  <si>
    <t xml:space="preserve">Honeywell International Inc </t>
  </si>
  <si>
    <t xml:space="preserve">United Technologies Corp </t>
  </si>
  <si>
    <t xml:space="preserve">3M Co </t>
  </si>
  <si>
    <t xml:space="preserve">General Electric Co </t>
  </si>
  <si>
    <t xml:space="preserve">Lockheed Martin Corp </t>
  </si>
  <si>
    <t xml:space="preserve">Caterpillar Inc </t>
  </si>
  <si>
    <t xml:space="preserve">United Parcel Service Inc </t>
  </si>
  <si>
    <t xml:space="preserve">CSX Corp </t>
  </si>
  <si>
    <t xml:space="preserve">Norfolk Southern Corp </t>
  </si>
  <si>
    <t xml:space="preserve">Raytheon Co </t>
  </si>
  <si>
    <t xml:space="preserve">Northrop Grumman Corp </t>
  </si>
  <si>
    <t xml:space="preserve">Deere &amp; Co </t>
  </si>
  <si>
    <t xml:space="preserve">Illinois Tool Works Inc </t>
  </si>
  <si>
    <t xml:space="preserve">FedEx Corp </t>
  </si>
  <si>
    <t xml:space="preserve">General Dynamics Corp </t>
  </si>
  <si>
    <t xml:space="preserve">Emerson Electric Co </t>
  </si>
  <si>
    <t xml:space="preserve">Delta Air Lines Inc </t>
  </si>
  <si>
    <t xml:space="preserve">Roper Technologies Inc </t>
  </si>
  <si>
    <t>Johnson Controls International PLC </t>
  </si>
  <si>
    <t>Eaton Corporation PLC </t>
  </si>
  <si>
    <t>Ingersoll-Rand PLC </t>
  </si>
  <si>
    <t xml:space="preserve">Southwest Airlines Co </t>
  </si>
  <si>
    <t xml:space="preserve">Cummins Inc </t>
  </si>
  <si>
    <t xml:space="preserve">Fortive Corp </t>
  </si>
  <si>
    <t xml:space="preserve">Paccar Inc </t>
  </si>
  <si>
    <t xml:space="preserve">Parker-Hannifin Corp </t>
  </si>
  <si>
    <t>BA</t>
  </si>
  <si>
    <t>UNP</t>
  </si>
  <si>
    <t>HON</t>
  </si>
  <si>
    <t>UTX</t>
  </si>
  <si>
    <t>MMM</t>
  </si>
  <si>
    <t>GE</t>
  </si>
  <si>
    <t>LMT</t>
  </si>
  <si>
    <t>CAT</t>
  </si>
  <si>
    <t>UPS</t>
  </si>
  <si>
    <t>CSX</t>
  </si>
  <si>
    <t>NSC</t>
  </si>
  <si>
    <t>RTN</t>
  </si>
  <si>
    <t>NOC</t>
  </si>
  <si>
    <t>DE</t>
  </si>
  <si>
    <t>ITW</t>
  </si>
  <si>
    <t>FDX</t>
  </si>
  <si>
    <t>GD</t>
  </si>
  <si>
    <t>EMR</t>
  </si>
  <si>
    <t>DAL</t>
  </si>
  <si>
    <t>ROP</t>
  </si>
  <si>
    <t>JCI</t>
  </si>
  <si>
    <t>IR</t>
  </si>
  <si>
    <t>LUV</t>
  </si>
  <si>
    <t>CMI</t>
  </si>
  <si>
    <t>FTV</t>
  </si>
  <si>
    <t>PCAR</t>
  </si>
  <si>
    <t>PH</t>
  </si>
  <si>
    <t xml:space="preserve">Johnson &amp; Johnson </t>
  </si>
  <si>
    <t xml:space="preserve">Pfizer Inc </t>
  </si>
  <si>
    <t xml:space="preserve">UnitedHealth Group Inc </t>
  </si>
  <si>
    <t xml:space="preserve">Merck &amp; Co Inc </t>
  </si>
  <si>
    <t xml:space="preserve">Abbott Laboratories </t>
  </si>
  <si>
    <t xml:space="preserve">Medtronic PLC </t>
  </si>
  <si>
    <t xml:space="preserve">AbbVie Inc </t>
  </si>
  <si>
    <t xml:space="preserve">Thermo Fisher Scientific Inc </t>
  </si>
  <si>
    <t xml:space="preserve">Eli Lilly and Co </t>
  </si>
  <si>
    <t xml:space="preserve">Danaher Corp </t>
  </si>
  <si>
    <t xml:space="preserve">Bristol-Myers Squibb Co </t>
  </si>
  <si>
    <t xml:space="preserve">CVS Health Corp </t>
  </si>
  <si>
    <t xml:space="preserve">Anthem Inc </t>
  </si>
  <si>
    <t xml:space="preserve">Stryker Corp </t>
  </si>
  <si>
    <t xml:space="preserve">Becton Dickinson and Co </t>
  </si>
  <si>
    <t xml:space="preserve">Cigna Corp </t>
  </si>
  <si>
    <t xml:space="preserve">Intuitive Surgical Inc </t>
  </si>
  <si>
    <t xml:space="preserve">Boston Scientific Corp </t>
  </si>
  <si>
    <t xml:space="preserve">Zoetis Inc </t>
  </si>
  <si>
    <t xml:space="preserve">Allergan plc </t>
  </si>
  <si>
    <t xml:space="preserve">Baxter International Inc </t>
  </si>
  <si>
    <t xml:space="preserve">Edwards Lifesciences Corp </t>
  </si>
  <si>
    <t xml:space="preserve">HCA Healthcare Inc </t>
  </si>
  <si>
    <t xml:space="preserve">Humana Inc </t>
  </si>
  <si>
    <t>JNJ</t>
  </si>
  <si>
    <t>PFE</t>
  </si>
  <si>
    <t>UNH</t>
  </si>
  <si>
    <t>MRK</t>
  </si>
  <si>
    <t>ABT</t>
  </si>
  <si>
    <t>MDT</t>
  </si>
  <si>
    <t>ABBV</t>
  </si>
  <si>
    <t>TMO</t>
  </si>
  <si>
    <t>LLY</t>
  </si>
  <si>
    <t>DHR</t>
  </si>
  <si>
    <t>BMY</t>
  </si>
  <si>
    <t>CVS</t>
  </si>
  <si>
    <t>ANTM</t>
  </si>
  <si>
    <t>SYK</t>
  </si>
  <si>
    <t>BDX</t>
  </si>
  <si>
    <t>CI</t>
  </si>
  <si>
    <t>ISRG</t>
  </si>
  <si>
    <t>BSX</t>
  </si>
  <si>
    <t>ZTS</t>
  </si>
  <si>
    <t>AGN</t>
  </si>
  <si>
    <t>BAX</t>
  </si>
  <si>
    <t>EW</t>
  </si>
  <si>
    <t>HCA</t>
  </si>
  <si>
    <t>HUM</t>
  </si>
  <si>
    <t xml:space="preserve">American Tower Corp </t>
  </si>
  <si>
    <t xml:space="preserve">Simon Property Group Inc </t>
  </si>
  <si>
    <t xml:space="preserve">Crown Castle International Corp </t>
  </si>
  <si>
    <t xml:space="preserve">Prologis Inc </t>
  </si>
  <si>
    <t xml:space="preserve">Equinix Inc </t>
  </si>
  <si>
    <t xml:space="preserve">Public Storage </t>
  </si>
  <si>
    <t xml:space="preserve">Welltower Inc </t>
  </si>
  <si>
    <t xml:space="preserve">Equity Residential </t>
  </si>
  <si>
    <t xml:space="preserve">AvalonBay Communities Inc </t>
  </si>
  <si>
    <t xml:space="preserve">Digital Realty Trust Inc </t>
  </si>
  <si>
    <t xml:space="preserve">SBA Communications Corp </t>
  </si>
  <si>
    <t xml:space="preserve">Ventas Inc </t>
  </si>
  <si>
    <t xml:space="preserve">Realty Income Corp </t>
  </si>
  <si>
    <t xml:space="preserve">Boston Properties Inc </t>
  </si>
  <si>
    <t xml:space="preserve">Weyerhaeuser Co </t>
  </si>
  <si>
    <t xml:space="preserve">Essex Property Trust Inc </t>
  </si>
  <si>
    <t xml:space="preserve">CoStar Group Inc </t>
  </si>
  <si>
    <t xml:space="preserve">Alexandria Real Estate Equities Inc </t>
  </si>
  <si>
    <t xml:space="preserve">CBRE Group Inc </t>
  </si>
  <si>
    <t xml:space="preserve">HCP Inc </t>
  </si>
  <si>
    <t xml:space="preserve">Host Hotels &amp; Resorts Inc </t>
  </si>
  <si>
    <t xml:space="preserve">Extra Space Storage Inc </t>
  </si>
  <si>
    <t xml:space="preserve">Annaly Capital Management Inc </t>
  </si>
  <si>
    <t xml:space="preserve">WP Carey Inc </t>
  </si>
  <si>
    <t xml:space="preserve">Mid-America Apartment Communities Inc </t>
  </si>
  <si>
    <t xml:space="preserve">UDR Inc </t>
  </si>
  <si>
    <t xml:space="preserve">Vornado Realty Trust </t>
  </si>
  <si>
    <t xml:space="preserve">Duke Realty Corp </t>
  </si>
  <si>
    <t xml:space="preserve">Regency Centers Corp </t>
  </si>
  <si>
    <t xml:space="preserve">Sun Communities Inc </t>
  </si>
  <si>
    <t>AMT</t>
  </si>
  <si>
    <t>SPG</t>
  </si>
  <si>
    <t>CCI</t>
  </si>
  <si>
    <t>PLD</t>
  </si>
  <si>
    <t>EQIX</t>
  </si>
  <si>
    <t>PSA</t>
  </si>
  <si>
    <t>WELL</t>
  </si>
  <si>
    <t>EQR</t>
  </si>
  <si>
    <t>AVB</t>
  </si>
  <si>
    <t>DLR</t>
  </si>
  <si>
    <t>SBAC</t>
  </si>
  <si>
    <t>VTR</t>
  </si>
  <si>
    <t>O</t>
  </si>
  <si>
    <t>BXP</t>
  </si>
  <si>
    <t>WY</t>
  </si>
  <si>
    <t>ESS</t>
  </si>
  <si>
    <t>CSGP</t>
  </si>
  <si>
    <t>ARE</t>
  </si>
  <si>
    <t>CBRE</t>
  </si>
  <si>
    <t>HCP</t>
  </si>
  <si>
    <t>HST</t>
  </si>
  <si>
    <t>EXR</t>
  </si>
  <si>
    <t>NLY</t>
  </si>
  <si>
    <t>WPC</t>
  </si>
  <si>
    <t>MAA</t>
  </si>
  <si>
    <t>UDR</t>
  </si>
  <si>
    <t>VNO</t>
  </si>
  <si>
    <t>DRE</t>
  </si>
  <si>
    <t>REG</t>
  </si>
  <si>
    <t>SUI</t>
  </si>
  <si>
    <t xml:space="preserve">Procter &amp; Gamble Co </t>
  </si>
  <si>
    <t xml:space="preserve">Coca-Cola Co </t>
  </si>
  <si>
    <t xml:space="preserve">PepsiCo Inc </t>
  </si>
  <si>
    <t xml:space="preserve">Walmart Inc </t>
  </si>
  <si>
    <t xml:space="preserve">Philip Morris International Inc </t>
  </si>
  <si>
    <t xml:space="preserve">Costco Wholesale Corp </t>
  </si>
  <si>
    <t xml:space="preserve">Altria Group Inc </t>
  </si>
  <si>
    <t xml:space="preserve">Mondelez International Inc </t>
  </si>
  <si>
    <t xml:space="preserve">Colgate-Palmolive Co </t>
  </si>
  <si>
    <t xml:space="preserve">Walgreens Boots Alliance Inc </t>
  </si>
  <si>
    <t xml:space="preserve">Kimberly-Clark Corp </t>
  </si>
  <si>
    <t xml:space="preserve">Sysco Corp </t>
  </si>
  <si>
    <t xml:space="preserve">Estee Lauder Companies Inc </t>
  </si>
  <si>
    <t xml:space="preserve">Constellation Brands Inc </t>
  </si>
  <si>
    <t xml:space="preserve">General Mills Inc </t>
  </si>
  <si>
    <t xml:space="preserve">Monster Beverage Corp </t>
  </si>
  <si>
    <t xml:space="preserve">Archer Daniels Midland Co </t>
  </si>
  <si>
    <t xml:space="preserve">Tyson Foods Inc </t>
  </si>
  <si>
    <t xml:space="preserve">Kroger Co </t>
  </si>
  <si>
    <t xml:space="preserve">Church &amp; Dwight Co Inc </t>
  </si>
  <si>
    <t xml:space="preserve">Kraft Heinz Co </t>
  </si>
  <si>
    <t xml:space="preserve">Hershey Co </t>
  </si>
  <si>
    <t xml:space="preserve">Clorox Co </t>
  </si>
  <si>
    <t xml:space="preserve">McCormick &amp; Company Inc </t>
  </si>
  <si>
    <t xml:space="preserve">Kellogg Co </t>
  </si>
  <si>
    <t xml:space="preserve">Brown-Forman Corp </t>
  </si>
  <si>
    <t xml:space="preserve">Conagra Brands Inc </t>
  </si>
  <si>
    <t xml:space="preserve">J M Smucker Co </t>
  </si>
  <si>
    <t xml:space="preserve">Hormel Foods Corp </t>
  </si>
  <si>
    <t xml:space="preserve">Molson Coors Brewing Co </t>
  </si>
  <si>
    <t>PG</t>
  </si>
  <si>
    <t>KO</t>
  </si>
  <si>
    <t>PEP</t>
  </si>
  <si>
    <t>WMT</t>
  </si>
  <si>
    <t>PM</t>
  </si>
  <si>
    <t>COST</t>
  </si>
  <si>
    <t>MO</t>
  </si>
  <si>
    <t>MDLZ</t>
  </si>
  <si>
    <t>CL</t>
  </si>
  <si>
    <t>WBA</t>
  </si>
  <si>
    <t>KMB</t>
  </si>
  <si>
    <t>SYY</t>
  </si>
  <si>
    <t>EL</t>
  </si>
  <si>
    <t>STZ</t>
  </si>
  <si>
    <t>GIS</t>
  </si>
  <si>
    <t>MNST</t>
  </si>
  <si>
    <t>ADM</t>
  </si>
  <si>
    <t>TSN</t>
  </si>
  <si>
    <t>KR</t>
  </si>
  <si>
    <t>CHD</t>
  </si>
  <si>
    <t>KHC</t>
  </si>
  <si>
    <t>HSY</t>
  </si>
  <si>
    <t>CLX</t>
  </si>
  <si>
    <t>MKC</t>
  </si>
  <si>
    <t>K</t>
  </si>
  <si>
    <t>BF.B</t>
  </si>
  <si>
    <t>CAG</t>
  </si>
  <si>
    <t>SJM</t>
  </si>
  <si>
    <t>HRL</t>
  </si>
  <si>
    <t>TAP</t>
  </si>
  <si>
    <t>china</t>
  </si>
  <si>
    <t>japan</t>
  </si>
  <si>
    <t>vietnam</t>
  </si>
  <si>
    <t>india</t>
  </si>
  <si>
    <t>german</t>
  </si>
  <si>
    <t>france</t>
  </si>
  <si>
    <t>england</t>
  </si>
  <si>
    <t>austrialia</t>
  </si>
  <si>
    <t>canada</t>
  </si>
  <si>
    <t>south america</t>
  </si>
  <si>
    <t>africa</t>
  </si>
  <si>
    <t>Tencent Holdings Ltd (700:HKG</t>
  </si>
  <si>
    <t xml:space="preserve">	10.01%</t>
  </si>
  <si>
    <t>China Construction Bank Corp (939:HKG</t>
  </si>
  <si>
    <t xml:space="preserve">	8.59%</t>
  </si>
  <si>
    <t>Ping An Insurance Group Co of China Ltd (2318:HKG</t>
  </si>
  <si>
    <t xml:space="preserve">	6.89%</t>
  </si>
  <si>
    <t>Industrial and Commercial Bank of China Ltd (1398:HKG</t>
  </si>
  <si>
    <t xml:space="preserve">	6.83%</t>
  </si>
  <si>
    <t>China Mobile Ltd (941:HKG</t>
  </si>
  <si>
    <t xml:space="preserve">	5.96%</t>
  </si>
  <si>
    <t>Bank of China Ltd (3988:HKG</t>
  </si>
  <si>
    <t xml:space="preserve">	4.45%</t>
  </si>
  <si>
    <t>CNOOC Ltd (883:HKG</t>
  </si>
  <si>
    <t xml:space="preserve">	4.04%</t>
  </si>
  <si>
    <t>China Life Insurance Co Ltd (2628:HKG</t>
  </si>
  <si>
    <t xml:space="preserve">	3.23%</t>
  </si>
  <si>
    <t>China Petroleum &amp; Chemical Corp (386:HKG</t>
  </si>
  <si>
    <t xml:space="preserve">	3.22%</t>
  </si>
  <si>
    <t>China Merchants Bank Co Ltd (3968:HKG</t>
  </si>
  <si>
    <t xml:space="preserve">	3.14%</t>
  </si>
  <si>
    <t>China Overseas Land &amp; Investment Ltd (688:HKG</t>
  </si>
  <si>
    <t xml:space="preserve">	2.45%</t>
  </si>
  <si>
    <t>Agricultural Bank of China Ltd (1288:HKG</t>
  </si>
  <si>
    <t xml:space="preserve">	2.36%</t>
  </si>
  <si>
    <t>Xiaomi Corp (1810:HKG</t>
  </si>
  <si>
    <t xml:space="preserve">	2.17%</t>
  </si>
  <si>
    <t>PetroChina Co Ltd (857:HKG</t>
  </si>
  <si>
    <t xml:space="preserve">	2.13%</t>
  </si>
  <si>
    <t>Country Garden Holdings Co Ltd (2007:HKG</t>
  </si>
  <si>
    <t xml:space="preserve">	1.97%</t>
  </si>
  <si>
    <t>China Resources Land Ltd (1109:HKG)</t>
  </si>
  <si>
    <t>China Pacific Insurance Group Co Ltd (2601:HKG)</t>
  </si>
  <si>
    <t>Shenzhou International Group Holdings Ltd (2313:HKG)</t>
  </si>
  <si>
    <t>China Tower Corp Ltd (788:HKG)</t>
  </si>
  <si>
    <t>Geely Automobile Holdings Ltd (175:HKG)</t>
  </si>
  <si>
    <t>China Shenhua Energy Co Ltd (1088:HKG)</t>
  </si>
  <si>
    <t>China Telecom Corp Ltd (728:HKG)</t>
  </si>
  <si>
    <t>Anhui Conch Cement Co Ltd (914:HKG)</t>
  </si>
  <si>
    <t>PICC Property and Casualty Co Ltd (2328:HKG)</t>
  </si>
  <si>
    <t>CITIC Ltd (267:HKG)</t>
  </si>
  <si>
    <t>China Unicom Hong Kong Ltd (762:HKG)</t>
  </si>
  <si>
    <t>China Evergrande Group (3333:HKG)</t>
  </si>
  <si>
    <t>Bank of Communications Co Ltd (3328:HKG)</t>
  </si>
  <si>
    <t>China Vanke Co Ltd (2202:HKG)</t>
  </si>
  <si>
    <t>Longfor Group Holdings Ltd (960:HKG)</t>
  </si>
  <si>
    <t>Toyota Motor Corp (7203:TYO</t>
  </si>
  <si>
    <t xml:space="preserve">	4.14%</t>
  </si>
  <si>
    <t>SoftBank Group Corp (9984:TYO</t>
  </si>
  <si>
    <t xml:space="preserve">	2.47%</t>
  </si>
  <si>
    <t>Sony Corp (6758:TYO</t>
  </si>
  <si>
    <t xml:space="preserve">	1.96%</t>
  </si>
  <si>
    <t>Takeda Pharmaceutical Co Ltd (4502:TYO</t>
  </si>
  <si>
    <t xml:space="preserve">	1.80%</t>
  </si>
  <si>
    <t>Mitsubishi UFJ Financial Group Inc (8306:TYO</t>
  </si>
  <si>
    <t xml:space="preserve">	1.74%</t>
  </si>
  <si>
    <t>Keyence Corp (6861:TYO</t>
  </si>
  <si>
    <t xml:space="preserve">	1.51%</t>
  </si>
  <si>
    <t>Sumitomo Mitsui Financial Group Inc (8316:TYO</t>
  </si>
  <si>
    <t xml:space="preserve">	1.45%</t>
  </si>
  <si>
    <t>Honda Motor Co Ltd (7267:TYO</t>
  </si>
  <si>
    <t xml:space="preserve">	1.28%</t>
  </si>
  <si>
    <t>KDDI Corp (9433:TYO</t>
  </si>
  <si>
    <t xml:space="preserve">	1.27%</t>
  </si>
  <si>
    <t>Nintendo Co Ltd (7974:TYO</t>
  </si>
  <si>
    <t xml:space="preserve">	1.26%</t>
  </si>
  <si>
    <t>Mizuho Financial Group Inc (8411:TYO</t>
  </si>
  <si>
    <t xml:space="preserve">	1.15%</t>
  </si>
  <si>
    <t>Kao Corp (4452:TYO</t>
  </si>
  <si>
    <t xml:space="preserve">	1.14%</t>
  </si>
  <si>
    <t>Fanuc Corp (6954:TYO</t>
  </si>
  <si>
    <t xml:space="preserve">	1.08%</t>
  </si>
  <si>
    <t>Mitsubishi Corp (8058:TYO</t>
  </si>
  <si>
    <t xml:space="preserve">	1.06%</t>
  </si>
  <si>
    <t>Nidec Corp (6594:TYO</t>
  </si>
  <si>
    <t xml:space="preserve">	1.01%</t>
  </si>
  <si>
    <t>Recruit Holdings Co Ltd (6098:TYO</t>
  </si>
  <si>
    <t xml:space="preserve">	1.00%</t>
  </si>
  <si>
    <t>Central Japan Railway Co (9022:TYO</t>
  </si>
  <si>
    <t>Hitachi Ltd (6501:TYO</t>
  </si>
  <si>
    <t>Tokio Marine Holdings Inc (8766:TYO</t>
  </si>
  <si>
    <t xml:space="preserve">	0.99%</t>
  </si>
  <si>
    <t>Shin-Etsu Chemical Co Ltd (4063:TYO</t>
  </si>
  <si>
    <t xml:space="preserve">	0.96%</t>
  </si>
  <si>
    <t>Daikin Industries Ltd (6367:TYO</t>
  </si>
  <si>
    <t xml:space="preserve">	0.92%</t>
  </si>
  <si>
    <t>NTT Docomo Inc (9437:TYO</t>
  </si>
  <si>
    <t xml:space="preserve">	0.90%</t>
  </si>
  <si>
    <t>East Japan Railway Co (9020:TYO</t>
  </si>
  <si>
    <t>Daiichi Sankyo Co Ltd (4568:TYO</t>
  </si>
  <si>
    <t xml:space="preserve">	0.87%</t>
  </si>
  <si>
    <t>Hoya Corp (7741:TYO</t>
  </si>
  <si>
    <t>Nippon Telegraph and Telephone Corp (9432:TYO</t>
  </si>
  <si>
    <t xml:space="preserve">	0.86%</t>
  </si>
  <si>
    <t>Shiseido Co Ltd (4911:TYO</t>
  </si>
  <si>
    <t>Canon Inc (7751:TYO</t>
  </si>
  <si>
    <t xml:space="preserve">	0.83%</t>
  </si>
  <si>
    <t>Seven &amp; i Holdings Co Ltd (3382:TYO</t>
  </si>
  <si>
    <t xml:space="preserve">	0.79%</t>
  </si>
  <si>
    <t>Mitsui &amp; Co Ltd (8031:TYO</t>
  </si>
  <si>
    <t>Vingroup JSC (VIC:HSX</t>
  </si>
  <si>
    <t xml:space="preserve">	7.81%</t>
  </si>
  <si>
    <t>Vietnam Dairy Products JSC (VNM:HSX</t>
  </si>
  <si>
    <t xml:space="preserve">	7.53%</t>
  </si>
  <si>
    <t>No Va Land Investment Group Corp (NVL:HSX</t>
  </si>
  <si>
    <t xml:space="preserve">	6.79%</t>
  </si>
  <si>
    <t>Vinhomes JSC (VHM:HSX</t>
  </si>
  <si>
    <t xml:space="preserve">	6.53%</t>
  </si>
  <si>
    <t>Joint Stock Commercial Bank for Foreign Trade of Viet Nam (VCB:HSX</t>
  </si>
  <si>
    <t xml:space="preserve">	6.40%</t>
  </si>
  <si>
    <t>Mani Inc (7730:TYO</t>
  </si>
  <si>
    <t xml:space="preserve">	5.89%</t>
  </si>
  <si>
    <t>Vincom Retail JSC (VRE:HSX</t>
  </si>
  <si>
    <t xml:space="preserve">	5.75%</t>
  </si>
  <si>
    <t>Hansae Co Ltd (105630:KSC</t>
  </si>
  <si>
    <t xml:space="preserve">	5.32%</t>
  </si>
  <si>
    <t>Eclat Textile Co Ltd (1476:TAI</t>
  </si>
  <si>
    <t xml:space="preserve">	4.74%</t>
  </si>
  <si>
    <t>BH Co Ltd (090460:KOE</t>
  </si>
  <si>
    <t xml:space="preserve">	4.73%</t>
  </si>
  <si>
    <t>Masan Group Corp (MSN:HSX</t>
  </si>
  <si>
    <t xml:space="preserve">	4.43%</t>
  </si>
  <si>
    <t>Hoa Phat Group JSC (HPG:HSX</t>
  </si>
  <si>
    <t xml:space="preserve">	3.90%</t>
  </si>
  <si>
    <t>BaoViet Holdings (BVH:HSX</t>
  </si>
  <si>
    <t xml:space="preserve">	3.81%</t>
  </si>
  <si>
    <t>Saigon Securities Inc (SSI:HSX</t>
  </si>
  <si>
    <t xml:space="preserve">	3.25%</t>
  </si>
  <si>
    <t>FLC Faros Construction JSC (ROS:HSX</t>
  </si>
  <si>
    <t xml:space="preserve">	2.87%</t>
  </si>
  <si>
    <t>SOCO International PLC (SIA:LSE</t>
  </si>
  <si>
    <t xml:space="preserve">	2.70%</t>
  </si>
  <si>
    <t>MCNEX Co Ltd (097520:KOE</t>
  </si>
  <si>
    <t xml:space="preserve">	2.54%</t>
  </si>
  <si>
    <t>Thanh Thanh Cong – Bien Hoa JSC (SBT:HSX</t>
  </si>
  <si>
    <t xml:space="preserve">	2.53%</t>
  </si>
  <si>
    <t>Regina Miracle International (Holdings</t>
  </si>
  <si>
    <t xml:space="preserve"> Ltd (2199:HKG</t>
  </si>
  <si>
    <t>Synopex Inc (025320:KOE</t>
  </si>
  <si>
    <t xml:space="preserve">	2.15%</t>
  </si>
  <si>
    <t>Hoang Huy Investment Financial Services JSC (TCH:HSX</t>
  </si>
  <si>
    <t xml:space="preserve">	2.07%</t>
  </si>
  <si>
    <t>Viet Nam Electrical Equipment Joint Stock Corp (GEX:HSX</t>
  </si>
  <si>
    <t xml:space="preserve">	1.92%</t>
  </si>
  <si>
    <t>Saigon Thuong Tin Commercial Joint Stock Bank (STB:HSX</t>
  </si>
  <si>
    <t xml:space="preserve">	1.35%</t>
  </si>
  <si>
    <t>PetroVietnam Power Nhon Trach 2 JSC (NT2:HSX</t>
  </si>
  <si>
    <t xml:space="preserve">	1.25%</t>
  </si>
  <si>
    <t>PetroVietnam Fertilizer and Chemicals Corp (DPM:HSX</t>
  </si>
  <si>
    <t xml:space="preserve">	1.13%</t>
  </si>
  <si>
    <t>Cash Component	0.40%</t>
  </si>
  <si>
    <t>Reliance Industries Ltd (RIL:INC)</t>
  </si>
  <si>
    <t>Infosys Ltd (INFO:INC)</t>
  </si>
  <si>
    <t>Housing Development Finance Corporation Ltd (HDFC:INC)</t>
  </si>
  <si>
    <t>Hindustan Unilever Ltd (HUVR:INC)</t>
  </si>
  <si>
    <t>Tata Consultancy Services Ltd (TCS:INC)</t>
  </si>
  <si>
    <t>Axis Bank Ltd (AXSB:INC)</t>
  </si>
  <si>
    <t>ICICI Bank Ltd (ICICIBANK:NSI)</t>
  </si>
  <si>
    <t>Oil and Natural Gas Corporation Ltd (ONGC:INC)</t>
  </si>
  <si>
    <t>Sun Pharmaceutical Industries Ltd (SUNP:INC)</t>
  </si>
  <si>
    <t>Maruti Suzuki India Ltd (MSIL:INC)</t>
  </si>
  <si>
    <t>Bharat Petroleum Corporation Ltd (BPCL:INC)</t>
  </si>
  <si>
    <t>Coal India Ltd (COAL:INC)</t>
  </si>
  <si>
    <t>State Bank of India (SBIN:INC)</t>
  </si>
  <si>
    <t>Indian Oil Corpn Ltd (IOCL:INC)</t>
  </si>
  <si>
    <t>Hindustan Zinc Ltd (HZ:INC)</t>
  </si>
  <si>
    <t>Wipro Ltd (WPRO:INC)</t>
  </si>
  <si>
    <t>UltraTech Cement Ltd (UTCEM:INC)</t>
  </si>
  <si>
    <t>Bharti Airtel Ltd (BHARTI:INC)</t>
  </si>
  <si>
    <t>JSW Steel Ltd (JSWSTEEL:INC)</t>
  </si>
  <si>
    <t>ITC Ltd (ITC:INC)</t>
  </si>
  <si>
    <t>HCL Technologies Ltd (HCLT:INC)</t>
  </si>
  <si>
    <t>Bajaj Finserv Ltd (BJFIN:INC)</t>
  </si>
  <si>
    <t>Vedanta Ltd (SSLT:INC)</t>
  </si>
  <si>
    <t>Asian Paints Ltd (APNT:INC)</t>
  </si>
  <si>
    <t>UPL Ltd (UPLL:INC)</t>
  </si>
  <si>
    <t>ICICI Lombard General Insurance Company Ltd (ICICIGI:NSI)</t>
  </si>
  <si>
    <t>Titan Company Ltd (TTAN:INC)</t>
  </si>
  <si>
    <t>Yes Bank Ltd (YESBANK:NSI)</t>
  </si>
  <si>
    <t>NTPC Ltd (NTPC:INC)</t>
  </si>
  <si>
    <t>Bajaj Finance Ltd (BAJFINANCE:INC)</t>
  </si>
  <si>
    <t>SAP SE (SAP:DAX</t>
  </si>
  <si>
    <t xml:space="preserve">	10.03%</t>
  </si>
  <si>
    <t>Allianz SE (ALV:DAX</t>
  </si>
  <si>
    <t xml:space="preserve">	7.77%</t>
  </si>
  <si>
    <t>Siemens AG (SIE:DAX</t>
  </si>
  <si>
    <t xml:space="preserve">	7.55%</t>
  </si>
  <si>
    <t>BASF SE (BAS:DAX</t>
  </si>
  <si>
    <t xml:space="preserve">	5.54%</t>
  </si>
  <si>
    <t>Bayer AG (BAYN:DAX</t>
  </si>
  <si>
    <t xml:space="preserve">	4.96%</t>
  </si>
  <si>
    <t>Deutsche Telekom AG (DTE:DAX</t>
  </si>
  <si>
    <t xml:space="preserve">	4.56%</t>
  </si>
  <si>
    <t>Daimler AG (DAI:DAX</t>
  </si>
  <si>
    <t xml:space="preserve">	4.53%</t>
  </si>
  <si>
    <t>Adidas AG (ADS:DAX</t>
  </si>
  <si>
    <t xml:space="preserve">	4.18%</t>
  </si>
  <si>
    <t>Muenchener Rueckversicherungs Gesellschaft AG in Muenchen (MUV2:DAX</t>
  </si>
  <si>
    <t xml:space="preserve">	2.88%</t>
  </si>
  <si>
    <t>Deutsche Post AG (DPW:DAX</t>
  </si>
  <si>
    <t xml:space="preserve">	2.64%</t>
  </si>
  <si>
    <t>Volkswagen AG (VOW3:DAX</t>
  </si>
  <si>
    <t xml:space="preserve">	2.59%</t>
  </si>
  <si>
    <t>Vonovia SE (VNA:XETRA</t>
  </si>
  <si>
    <t xml:space="preserve">	2.16%</t>
  </si>
  <si>
    <t>Bayerische Motoren Werke AG (BMW:DAX</t>
  </si>
  <si>
    <t xml:space="preserve">	2.11%</t>
  </si>
  <si>
    <t>Deutsche Boerse AG (DB1:DAX</t>
  </si>
  <si>
    <t>Infineon Technologies AG (IFX:DAX</t>
  </si>
  <si>
    <t>Fresenius SE &amp; Co KGaA (FRE:DAX</t>
  </si>
  <si>
    <t xml:space="preserve">	1.94%</t>
  </si>
  <si>
    <t>E.ON SE (EOAN:DAX</t>
  </si>
  <si>
    <t xml:space="preserve">	1.93%</t>
  </si>
  <si>
    <t>Wirecard AG (WDI:DAX</t>
  </si>
  <si>
    <t>Fresenius Medical Care AG &amp; Co KGaA (FME:DAX</t>
  </si>
  <si>
    <t xml:space="preserve">	1.44%</t>
  </si>
  <si>
    <t>Henkel AG &amp; Co KgaA (HEN3:DAX</t>
  </si>
  <si>
    <t xml:space="preserve">	1.43%</t>
  </si>
  <si>
    <t>Deutsche Wohnen SE (DWNI:DAX</t>
  </si>
  <si>
    <t xml:space="preserve">	1.37%</t>
  </si>
  <si>
    <t>Continental AG (CON:DAX</t>
  </si>
  <si>
    <t xml:space="preserve">	1.36%</t>
  </si>
  <si>
    <t>Deutsche Bank AG (DBK:DAX</t>
  </si>
  <si>
    <t>Cash Component	1.17%</t>
  </si>
  <si>
    <t>Merck KGaA (MRK:DAX</t>
  </si>
  <si>
    <t>RWE AG (RWE:DAX</t>
  </si>
  <si>
    <t>MTU Aero Engines AG (MTX:DAX</t>
  </si>
  <si>
    <t>Symrise AG (SY1:DAX</t>
  </si>
  <si>
    <t>HeidelbergCement AG (HEI:DAX</t>
  </si>
  <si>
    <t xml:space="preserve">	0.94%</t>
  </si>
  <si>
    <t>Beiersdorf AG (BEI:DAX</t>
  </si>
  <si>
    <t xml:space="preserve">	0.91%</t>
  </si>
  <si>
    <t>Total SA (FP:PAR)</t>
  </si>
  <si>
    <t>LVMH Moet Hennessy Louis Vuitton SE (MC:PAR)</t>
  </si>
  <si>
    <t>Sanofi SA (SAN:PAR)</t>
  </si>
  <si>
    <t>Airbus SE (AIR:PAR)</t>
  </si>
  <si>
    <t>L'Oreal SA (OR:PAR)</t>
  </si>
  <si>
    <t>BNP Paribas SA (BNP:PAR)</t>
  </si>
  <si>
    <t>Air Liquide SA (AI:PAR)</t>
  </si>
  <si>
    <t>Vinci SA (DG:PAR)</t>
  </si>
  <si>
    <t>Danone SA (BN:PAR)</t>
  </si>
  <si>
    <t>AXA SA (CS:PAR)</t>
  </si>
  <si>
    <t>Safran SA (SAF:PAR)</t>
  </si>
  <si>
    <t>Schneider Electric SE (SU:PAR)</t>
  </si>
  <si>
    <t>Kering SA (KER:PAR)</t>
  </si>
  <si>
    <t>Pernod Ricard SA (RI:PAR)</t>
  </si>
  <si>
    <t>EssilorLuxottica SA (EL:PAR)</t>
  </si>
  <si>
    <t>Orange SA (ORA:PAR)</t>
  </si>
  <si>
    <t>Vivendi SA (VIV:PAR)</t>
  </si>
  <si>
    <t>Engie SA (ENGI:PAR)</t>
  </si>
  <si>
    <t>WFD Unibail Rodamco NV (URW:AEX)</t>
  </si>
  <si>
    <t>Societe Generale SA (GLE:PAR)</t>
  </si>
  <si>
    <t>Hermes International SCA (RMS:PAR)</t>
  </si>
  <si>
    <t>Compagnie Generale des Etablissements Michelin SCA (ML:PAR)</t>
  </si>
  <si>
    <t>Dassault Systemes SE (DSY:PAR)</t>
  </si>
  <si>
    <t>Compagnie de Saint Gobain SA (SGO:PAR)</t>
  </si>
  <si>
    <t>Capgemini SE (CAP:PAR)</t>
  </si>
  <si>
    <t>Legrand SA (LR:PAR)</t>
  </si>
  <si>
    <t>Credit Agricole SA (ACA:PAR)</t>
  </si>
  <si>
    <t>Peugeot SA (UG:PAR)</t>
  </si>
  <si>
    <t>Veolia Environnement SA (VIE:PAR)</t>
  </si>
  <si>
    <t>Publicis Groupe SA (PUB:PAR)</t>
  </si>
  <si>
    <t>europe</t>
  </si>
  <si>
    <t>Nestle SA (NESN:VTX</t>
  </si>
  <si>
    <t xml:space="preserve">	3.00%</t>
  </si>
  <si>
    <t>Roche Holding AG (ROG:VTX</t>
  </si>
  <si>
    <t xml:space="preserve">	1.83%</t>
  </si>
  <si>
    <t>Novartis AG (NOVN:VTX</t>
  </si>
  <si>
    <t xml:space="preserve">	1.81%</t>
  </si>
  <si>
    <t>HSBC Holdings PLC (HSBA:LSE</t>
  </si>
  <si>
    <t>BP PLC (BP.:LSE</t>
  </si>
  <si>
    <t xml:space="preserve">	1.40%</t>
  </si>
  <si>
    <t>Total SA (FP:PAR</t>
  </si>
  <si>
    <t>Royal Dutch Shell PLC (RDSA:LSE</t>
  </si>
  <si>
    <t xml:space="preserve">	1.22%</t>
  </si>
  <si>
    <t>Royal Dutch Shell PLC (RDSB:LSE</t>
  </si>
  <si>
    <t xml:space="preserve">	1.21%</t>
  </si>
  <si>
    <t>Diageo PLC (DGE:LSE</t>
  </si>
  <si>
    <t xml:space="preserve">	1.04%</t>
  </si>
  <si>
    <t>AstraZeneca PLC (AZN:LSE</t>
  </si>
  <si>
    <t xml:space="preserve">	0.97%</t>
  </si>
  <si>
    <t>LVMH Moet Hennessy Louis Vuitton SE (MC:PAR</t>
  </si>
  <si>
    <t>GlaxoSmithKline PLC (GSK:LSE</t>
  </si>
  <si>
    <t>Unilever NV (UNA:AEX</t>
  </si>
  <si>
    <t xml:space="preserve">	0.93%</t>
  </si>
  <si>
    <t>Sanofi SA (SAN:PAR</t>
  </si>
  <si>
    <t>British American Tobacco PLC (BATS:LSE</t>
  </si>
  <si>
    <t>Novo Nordisk A/S (NOVO.B:CPH</t>
  </si>
  <si>
    <t xml:space="preserve">	0.84%</t>
  </si>
  <si>
    <t>ASML Holding NV (ASML:AEX</t>
  </si>
  <si>
    <t>Airbus SE (AIR:PAR</t>
  </si>
  <si>
    <t xml:space="preserve">	0.73%</t>
  </si>
  <si>
    <t>Unilever PLC (ULVR:LSE</t>
  </si>
  <si>
    <t xml:space="preserve">	0.70%</t>
  </si>
  <si>
    <t xml:space="preserve">	0.69%</t>
  </si>
  <si>
    <t>Rio Tinto PLC (RIO:LSE</t>
  </si>
  <si>
    <t xml:space="preserve">	0.68%</t>
  </si>
  <si>
    <t>Anheuser Busch Inbev NV (ABI:BRU</t>
  </si>
  <si>
    <t xml:space="preserve">	0.67%</t>
  </si>
  <si>
    <t>L'Oreal SA (OR:PAR</t>
  </si>
  <si>
    <t xml:space="preserve">	0.66%</t>
  </si>
  <si>
    <t xml:space="preserve">	0.62%</t>
  </si>
  <si>
    <t>Lloyds Banking Group PLC (LLOY:LSE</t>
  </si>
  <si>
    <t xml:space="preserve">	0.58%</t>
  </si>
  <si>
    <t>BNP Paribas SA (BNP:PAR</t>
  </si>
  <si>
    <t xml:space="preserve">	0.57%</t>
  </si>
  <si>
    <t xml:space="preserve">	0.56%</t>
  </si>
  <si>
    <t>Naspers Ltd (NPN:JNB</t>
  </si>
  <si>
    <t xml:space="preserve">	23.76%</t>
  </si>
  <si>
    <t>Standard Bank Group Ltd (SBK:JNB</t>
  </si>
  <si>
    <t xml:space="preserve">	5.90%</t>
  </si>
  <si>
    <t>Sasol Ltd (SOL:JNB</t>
  </si>
  <si>
    <t xml:space="preserve">	5.50%</t>
  </si>
  <si>
    <t>FirstRand Ltd (FSR:JNB</t>
  </si>
  <si>
    <t xml:space="preserve">	5.25%</t>
  </si>
  <si>
    <t>MTN Group Ltd (MTN:JNB</t>
  </si>
  <si>
    <t xml:space="preserve">	3.73%</t>
  </si>
  <si>
    <t>Sanlam Ltd (SLM:JNB</t>
  </si>
  <si>
    <t xml:space="preserve">	3.11%</t>
  </si>
  <si>
    <t>Absa Group Ltd (ABG:JNB</t>
  </si>
  <si>
    <t xml:space="preserve">	2.79%</t>
  </si>
  <si>
    <t>Old Mutual Ltd (OMU:JNB</t>
  </si>
  <si>
    <t xml:space="preserve">	2.63%</t>
  </si>
  <si>
    <t>Nedbank Group Ltd (NED:JNB</t>
  </si>
  <si>
    <t>Remgro Ltd (REM:JNB</t>
  </si>
  <si>
    <t xml:space="preserve">	2.37%</t>
  </si>
  <si>
    <t>Bid Corporation Ltd (BID:JNB</t>
  </si>
  <si>
    <t xml:space="preserve">	2.29%</t>
  </si>
  <si>
    <t>Shoprite Holdings Ltd (SHP:JNB</t>
  </si>
  <si>
    <t xml:space="preserve">	1.82%</t>
  </si>
  <si>
    <t>Bidvest Group Ltd (BVT:JNB</t>
  </si>
  <si>
    <t xml:space="preserve">	1.76%</t>
  </si>
  <si>
    <t>Growthpoint Properties Ltd (GRT:JNB</t>
  </si>
  <si>
    <t>Vodacom Group Ltd (VOD:JNB</t>
  </si>
  <si>
    <t xml:space="preserve">	1.68%</t>
  </si>
  <si>
    <t>AngloGold Ashanti Ltd (ANG:JNB</t>
  </si>
  <si>
    <t xml:space="preserve">	1.65%</t>
  </si>
  <si>
    <t>Rmb Holdings Ltd (RMH:JNB</t>
  </si>
  <si>
    <t xml:space="preserve">	1.46%</t>
  </si>
  <si>
    <t>Capitec Bank Holdings Ltd (CPI:JNB</t>
  </si>
  <si>
    <t xml:space="preserve">	1.38%</t>
  </si>
  <si>
    <t>Mr Price Group Ltd (MRP:JNB</t>
  </si>
  <si>
    <t xml:space="preserve">	1.34%</t>
  </si>
  <si>
    <t>Discovery Ltd (DSY:JNB</t>
  </si>
  <si>
    <t xml:space="preserve">	1.32%</t>
  </si>
  <si>
    <t>Redefine Properties Ltd (RDF:JNB</t>
  </si>
  <si>
    <t xml:space="preserve">	1.30%</t>
  </si>
  <si>
    <t>Clicks Group Ltd (CLS:JNB</t>
  </si>
  <si>
    <t>Woolworths Holdings Ltd (WHL:JNB</t>
  </si>
  <si>
    <t xml:space="preserve">	1.18%</t>
  </si>
  <si>
    <t>NEPI Rockcastle PLC (NRP:JNB</t>
  </si>
  <si>
    <t>Gold Fields Ltd (GFI:JNB</t>
  </si>
  <si>
    <t>Foschini Group Ltd (TFG:JNB</t>
  </si>
  <si>
    <t xml:space="preserve">	1.11%</t>
  </si>
  <si>
    <t>Exxaro Resources Ltd (EXX:JNB</t>
  </si>
  <si>
    <t xml:space="preserve">	1.09%</t>
  </si>
  <si>
    <t>Anglo American Platinum Ltd (AMS:JNB</t>
  </si>
  <si>
    <t>Tiger Brands Ltd (TBS:JNB</t>
  </si>
  <si>
    <t>PSG Group Ltd (PSG:JNB</t>
  </si>
  <si>
    <t xml:space="preserve">	1.02%</t>
  </si>
  <si>
    <t>Itau Unibanco Holding SA (ITUB4:SAO)</t>
  </si>
  <si>
    <t>Vale SA (VALE3:SAO)</t>
  </si>
  <si>
    <t>Banco Bradesco SA (BBDC4:SAO)</t>
  </si>
  <si>
    <t>Petroleo Brasileiro SA Petrobras (PETR4:SAO)</t>
  </si>
  <si>
    <t>Petroleo Brasileiro SA Petrobras (PETR3:SAO)</t>
  </si>
  <si>
    <t>B3 SA Brasil Bolsa Balcao (B3SA3:SAO)</t>
  </si>
  <si>
    <t>Ambev SA (ABEV3:SAO)</t>
  </si>
  <si>
    <t>Banco do Brasil SA (BBAS3:SAO)</t>
  </si>
  <si>
    <t>Itausa Investimentos Itau SA (ITSA4:SAO)</t>
  </si>
  <si>
    <t>Lojas Renner SA (LREN3:SAO)</t>
  </si>
  <si>
    <t>Banco Bradesco SA (BBDC3:SAO)</t>
  </si>
  <si>
    <t>Suzano SA (SUZB3:SAO)</t>
  </si>
  <si>
    <t>Localiza Rent a Car SA (RENT3:SAO)</t>
  </si>
  <si>
    <t>JBS SA (JBSS3:SAO)</t>
  </si>
  <si>
    <t>Telefonica Brasil SA (VIVT4:SAO)</t>
  </si>
  <si>
    <t>Rumo SA (RAIL3:SAO)</t>
  </si>
  <si>
    <t>BB Seguridade Participacoes SA (BBSE3:SAO)</t>
  </si>
  <si>
    <t>Banco Santander Brasil SA (SANB11:SAO)</t>
  </si>
  <si>
    <t>Companhia de Saneamento Basico do Estado de Sao Paulo SABESP(SBSP3:SAO)</t>
  </si>
  <si>
    <t>BRF SA (BRFS3:SAO)</t>
  </si>
  <si>
    <t>Raia Drogasil SA (RADL3:SAO)</t>
  </si>
  <si>
    <t>WEG SA (WEGE3:SAO)</t>
  </si>
  <si>
    <t>Ultrapar Participacoes SA (UGPA3:SAO)</t>
  </si>
  <si>
    <t>Magazine Luiza SA (MGLU3:SAO)</t>
  </si>
  <si>
    <t>CCR SA (CCRO3:SAO)</t>
  </si>
  <si>
    <t>IRB Brasil Resseguros SA (IRBR3:SAO)</t>
  </si>
  <si>
    <t>Gerdau SA (GGBR4:SAO)</t>
  </si>
  <si>
    <t>Kroton Educacional SA (KROT3:SAO)</t>
  </si>
  <si>
    <t>Companhia Brasileira de Distribuicao (PCAR4:SAO)</t>
  </si>
  <si>
    <t>south korea</t>
  </si>
  <si>
    <t>Samsung Electronics Co Ltd (005930:KSC)</t>
  </si>
  <si>
    <t>SK Hynix Inc (000660:KSC)</t>
  </si>
  <si>
    <t>Hyundai Motor Co (005380:KSC)</t>
  </si>
  <si>
    <t>Shinhan Financial Group Co Ltd (055550:KSC)</t>
  </si>
  <si>
    <t>Posco (005490:KSC)</t>
  </si>
  <si>
    <t>KB Financial Group Inc (105560:KSC)</t>
  </si>
  <si>
    <t>Naver Corp (035420:KSC)</t>
  </si>
  <si>
    <t>Celltrion Inc (068270:KSC)</t>
  </si>
  <si>
    <t>LG Chem Ltd (051910:KSC)</t>
  </si>
  <si>
    <t>Hyundai Mobis Co Ltd (012330:KSC)</t>
  </si>
  <si>
    <t>LG Household &amp; Healthcare Ltd (051900:KSC)</t>
  </si>
  <si>
    <t>Samsung SDI Co Ltd (006400:KSC)</t>
  </si>
  <si>
    <t>KT&amp;G Corp (033780:KSC)</t>
  </si>
  <si>
    <t>Kia Motors Corp (000270:KSC)</t>
  </si>
  <si>
    <t>SK Innovation Co Ltd (096770:KSC)</t>
  </si>
  <si>
    <t>Hana Financial Group Inc (086790:KSC)</t>
  </si>
  <si>
    <t>Samsung Fire &amp; Marine Insurance Co Ltd (000810:KSC)</t>
  </si>
  <si>
    <t>NCSOFT Corp (036570:KSC)</t>
  </si>
  <si>
    <t>SK Holdings Co Ltd (034730:KSC)</t>
  </si>
  <si>
    <t>LG Electronics Inc (066570:KSC)</t>
  </si>
  <si>
    <t>Samsung C&amp;T Corp (028260:KSC)</t>
  </si>
  <si>
    <t>Samsung SDS Co Ltd (018260:KSC)</t>
  </si>
  <si>
    <t>Korea Electric Power Corp (015760:KSC)</t>
  </si>
  <si>
    <t>LG Corp (003550:KSC)</t>
  </si>
  <si>
    <t>Kakao Corp (035720:KSC)</t>
  </si>
  <si>
    <t>Woori Financial Group Inc (316140:KSC)</t>
  </si>
  <si>
    <t>AmorePacific Corp (090430:KSC)</t>
  </si>
  <si>
    <t>Samsung Life Insurance Co Ltd (032830:KSC)</t>
  </si>
  <si>
    <t>Samsung Electro-Mechanics Co Ltd (009150:KSC)</t>
  </si>
  <si>
    <t>HSBC Holdings PLC (HSBA:LSE)</t>
  </si>
  <si>
    <t>Royal Dutch Shell PLC (RDSA:LSE)</t>
  </si>
  <si>
    <t>BP PLC (BP.:LSE)</t>
  </si>
  <si>
    <t>Royal Dutch Shell PLC (RDSB:LSE)</t>
  </si>
  <si>
    <t>Diageo PLC (DGE:LSE)</t>
  </si>
  <si>
    <t>GlaxoSmithKline PLC (GSK:LSE)</t>
  </si>
  <si>
    <t>AstraZeneca PLC (AZN:LSE)</t>
  </si>
  <si>
    <t>British American Tobacco PLC (BATS:LSE)</t>
  </si>
  <si>
    <t>Unilever PLC (ULVR:LSE)</t>
  </si>
  <si>
    <t>Rio Tinto PLC (RIO:LSE)</t>
  </si>
  <si>
    <t>Lloyds Banking Group PLC (LLOY:LSE)</t>
  </si>
  <si>
    <t>Prudential PLC (PRU:LSE)</t>
  </si>
  <si>
    <t>Reckitt Benckiser Group PLC (RB.:LSE)</t>
  </si>
  <si>
    <t>Vodafone Group PLC (VOD:LSE)</t>
  </si>
  <si>
    <t>BHP Group PLC (BHP:LSE)</t>
  </si>
  <si>
    <t>Relx PLC (REL:LSE</t>
  </si>
  <si>
    <t>Glencore PLC (GLEN:LSE</t>
  </si>
  <si>
    <t xml:space="preserve">	1.77%</t>
  </si>
  <si>
    <t>National Grid PLC (NG.:LSE</t>
  </si>
  <si>
    <t xml:space="preserve">	1.59%</t>
  </si>
  <si>
    <t>Compass Group PLC (CPG:LSE</t>
  </si>
  <si>
    <t xml:space="preserve">	1.52%</t>
  </si>
  <si>
    <t>Barclays PLC (BARC:LSE</t>
  </si>
  <si>
    <t>Tesco PLC (TSCO:LSE</t>
  </si>
  <si>
    <t xml:space="preserve">	1.33%</t>
  </si>
  <si>
    <t>Imperial Brands PLC (IMB:LSE</t>
  </si>
  <si>
    <t xml:space="preserve">	1.16%</t>
  </si>
  <si>
    <t>Anglo American PLC (AAL:LSE</t>
  </si>
  <si>
    <t xml:space="preserve">	1.12%</t>
  </si>
  <si>
    <t>Experian PLC (EXPN:LSE</t>
  </si>
  <si>
    <t>Cash Component	1.11%</t>
  </si>
  <si>
    <t>Standard Chartered PLC (STAN:LSE</t>
  </si>
  <si>
    <t xml:space="preserve">	1.07%</t>
  </si>
  <si>
    <t>BT Group PLC (BT.A:LSE</t>
  </si>
  <si>
    <t>Aviva PLC (AV.:LSE</t>
  </si>
  <si>
    <t>Legal &amp; General Group PLC (LGEN:LSE</t>
  </si>
  <si>
    <t>London Stock Exchange Group PLC (LSE:LSE</t>
  </si>
  <si>
    <t xml:space="preserve">	0.89%</t>
  </si>
  <si>
    <t>Erste Group Bank AG (EBS:WBAG</t>
  </si>
  <si>
    <t xml:space="preserve">	21.27%</t>
  </si>
  <si>
    <t>OMV AG (OMV:WBAG</t>
  </si>
  <si>
    <t xml:space="preserve">	13.76%</t>
  </si>
  <si>
    <t>Raiffeisen Bank International AG (RBI:WBAG</t>
  </si>
  <si>
    <t xml:space="preserve">	7.25%</t>
  </si>
  <si>
    <t>CA Immobilien Anlagen AG (CAI:WBAG</t>
  </si>
  <si>
    <t xml:space="preserve">	4.84%</t>
  </si>
  <si>
    <t>Verbund AG (VER:WBAG</t>
  </si>
  <si>
    <t xml:space="preserve">	4.49%</t>
  </si>
  <si>
    <t>voestalpine AG (VOE:WBAG</t>
  </si>
  <si>
    <t xml:space="preserve">	4.48%</t>
  </si>
  <si>
    <t>Immofinanz AG (IIA:WBAG</t>
  </si>
  <si>
    <t xml:space="preserve">	4.47%</t>
  </si>
  <si>
    <t>Wienerberger AG (WIE:WBAG</t>
  </si>
  <si>
    <t xml:space="preserve">	4.13%</t>
  </si>
  <si>
    <t>Andritz AG (ANDR:WBAG</t>
  </si>
  <si>
    <t xml:space="preserve">	3.47%</t>
  </si>
  <si>
    <t>BAWAG Group AG (BG:WBAG</t>
  </si>
  <si>
    <t xml:space="preserve">	3.42%</t>
  </si>
  <si>
    <t>Lenzing AG (LNZ:WBAG</t>
  </si>
  <si>
    <t xml:space="preserve">	3.02%</t>
  </si>
  <si>
    <t>UNIQA Insurance Group AG (UQA:WBAG</t>
  </si>
  <si>
    <t xml:space="preserve">	2.72%</t>
  </si>
  <si>
    <t>Telekom Austria AG (TKA:WBAG</t>
  </si>
  <si>
    <t xml:space="preserve">	2.66%</t>
  </si>
  <si>
    <t>Oesterreichische Post AG (POST:WBAG</t>
  </si>
  <si>
    <t xml:space="preserve">	2.58%</t>
  </si>
  <si>
    <t>S Immo AG (SPI:WBAG</t>
  </si>
  <si>
    <t xml:space="preserve">	2.27%</t>
  </si>
  <si>
    <t>Vienna Insurance Group AG Wiener Versicherung Gruppe (VIG:WBAG</t>
  </si>
  <si>
    <t xml:space="preserve">	2.23%</t>
  </si>
  <si>
    <t>Schoeller Bleckmann Oilfield Equipment AG (SBO:WBAG</t>
  </si>
  <si>
    <t xml:space="preserve">	2.10%</t>
  </si>
  <si>
    <t>Cash Component	1.73%</t>
  </si>
  <si>
    <t>EVN AG (EVN:WBAG</t>
  </si>
  <si>
    <t>DO &amp; CO AG (DOC:WBAG</t>
  </si>
  <si>
    <t>AT &amp; S Austria Technologie &amp; Systemtechnik AG (ATS:WBAG</t>
  </si>
  <si>
    <t xml:space="preserve">	1.24%</t>
  </si>
  <si>
    <t>Palfinger AG (PAL:WBAG</t>
  </si>
  <si>
    <t>FACC AG (FACC:WBAG</t>
  </si>
  <si>
    <t>Porr AG (POS:WBAG</t>
  </si>
  <si>
    <t xml:space="preserve">	0.88%</t>
  </si>
  <si>
    <t>Kapsch Trafficcom AG (KTCG:WBAG</t>
  </si>
  <si>
    <t>Agrana Beteiligungs AG (AGR:WBAG</t>
  </si>
  <si>
    <t>Semperit AG Holding (SEM:WBAG</t>
  </si>
  <si>
    <t xml:space="preserve">	0.64%</t>
  </si>
  <si>
    <t>Zumtobel Group AG (ZAG:WBAG</t>
  </si>
  <si>
    <t xml:space="preserve">	0.60%</t>
  </si>
  <si>
    <t>Lenzing AG (LNZNF</t>
  </si>
  <si>
    <t xml:space="preserve">	0.00%</t>
  </si>
  <si>
    <t>Erste Group Bank AG (EBKOF</t>
  </si>
  <si>
    <t>Royal Bank of Canada (RY:CAQ</t>
  </si>
  <si>
    <t xml:space="preserve">	8.22%</t>
  </si>
  <si>
    <t>Toronto-Dominion Bank (TD:CAQ</t>
  </si>
  <si>
    <t xml:space="preserve">	7.31%</t>
  </si>
  <si>
    <t>Enbridge Inc (ENB:CAQ</t>
  </si>
  <si>
    <t xml:space="preserve">	4.82%</t>
  </si>
  <si>
    <t>Canadian National Railway Co (CNR:CAQ</t>
  </si>
  <si>
    <t xml:space="preserve">	4.80%</t>
  </si>
  <si>
    <t>Bank of Nova Scotia (BNS:CAQ</t>
  </si>
  <si>
    <t xml:space="preserve">	4.62%</t>
  </si>
  <si>
    <t>Suncor Energy Inc (SU:CAQ</t>
  </si>
  <si>
    <t xml:space="preserve">	3.75%</t>
  </si>
  <si>
    <t>Bank of Montreal (BMO:CAQ</t>
  </si>
  <si>
    <t xml:space="preserve">	3.64%</t>
  </si>
  <si>
    <t>TC Energy Corp (TRP:TOR</t>
  </si>
  <si>
    <t xml:space="preserve">	3.01%</t>
  </si>
  <si>
    <t>Brookfield Asset Management Inc (BAM.A:CAQ</t>
  </si>
  <si>
    <t xml:space="preserve">	2.92%</t>
  </si>
  <si>
    <t>Canadian Imperial Bank of Commerce (CM:CAQ</t>
  </si>
  <si>
    <t>Manulife Financial Corp (MFC:CAQ</t>
  </si>
  <si>
    <t xml:space="preserve">	2.56%</t>
  </si>
  <si>
    <t>Canadian Natural Resources Ltd (CNQ:CAQ</t>
  </si>
  <si>
    <t xml:space="preserve">	2.51%</t>
  </si>
  <si>
    <t>Nutrien Ltd (NTR:TOR</t>
  </si>
  <si>
    <t xml:space="preserve">	2.38%</t>
  </si>
  <si>
    <t>Canadian Pacific Railway Ltd (CP:CAQ</t>
  </si>
  <si>
    <t xml:space="preserve">	2.30%</t>
  </si>
  <si>
    <t>Alimentation Couche-Tard Inc (ATD.B:CAQ</t>
  </si>
  <si>
    <t xml:space="preserve">	1.90%</t>
  </si>
  <si>
    <t>Sun Life Financial Inc (SLF:CAQ</t>
  </si>
  <si>
    <t xml:space="preserve">	1.78%</t>
  </si>
  <si>
    <t>Shopify Inc (SHOP:TOR</t>
  </si>
  <si>
    <t>Barrick Gold Corp (ABX:CAQ</t>
  </si>
  <si>
    <t xml:space="preserve">	1.53%</t>
  </si>
  <si>
    <t>Rogers Communications Inc (RCI.B:CAQ</t>
  </si>
  <si>
    <t>CGI Inc (GIB.A:TOR</t>
  </si>
  <si>
    <t>Pembina Pipeline Corp (PPL:CAQ</t>
  </si>
  <si>
    <t>Constellation Software Inc (CSU:CAQ</t>
  </si>
  <si>
    <t>National Bank of Canada (NA:CAQ</t>
  </si>
  <si>
    <t>Magna International Inc (MG:CAQ</t>
  </si>
  <si>
    <t>Fortis Inc (FTS:CAQ</t>
  </si>
  <si>
    <t>Restaurant Brands International Inc (QSR:TOR</t>
  </si>
  <si>
    <t>Franco-Nevada Corp (FNV:CAQ</t>
  </si>
  <si>
    <t>Thomson Reuters Corp (TRI:TOR</t>
  </si>
  <si>
    <t>Fairfax Financial Holdings Ltd (FFH:CAQ</t>
  </si>
  <si>
    <t>Intact Financial Corp (IFC:CAQ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</si>
</sst>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9" fontId="0" fillId="0" borderId="0" xfId="0" applyNumberFormat="1"/>
    <xf numFmtId="1" fontId="0" fillId="0" borderId="0" xfId="0" applyNumberFormat="1"/>
    <xf numFmtId="6" fontId="0" fillId="0" borderId="0" xfId="0" applyNumberFormat="1"/>
    <xf numFmtId="0" fontId="0" fillId="0" borderId="2" xfId="0" applyBorder="1"/>
    <xf numFmtId="1" fontId="0" fillId="0" borderId="2" xfId="0" applyNumberFormat="1" applyBorder="1"/>
    <xf numFmtId="9" fontId="0" fillId="0" borderId="0" xfId="2" applyFont="1"/>
    <xf numFmtId="0" fontId="0" fillId="0" borderId="0" xfId="1" applyNumberFormat="1" applyFont="1"/>
    <xf numFmtId="164" fontId="0" fillId="0" borderId="0" xfId="1" applyNumberFormat="1" applyFont="1"/>
    <xf numFmtId="6" fontId="0" fillId="0" borderId="2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2" xfId="0" applyFill="1" applyBorder="1"/>
    <xf numFmtId="0" fontId="3" fillId="2" borderId="0" xfId="0" applyFont="1" applyFill="1"/>
    <xf numFmtId="0" fontId="2" fillId="0" borderId="0" xfId="0" applyFont="1"/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36.33203125" bestFit="1" customWidth="1"/>
    <col min="2" max="2" width="10.83203125" bestFit="1" customWidth="1"/>
  </cols>
  <sheetData>
    <row r="1" spans="1:16" x14ac:dyDescent="0.2">
      <c r="A1" t="s">
        <v>121</v>
      </c>
      <c r="B1" t="s">
        <v>117</v>
      </c>
    </row>
    <row r="2" spans="1:16" x14ac:dyDescent="0.2">
      <c r="B2" t="s">
        <v>118</v>
      </c>
    </row>
    <row r="3" spans="1:16" x14ac:dyDescent="0.2">
      <c r="B3" t="s">
        <v>120</v>
      </c>
    </row>
    <row r="4" spans="1:16" x14ac:dyDescent="0.2">
      <c r="B4" t="s">
        <v>119</v>
      </c>
    </row>
    <row r="6" spans="1:16" x14ac:dyDescent="0.2">
      <c r="A6" s="16" t="s">
        <v>122</v>
      </c>
    </row>
    <row r="7" spans="1:16" x14ac:dyDescent="0.2">
      <c r="C7">
        <v>2019</v>
      </c>
      <c r="D7">
        <v>2020</v>
      </c>
      <c r="E7">
        <v>2021</v>
      </c>
      <c r="F7">
        <v>2022</v>
      </c>
      <c r="G7">
        <v>2023</v>
      </c>
      <c r="H7">
        <v>2024</v>
      </c>
      <c r="I7">
        <v>2025</v>
      </c>
    </row>
    <row r="8" spans="1:16" x14ac:dyDescent="0.2">
      <c r="A8" t="s">
        <v>0</v>
      </c>
      <c r="D8" s="8">
        <v>0.02</v>
      </c>
      <c r="E8" s="8">
        <v>0.02</v>
      </c>
      <c r="F8" s="8">
        <v>0.02</v>
      </c>
      <c r="G8" s="8">
        <v>0.02</v>
      </c>
      <c r="H8" s="8">
        <v>0.02</v>
      </c>
      <c r="I8" s="8">
        <v>0.02</v>
      </c>
    </row>
    <row r="9" spans="1:16" x14ac:dyDescent="0.2">
      <c r="A9" t="s">
        <v>1</v>
      </c>
      <c r="C9">
        <f>300*365</f>
        <v>109500</v>
      </c>
      <c r="D9" s="4">
        <f t="shared" ref="D9:I9" si="0">C9*(1+D8)</f>
        <v>111690</v>
      </c>
      <c r="E9" s="4">
        <f t="shared" si="0"/>
        <v>113923.8</v>
      </c>
      <c r="F9" s="4">
        <f t="shared" si="0"/>
        <v>116202.276</v>
      </c>
      <c r="G9" s="4">
        <f t="shared" si="0"/>
        <v>118526.32152</v>
      </c>
      <c r="H9" s="4">
        <f t="shared" si="0"/>
        <v>120896.8479504</v>
      </c>
      <c r="I9" s="4">
        <f t="shared" si="0"/>
        <v>123314.784909408</v>
      </c>
    </row>
    <row r="10" spans="1:16" x14ac:dyDescent="0.2">
      <c r="A10" t="s">
        <v>2</v>
      </c>
      <c r="C10" s="3">
        <v>0.2</v>
      </c>
      <c r="D10" s="3">
        <v>0.18</v>
      </c>
      <c r="E10" s="3">
        <v>0.15</v>
      </c>
      <c r="F10" s="3">
        <v>0.15</v>
      </c>
      <c r="G10" s="3">
        <v>0.15</v>
      </c>
      <c r="H10" s="3">
        <v>0.15</v>
      </c>
      <c r="I10" s="3">
        <v>0.15</v>
      </c>
    </row>
    <row r="11" spans="1:16" x14ac:dyDescent="0.2">
      <c r="A11" t="s">
        <v>3</v>
      </c>
      <c r="C11" s="4">
        <f>C9*C10</f>
        <v>21900</v>
      </c>
      <c r="D11" s="4">
        <f t="shared" ref="D11:I11" si="1">D9*D10</f>
        <v>20104.2</v>
      </c>
      <c r="E11" s="4">
        <f t="shared" si="1"/>
        <v>17088.57</v>
      </c>
      <c r="F11" s="4">
        <f t="shared" si="1"/>
        <v>17430.341399999998</v>
      </c>
      <c r="G11" s="4">
        <f t="shared" si="1"/>
        <v>17778.948227999997</v>
      </c>
      <c r="H11" s="4">
        <f t="shared" si="1"/>
        <v>18134.527192559999</v>
      </c>
      <c r="I11" s="4">
        <f t="shared" si="1"/>
        <v>18497.217736411199</v>
      </c>
    </row>
    <row r="12" spans="1:16" x14ac:dyDescent="0.2">
      <c r="A12" t="s">
        <v>14</v>
      </c>
      <c r="C12" s="4">
        <f>C9-C11</f>
        <v>87600</v>
      </c>
      <c r="D12" s="4">
        <f t="shared" ref="D12:I12" si="2">D9-D11</f>
        <v>91585.8</v>
      </c>
      <c r="E12" s="4">
        <f t="shared" si="2"/>
        <v>96835.23000000001</v>
      </c>
      <c r="F12" s="4">
        <f t="shared" si="2"/>
        <v>98771.934600000008</v>
      </c>
      <c r="G12" s="4">
        <f t="shared" si="2"/>
        <v>100747.373292</v>
      </c>
      <c r="H12" s="4">
        <f t="shared" si="2"/>
        <v>102762.32075784</v>
      </c>
      <c r="I12" s="4">
        <f t="shared" si="2"/>
        <v>104817.5671729968</v>
      </c>
    </row>
    <row r="13" spans="1:16" x14ac:dyDescent="0.2">
      <c r="A13" t="s">
        <v>4</v>
      </c>
      <c r="C13">
        <f>6000</f>
        <v>6000</v>
      </c>
      <c r="D13">
        <f>8000</f>
        <v>8000</v>
      </c>
      <c r="E13">
        <f>8000</f>
        <v>8000</v>
      </c>
      <c r="F13">
        <f>8000</f>
        <v>8000</v>
      </c>
      <c r="G13">
        <f>8000</f>
        <v>8000</v>
      </c>
      <c r="H13">
        <f>8000</f>
        <v>8000</v>
      </c>
      <c r="I13">
        <f>8000</f>
        <v>8000</v>
      </c>
      <c r="K13" t="s">
        <v>20</v>
      </c>
      <c r="P13" t="s">
        <v>21</v>
      </c>
    </row>
    <row r="14" spans="1:16" x14ac:dyDescent="0.2">
      <c r="A14" t="s">
        <v>5</v>
      </c>
      <c r="C14" s="4">
        <f>C12+C13</f>
        <v>93600</v>
      </c>
      <c r="D14" s="4">
        <f t="shared" ref="D14:I14" si="3">D12+D13</f>
        <v>99585.8</v>
      </c>
      <c r="E14" s="4">
        <f t="shared" si="3"/>
        <v>104835.23000000001</v>
      </c>
      <c r="F14" s="4">
        <f t="shared" si="3"/>
        <v>106771.93460000001</v>
      </c>
      <c r="G14" s="4">
        <f t="shared" si="3"/>
        <v>108747.373292</v>
      </c>
      <c r="H14" s="4">
        <f t="shared" si="3"/>
        <v>110762.32075784</v>
      </c>
      <c r="I14" s="4">
        <f t="shared" si="3"/>
        <v>112817.5671729968</v>
      </c>
    </row>
    <row r="15" spans="1:16" x14ac:dyDescent="0.2">
      <c r="A15" t="s">
        <v>6</v>
      </c>
      <c r="D15" s="8">
        <v>0.02</v>
      </c>
      <c r="E15" s="8">
        <v>0.02</v>
      </c>
      <c r="F15" s="8">
        <v>0.02</v>
      </c>
      <c r="G15" s="8">
        <v>0.02</v>
      </c>
      <c r="H15" s="8">
        <v>0.02</v>
      </c>
      <c r="I15" s="8">
        <v>0.02</v>
      </c>
    </row>
    <row r="16" spans="1:16" ht="16" thickBot="1" x14ac:dyDescent="0.25">
      <c r="A16" t="s">
        <v>7</v>
      </c>
      <c r="C16">
        <f>(80+60+600+200)*12</f>
        <v>11280</v>
      </c>
      <c r="D16" s="4">
        <f t="shared" ref="D16:I16" si="4">C16*(1+D15)</f>
        <v>11505.6</v>
      </c>
      <c r="E16" s="4">
        <f t="shared" si="4"/>
        <v>11735.712000000001</v>
      </c>
      <c r="F16" s="4">
        <f t="shared" si="4"/>
        <v>11970.426240000001</v>
      </c>
      <c r="G16" s="4">
        <f t="shared" si="4"/>
        <v>12209.834764800002</v>
      </c>
      <c r="H16" s="4">
        <f t="shared" si="4"/>
        <v>12454.031460096003</v>
      </c>
      <c r="I16" s="4">
        <f t="shared" si="4"/>
        <v>12703.112089297923</v>
      </c>
      <c r="K16" t="s">
        <v>22</v>
      </c>
    </row>
    <row r="17" spans="1:12" s="6" customFormat="1" x14ac:dyDescent="0.2">
      <c r="A17" s="6" t="s">
        <v>8</v>
      </c>
      <c r="C17" s="7">
        <f t="shared" ref="C17:I17" si="5">C14-C16</f>
        <v>82320</v>
      </c>
      <c r="D17" s="7">
        <f t="shared" si="5"/>
        <v>88080.2</v>
      </c>
      <c r="E17" s="7">
        <f t="shared" si="5"/>
        <v>93099.518000000011</v>
      </c>
      <c r="F17" s="7">
        <f t="shared" si="5"/>
        <v>94801.508360000007</v>
      </c>
      <c r="G17" s="7">
        <f t="shared" si="5"/>
        <v>96537.538527199998</v>
      </c>
      <c r="H17" s="7">
        <f t="shared" si="5"/>
        <v>98308.289297744006</v>
      </c>
      <c r="I17" s="7">
        <f t="shared" si="5"/>
        <v>100114.45508369888</v>
      </c>
    </row>
    <row r="18" spans="1:12" s="12" customFormat="1" x14ac:dyDescent="0.2">
      <c r="C18" s="13"/>
      <c r="D18" s="13"/>
      <c r="E18" s="13"/>
      <c r="F18" s="13"/>
      <c r="G18" s="13"/>
      <c r="H18" s="13"/>
      <c r="I18" s="13"/>
    </row>
    <row r="19" spans="1:12" x14ac:dyDescent="0.2">
      <c r="A19" t="s">
        <v>9</v>
      </c>
      <c r="C19" s="9">
        <v>3000</v>
      </c>
      <c r="D19" s="9">
        <v>3000</v>
      </c>
      <c r="E19" s="9">
        <v>3000</v>
      </c>
      <c r="F19" s="9">
        <v>3000</v>
      </c>
      <c r="G19" s="9">
        <v>3000</v>
      </c>
      <c r="H19" s="9">
        <v>3000</v>
      </c>
      <c r="I19" s="9">
        <v>3000</v>
      </c>
    </row>
    <row r="20" spans="1:12" x14ac:dyDescent="0.2">
      <c r="A20" t="s">
        <v>24</v>
      </c>
      <c r="C20" s="4">
        <f>C9*0.03</f>
        <v>3285</v>
      </c>
      <c r="D20" s="4">
        <f t="shared" ref="D20:I20" si="6">D9*0.03</f>
        <v>3350.7</v>
      </c>
      <c r="E20" s="4">
        <f t="shared" si="6"/>
        <v>3417.7139999999999</v>
      </c>
      <c r="F20" s="4">
        <f t="shared" si="6"/>
        <v>3486.06828</v>
      </c>
      <c r="G20" s="4">
        <f t="shared" si="6"/>
        <v>3555.7896455999999</v>
      </c>
      <c r="H20" s="4">
        <f t="shared" si="6"/>
        <v>3626.9054385119998</v>
      </c>
      <c r="I20" s="4">
        <f t="shared" si="6"/>
        <v>3699.4435472822397</v>
      </c>
    </row>
    <row r="21" spans="1:12" ht="16" thickBot="1" x14ac:dyDescent="0.25">
      <c r="A21" t="s">
        <v>23</v>
      </c>
      <c r="C21">
        <v>3600</v>
      </c>
      <c r="D21">
        <v>3600</v>
      </c>
      <c r="E21">
        <v>3600</v>
      </c>
      <c r="F21">
        <v>3600</v>
      </c>
      <c r="G21">
        <v>3600</v>
      </c>
      <c r="H21">
        <v>3600</v>
      </c>
      <c r="I21">
        <v>3600</v>
      </c>
    </row>
    <row r="22" spans="1:12" s="6" customFormat="1" x14ac:dyDescent="0.2">
      <c r="A22" s="6" t="s">
        <v>15</v>
      </c>
      <c r="C22" s="11">
        <f>C17-C19-C20-C21</f>
        <v>72435</v>
      </c>
      <c r="D22" s="11">
        <f t="shared" ref="D22:I22" si="7">D17-D19-D20-D21</f>
        <v>78129.5</v>
      </c>
      <c r="E22" s="11">
        <f t="shared" si="7"/>
        <v>83081.804000000004</v>
      </c>
      <c r="F22" s="11">
        <f t="shared" si="7"/>
        <v>84715.44008</v>
      </c>
      <c r="G22" s="11">
        <f t="shared" si="7"/>
        <v>86381.748881599997</v>
      </c>
      <c r="H22" s="11">
        <f t="shared" si="7"/>
        <v>88081.38385923201</v>
      </c>
      <c r="I22" s="11">
        <f t="shared" si="7"/>
        <v>89815.011536416641</v>
      </c>
    </row>
    <row r="23" spans="1:12" s="12" customFormat="1" x14ac:dyDescent="0.2">
      <c r="C23" s="13"/>
      <c r="D23" s="13"/>
      <c r="E23" s="13"/>
      <c r="F23" s="13"/>
      <c r="G23" s="13"/>
      <c r="H23" s="13"/>
      <c r="I23" s="13"/>
    </row>
    <row r="24" spans="1:12" ht="16" thickBot="1" x14ac:dyDescent="0.25">
      <c r="A24" t="s">
        <v>114</v>
      </c>
      <c r="C24" s="4">
        <v>13838</v>
      </c>
      <c r="D24" s="4">
        <v>13475</v>
      </c>
      <c r="E24" s="4">
        <v>13100</v>
      </c>
      <c r="F24" s="4">
        <v>12711</v>
      </c>
      <c r="G24" s="4">
        <v>12308</v>
      </c>
      <c r="H24" s="4">
        <v>11891</v>
      </c>
    </row>
    <row r="25" spans="1:12" s="6" customFormat="1" x14ac:dyDescent="0.2">
      <c r="A25" s="14" t="s">
        <v>10</v>
      </c>
      <c r="C25" s="7">
        <f t="shared" ref="C25:H25" si="8">C22-C24</f>
        <v>58597</v>
      </c>
      <c r="D25" s="7">
        <f t="shared" si="8"/>
        <v>64654.5</v>
      </c>
      <c r="E25" s="7">
        <f t="shared" si="8"/>
        <v>69981.804000000004</v>
      </c>
      <c r="F25" s="7">
        <f t="shared" si="8"/>
        <v>72004.44008</v>
      </c>
      <c r="G25" s="7">
        <f t="shared" si="8"/>
        <v>74073.748881599997</v>
      </c>
      <c r="H25" s="7">
        <f t="shared" si="8"/>
        <v>76190.38385923201</v>
      </c>
    </row>
    <row r="26" spans="1:12" x14ac:dyDescent="0.2">
      <c r="A26" s="1"/>
      <c r="C26" s="4"/>
      <c r="D26" s="4"/>
      <c r="E26" s="4"/>
      <c r="F26" s="4"/>
      <c r="G26" s="4"/>
      <c r="H26" s="4"/>
    </row>
    <row r="27" spans="1:12" ht="16" thickBot="1" x14ac:dyDescent="0.25">
      <c r="A27" t="s">
        <v>19</v>
      </c>
      <c r="C27" s="4">
        <f>C25*0.35</f>
        <v>20508.949999999997</v>
      </c>
      <c r="D27" s="4">
        <f t="shared" ref="D27:H27" si="9">D25*0.35</f>
        <v>22629.074999999997</v>
      </c>
      <c r="E27" s="4">
        <f t="shared" si="9"/>
        <v>24493.631399999998</v>
      </c>
      <c r="F27" s="4">
        <f t="shared" si="9"/>
        <v>25201.554027999999</v>
      </c>
      <c r="G27" s="4">
        <f t="shared" si="9"/>
        <v>25925.812108559996</v>
      </c>
      <c r="H27" s="4">
        <f t="shared" si="9"/>
        <v>26666.634350731201</v>
      </c>
      <c r="K27" s="15" t="s">
        <v>115</v>
      </c>
      <c r="L27" s="15"/>
    </row>
    <row r="28" spans="1:12" s="6" customFormat="1" x14ac:dyDescent="0.2">
      <c r="A28" s="6" t="s">
        <v>16</v>
      </c>
      <c r="C28" s="7">
        <f t="shared" ref="C28:H28" si="10">C25-C27</f>
        <v>38088.050000000003</v>
      </c>
      <c r="D28" s="7">
        <f t="shared" si="10"/>
        <v>42025.425000000003</v>
      </c>
      <c r="E28" s="7">
        <f t="shared" si="10"/>
        <v>45488.172600000005</v>
      </c>
      <c r="F28" s="7">
        <f t="shared" si="10"/>
        <v>46802.886052000002</v>
      </c>
      <c r="G28" s="7">
        <f t="shared" si="10"/>
        <v>48147.936773039997</v>
      </c>
      <c r="H28" s="7">
        <f t="shared" si="10"/>
        <v>49523.749508500812</v>
      </c>
    </row>
    <row r="29" spans="1:12" ht="16" thickBot="1" x14ac:dyDescent="0.25">
      <c r="C29" s="4"/>
      <c r="D29" s="4"/>
      <c r="E29" s="4"/>
      <c r="F29" s="4"/>
      <c r="G29" s="4"/>
      <c r="H29" s="4"/>
    </row>
    <row r="30" spans="1:12" ht="16" thickBot="1" x14ac:dyDescent="0.25">
      <c r="A30" s="2" t="s">
        <v>11</v>
      </c>
      <c r="H30" s="4">
        <f>800000*1.15-333143</f>
        <v>586856.99999999988</v>
      </c>
      <c r="J30" t="s">
        <v>116</v>
      </c>
    </row>
    <row r="31" spans="1:12" ht="16" thickBot="1" x14ac:dyDescent="0.25">
      <c r="A31" s="2" t="s">
        <v>12</v>
      </c>
      <c r="B31">
        <v>-400000</v>
      </c>
    </row>
    <row r="32" spans="1:12" ht="16" thickBot="1" x14ac:dyDescent="0.25">
      <c r="A32" s="2" t="s">
        <v>13</v>
      </c>
      <c r="B32">
        <f>B31</f>
        <v>-400000</v>
      </c>
      <c r="C32" s="4">
        <f>C28</f>
        <v>38088.050000000003</v>
      </c>
      <c r="D32" s="4">
        <f t="shared" ref="D32:G32" si="11">D28</f>
        <v>42025.425000000003</v>
      </c>
      <c r="E32" s="4">
        <f t="shared" si="11"/>
        <v>45488.172600000005</v>
      </c>
      <c r="F32" s="4">
        <f t="shared" si="11"/>
        <v>46802.886052000002</v>
      </c>
      <c r="G32" s="4">
        <f t="shared" si="11"/>
        <v>48147.936773039997</v>
      </c>
      <c r="H32" s="4">
        <f>H28+H30</f>
        <v>636380.74950850068</v>
      </c>
    </row>
    <row r="34" spans="1:2" x14ac:dyDescent="0.2">
      <c r="A34" t="s">
        <v>17</v>
      </c>
      <c r="B34" s="3">
        <f>IRR(B32:H32)</f>
        <v>0.16188366466415949</v>
      </c>
    </row>
    <row r="35" spans="1:2" x14ac:dyDescent="0.2">
      <c r="A35" t="s">
        <v>18</v>
      </c>
      <c r="B35" s="5">
        <f>NPV(5%, B32:H32)</f>
        <v>252184.91270986589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workbookViewId="0">
      <selection activeCell="C3" sqref="C3"/>
    </sheetView>
  </sheetViews>
  <sheetFormatPr baseColWidth="10" defaultColWidth="8.83203125" defaultRowHeight="15" x14ac:dyDescent="0.2"/>
  <cols>
    <col min="2" max="2" width="13.6640625" bestFit="1" customWidth="1"/>
    <col min="3" max="3" width="11.83203125" bestFit="1" customWidth="1"/>
    <col min="4" max="4" width="11.1640625" bestFit="1" customWidth="1"/>
    <col min="5" max="5" width="21.1640625" bestFit="1" customWidth="1"/>
  </cols>
  <sheetData>
    <row r="1" spans="1:5" x14ac:dyDescent="0.2">
      <c r="A1" t="s">
        <v>25</v>
      </c>
    </row>
    <row r="2" spans="1:5" x14ac:dyDescent="0.2">
      <c r="A2" t="s">
        <v>26</v>
      </c>
      <c r="B2" t="s">
        <v>27</v>
      </c>
      <c r="C2" t="s">
        <v>28</v>
      </c>
      <c r="D2" t="s">
        <v>29</v>
      </c>
      <c r="E2" s="10"/>
    </row>
    <row r="3" spans="1:5" x14ac:dyDescent="0.2">
      <c r="A3" t="s">
        <v>30</v>
      </c>
      <c r="B3" s="5">
        <v>1167</v>
      </c>
      <c r="C3" s="5">
        <v>836</v>
      </c>
      <c r="D3" s="5">
        <v>399164</v>
      </c>
      <c r="E3" s="5"/>
    </row>
    <row r="4" spans="1:5" x14ac:dyDescent="0.2">
      <c r="A4" t="s">
        <v>31</v>
      </c>
      <c r="B4" s="5">
        <v>1164</v>
      </c>
      <c r="C4" s="5">
        <v>838</v>
      </c>
      <c r="D4" s="5">
        <v>398326</v>
      </c>
      <c r="E4" s="5"/>
    </row>
    <row r="5" spans="1:5" x14ac:dyDescent="0.2">
      <c r="A5" t="s">
        <v>32</v>
      </c>
      <c r="B5" s="5">
        <v>1162</v>
      </c>
      <c r="C5" s="5">
        <v>841</v>
      </c>
      <c r="D5" s="5">
        <v>397485</v>
      </c>
      <c r="E5" s="5"/>
    </row>
    <row r="6" spans="1:5" x14ac:dyDescent="0.2">
      <c r="A6" t="s">
        <v>33</v>
      </c>
      <c r="B6" s="5">
        <v>1159</v>
      </c>
      <c r="C6" s="5">
        <v>843</v>
      </c>
      <c r="D6" s="5">
        <v>396642</v>
      </c>
      <c r="E6" s="5"/>
    </row>
    <row r="7" spans="1:5" x14ac:dyDescent="0.2">
      <c r="A7" t="s">
        <v>34</v>
      </c>
      <c r="B7" s="5">
        <v>1157</v>
      </c>
      <c r="C7" s="5">
        <v>846</v>
      </c>
      <c r="D7" s="5">
        <v>395796</v>
      </c>
      <c r="E7" s="5"/>
    </row>
    <row r="8" spans="1:5" x14ac:dyDescent="0.2">
      <c r="A8" t="s">
        <v>35</v>
      </c>
      <c r="B8" s="5">
        <v>1154</v>
      </c>
      <c r="C8" s="5">
        <v>848</v>
      </c>
      <c r="D8" s="5">
        <v>394948</v>
      </c>
      <c r="E8" s="5"/>
    </row>
    <row r="9" spans="1:5" x14ac:dyDescent="0.2">
      <c r="A9" t="s">
        <v>36</v>
      </c>
      <c r="B9" s="5">
        <v>1152</v>
      </c>
      <c r="C9" s="5">
        <v>851</v>
      </c>
      <c r="D9" s="5">
        <v>394098</v>
      </c>
      <c r="E9" s="5"/>
    </row>
    <row r="10" spans="1:5" x14ac:dyDescent="0.2">
      <c r="A10" t="s">
        <v>37</v>
      </c>
      <c r="B10" s="5">
        <v>1149</v>
      </c>
      <c r="C10" s="5">
        <v>853</v>
      </c>
      <c r="D10" s="5">
        <v>393245</v>
      </c>
      <c r="E10" s="5"/>
    </row>
    <row r="11" spans="1:5" x14ac:dyDescent="0.2">
      <c r="A11" t="s">
        <v>38</v>
      </c>
      <c r="B11" s="5">
        <v>1147</v>
      </c>
      <c r="C11" s="5">
        <v>856</v>
      </c>
      <c r="D11" s="5">
        <v>392389</v>
      </c>
      <c r="E11" s="5"/>
    </row>
    <row r="12" spans="1:5" x14ac:dyDescent="0.2">
      <c r="A12" t="s">
        <v>39</v>
      </c>
      <c r="B12" s="5">
        <v>1144</v>
      </c>
      <c r="C12" s="5">
        <v>858</v>
      </c>
      <c r="D12" s="5">
        <v>391531</v>
      </c>
      <c r="E12" s="5"/>
    </row>
    <row r="13" spans="1:5" x14ac:dyDescent="0.2">
      <c r="A13" t="s">
        <v>40</v>
      </c>
      <c r="B13" s="5">
        <v>1142</v>
      </c>
      <c r="C13" s="5">
        <v>861</v>
      </c>
      <c r="D13" s="5">
        <v>390671</v>
      </c>
      <c r="E13" s="5"/>
    </row>
    <row r="14" spans="1:5" x14ac:dyDescent="0.2">
      <c r="A14" t="s">
        <v>41</v>
      </c>
      <c r="B14" s="5">
        <v>1139</v>
      </c>
      <c r="C14" s="5">
        <v>863</v>
      </c>
      <c r="D14" s="5">
        <v>389808</v>
      </c>
      <c r="E14" s="5"/>
    </row>
    <row r="15" spans="1:5" x14ac:dyDescent="0.2">
      <c r="A15">
        <v>2020</v>
      </c>
      <c r="B15" s="5">
        <v>13838</v>
      </c>
      <c r="C15" s="5">
        <v>10192</v>
      </c>
      <c r="D15" s="5">
        <v>389808</v>
      </c>
      <c r="E15" s="5"/>
    </row>
    <row r="16" spans="1:5" x14ac:dyDescent="0.2">
      <c r="A16" t="s">
        <v>42</v>
      </c>
      <c r="B16" s="5">
        <v>1137</v>
      </c>
      <c r="C16" s="5">
        <v>866</v>
      </c>
      <c r="D16" s="5">
        <v>388942</v>
      </c>
      <c r="E16" s="5"/>
    </row>
    <row r="17" spans="1:5" x14ac:dyDescent="0.2">
      <c r="A17" t="s">
        <v>43</v>
      </c>
      <c r="B17" s="5">
        <v>1134</v>
      </c>
      <c r="C17" s="5">
        <v>868</v>
      </c>
      <c r="D17" s="5">
        <v>388074</v>
      </c>
      <c r="E17" s="5"/>
    </row>
    <row r="18" spans="1:5" x14ac:dyDescent="0.2">
      <c r="A18" t="s">
        <v>44</v>
      </c>
      <c r="B18" s="5">
        <v>1132</v>
      </c>
      <c r="C18" s="5">
        <v>871</v>
      </c>
      <c r="D18" s="5">
        <v>387203</v>
      </c>
      <c r="E18" s="5"/>
    </row>
    <row r="19" spans="1:5" x14ac:dyDescent="0.2">
      <c r="A19" t="s">
        <v>45</v>
      </c>
      <c r="B19" s="5">
        <v>1129</v>
      </c>
      <c r="C19" s="5">
        <v>873</v>
      </c>
      <c r="D19" s="5">
        <v>386330</v>
      </c>
      <c r="E19" s="5"/>
    </row>
    <row r="20" spans="1:5" x14ac:dyDescent="0.2">
      <c r="A20" t="s">
        <v>46</v>
      </c>
      <c r="B20" s="5">
        <v>1127</v>
      </c>
      <c r="C20" s="5">
        <v>876</v>
      </c>
      <c r="D20" s="5">
        <v>385455</v>
      </c>
      <c r="E20" s="5"/>
    </row>
    <row r="21" spans="1:5" x14ac:dyDescent="0.2">
      <c r="A21" t="s">
        <v>47</v>
      </c>
      <c r="B21" s="5">
        <v>1124</v>
      </c>
      <c r="C21" s="5">
        <v>878</v>
      </c>
      <c r="D21" s="5">
        <v>384576</v>
      </c>
      <c r="E21" s="5"/>
    </row>
    <row r="22" spans="1:5" x14ac:dyDescent="0.2">
      <c r="A22" t="s">
        <v>48</v>
      </c>
      <c r="B22" s="5">
        <v>1122</v>
      </c>
      <c r="C22" s="5">
        <v>881</v>
      </c>
      <c r="D22" s="5">
        <v>383695</v>
      </c>
      <c r="E22" s="5"/>
    </row>
    <row r="23" spans="1:5" x14ac:dyDescent="0.2">
      <c r="A23" t="s">
        <v>49</v>
      </c>
      <c r="B23" s="5">
        <v>1119</v>
      </c>
      <c r="C23" s="5">
        <v>883</v>
      </c>
      <c r="D23" s="5">
        <v>382812</v>
      </c>
      <c r="E23" s="5"/>
    </row>
    <row r="24" spans="1:5" x14ac:dyDescent="0.2">
      <c r="A24" t="s">
        <v>50</v>
      </c>
      <c r="B24" s="5">
        <v>1117</v>
      </c>
      <c r="C24" s="5">
        <v>886</v>
      </c>
      <c r="D24" s="5">
        <v>381926</v>
      </c>
      <c r="E24" s="5"/>
    </row>
    <row r="25" spans="1:5" x14ac:dyDescent="0.2">
      <c r="A25" t="s">
        <v>51</v>
      </c>
      <c r="B25" s="5">
        <v>1114</v>
      </c>
      <c r="C25" s="5">
        <v>889</v>
      </c>
      <c r="D25" s="5">
        <v>381038</v>
      </c>
      <c r="E25" s="5"/>
    </row>
    <row r="26" spans="1:5" x14ac:dyDescent="0.2">
      <c r="A26" t="s">
        <v>52</v>
      </c>
      <c r="B26" s="5">
        <v>1111</v>
      </c>
      <c r="C26" s="5">
        <v>891</v>
      </c>
      <c r="D26" s="5">
        <v>380146</v>
      </c>
      <c r="E26" s="5"/>
    </row>
    <row r="27" spans="1:5" x14ac:dyDescent="0.2">
      <c r="A27" t="s">
        <v>53</v>
      </c>
      <c r="B27" s="5">
        <v>1109</v>
      </c>
      <c r="C27" s="5">
        <v>894</v>
      </c>
      <c r="D27" s="5">
        <v>379253</v>
      </c>
      <c r="E27" s="5"/>
    </row>
    <row r="28" spans="1:5" x14ac:dyDescent="0.2">
      <c r="A28">
        <v>2021</v>
      </c>
      <c r="B28" s="5">
        <v>13475</v>
      </c>
      <c r="C28" s="5">
        <v>10555</v>
      </c>
      <c r="D28" s="5">
        <v>379253</v>
      </c>
      <c r="E28" s="5"/>
    </row>
    <row r="29" spans="1:5" x14ac:dyDescent="0.2">
      <c r="A29" t="s">
        <v>54</v>
      </c>
      <c r="B29" s="5">
        <v>1106</v>
      </c>
      <c r="C29" s="5">
        <v>896</v>
      </c>
      <c r="D29" s="5">
        <v>378356</v>
      </c>
    </row>
    <row r="30" spans="1:5" x14ac:dyDescent="0.2">
      <c r="A30" t="s">
        <v>55</v>
      </c>
      <c r="B30" s="5">
        <v>1104</v>
      </c>
      <c r="C30" s="5">
        <v>899</v>
      </c>
      <c r="D30" s="5">
        <v>377457</v>
      </c>
    </row>
    <row r="31" spans="1:5" x14ac:dyDescent="0.2">
      <c r="A31" t="s">
        <v>56</v>
      </c>
      <c r="B31" s="5">
        <v>1101</v>
      </c>
      <c r="C31" s="5">
        <v>902</v>
      </c>
      <c r="D31" s="5">
        <v>376556</v>
      </c>
    </row>
    <row r="32" spans="1:5" x14ac:dyDescent="0.2">
      <c r="A32" t="s">
        <v>57</v>
      </c>
      <c r="B32" s="5">
        <v>1098</v>
      </c>
      <c r="C32" s="5">
        <v>904</v>
      </c>
      <c r="D32" s="5">
        <v>375652</v>
      </c>
    </row>
    <row r="33" spans="1:4" x14ac:dyDescent="0.2">
      <c r="A33" t="s">
        <v>58</v>
      </c>
      <c r="B33" s="5">
        <v>1096</v>
      </c>
      <c r="C33" s="5">
        <v>907</v>
      </c>
      <c r="D33" s="5">
        <v>374745</v>
      </c>
    </row>
    <row r="34" spans="1:4" x14ac:dyDescent="0.2">
      <c r="A34" t="s">
        <v>59</v>
      </c>
      <c r="B34" s="5">
        <v>1093</v>
      </c>
      <c r="C34" s="5">
        <v>909</v>
      </c>
      <c r="D34" s="5">
        <v>373835</v>
      </c>
    </row>
    <row r="35" spans="1:4" x14ac:dyDescent="0.2">
      <c r="A35" t="s">
        <v>60</v>
      </c>
      <c r="B35" s="5">
        <v>1090</v>
      </c>
      <c r="C35" s="5">
        <v>912</v>
      </c>
      <c r="D35" s="5">
        <v>372923</v>
      </c>
    </row>
    <row r="36" spans="1:4" x14ac:dyDescent="0.2">
      <c r="A36" t="s">
        <v>61</v>
      </c>
      <c r="B36" s="5">
        <v>1088</v>
      </c>
      <c r="C36" s="5">
        <v>915</v>
      </c>
      <c r="D36" s="5">
        <v>372008</v>
      </c>
    </row>
    <row r="37" spans="1:4" x14ac:dyDescent="0.2">
      <c r="A37" t="s">
        <v>62</v>
      </c>
      <c r="B37" s="5">
        <v>1085</v>
      </c>
      <c r="C37" s="5">
        <v>917</v>
      </c>
      <c r="D37" s="5">
        <v>371091</v>
      </c>
    </row>
    <row r="38" spans="1:4" x14ac:dyDescent="0.2">
      <c r="A38" t="s">
        <v>63</v>
      </c>
      <c r="B38" s="5">
        <v>1082</v>
      </c>
      <c r="C38" s="5">
        <v>920</v>
      </c>
      <c r="D38" s="5">
        <v>370171</v>
      </c>
    </row>
    <row r="39" spans="1:4" x14ac:dyDescent="0.2">
      <c r="A39" t="s">
        <v>64</v>
      </c>
      <c r="B39" s="5">
        <v>1080</v>
      </c>
      <c r="C39" s="5">
        <v>923</v>
      </c>
      <c r="D39" s="5">
        <v>369248</v>
      </c>
    </row>
    <row r="40" spans="1:4" x14ac:dyDescent="0.2">
      <c r="A40" t="s">
        <v>65</v>
      </c>
      <c r="B40" s="5">
        <v>1077</v>
      </c>
      <c r="C40" s="5">
        <v>926</v>
      </c>
      <c r="D40" s="5">
        <v>368322</v>
      </c>
    </row>
    <row r="41" spans="1:4" x14ac:dyDescent="0.2">
      <c r="A41">
        <v>2022</v>
      </c>
      <c r="B41" s="5">
        <v>13100</v>
      </c>
      <c r="C41" s="5">
        <v>10930</v>
      </c>
      <c r="D41" s="5">
        <v>368322</v>
      </c>
    </row>
    <row r="42" spans="1:4" x14ac:dyDescent="0.2">
      <c r="A42" t="s">
        <v>66</v>
      </c>
      <c r="B42" s="5">
        <v>1074</v>
      </c>
      <c r="C42" s="5">
        <v>928</v>
      </c>
      <c r="D42" s="5">
        <v>367394</v>
      </c>
    </row>
    <row r="43" spans="1:4" x14ac:dyDescent="0.2">
      <c r="A43" t="s">
        <v>67</v>
      </c>
      <c r="B43" s="5">
        <v>1072</v>
      </c>
      <c r="C43" s="5">
        <v>931</v>
      </c>
      <c r="D43" s="5">
        <v>366463</v>
      </c>
    </row>
    <row r="44" spans="1:4" x14ac:dyDescent="0.2">
      <c r="A44" t="s">
        <v>68</v>
      </c>
      <c r="B44" s="5">
        <v>1069</v>
      </c>
      <c r="C44" s="5">
        <v>934</v>
      </c>
      <c r="D44" s="5">
        <v>365530</v>
      </c>
    </row>
    <row r="45" spans="1:4" x14ac:dyDescent="0.2">
      <c r="A45" t="s">
        <v>69</v>
      </c>
      <c r="B45" s="5">
        <v>1066</v>
      </c>
      <c r="C45" s="5">
        <v>936</v>
      </c>
      <c r="D45" s="5">
        <v>364593</v>
      </c>
    </row>
    <row r="46" spans="1:4" x14ac:dyDescent="0.2">
      <c r="A46" t="s">
        <v>70</v>
      </c>
      <c r="B46" s="5">
        <v>1063</v>
      </c>
      <c r="C46" s="5">
        <v>939</v>
      </c>
      <c r="D46" s="5">
        <v>363654</v>
      </c>
    </row>
    <row r="47" spans="1:4" x14ac:dyDescent="0.2">
      <c r="A47" t="s">
        <v>71</v>
      </c>
      <c r="B47" s="5">
        <v>1061</v>
      </c>
      <c r="C47" s="5">
        <v>942</v>
      </c>
      <c r="D47" s="5">
        <v>362712</v>
      </c>
    </row>
    <row r="48" spans="1:4" x14ac:dyDescent="0.2">
      <c r="A48" t="s">
        <v>72</v>
      </c>
      <c r="B48" s="5">
        <v>1058</v>
      </c>
      <c r="C48" s="5">
        <v>945</v>
      </c>
      <c r="D48" s="5">
        <v>361768</v>
      </c>
    </row>
    <row r="49" spans="1:4" x14ac:dyDescent="0.2">
      <c r="A49" t="s">
        <v>73</v>
      </c>
      <c r="B49" s="5">
        <v>1055</v>
      </c>
      <c r="C49" s="5">
        <v>947</v>
      </c>
      <c r="D49" s="5">
        <v>360820</v>
      </c>
    </row>
    <row r="50" spans="1:4" x14ac:dyDescent="0.2">
      <c r="A50" t="s">
        <v>74</v>
      </c>
      <c r="B50" s="5">
        <v>1052</v>
      </c>
      <c r="C50" s="5">
        <v>950</v>
      </c>
      <c r="D50" s="5">
        <v>359870</v>
      </c>
    </row>
    <row r="51" spans="1:4" x14ac:dyDescent="0.2">
      <c r="A51" t="s">
        <v>75</v>
      </c>
      <c r="B51" s="5">
        <v>1050</v>
      </c>
      <c r="C51" s="5">
        <v>953</v>
      </c>
      <c r="D51" s="5">
        <v>358917</v>
      </c>
    </row>
    <row r="52" spans="1:4" x14ac:dyDescent="0.2">
      <c r="A52" t="s">
        <v>76</v>
      </c>
      <c r="B52" s="5">
        <v>1047</v>
      </c>
      <c r="C52" s="5">
        <v>956</v>
      </c>
      <c r="D52" s="5">
        <v>357962</v>
      </c>
    </row>
    <row r="53" spans="1:4" x14ac:dyDescent="0.2">
      <c r="A53" t="s">
        <v>77</v>
      </c>
      <c r="B53" s="5">
        <v>1044</v>
      </c>
      <c r="C53" s="5">
        <v>958</v>
      </c>
      <c r="D53" s="5">
        <v>357003</v>
      </c>
    </row>
    <row r="54" spans="1:4" x14ac:dyDescent="0.2">
      <c r="A54">
        <v>2023</v>
      </c>
      <c r="B54" s="5">
        <v>12711</v>
      </c>
      <c r="C54" s="5">
        <v>11319</v>
      </c>
      <c r="D54" s="5">
        <v>357003</v>
      </c>
    </row>
    <row r="55" spans="1:4" x14ac:dyDescent="0.2">
      <c r="A55" t="s">
        <v>78</v>
      </c>
      <c r="B55" s="5">
        <v>1041</v>
      </c>
      <c r="C55" s="5">
        <v>961</v>
      </c>
      <c r="D55" s="5">
        <v>356042</v>
      </c>
    </row>
    <row r="56" spans="1:4" x14ac:dyDescent="0.2">
      <c r="A56" t="s">
        <v>79</v>
      </c>
      <c r="B56" s="5">
        <v>1038</v>
      </c>
      <c r="C56" s="5">
        <v>964</v>
      </c>
      <c r="D56" s="5">
        <v>355078</v>
      </c>
    </row>
    <row r="57" spans="1:4" x14ac:dyDescent="0.2">
      <c r="A57" t="s">
        <v>80</v>
      </c>
      <c r="B57" s="5">
        <v>1036</v>
      </c>
      <c r="C57" s="5">
        <v>967</v>
      </c>
      <c r="D57" s="5">
        <v>354111</v>
      </c>
    </row>
    <row r="58" spans="1:4" x14ac:dyDescent="0.2">
      <c r="A58" t="s">
        <v>81</v>
      </c>
      <c r="B58" s="5">
        <v>1033</v>
      </c>
      <c r="C58" s="5">
        <v>970</v>
      </c>
      <c r="D58" s="5">
        <v>353141</v>
      </c>
    </row>
    <row r="59" spans="1:4" x14ac:dyDescent="0.2">
      <c r="A59" t="s">
        <v>82</v>
      </c>
      <c r="B59" s="5">
        <v>1030</v>
      </c>
      <c r="C59" s="5">
        <v>972</v>
      </c>
      <c r="D59" s="5">
        <v>352169</v>
      </c>
    </row>
    <row r="60" spans="1:4" x14ac:dyDescent="0.2">
      <c r="A60" t="s">
        <v>83</v>
      </c>
      <c r="B60" s="5">
        <v>1027</v>
      </c>
      <c r="C60" s="5">
        <v>975</v>
      </c>
      <c r="D60" s="5">
        <v>351194</v>
      </c>
    </row>
    <row r="61" spans="1:4" x14ac:dyDescent="0.2">
      <c r="A61" t="s">
        <v>84</v>
      </c>
      <c r="B61" s="5">
        <v>1024</v>
      </c>
      <c r="C61" s="5">
        <v>978</v>
      </c>
      <c r="D61" s="5">
        <v>350215</v>
      </c>
    </row>
    <row r="62" spans="1:4" x14ac:dyDescent="0.2">
      <c r="A62" t="s">
        <v>85</v>
      </c>
      <c r="B62" s="5">
        <v>1021</v>
      </c>
      <c r="C62" s="5">
        <v>981</v>
      </c>
      <c r="D62" s="5">
        <v>349234</v>
      </c>
    </row>
    <row r="63" spans="1:4" x14ac:dyDescent="0.2">
      <c r="A63" t="s">
        <v>86</v>
      </c>
      <c r="B63" s="5">
        <v>1019</v>
      </c>
      <c r="C63" s="5">
        <v>984</v>
      </c>
      <c r="D63" s="5">
        <v>348251</v>
      </c>
    </row>
    <row r="64" spans="1:4" x14ac:dyDescent="0.2">
      <c r="A64" t="s">
        <v>87</v>
      </c>
      <c r="B64" s="5">
        <v>1016</v>
      </c>
      <c r="C64" s="5">
        <v>987</v>
      </c>
      <c r="D64" s="5">
        <v>347264</v>
      </c>
    </row>
    <row r="65" spans="1:4" x14ac:dyDescent="0.2">
      <c r="A65" t="s">
        <v>88</v>
      </c>
      <c r="B65" s="5">
        <v>1013</v>
      </c>
      <c r="C65" s="5">
        <v>990</v>
      </c>
      <c r="D65" s="5">
        <v>346274</v>
      </c>
    </row>
    <row r="66" spans="1:4" x14ac:dyDescent="0.2">
      <c r="A66" t="s">
        <v>89</v>
      </c>
      <c r="B66" s="5">
        <v>1010</v>
      </c>
      <c r="C66" s="5">
        <v>993</v>
      </c>
      <c r="D66" s="5">
        <v>345282</v>
      </c>
    </row>
    <row r="67" spans="1:4" x14ac:dyDescent="0.2">
      <c r="A67">
        <v>2024</v>
      </c>
      <c r="B67" s="5">
        <v>12308</v>
      </c>
      <c r="C67" s="5">
        <v>11722</v>
      </c>
      <c r="D67" s="5">
        <v>345282</v>
      </c>
    </row>
    <row r="68" spans="1:4" x14ac:dyDescent="0.2">
      <c r="A68" t="s">
        <v>90</v>
      </c>
      <c r="B68" s="5">
        <v>1007</v>
      </c>
      <c r="C68" s="5">
        <v>995</v>
      </c>
      <c r="D68" s="5">
        <v>344286</v>
      </c>
    </row>
    <row r="69" spans="1:4" x14ac:dyDescent="0.2">
      <c r="A69" t="s">
        <v>91</v>
      </c>
      <c r="B69" s="5">
        <v>1004</v>
      </c>
      <c r="C69" s="5">
        <v>998</v>
      </c>
      <c r="D69" s="5">
        <v>343288</v>
      </c>
    </row>
    <row r="70" spans="1:4" x14ac:dyDescent="0.2">
      <c r="A70" t="s">
        <v>92</v>
      </c>
      <c r="B70" s="5">
        <v>1001</v>
      </c>
      <c r="C70" s="5">
        <v>1001</v>
      </c>
      <c r="D70" s="5">
        <v>342287</v>
      </c>
    </row>
    <row r="71" spans="1:4" x14ac:dyDescent="0.2">
      <c r="A71" t="s">
        <v>93</v>
      </c>
      <c r="B71" s="5">
        <v>998</v>
      </c>
      <c r="C71" s="5">
        <v>1004</v>
      </c>
      <c r="D71" s="5">
        <v>341282</v>
      </c>
    </row>
    <row r="72" spans="1:4" x14ac:dyDescent="0.2">
      <c r="A72" t="s">
        <v>94</v>
      </c>
      <c r="B72" s="5">
        <v>995</v>
      </c>
      <c r="C72" s="5">
        <v>1007</v>
      </c>
      <c r="D72" s="5">
        <v>340275</v>
      </c>
    </row>
    <row r="73" spans="1:4" x14ac:dyDescent="0.2">
      <c r="A73" t="s">
        <v>95</v>
      </c>
      <c r="B73" s="5">
        <v>992</v>
      </c>
      <c r="C73" s="5">
        <v>1010</v>
      </c>
      <c r="D73" s="5">
        <v>339265</v>
      </c>
    </row>
    <row r="74" spans="1:4" x14ac:dyDescent="0.2">
      <c r="A74" t="s">
        <v>96</v>
      </c>
      <c r="B74" s="5">
        <v>990</v>
      </c>
      <c r="C74" s="5">
        <v>1013</v>
      </c>
      <c r="D74" s="5">
        <v>338252</v>
      </c>
    </row>
    <row r="75" spans="1:4" x14ac:dyDescent="0.2">
      <c r="A75" t="s">
        <v>97</v>
      </c>
      <c r="B75" s="5">
        <v>987</v>
      </c>
      <c r="C75" s="5">
        <v>1016</v>
      </c>
      <c r="D75" s="5">
        <v>337236</v>
      </c>
    </row>
    <row r="76" spans="1:4" x14ac:dyDescent="0.2">
      <c r="A76" t="s">
        <v>98</v>
      </c>
      <c r="B76" s="5">
        <v>984</v>
      </c>
      <c r="C76" s="5">
        <v>1019</v>
      </c>
      <c r="D76" s="5">
        <v>336218</v>
      </c>
    </row>
    <row r="77" spans="1:4" x14ac:dyDescent="0.2">
      <c r="A77" t="s">
        <v>99</v>
      </c>
      <c r="B77" s="5">
        <v>981</v>
      </c>
      <c r="C77" s="5">
        <v>1022</v>
      </c>
      <c r="D77" s="5">
        <v>335196</v>
      </c>
    </row>
    <row r="78" spans="1:4" x14ac:dyDescent="0.2">
      <c r="A78" t="s">
        <v>100</v>
      </c>
      <c r="B78" s="5">
        <v>978</v>
      </c>
      <c r="C78" s="5">
        <v>1025</v>
      </c>
      <c r="D78" s="5">
        <v>334171</v>
      </c>
    </row>
    <row r="79" spans="1:4" x14ac:dyDescent="0.2">
      <c r="A79" t="s">
        <v>101</v>
      </c>
      <c r="B79" s="5">
        <v>975</v>
      </c>
      <c r="C79" s="5">
        <v>1028</v>
      </c>
      <c r="D79" s="5">
        <v>333143</v>
      </c>
    </row>
    <row r="80" spans="1:4" x14ac:dyDescent="0.2">
      <c r="A80">
        <v>2025</v>
      </c>
      <c r="B80" s="5">
        <v>11891</v>
      </c>
      <c r="C80" s="5">
        <v>12139</v>
      </c>
      <c r="D80" s="5">
        <v>333143</v>
      </c>
    </row>
    <row r="81" spans="1:4" x14ac:dyDescent="0.2">
      <c r="A81" t="s">
        <v>102</v>
      </c>
      <c r="B81" s="5">
        <v>972</v>
      </c>
      <c r="C81" s="5">
        <v>1031</v>
      </c>
      <c r="D81" s="5">
        <v>332112</v>
      </c>
    </row>
    <row r="82" spans="1:4" x14ac:dyDescent="0.2">
      <c r="A82" t="s">
        <v>103</v>
      </c>
      <c r="B82" s="5">
        <v>969</v>
      </c>
      <c r="C82" s="5">
        <v>1034</v>
      </c>
      <c r="D82" s="5">
        <v>331078</v>
      </c>
    </row>
    <row r="83" spans="1:4" x14ac:dyDescent="0.2">
      <c r="A83" t="s">
        <v>104</v>
      </c>
      <c r="B83" s="5">
        <v>966</v>
      </c>
      <c r="C83" s="5">
        <v>1037</v>
      </c>
      <c r="D83" s="5">
        <v>330042</v>
      </c>
    </row>
    <row r="84" spans="1:4" x14ac:dyDescent="0.2">
      <c r="A84" t="s">
        <v>105</v>
      </c>
      <c r="B84" s="5">
        <v>963</v>
      </c>
      <c r="C84" s="5">
        <v>1040</v>
      </c>
      <c r="D84" s="5">
        <v>329002</v>
      </c>
    </row>
    <row r="85" spans="1:4" x14ac:dyDescent="0.2">
      <c r="A85" t="s">
        <v>106</v>
      </c>
      <c r="B85" s="5">
        <v>960</v>
      </c>
      <c r="C85" s="5">
        <v>1043</v>
      </c>
      <c r="D85" s="5">
        <v>327959</v>
      </c>
    </row>
    <row r="86" spans="1:4" x14ac:dyDescent="0.2">
      <c r="A86" t="s">
        <v>107</v>
      </c>
      <c r="B86" s="5">
        <v>957</v>
      </c>
      <c r="C86" s="5">
        <v>1046</v>
      </c>
      <c r="D86" s="5">
        <v>326913</v>
      </c>
    </row>
    <row r="87" spans="1:4" x14ac:dyDescent="0.2">
      <c r="A87" t="s">
        <v>108</v>
      </c>
      <c r="B87" s="5">
        <v>953</v>
      </c>
      <c r="C87" s="5">
        <v>1049</v>
      </c>
      <c r="D87" s="5">
        <v>325864</v>
      </c>
    </row>
    <row r="88" spans="1:4" x14ac:dyDescent="0.2">
      <c r="A88" t="s">
        <v>109</v>
      </c>
      <c r="B88" s="5">
        <v>950</v>
      </c>
      <c r="C88" s="5">
        <v>1052</v>
      </c>
      <c r="D88" s="5">
        <v>324812</v>
      </c>
    </row>
    <row r="89" spans="1:4" x14ac:dyDescent="0.2">
      <c r="A89" t="s">
        <v>110</v>
      </c>
      <c r="B89" s="5">
        <v>947</v>
      </c>
      <c r="C89" s="5">
        <v>1055</v>
      </c>
      <c r="D89" s="5">
        <v>323757</v>
      </c>
    </row>
    <row r="90" spans="1:4" x14ac:dyDescent="0.2">
      <c r="A90" t="s">
        <v>111</v>
      </c>
      <c r="B90" s="5">
        <v>944</v>
      </c>
      <c r="C90" s="5">
        <v>1058</v>
      </c>
      <c r="D90" s="5">
        <v>322698</v>
      </c>
    </row>
    <row r="91" spans="1:4" x14ac:dyDescent="0.2">
      <c r="A91" t="s">
        <v>112</v>
      </c>
      <c r="B91" s="5">
        <v>941</v>
      </c>
      <c r="C91" s="5">
        <v>1061</v>
      </c>
      <c r="D91" s="5">
        <v>321637</v>
      </c>
    </row>
    <row r="92" spans="1:4" x14ac:dyDescent="0.2">
      <c r="A92" t="s">
        <v>113</v>
      </c>
      <c r="B92" s="5">
        <v>938</v>
      </c>
      <c r="C92" s="5">
        <v>1064</v>
      </c>
      <c r="D92" s="5">
        <v>320573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6"/>
  <sheetViews>
    <sheetView topLeftCell="E1" workbookViewId="0">
      <selection activeCell="G1" sqref="G1:AD31"/>
    </sheetView>
  </sheetViews>
  <sheetFormatPr baseColWidth="10" defaultRowHeight="15" x14ac:dyDescent="0.2"/>
  <cols>
    <col min="1" max="2" width="33.33203125" customWidth="1"/>
    <col min="3" max="4" width="24.83203125" customWidth="1"/>
    <col min="5" max="6" width="40.1640625" customWidth="1"/>
    <col min="7" max="8" width="15.6640625" customWidth="1"/>
    <col min="9" max="9" width="26.5" customWidth="1"/>
    <col min="13" max="13" width="15.6640625" customWidth="1"/>
    <col min="29" max="29" width="13.1640625" customWidth="1"/>
    <col min="44" max="44" width="17.33203125" customWidth="1"/>
  </cols>
  <sheetData>
    <row r="1" spans="1:57" x14ac:dyDescent="0.2">
      <c r="A1" t="s">
        <v>541</v>
      </c>
      <c r="B1" t="s">
        <v>334</v>
      </c>
      <c r="C1" t="s">
        <v>542</v>
      </c>
      <c r="E1" t="s">
        <v>543</v>
      </c>
      <c r="G1" t="s">
        <v>544</v>
      </c>
      <c r="I1" t="s">
        <v>555</v>
      </c>
      <c r="K1" t="s">
        <v>545</v>
      </c>
      <c r="M1" t="s">
        <v>546</v>
      </c>
      <c r="O1" t="s">
        <v>547</v>
      </c>
      <c r="Q1" t="s">
        <v>548</v>
      </c>
      <c r="S1" t="s">
        <v>549</v>
      </c>
      <c r="U1" t="s">
        <v>550</v>
      </c>
      <c r="W1" t="s">
        <v>551</v>
      </c>
      <c r="Y1" t="s">
        <v>552</v>
      </c>
      <c r="AA1" t="s">
        <v>553</v>
      </c>
      <c r="AC1" t="s">
        <v>554</v>
      </c>
      <c r="AF1" t="s">
        <v>1188</v>
      </c>
      <c r="AH1" t="s">
        <v>1189</v>
      </c>
      <c r="AJ1" t="s">
        <v>1190</v>
      </c>
      <c r="AL1" t="s">
        <v>1587</v>
      </c>
      <c r="AN1" t="s">
        <v>1191</v>
      </c>
      <c r="AP1" t="s">
        <v>1192</v>
      </c>
      <c r="AR1" t="s">
        <v>1193</v>
      </c>
      <c r="AT1" t="s">
        <v>1194</v>
      </c>
      <c r="AV1" t="s">
        <v>1195</v>
      </c>
      <c r="AX1" t="s">
        <v>1196</v>
      </c>
      <c r="AZ1" t="s">
        <v>1197</v>
      </c>
      <c r="BB1" t="s">
        <v>1198</v>
      </c>
      <c r="BD1" t="s">
        <v>1460</v>
      </c>
    </row>
    <row r="2" spans="1:57" x14ac:dyDescent="0.2">
      <c r="A2" t="s">
        <v>124</v>
      </c>
      <c r="B2" t="s">
        <v>229</v>
      </c>
      <c r="C2" t="s">
        <v>335</v>
      </c>
      <c r="D2" t="s">
        <v>357</v>
      </c>
      <c r="E2" t="s">
        <v>379</v>
      </c>
      <c r="F2" t="s">
        <v>425</v>
      </c>
      <c r="G2" t="s">
        <v>471</v>
      </c>
      <c r="H2" t="s">
        <v>506</v>
      </c>
      <c r="I2" t="s">
        <v>1128</v>
      </c>
      <c r="J2" s="17" t="s">
        <v>1158</v>
      </c>
      <c r="K2" t="s">
        <v>556</v>
      </c>
      <c r="L2" t="s">
        <v>585</v>
      </c>
      <c r="M2" t="s">
        <v>614</v>
      </c>
      <c r="N2" t="s">
        <v>644</v>
      </c>
      <c r="O2" t="s">
        <v>674</v>
      </c>
      <c r="P2" t="s">
        <v>704</v>
      </c>
      <c r="Q2" t="s">
        <v>734</v>
      </c>
      <c r="R2" s="17" t="s">
        <v>760</v>
      </c>
      <c r="S2" t="s">
        <v>786</v>
      </c>
      <c r="T2" s="17" t="s">
        <v>816</v>
      </c>
      <c r="U2" t="s">
        <v>846</v>
      </c>
      <c r="V2" s="17" t="s">
        <v>875</v>
      </c>
      <c r="W2" t="s">
        <v>905</v>
      </c>
      <c r="X2" s="17" t="s">
        <v>935</v>
      </c>
      <c r="Y2" t="s">
        <v>965</v>
      </c>
      <c r="Z2" s="17" t="s">
        <v>993</v>
      </c>
      <c r="AA2" t="s">
        <v>1020</v>
      </c>
      <c r="AB2" s="17" t="s">
        <v>1044</v>
      </c>
      <c r="AC2" t="s">
        <v>1068</v>
      </c>
      <c r="AD2" s="17" t="s">
        <v>1098</v>
      </c>
      <c r="AE2" s="17"/>
      <c r="AF2" t="s">
        <v>1199</v>
      </c>
      <c r="AG2" t="s">
        <v>1200</v>
      </c>
      <c r="AH2" t="s">
        <v>1244</v>
      </c>
      <c r="AI2" t="s">
        <v>1245</v>
      </c>
      <c r="AJ2" t="s">
        <v>1298</v>
      </c>
      <c r="AK2" t="s">
        <v>1299</v>
      </c>
      <c r="AL2" t="s">
        <v>1588</v>
      </c>
      <c r="AM2" s="17">
        <v>0.21740000000000001</v>
      </c>
      <c r="AN2" t="s">
        <v>1349</v>
      </c>
      <c r="AO2" s="17">
        <v>9.9699999999999997E-2</v>
      </c>
      <c r="AP2" t="s">
        <v>1379</v>
      </c>
      <c r="AQ2" t="s">
        <v>1380</v>
      </c>
      <c r="AR2" t="s">
        <v>1430</v>
      </c>
      <c r="AS2" s="17">
        <v>8.2500000000000004E-2</v>
      </c>
      <c r="AT2" t="s">
        <v>1617</v>
      </c>
      <c r="AU2" s="17">
        <v>7.3200000000000001E-2</v>
      </c>
      <c r="AV2" t="s">
        <v>1655</v>
      </c>
      <c r="AW2" t="s">
        <v>1656</v>
      </c>
      <c r="AX2" t="s">
        <v>1707</v>
      </c>
      <c r="AY2" t="s">
        <v>1708</v>
      </c>
      <c r="AZ2" t="s">
        <v>1558</v>
      </c>
      <c r="BA2" s="17">
        <v>9.8299999999999998E-2</v>
      </c>
      <c r="BB2" t="s">
        <v>1505</v>
      </c>
      <c r="BC2" t="s">
        <v>1506</v>
      </c>
      <c r="BD2" t="s">
        <v>1461</v>
      </c>
      <c r="BE2" t="s">
        <v>1462</v>
      </c>
    </row>
    <row r="3" spans="1:57" x14ac:dyDescent="0.2">
      <c r="A3" t="s">
        <v>125</v>
      </c>
      <c r="B3" t="s">
        <v>230</v>
      </c>
      <c r="C3" t="s">
        <v>336</v>
      </c>
      <c r="D3" t="s">
        <v>358</v>
      </c>
      <c r="E3" t="s">
        <v>380</v>
      </c>
      <c r="F3" t="s">
        <v>426</v>
      </c>
      <c r="G3" t="s">
        <v>472</v>
      </c>
      <c r="H3" t="s">
        <v>507</v>
      </c>
      <c r="I3" t="s">
        <v>1129</v>
      </c>
      <c r="J3" s="17" t="s">
        <v>1159</v>
      </c>
      <c r="K3" t="s">
        <v>557</v>
      </c>
      <c r="L3" t="s">
        <v>586</v>
      </c>
      <c r="M3" t="s">
        <v>615</v>
      </c>
      <c r="N3" t="s">
        <v>645</v>
      </c>
      <c r="O3" t="s">
        <v>675</v>
      </c>
      <c r="P3" t="s">
        <v>705</v>
      </c>
      <c r="Q3" t="s">
        <v>735</v>
      </c>
      <c r="R3" s="17" t="s">
        <v>761</v>
      </c>
      <c r="S3" t="s">
        <v>787</v>
      </c>
      <c r="T3" s="17" t="s">
        <v>817</v>
      </c>
      <c r="U3" t="s">
        <v>847</v>
      </c>
      <c r="V3" s="17" t="s">
        <v>876</v>
      </c>
      <c r="W3" t="s">
        <v>906</v>
      </c>
      <c r="X3" s="17" t="s">
        <v>936</v>
      </c>
      <c r="Y3" t="s">
        <v>966</v>
      </c>
      <c r="Z3" s="17" t="s">
        <v>994</v>
      </c>
      <c r="AA3" t="s">
        <v>1021</v>
      </c>
      <c r="AB3" s="17" t="s">
        <v>1045</v>
      </c>
      <c r="AC3" t="s">
        <v>1069</v>
      </c>
      <c r="AD3" s="17" t="s">
        <v>1099</v>
      </c>
      <c r="AE3" s="17"/>
      <c r="AF3" t="s">
        <v>1201</v>
      </c>
      <c r="AG3" t="s">
        <v>1202</v>
      </c>
      <c r="AH3" t="s">
        <v>1246</v>
      </c>
      <c r="AI3" t="s">
        <v>1247</v>
      </c>
      <c r="AJ3" t="s">
        <v>1300</v>
      </c>
      <c r="AK3" t="s">
        <v>1301</v>
      </c>
      <c r="AL3" t="s">
        <v>1589</v>
      </c>
      <c r="AM3" s="17">
        <v>5.7000000000000002E-2</v>
      </c>
      <c r="AN3" t="s">
        <v>1350</v>
      </c>
      <c r="AO3" s="17">
        <v>9.35E-2</v>
      </c>
      <c r="AP3" t="s">
        <v>1381</v>
      </c>
      <c r="AQ3" t="s">
        <v>1382</v>
      </c>
      <c r="AR3" t="s">
        <v>1431</v>
      </c>
      <c r="AS3" s="17">
        <v>6.7500000000000004E-2</v>
      </c>
      <c r="AT3" t="s">
        <v>1618</v>
      </c>
      <c r="AU3" s="17">
        <v>6.13E-2</v>
      </c>
      <c r="AV3" t="s">
        <v>1657</v>
      </c>
      <c r="AW3" t="s">
        <v>1658</v>
      </c>
      <c r="AX3" t="s">
        <v>1709</v>
      </c>
      <c r="AY3" t="s">
        <v>1710</v>
      </c>
      <c r="AZ3" t="s">
        <v>1559</v>
      </c>
      <c r="BA3" s="17">
        <v>9.7100000000000006E-2</v>
      </c>
      <c r="BB3" t="s">
        <v>1507</v>
      </c>
      <c r="BC3" t="s">
        <v>1508</v>
      </c>
      <c r="BD3" t="s">
        <v>1463</v>
      </c>
      <c r="BE3" t="s">
        <v>1464</v>
      </c>
    </row>
    <row r="4" spans="1:57" x14ac:dyDescent="0.2">
      <c r="A4" t="s">
        <v>126</v>
      </c>
      <c r="B4" t="s">
        <v>231</v>
      </c>
      <c r="C4" t="s">
        <v>337</v>
      </c>
      <c r="D4" t="s">
        <v>359</v>
      </c>
      <c r="E4" t="s">
        <v>381</v>
      </c>
      <c r="F4" t="s">
        <v>427</v>
      </c>
      <c r="G4" t="s">
        <v>473</v>
      </c>
      <c r="H4" t="s">
        <v>508</v>
      </c>
      <c r="I4" t="s">
        <v>1130</v>
      </c>
      <c r="J4" s="17" t="s">
        <v>1160</v>
      </c>
      <c r="K4" t="s">
        <v>558</v>
      </c>
      <c r="L4" t="s">
        <v>587</v>
      </c>
      <c r="M4" t="s">
        <v>616</v>
      </c>
      <c r="N4" t="s">
        <v>646</v>
      </c>
      <c r="O4" t="s">
        <v>676</v>
      </c>
      <c r="P4" t="s">
        <v>706</v>
      </c>
      <c r="Q4" t="s">
        <v>736</v>
      </c>
      <c r="R4" s="17" t="s">
        <v>762</v>
      </c>
      <c r="S4" t="s">
        <v>788</v>
      </c>
      <c r="T4" s="17" t="s">
        <v>818</v>
      </c>
      <c r="U4" t="s">
        <v>847</v>
      </c>
      <c r="V4" s="17" t="s">
        <v>877</v>
      </c>
      <c r="W4" t="s">
        <v>907</v>
      </c>
      <c r="X4" s="17" t="s">
        <v>937</v>
      </c>
      <c r="Y4" t="s">
        <v>967</v>
      </c>
      <c r="Z4" s="17" t="s">
        <v>995</v>
      </c>
      <c r="AA4" t="s">
        <v>1022</v>
      </c>
      <c r="AB4" s="17" t="s">
        <v>1046</v>
      </c>
      <c r="AC4" t="s">
        <v>1070</v>
      </c>
      <c r="AD4" s="17" t="s">
        <v>1100</v>
      </c>
      <c r="AE4" s="17"/>
      <c r="AF4" t="s">
        <v>1203</v>
      </c>
      <c r="AG4" t="s">
        <v>1204</v>
      </c>
      <c r="AH4" t="s">
        <v>1248</v>
      </c>
      <c r="AI4" t="s">
        <v>1249</v>
      </c>
      <c r="AJ4" t="s">
        <v>1302</v>
      </c>
      <c r="AK4" t="s">
        <v>1303</v>
      </c>
      <c r="AL4" t="s">
        <v>1590</v>
      </c>
      <c r="AM4" s="17">
        <v>2.6800000000000001E-2</v>
      </c>
      <c r="AN4" t="s">
        <v>1351</v>
      </c>
      <c r="AO4" s="17">
        <v>7.3499999999999996E-2</v>
      </c>
      <c r="AP4" t="s">
        <v>1383</v>
      </c>
      <c r="AQ4" t="s">
        <v>1384</v>
      </c>
      <c r="AR4" t="s">
        <v>1432</v>
      </c>
      <c r="AS4" s="17">
        <v>5.9700000000000003E-2</v>
      </c>
      <c r="AT4" t="s">
        <v>1619</v>
      </c>
      <c r="AU4" s="17">
        <v>5.8900000000000001E-2</v>
      </c>
      <c r="AV4" t="s">
        <v>1659</v>
      </c>
      <c r="AW4" t="s">
        <v>1660</v>
      </c>
      <c r="AX4" t="s">
        <v>1711</v>
      </c>
      <c r="AY4" t="s">
        <v>1712</v>
      </c>
      <c r="AZ4" t="s">
        <v>1560</v>
      </c>
      <c r="BA4" s="17">
        <v>8.6099999999999996E-2</v>
      </c>
      <c r="BB4" t="s">
        <v>1509</v>
      </c>
      <c r="BC4" t="s">
        <v>1510</v>
      </c>
      <c r="BD4" t="s">
        <v>1465</v>
      </c>
      <c r="BE4" t="s">
        <v>1466</v>
      </c>
    </row>
    <row r="5" spans="1:57" x14ac:dyDescent="0.2">
      <c r="A5" t="s">
        <v>127</v>
      </c>
      <c r="B5" t="s">
        <v>232</v>
      </c>
      <c r="C5" t="s">
        <v>338</v>
      </c>
      <c r="D5" t="s">
        <v>360</v>
      </c>
      <c r="E5" t="s">
        <v>382</v>
      </c>
      <c r="F5" t="s">
        <v>428</v>
      </c>
      <c r="G5" t="s">
        <v>474</v>
      </c>
      <c r="H5" t="s">
        <v>509</v>
      </c>
      <c r="I5" t="s">
        <v>1131</v>
      </c>
      <c r="J5" s="17" t="s">
        <v>1161</v>
      </c>
      <c r="K5" t="s">
        <v>559</v>
      </c>
      <c r="L5" t="s">
        <v>588</v>
      </c>
      <c r="M5" t="s">
        <v>617</v>
      </c>
      <c r="N5" t="s">
        <v>647</v>
      </c>
      <c r="O5" t="s">
        <v>677</v>
      </c>
      <c r="P5" t="s">
        <v>707</v>
      </c>
      <c r="Q5" t="s">
        <v>737</v>
      </c>
      <c r="R5" s="17" t="s">
        <v>763</v>
      </c>
      <c r="S5" t="s">
        <v>789</v>
      </c>
      <c r="T5" s="17" t="s">
        <v>819</v>
      </c>
      <c r="U5" t="s">
        <v>848</v>
      </c>
      <c r="V5" s="17" t="s">
        <v>878</v>
      </c>
      <c r="W5" t="s">
        <v>908</v>
      </c>
      <c r="X5" s="17" t="s">
        <v>938</v>
      </c>
      <c r="Y5" t="s">
        <v>968</v>
      </c>
      <c r="Z5" s="17" t="s">
        <v>996</v>
      </c>
      <c r="AA5" t="s">
        <v>1023</v>
      </c>
      <c r="AB5" s="17" t="s">
        <v>1047</v>
      </c>
      <c r="AC5" t="s">
        <v>1071</v>
      </c>
      <c r="AD5" s="17" t="s">
        <v>1101</v>
      </c>
      <c r="AE5" s="17"/>
      <c r="AF5" t="s">
        <v>1205</v>
      </c>
      <c r="AG5" t="s">
        <v>1206</v>
      </c>
      <c r="AH5" t="s">
        <v>1250</v>
      </c>
      <c r="AI5" t="s">
        <v>1251</v>
      </c>
      <c r="AJ5" t="s">
        <v>1304</v>
      </c>
      <c r="AK5" t="s">
        <v>1305</v>
      </c>
      <c r="AL5" t="s">
        <v>1591</v>
      </c>
      <c r="AM5" s="17">
        <v>2.5700000000000001E-2</v>
      </c>
      <c r="AN5" t="s">
        <v>1352</v>
      </c>
      <c r="AO5" s="17">
        <v>6.5799999999999997E-2</v>
      </c>
      <c r="AP5" t="s">
        <v>1385</v>
      </c>
      <c r="AQ5" t="s">
        <v>1386</v>
      </c>
      <c r="AR5" t="s">
        <v>1433</v>
      </c>
      <c r="AS5" s="17">
        <v>4.99E-2</v>
      </c>
      <c r="AT5" t="s">
        <v>1620</v>
      </c>
      <c r="AU5" s="17">
        <v>5.11E-2</v>
      </c>
      <c r="AV5" t="s">
        <v>1661</v>
      </c>
      <c r="AW5" t="s">
        <v>1662</v>
      </c>
      <c r="AX5" t="s">
        <v>1713</v>
      </c>
      <c r="AY5" t="s">
        <v>1714</v>
      </c>
      <c r="AZ5" t="s">
        <v>1561</v>
      </c>
      <c r="BA5" s="17">
        <v>6.1800000000000001E-2</v>
      </c>
      <c r="BB5" t="s">
        <v>1511</v>
      </c>
      <c r="BC5" t="s">
        <v>1512</v>
      </c>
      <c r="BD5" t="s">
        <v>1467</v>
      </c>
      <c r="BE5" t="s">
        <v>1253</v>
      </c>
    </row>
    <row r="6" spans="1:57" x14ac:dyDescent="0.2">
      <c r="A6" t="s">
        <v>128</v>
      </c>
      <c r="B6" t="s">
        <v>233</v>
      </c>
      <c r="C6" t="s">
        <v>339</v>
      </c>
      <c r="D6" t="s">
        <v>361</v>
      </c>
      <c r="E6" t="s">
        <v>383</v>
      </c>
      <c r="F6" t="s">
        <v>429</v>
      </c>
      <c r="G6" t="s">
        <v>475</v>
      </c>
      <c r="H6" t="s">
        <v>510</v>
      </c>
      <c r="I6" t="s">
        <v>1132</v>
      </c>
      <c r="J6" s="17" t="s">
        <v>1162</v>
      </c>
      <c r="K6" t="s">
        <v>560</v>
      </c>
      <c r="L6" t="s">
        <v>589</v>
      </c>
      <c r="M6" t="s">
        <v>618</v>
      </c>
      <c r="N6" t="s">
        <v>648</v>
      </c>
      <c r="O6" t="s">
        <v>678</v>
      </c>
      <c r="P6" t="s">
        <v>708</v>
      </c>
      <c r="Q6" t="s">
        <v>738</v>
      </c>
      <c r="R6" s="17" t="s">
        <v>764</v>
      </c>
      <c r="S6" t="s">
        <v>790</v>
      </c>
      <c r="T6" s="17" t="s">
        <v>820</v>
      </c>
      <c r="U6" t="s">
        <v>849</v>
      </c>
      <c r="V6" s="17" t="s">
        <v>879</v>
      </c>
      <c r="W6" t="s">
        <v>909</v>
      </c>
      <c r="X6" s="17" t="s">
        <v>939</v>
      </c>
      <c r="Y6" t="s">
        <v>969</v>
      </c>
      <c r="Z6" s="17" t="s">
        <v>997</v>
      </c>
      <c r="AA6" t="s">
        <v>1024</v>
      </c>
      <c r="AB6" s="17" t="s">
        <v>1048</v>
      </c>
      <c r="AC6" t="s">
        <v>1072</v>
      </c>
      <c r="AD6" s="17" t="s">
        <v>1102</v>
      </c>
      <c r="AE6" s="17"/>
      <c r="AF6" t="s">
        <v>1207</v>
      </c>
      <c r="AG6" t="s">
        <v>1208</v>
      </c>
      <c r="AH6" t="s">
        <v>1252</v>
      </c>
      <c r="AI6" t="s">
        <v>1253</v>
      </c>
      <c r="AJ6" t="s">
        <v>1306</v>
      </c>
      <c r="AK6" t="s">
        <v>1307</v>
      </c>
      <c r="AL6" t="s">
        <v>1592</v>
      </c>
      <c r="AM6" s="17">
        <v>2.5000000000000001E-2</v>
      </c>
      <c r="AN6" t="s">
        <v>1353</v>
      </c>
      <c r="AO6" s="17">
        <v>4.2700000000000002E-2</v>
      </c>
      <c r="AP6" t="s">
        <v>1387</v>
      </c>
      <c r="AQ6" t="s">
        <v>1388</v>
      </c>
      <c r="AR6" t="s">
        <v>1434</v>
      </c>
      <c r="AS6" s="17">
        <v>4.3200000000000002E-2</v>
      </c>
      <c r="AT6" t="s">
        <v>1621</v>
      </c>
      <c r="AU6" s="17">
        <v>4.41E-2</v>
      </c>
      <c r="AV6" t="s">
        <v>1663</v>
      </c>
      <c r="AW6" t="s">
        <v>1664</v>
      </c>
      <c r="AX6" t="s">
        <v>1715</v>
      </c>
      <c r="AY6" t="s">
        <v>1716</v>
      </c>
      <c r="AZ6" t="s">
        <v>1562</v>
      </c>
      <c r="BA6" s="17">
        <v>5.0599999999999999E-2</v>
      </c>
      <c r="BB6" t="s">
        <v>1513</v>
      </c>
      <c r="BC6" t="s">
        <v>1514</v>
      </c>
      <c r="BD6" t="s">
        <v>1468</v>
      </c>
      <c r="BE6" t="s">
        <v>1469</v>
      </c>
    </row>
    <row r="7" spans="1:57" x14ac:dyDescent="0.2">
      <c r="A7" t="s">
        <v>129</v>
      </c>
      <c r="B7" t="s">
        <v>234</v>
      </c>
      <c r="C7" t="s">
        <v>340</v>
      </c>
      <c r="D7" t="s">
        <v>362</v>
      </c>
      <c r="E7" t="s">
        <v>384</v>
      </c>
      <c r="F7" t="s">
        <v>430</v>
      </c>
      <c r="G7" t="s">
        <v>476</v>
      </c>
      <c r="H7" t="s">
        <v>511</v>
      </c>
      <c r="I7" t="s">
        <v>1133</v>
      </c>
      <c r="J7" s="17" t="s">
        <v>1163</v>
      </c>
      <c r="K7" t="s">
        <v>561</v>
      </c>
      <c r="L7" t="s">
        <v>590</v>
      </c>
      <c r="M7" t="s">
        <v>619</v>
      </c>
      <c r="N7" t="s">
        <v>649</v>
      </c>
      <c r="O7" t="s">
        <v>679</v>
      </c>
      <c r="P7" t="s">
        <v>709</v>
      </c>
      <c r="Q7" t="s">
        <v>739</v>
      </c>
      <c r="R7" s="17" t="s">
        <v>765</v>
      </c>
      <c r="S7" t="s">
        <v>791</v>
      </c>
      <c r="T7" s="17" t="s">
        <v>821</v>
      </c>
      <c r="U7" t="s">
        <v>850</v>
      </c>
      <c r="V7" s="17" t="s">
        <v>880</v>
      </c>
      <c r="W7" t="s">
        <v>910</v>
      </c>
      <c r="X7" s="17" t="s">
        <v>940</v>
      </c>
      <c r="Y7" t="s">
        <v>970</v>
      </c>
      <c r="Z7" s="17" t="s">
        <v>998</v>
      </c>
      <c r="AA7" t="s">
        <v>1025</v>
      </c>
      <c r="AB7" s="17" t="s">
        <v>1049</v>
      </c>
      <c r="AC7" t="s">
        <v>1073</v>
      </c>
      <c r="AD7" s="17" t="s">
        <v>1103</v>
      </c>
      <c r="AE7" s="17"/>
      <c r="AF7" t="s">
        <v>1209</v>
      </c>
      <c r="AG7" t="s">
        <v>1210</v>
      </c>
      <c r="AH7" t="s">
        <v>1254</v>
      </c>
      <c r="AI7" t="s">
        <v>1255</v>
      </c>
      <c r="AJ7" t="s">
        <v>1308</v>
      </c>
      <c r="AK7" t="s">
        <v>1309</v>
      </c>
      <c r="AL7" t="s">
        <v>1593</v>
      </c>
      <c r="AM7" s="17">
        <v>2.46E-2</v>
      </c>
      <c r="AN7" t="s">
        <v>1354</v>
      </c>
      <c r="AO7" s="17">
        <v>4.2500000000000003E-2</v>
      </c>
      <c r="AP7" t="s">
        <v>1389</v>
      </c>
      <c r="AQ7" t="s">
        <v>1390</v>
      </c>
      <c r="AR7" t="s">
        <v>1435</v>
      </c>
      <c r="AS7" s="17">
        <v>3.73E-2</v>
      </c>
      <c r="AT7" t="s">
        <v>1622</v>
      </c>
      <c r="AU7" s="17">
        <v>4.1799999999999997E-2</v>
      </c>
      <c r="AV7" t="s">
        <v>1665</v>
      </c>
      <c r="AW7" t="s">
        <v>1666</v>
      </c>
      <c r="AX7" t="s">
        <v>1717</v>
      </c>
      <c r="AY7" t="s">
        <v>1718</v>
      </c>
      <c r="AZ7" t="s">
        <v>1563</v>
      </c>
      <c r="BA7" s="17">
        <v>4.7800000000000002E-2</v>
      </c>
      <c r="BB7" t="s">
        <v>1515</v>
      </c>
      <c r="BC7" t="s">
        <v>1516</v>
      </c>
      <c r="BD7" t="s">
        <v>1470</v>
      </c>
      <c r="BE7" t="s">
        <v>1343</v>
      </c>
    </row>
    <row r="8" spans="1:57" x14ac:dyDescent="0.2">
      <c r="A8" t="s">
        <v>130</v>
      </c>
      <c r="B8" t="s">
        <v>235</v>
      </c>
      <c r="C8" t="s">
        <v>341</v>
      </c>
      <c r="D8" t="s">
        <v>363</v>
      </c>
      <c r="E8" t="s">
        <v>385</v>
      </c>
      <c r="F8" t="s">
        <v>431</v>
      </c>
      <c r="G8" t="s">
        <v>477</v>
      </c>
      <c r="H8" t="s">
        <v>512</v>
      </c>
      <c r="I8" t="s">
        <v>1134</v>
      </c>
      <c r="J8" s="17" t="s">
        <v>1164</v>
      </c>
      <c r="K8" t="s">
        <v>562</v>
      </c>
      <c r="L8" t="s">
        <v>591</v>
      </c>
      <c r="M8" t="s">
        <v>620</v>
      </c>
      <c r="N8" t="s">
        <v>650</v>
      </c>
      <c r="O8" t="s">
        <v>680</v>
      </c>
      <c r="P8" t="s">
        <v>710</v>
      </c>
      <c r="Q8" t="s">
        <v>740</v>
      </c>
      <c r="R8" s="17" t="s">
        <v>766</v>
      </c>
      <c r="S8" t="s">
        <v>792</v>
      </c>
      <c r="T8" s="17" t="s">
        <v>822</v>
      </c>
      <c r="U8" t="s">
        <v>851</v>
      </c>
      <c r="V8" s="17" t="s">
        <v>881</v>
      </c>
      <c r="W8" t="s">
        <v>911</v>
      </c>
      <c r="X8" s="17" t="s">
        <v>941</v>
      </c>
      <c r="Y8" t="s">
        <v>971</v>
      </c>
      <c r="Z8" s="17" t="s">
        <v>999</v>
      </c>
      <c r="AA8" t="s">
        <v>1026</v>
      </c>
      <c r="AB8" s="17" t="s">
        <v>1050</v>
      </c>
      <c r="AC8" t="s">
        <v>1074</v>
      </c>
      <c r="AD8" s="17" t="s">
        <v>1104</v>
      </c>
      <c r="AE8" s="17"/>
      <c r="AF8" t="s">
        <v>1211</v>
      </c>
      <c r="AG8" t="s">
        <v>1212</v>
      </c>
      <c r="AH8" t="s">
        <v>1256</v>
      </c>
      <c r="AI8" t="s">
        <v>1257</v>
      </c>
      <c r="AJ8" t="s">
        <v>1310</v>
      </c>
      <c r="AK8" t="s">
        <v>1311</v>
      </c>
      <c r="AL8" t="s">
        <v>1594</v>
      </c>
      <c r="AM8" s="17">
        <v>2.3E-2</v>
      </c>
      <c r="AN8" t="s">
        <v>1355</v>
      </c>
      <c r="AO8" s="17">
        <v>2.9899999999999999E-2</v>
      </c>
      <c r="AP8" t="s">
        <v>1391</v>
      </c>
      <c r="AQ8" t="s">
        <v>1392</v>
      </c>
      <c r="AR8" t="s">
        <v>1436</v>
      </c>
      <c r="AS8" s="17">
        <v>3.5400000000000001E-2</v>
      </c>
      <c r="AT8" t="s">
        <v>1623</v>
      </c>
      <c r="AU8" s="17">
        <v>4.0399999999999998E-2</v>
      </c>
      <c r="AV8" t="s">
        <v>1667</v>
      </c>
      <c r="AW8" t="s">
        <v>1668</v>
      </c>
      <c r="AX8" t="s">
        <v>1719</v>
      </c>
      <c r="AY8" t="s">
        <v>1720</v>
      </c>
      <c r="AZ8" t="s">
        <v>1564</v>
      </c>
      <c r="BA8" s="17">
        <v>4.3799999999999999E-2</v>
      </c>
      <c r="BB8" t="s">
        <v>1517</v>
      </c>
      <c r="BC8" t="s">
        <v>1518</v>
      </c>
      <c r="BD8" t="s">
        <v>1379</v>
      </c>
      <c r="BE8" t="s">
        <v>1345</v>
      </c>
    </row>
    <row r="9" spans="1:57" x14ac:dyDescent="0.2">
      <c r="A9" t="s">
        <v>131</v>
      </c>
      <c r="B9" t="s">
        <v>236</v>
      </c>
      <c r="C9" t="s">
        <v>342</v>
      </c>
      <c r="D9" t="s">
        <v>364</v>
      </c>
      <c r="E9" t="s">
        <v>386</v>
      </c>
      <c r="F9" t="s">
        <v>432</v>
      </c>
      <c r="G9" t="s">
        <v>478</v>
      </c>
      <c r="H9" t="s">
        <v>513</v>
      </c>
      <c r="I9" t="s">
        <v>1135</v>
      </c>
      <c r="J9" s="17" t="s">
        <v>1165</v>
      </c>
      <c r="K9" t="s">
        <v>563</v>
      </c>
      <c r="L9" t="s">
        <v>592</v>
      </c>
      <c r="M9" t="s">
        <v>621</v>
      </c>
      <c r="N9" t="s">
        <v>651</v>
      </c>
      <c r="O9" t="s">
        <v>681</v>
      </c>
      <c r="P9" t="s">
        <v>711</v>
      </c>
      <c r="Q9" t="s">
        <v>741</v>
      </c>
      <c r="R9" s="17" t="s">
        <v>767</v>
      </c>
      <c r="S9" t="s">
        <v>793</v>
      </c>
      <c r="T9" s="17" t="s">
        <v>823</v>
      </c>
      <c r="U9" t="s">
        <v>852</v>
      </c>
      <c r="V9" s="17" t="s">
        <v>882</v>
      </c>
      <c r="W9" t="s">
        <v>912</v>
      </c>
      <c r="X9" s="17" t="s">
        <v>942</v>
      </c>
      <c r="Y9" t="s">
        <v>972</v>
      </c>
      <c r="Z9" s="17" t="s">
        <v>1000</v>
      </c>
      <c r="AA9" t="s">
        <v>126</v>
      </c>
      <c r="AB9" s="17" t="s">
        <v>231</v>
      </c>
      <c r="AC9" t="s">
        <v>1075</v>
      </c>
      <c r="AD9" s="17" t="s">
        <v>1105</v>
      </c>
      <c r="AE9" s="17"/>
      <c r="AF9" t="s">
        <v>1213</v>
      </c>
      <c r="AG9" t="s">
        <v>1214</v>
      </c>
      <c r="AH9" t="s">
        <v>1258</v>
      </c>
      <c r="AI9" t="s">
        <v>1259</v>
      </c>
      <c r="AJ9" t="s">
        <v>1312</v>
      </c>
      <c r="AK9" t="s">
        <v>1313</v>
      </c>
      <c r="AL9" t="s">
        <v>1595</v>
      </c>
      <c r="AM9" s="17">
        <v>2.2200000000000001E-2</v>
      </c>
      <c r="AN9" t="s">
        <v>1356</v>
      </c>
      <c r="AO9" s="17">
        <v>2.9600000000000001E-2</v>
      </c>
      <c r="AP9" t="s">
        <v>1393</v>
      </c>
      <c r="AQ9" t="s">
        <v>1394</v>
      </c>
      <c r="AR9" t="s">
        <v>1437</v>
      </c>
      <c r="AS9" s="17">
        <v>3.1800000000000002E-2</v>
      </c>
      <c r="AT9" t="s">
        <v>1624</v>
      </c>
      <c r="AU9" s="17">
        <v>3.6499999999999998E-2</v>
      </c>
      <c r="AV9" t="s">
        <v>1669</v>
      </c>
      <c r="AW9" t="s">
        <v>1670</v>
      </c>
      <c r="AX9" t="s">
        <v>1721</v>
      </c>
      <c r="AY9" t="s">
        <v>1722</v>
      </c>
      <c r="AZ9" t="s">
        <v>1565</v>
      </c>
      <c r="BA9" s="17">
        <v>2.9700000000000001E-2</v>
      </c>
      <c r="BB9" t="s">
        <v>1519</v>
      </c>
      <c r="BC9" t="s">
        <v>1520</v>
      </c>
      <c r="BD9" t="s">
        <v>1471</v>
      </c>
      <c r="BE9" t="s">
        <v>1472</v>
      </c>
    </row>
    <row r="10" spans="1:57" x14ac:dyDescent="0.2">
      <c r="A10" t="s">
        <v>132</v>
      </c>
      <c r="B10" t="s">
        <v>237</v>
      </c>
      <c r="C10" t="s">
        <v>343</v>
      </c>
      <c r="D10" t="s">
        <v>365</v>
      </c>
      <c r="E10" t="s">
        <v>387</v>
      </c>
      <c r="F10" t="s">
        <v>433</v>
      </c>
      <c r="G10" t="s">
        <v>479</v>
      </c>
      <c r="H10" t="s">
        <v>514</v>
      </c>
      <c r="I10" t="s">
        <v>1136</v>
      </c>
      <c r="J10" s="17" t="s">
        <v>1166</v>
      </c>
      <c r="K10" t="s">
        <v>564</v>
      </c>
      <c r="L10" t="s">
        <v>593</v>
      </c>
      <c r="M10" t="s">
        <v>622</v>
      </c>
      <c r="N10" t="s">
        <v>652</v>
      </c>
      <c r="O10" t="s">
        <v>682</v>
      </c>
      <c r="P10" t="s">
        <v>712</v>
      </c>
      <c r="Q10" t="s">
        <v>742</v>
      </c>
      <c r="R10" s="17" t="s">
        <v>768</v>
      </c>
      <c r="S10" t="s">
        <v>794</v>
      </c>
      <c r="T10" s="17" t="s">
        <v>824</v>
      </c>
      <c r="U10" t="s">
        <v>853</v>
      </c>
      <c r="V10" s="17" t="s">
        <v>883</v>
      </c>
      <c r="W10" t="s">
        <v>913</v>
      </c>
      <c r="X10" s="17" t="s">
        <v>943</v>
      </c>
      <c r="Y10" t="s">
        <v>973</v>
      </c>
      <c r="Z10" s="17" t="s">
        <v>1001</v>
      </c>
      <c r="AA10" t="s">
        <v>1027</v>
      </c>
      <c r="AB10" s="17" t="s">
        <v>1051</v>
      </c>
      <c r="AC10" t="s">
        <v>1076</v>
      </c>
      <c r="AD10" s="17" t="s">
        <v>1106</v>
      </c>
      <c r="AE10" s="17"/>
      <c r="AF10" t="s">
        <v>1215</v>
      </c>
      <c r="AG10" t="s">
        <v>1216</v>
      </c>
      <c r="AH10" t="s">
        <v>1260</v>
      </c>
      <c r="AI10" t="s">
        <v>1261</v>
      </c>
      <c r="AJ10" t="s">
        <v>1314</v>
      </c>
      <c r="AK10" t="s">
        <v>1315</v>
      </c>
      <c r="AL10" t="s">
        <v>1596</v>
      </c>
      <c r="AM10" s="17">
        <v>2.1299999999999999E-2</v>
      </c>
      <c r="AN10" t="s">
        <v>1357</v>
      </c>
      <c r="AO10" s="17">
        <v>2.76E-2</v>
      </c>
      <c r="AP10" t="s">
        <v>1395</v>
      </c>
      <c r="AQ10" t="s">
        <v>1396</v>
      </c>
      <c r="AR10" t="s">
        <v>1438</v>
      </c>
      <c r="AS10" s="17">
        <v>3.1399999999999997E-2</v>
      </c>
      <c r="AT10" t="s">
        <v>1625</v>
      </c>
      <c r="AU10" s="17">
        <v>2.87E-2</v>
      </c>
      <c r="AV10" t="s">
        <v>1671</v>
      </c>
      <c r="AW10" t="s">
        <v>1672</v>
      </c>
      <c r="AX10" t="s">
        <v>1723</v>
      </c>
      <c r="AY10" t="s">
        <v>1724</v>
      </c>
      <c r="AZ10" t="s">
        <v>1566</v>
      </c>
      <c r="BA10" s="17">
        <v>2.64E-2</v>
      </c>
      <c r="BB10" t="s">
        <v>1521</v>
      </c>
      <c r="BC10" t="s">
        <v>1333</v>
      </c>
      <c r="BD10" t="s">
        <v>1473</v>
      </c>
      <c r="BE10" t="s">
        <v>1474</v>
      </c>
    </row>
    <row r="11" spans="1:57" x14ac:dyDescent="0.2">
      <c r="A11" t="s">
        <v>133</v>
      </c>
      <c r="B11" t="s">
        <v>238</v>
      </c>
      <c r="C11" t="s">
        <v>344</v>
      </c>
      <c r="D11" t="s">
        <v>366</v>
      </c>
      <c r="E11" t="s">
        <v>388</v>
      </c>
      <c r="F11" t="s">
        <v>434</v>
      </c>
      <c r="G11" t="s">
        <v>480</v>
      </c>
      <c r="H11" t="s">
        <v>515</v>
      </c>
      <c r="I11" t="s">
        <v>1137</v>
      </c>
      <c r="J11" s="17" t="s">
        <v>1167</v>
      </c>
      <c r="K11" t="s">
        <v>565</v>
      </c>
      <c r="L11" t="s">
        <v>594</v>
      </c>
      <c r="M11" t="s">
        <v>623</v>
      </c>
      <c r="N11" t="s">
        <v>653</v>
      </c>
      <c r="O11" t="s">
        <v>683</v>
      </c>
      <c r="P11" t="s">
        <v>713</v>
      </c>
      <c r="Q11" t="s">
        <v>471</v>
      </c>
      <c r="R11" s="17" t="s">
        <v>506</v>
      </c>
      <c r="S11" t="s">
        <v>795</v>
      </c>
      <c r="T11" s="17" t="s">
        <v>825</v>
      </c>
      <c r="U11" t="s">
        <v>854</v>
      </c>
      <c r="V11" s="17" t="s">
        <v>884</v>
      </c>
      <c r="W11" t="s">
        <v>914</v>
      </c>
      <c r="X11" s="17" t="s">
        <v>944</v>
      </c>
      <c r="Y11" t="s">
        <v>974</v>
      </c>
      <c r="Z11" s="17" t="s">
        <v>1002</v>
      </c>
      <c r="AA11" t="s">
        <v>1028</v>
      </c>
      <c r="AB11" s="17" t="s">
        <v>1052</v>
      </c>
      <c r="AC11" t="s">
        <v>1077</v>
      </c>
      <c r="AD11" s="17" t="s">
        <v>1107</v>
      </c>
      <c r="AE11" s="17"/>
      <c r="AF11" t="s">
        <v>1217</v>
      </c>
      <c r="AG11" t="s">
        <v>1218</v>
      </c>
      <c r="AH11" t="s">
        <v>1262</v>
      </c>
      <c r="AI11" t="s">
        <v>1263</v>
      </c>
      <c r="AJ11" t="s">
        <v>1316</v>
      </c>
      <c r="AK11" t="s">
        <v>1317</v>
      </c>
      <c r="AL11" t="s">
        <v>1597</v>
      </c>
      <c r="AM11" s="17">
        <v>2.0199999999999999E-2</v>
      </c>
      <c r="AN11" t="s">
        <v>1358</v>
      </c>
      <c r="AO11" s="17">
        <v>2.63E-2</v>
      </c>
      <c r="AP11" t="s">
        <v>1397</v>
      </c>
      <c r="AQ11" t="s">
        <v>1398</v>
      </c>
      <c r="AR11" t="s">
        <v>1439</v>
      </c>
      <c r="AS11" s="17">
        <v>3.1199999999999999E-2</v>
      </c>
      <c r="AT11" t="s">
        <v>1626</v>
      </c>
      <c r="AU11" s="17">
        <v>2.86E-2</v>
      </c>
      <c r="AV11" t="s">
        <v>1673</v>
      </c>
      <c r="AW11" t="s">
        <v>1674</v>
      </c>
      <c r="AX11" t="s">
        <v>1725</v>
      </c>
      <c r="AY11" t="s">
        <v>1398</v>
      </c>
      <c r="AZ11" t="s">
        <v>1567</v>
      </c>
      <c r="BA11" s="17">
        <v>2.4E-2</v>
      </c>
      <c r="BB11" t="s">
        <v>1522</v>
      </c>
      <c r="BC11" t="s">
        <v>1523</v>
      </c>
      <c r="BD11" t="s">
        <v>1475</v>
      </c>
      <c r="BE11" t="s">
        <v>1476</v>
      </c>
    </row>
    <row r="12" spans="1:57" x14ac:dyDescent="0.2">
      <c r="A12" t="s">
        <v>134</v>
      </c>
      <c r="B12" t="s">
        <v>239</v>
      </c>
      <c r="C12" t="s">
        <v>345</v>
      </c>
      <c r="D12" t="s">
        <v>367</v>
      </c>
      <c r="E12" t="s">
        <v>389</v>
      </c>
      <c r="F12" t="s">
        <v>435</v>
      </c>
      <c r="G12" t="s">
        <v>481</v>
      </c>
      <c r="H12" t="s">
        <v>516</v>
      </c>
      <c r="I12" t="s">
        <v>1138</v>
      </c>
      <c r="J12" s="17" t="s">
        <v>1168</v>
      </c>
      <c r="K12" t="s">
        <v>566</v>
      </c>
      <c r="L12" t="s">
        <v>595</v>
      </c>
      <c r="M12" t="s">
        <v>624</v>
      </c>
      <c r="N12" t="s">
        <v>654</v>
      </c>
      <c r="O12" t="s">
        <v>684</v>
      </c>
      <c r="P12" t="s">
        <v>714</v>
      </c>
      <c r="Q12" t="s">
        <v>743</v>
      </c>
      <c r="R12" s="17" t="s">
        <v>769</v>
      </c>
      <c r="S12" t="s">
        <v>796</v>
      </c>
      <c r="T12" s="17" t="s">
        <v>826</v>
      </c>
      <c r="U12" t="s">
        <v>855</v>
      </c>
      <c r="V12" s="17" t="s">
        <v>885</v>
      </c>
      <c r="W12" t="s">
        <v>915</v>
      </c>
      <c r="X12" s="17" t="s">
        <v>945</v>
      </c>
      <c r="Y12" t="s">
        <v>975</v>
      </c>
      <c r="Z12" s="17" t="s">
        <v>1003</v>
      </c>
      <c r="AA12" t="s">
        <v>125</v>
      </c>
      <c r="AB12" s="17" t="s">
        <v>230</v>
      </c>
      <c r="AC12" t="s">
        <v>1078</v>
      </c>
      <c r="AD12" s="17" t="s">
        <v>1108</v>
      </c>
      <c r="AE12" s="17"/>
      <c r="AF12" t="s">
        <v>1219</v>
      </c>
      <c r="AG12" t="s">
        <v>1220</v>
      </c>
      <c r="AH12" t="s">
        <v>1264</v>
      </c>
      <c r="AI12" t="s">
        <v>1265</v>
      </c>
      <c r="AJ12" t="s">
        <v>1318</v>
      </c>
      <c r="AK12" t="s">
        <v>1319</v>
      </c>
      <c r="AL12" t="s">
        <v>1598</v>
      </c>
      <c r="AM12" s="17">
        <v>1.67E-2</v>
      </c>
      <c r="AN12" t="s">
        <v>1359</v>
      </c>
      <c r="AO12" s="17">
        <v>2.1399999999999999E-2</v>
      </c>
      <c r="AP12" t="s">
        <v>1399</v>
      </c>
      <c r="AQ12" t="s">
        <v>1400</v>
      </c>
      <c r="AR12" t="s">
        <v>1440</v>
      </c>
      <c r="AS12" s="17">
        <v>2.9899999999999999E-2</v>
      </c>
      <c r="AT12" t="s">
        <v>1627</v>
      </c>
      <c r="AU12" s="17">
        <v>2.4299999999999999E-2</v>
      </c>
      <c r="AV12" t="s">
        <v>1675</v>
      </c>
      <c r="AW12" t="s">
        <v>1676</v>
      </c>
      <c r="AX12" t="s">
        <v>1726</v>
      </c>
      <c r="AY12" t="s">
        <v>1727</v>
      </c>
      <c r="AZ12" t="s">
        <v>123</v>
      </c>
      <c r="BA12" s="17">
        <v>1.8599999999999998E-2</v>
      </c>
      <c r="BB12" t="s">
        <v>1524</v>
      </c>
      <c r="BC12" t="s">
        <v>1525</v>
      </c>
      <c r="BD12" t="s">
        <v>1477</v>
      </c>
      <c r="BE12" t="s">
        <v>1275</v>
      </c>
    </row>
    <row r="13" spans="1:57" x14ac:dyDescent="0.2">
      <c r="A13" t="s">
        <v>135</v>
      </c>
      <c r="B13" t="s">
        <v>240</v>
      </c>
      <c r="C13" t="s">
        <v>346</v>
      </c>
      <c r="D13" t="s">
        <v>368</v>
      </c>
      <c r="E13" t="s">
        <v>390</v>
      </c>
      <c r="F13" t="s">
        <v>436</v>
      </c>
      <c r="G13" t="s">
        <v>482</v>
      </c>
      <c r="H13" t="s">
        <v>517</v>
      </c>
      <c r="I13" t="s">
        <v>1139</v>
      </c>
      <c r="J13" s="17" t="s">
        <v>1169</v>
      </c>
      <c r="K13" t="s">
        <v>567</v>
      </c>
      <c r="L13" t="s">
        <v>596</v>
      </c>
      <c r="M13" t="s">
        <v>625</v>
      </c>
      <c r="N13" t="s">
        <v>655</v>
      </c>
      <c r="O13" t="s">
        <v>685</v>
      </c>
      <c r="P13" t="s">
        <v>715</v>
      </c>
      <c r="Q13" t="s">
        <v>744</v>
      </c>
      <c r="R13" s="17" t="s">
        <v>770</v>
      </c>
      <c r="S13" t="s">
        <v>797</v>
      </c>
      <c r="T13" s="17" t="s">
        <v>827</v>
      </c>
      <c r="U13" t="s">
        <v>856</v>
      </c>
      <c r="V13" s="17" t="s">
        <v>886</v>
      </c>
      <c r="W13" t="s">
        <v>916</v>
      </c>
      <c r="X13" s="17" t="s">
        <v>946</v>
      </c>
      <c r="Y13" t="s">
        <v>976</v>
      </c>
      <c r="Z13" s="17" t="s">
        <v>1004</v>
      </c>
      <c r="AA13" t="s">
        <v>1029</v>
      </c>
      <c r="AB13" s="17" t="s">
        <v>1053</v>
      </c>
      <c r="AC13" t="s">
        <v>1079</v>
      </c>
      <c r="AD13" s="17" t="s">
        <v>1109</v>
      </c>
      <c r="AE13" s="17"/>
      <c r="AF13" t="s">
        <v>1221</v>
      </c>
      <c r="AG13" t="s">
        <v>1222</v>
      </c>
      <c r="AH13" t="s">
        <v>1266</v>
      </c>
      <c r="AI13" t="s">
        <v>1267</v>
      </c>
      <c r="AJ13" t="s">
        <v>1320</v>
      </c>
      <c r="AK13" t="s">
        <v>1321</v>
      </c>
      <c r="AL13" t="s">
        <v>1599</v>
      </c>
      <c r="AM13" s="17">
        <v>1.66E-2</v>
      </c>
      <c r="AN13" t="s">
        <v>1360</v>
      </c>
      <c r="AO13" s="17">
        <v>2.07E-2</v>
      </c>
      <c r="AP13" t="s">
        <v>1401</v>
      </c>
      <c r="AQ13" t="s">
        <v>1402</v>
      </c>
      <c r="AR13" t="s">
        <v>1441</v>
      </c>
      <c r="AS13" s="17">
        <v>2.86E-2</v>
      </c>
      <c r="AT13" t="s">
        <v>1628</v>
      </c>
      <c r="AU13" s="17">
        <v>2.3400000000000001E-2</v>
      </c>
      <c r="AV13" t="s">
        <v>1677</v>
      </c>
      <c r="AW13" t="s">
        <v>1678</v>
      </c>
      <c r="AX13" t="s">
        <v>1728</v>
      </c>
      <c r="AY13" t="s">
        <v>1729</v>
      </c>
      <c r="AZ13" t="s">
        <v>1568</v>
      </c>
      <c r="BA13" s="17">
        <v>1.67E-2</v>
      </c>
      <c r="BB13" t="s">
        <v>1526</v>
      </c>
      <c r="BC13" t="s">
        <v>1527</v>
      </c>
      <c r="BD13" t="s">
        <v>1381</v>
      </c>
      <c r="BE13" t="s">
        <v>1478</v>
      </c>
    </row>
    <row r="14" spans="1:57" x14ac:dyDescent="0.2">
      <c r="A14" t="s">
        <v>136</v>
      </c>
      <c r="B14" t="s">
        <v>241</v>
      </c>
      <c r="C14" t="s">
        <v>347</v>
      </c>
      <c r="D14" t="s">
        <v>369</v>
      </c>
      <c r="E14" t="s">
        <v>391</v>
      </c>
      <c r="F14" t="s">
        <v>437</v>
      </c>
      <c r="G14" t="s">
        <v>483</v>
      </c>
      <c r="H14" t="s">
        <v>518</v>
      </c>
      <c r="I14" t="s">
        <v>1140</v>
      </c>
      <c r="J14" s="17" t="s">
        <v>1170</v>
      </c>
      <c r="K14" t="s">
        <v>568</v>
      </c>
      <c r="L14" t="s">
        <v>597</v>
      </c>
      <c r="M14" t="s">
        <v>626</v>
      </c>
      <c r="N14" t="s">
        <v>656</v>
      </c>
      <c r="O14" t="s">
        <v>686</v>
      </c>
      <c r="P14" t="s">
        <v>716</v>
      </c>
      <c r="Q14" t="s">
        <v>745</v>
      </c>
      <c r="R14" s="17" t="s">
        <v>771</v>
      </c>
      <c r="S14" t="s">
        <v>798</v>
      </c>
      <c r="T14" s="17" t="s">
        <v>828</v>
      </c>
      <c r="U14" t="s">
        <v>857</v>
      </c>
      <c r="V14" s="17" t="s">
        <v>887</v>
      </c>
      <c r="W14" t="s">
        <v>917</v>
      </c>
      <c r="X14" s="17" t="s">
        <v>947</v>
      </c>
      <c r="Y14" t="s">
        <v>977</v>
      </c>
      <c r="Z14" s="17" t="s">
        <v>1005</v>
      </c>
      <c r="AA14" t="s">
        <v>1030</v>
      </c>
      <c r="AB14" s="17" t="s">
        <v>1054</v>
      </c>
      <c r="AC14" t="s">
        <v>1080</v>
      </c>
      <c r="AD14" s="17" t="s">
        <v>1110</v>
      </c>
      <c r="AE14" s="17"/>
      <c r="AF14" t="s">
        <v>1223</v>
      </c>
      <c r="AG14" t="s">
        <v>1224</v>
      </c>
      <c r="AH14" t="s">
        <v>1268</v>
      </c>
      <c r="AI14" t="s">
        <v>1269</v>
      </c>
      <c r="AJ14" t="s">
        <v>1322</v>
      </c>
      <c r="AK14" t="s">
        <v>1323</v>
      </c>
      <c r="AL14" t="s">
        <v>1600</v>
      </c>
      <c r="AM14" s="17">
        <v>1.61E-2</v>
      </c>
      <c r="AN14" t="s">
        <v>1361</v>
      </c>
      <c r="AO14" s="17">
        <v>2.07E-2</v>
      </c>
      <c r="AP14" t="s">
        <v>1403</v>
      </c>
      <c r="AQ14" t="s">
        <v>1404</v>
      </c>
      <c r="AR14" t="s">
        <v>1442</v>
      </c>
      <c r="AS14" s="17">
        <v>2.8000000000000001E-2</v>
      </c>
      <c r="AT14" t="s">
        <v>1629</v>
      </c>
      <c r="AU14" s="17">
        <v>2.3099999999999999E-2</v>
      </c>
      <c r="AV14" t="s">
        <v>1679</v>
      </c>
      <c r="AW14" t="s">
        <v>1680</v>
      </c>
      <c r="AX14" t="s">
        <v>1730</v>
      </c>
      <c r="AY14" t="s">
        <v>1731</v>
      </c>
      <c r="AZ14" t="s">
        <v>1569</v>
      </c>
      <c r="BA14" s="17">
        <v>1.6199999999999999E-2</v>
      </c>
      <c r="BB14" t="s">
        <v>1528</v>
      </c>
      <c r="BC14" t="s">
        <v>1529</v>
      </c>
      <c r="BD14" t="s">
        <v>1479</v>
      </c>
      <c r="BE14" t="s">
        <v>1281</v>
      </c>
    </row>
    <row r="15" spans="1:57" x14ac:dyDescent="0.2">
      <c r="A15" t="s">
        <v>137</v>
      </c>
      <c r="B15" t="s">
        <v>242</v>
      </c>
      <c r="C15" t="s">
        <v>348</v>
      </c>
      <c r="D15" t="s">
        <v>370</v>
      </c>
      <c r="E15" t="s">
        <v>392</v>
      </c>
      <c r="F15" t="s">
        <v>438</v>
      </c>
      <c r="G15" t="s">
        <v>484</v>
      </c>
      <c r="H15" t="s">
        <v>519</v>
      </c>
      <c r="I15" t="s">
        <v>1141</v>
      </c>
      <c r="J15" s="17" t="s">
        <v>1171</v>
      </c>
      <c r="K15" t="s">
        <v>569</v>
      </c>
      <c r="L15" t="s">
        <v>598</v>
      </c>
      <c r="M15" t="s">
        <v>627</v>
      </c>
      <c r="N15" t="s">
        <v>657</v>
      </c>
      <c r="O15" t="s">
        <v>687</v>
      </c>
      <c r="P15" t="s">
        <v>717</v>
      </c>
      <c r="Q15" t="s">
        <v>746</v>
      </c>
      <c r="R15" s="17" t="s">
        <v>772</v>
      </c>
      <c r="S15" t="s">
        <v>799</v>
      </c>
      <c r="T15" s="17" t="s">
        <v>829</v>
      </c>
      <c r="U15" t="s">
        <v>858</v>
      </c>
      <c r="V15" s="17" t="s">
        <v>888</v>
      </c>
      <c r="W15" t="s">
        <v>918</v>
      </c>
      <c r="X15" s="17" t="s">
        <v>948</v>
      </c>
      <c r="Y15" t="s">
        <v>978</v>
      </c>
      <c r="Z15" s="17" t="s">
        <v>1006</v>
      </c>
      <c r="AA15" t="s">
        <v>1031</v>
      </c>
      <c r="AB15" s="17" t="s">
        <v>1055</v>
      </c>
      <c r="AC15" t="s">
        <v>1081</v>
      </c>
      <c r="AD15" s="17" t="s">
        <v>1111</v>
      </c>
      <c r="AE15" s="17"/>
      <c r="AF15" t="s">
        <v>1225</v>
      </c>
      <c r="AG15" t="s">
        <v>1226</v>
      </c>
      <c r="AH15" t="s">
        <v>1270</v>
      </c>
      <c r="AI15" t="s">
        <v>1271</v>
      </c>
      <c r="AJ15" t="s">
        <v>1324</v>
      </c>
      <c r="AK15" t="s">
        <v>1325</v>
      </c>
      <c r="AL15" t="s">
        <v>1601</v>
      </c>
      <c r="AM15" s="17">
        <v>1.5599999999999999E-2</v>
      </c>
      <c r="AN15" t="s">
        <v>1362</v>
      </c>
      <c r="AO15" s="17">
        <v>2.0299999999999999E-2</v>
      </c>
      <c r="AP15" t="s">
        <v>1405</v>
      </c>
      <c r="AQ15" t="s">
        <v>1339</v>
      </c>
      <c r="AR15" t="s">
        <v>1443</v>
      </c>
      <c r="AS15" s="17">
        <v>2.3800000000000002E-2</v>
      </c>
      <c r="AT15" t="s">
        <v>1630</v>
      </c>
      <c r="AU15" s="17">
        <v>2.0799999999999999E-2</v>
      </c>
      <c r="AV15" t="s">
        <v>1681</v>
      </c>
      <c r="AW15" t="s">
        <v>1682</v>
      </c>
      <c r="AX15" t="s">
        <v>1732</v>
      </c>
      <c r="AY15" t="s">
        <v>1733</v>
      </c>
      <c r="AZ15" t="s">
        <v>1570</v>
      </c>
      <c r="BA15" s="17">
        <v>1.6199999999999999E-2</v>
      </c>
      <c r="BB15" t="s">
        <v>1530</v>
      </c>
      <c r="BC15" t="s">
        <v>1253</v>
      </c>
      <c r="BD15" t="s">
        <v>1480</v>
      </c>
      <c r="BE15" t="s">
        <v>1281</v>
      </c>
    </row>
    <row r="16" spans="1:57" x14ac:dyDescent="0.2">
      <c r="A16" t="s">
        <v>138</v>
      </c>
      <c r="B16" t="s">
        <v>243</v>
      </c>
      <c r="C16" t="s">
        <v>349</v>
      </c>
      <c r="D16" t="s">
        <v>371</v>
      </c>
      <c r="E16" t="s">
        <v>346</v>
      </c>
      <c r="F16" t="s">
        <v>368</v>
      </c>
      <c r="G16" t="s">
        <v>485</v>
      </c>
      <c r="H16" t="s">
        <v>520</v>
      </c>
      <c r="I16" t="s">
        <v>1142</v>
      </c>
      <c r="J16" s="17" t="s">
        <v>1172</v>
      </c>
      <c r="K16" t="s">
        <v>570</v>
      </c>
      <c r="L16" t="s">
        <v>599</v>
      </c>
      <c r="M16" t="s">
        <v>628</v>
      </c>
      <c r="N16" t="s">
        <v>658</v>
      </c>
      <c r="O16" t="s">
        <v>688</v>
      </c>
      <c r="P16" t="s">
        <v>718</v>
      </c>
      <c r="Q16" t="s">
        <v>747</v>
      </c>
      <c r="R16" s="17" t="s">
        <v>773</v>
      </c>
      <c r="S16" t="s">
        <v>800</v>
      </c>
      <c r="T16" s="17" t="s">
        <v>830</v>
      </c>
      <c r="U16" t="s">
        <v>859</v>
      </c>
      <c r="V16" s="17" t="s">
        <v>889</v>
      </c>
      <c r="W16" t="s">
        <v>919</v>
      </c>
      <c r="X16" s="17" t="s">
        <v>949</v>
      </c>
      <c r="Y16" t="s">
        <v>979</v>
      </c>
      <c r="Z16" s="17" t="s">
        <v>1007</v>
      </c>
      <c r="AA16" t="s">
        <v>1032</v>
      </c>
      <c r="AB16" s="17" t="s">
        <v>1056</v>
      </c>
      <c r="AC16" t="s">
        <v>1082</v>
      </c>
      <c r="AD16" s="17" t="s">
        <v>1112</v>
      </c>
      <c r="AE16" s="17"/>
      <c r="AF16" t="s">
        <v>1227</v>
      </c>
      <c r="AG16" t="s">
        <v>1228</v>
      </c>
      <c r="AH16" t="s">
        <v>1272</v>
      </c>
      <c r="AI16" t="s">
        <v>1273</v>
      </c>
      <c r="AJ16" t="s">
        <v>1326</v>
      </c>
      <c r="AK16" t="s">
        <v>1327</v>
      </c>
      <c r="AL16" t="s">
        <v>1602</v>
      </c>
      <c r="AM16" s="17">
        <v>1.4999999999999999E-2</v>
      </c>
      <c r="AN16" t="s">
        <v>1363</v>
      </c>
      <c r="AO16" s="17">
        <v>1.9400000000000001E-2</v>
      </c>
      <c r="AP16" t="s">
        <v>1406</v>
      </c>
      <c r="AQ16" t="s">
        <v>1249</v>
      </c>
      <c r="AR16" t="s">
        <v>1444</v>
      </c>
      <c r="AS16" s="17">
        <v>2.3099999999999999E-2</v>
      </c>
      <c r="AT16" t="s">
        <v>1631</v>
      </c>
      <c r="AU16" s="17">
        <v>2.06E-2</v>
      </c>
      <c r="AV16" t="s">
        <v>1683</v>
      </c>
      <c r="AW16" t="s">
        <v>1684</v>
      </c>
      <c r="AX16" t="s">
        <v>1734</v>
      </c>
      <c r="AY16" t="s">
        <v>1735</v>
      </c>
      <c r="AZ16" t="s">
        <v>1571</v>
      </c>
      <c r="BA16" s="17">
        <v>1.54E-2</v>
      </c>
      <c r="BB16" t="s">
        <v>1531</v>
      </c>
      <c r="BC16" t="s">
        <v>1532</v>
      </c>
      <c r="BD16" t="s">
        <v>1383</v>
      </c>
      <c r="BE16" t="s">
        <v>1281</v>
      </c>
    </row>
    <row r="17" spans="1:57" x14ac:dyDescent="0.2">
      <c r="A17" t="s">
        <v>139</v>
      </c>
      <c r="B17" t="s">
        <v>244</v>
      </c>
      <c r="C17" t="s">
        <v>350</v>
      </c>
      <c r="D17" t="s">
        <v>372</v>
      </c>
      <c r="E17" t="s">
        <v>393</v>
      </c>
      <c r="F17" t="s">
        <v>439</v>
      </c>
      <c r="G17" t="s">
        <v>486</v>
      </c>
      <c r="H17" t="s">
        <v>521</v>
      </c>
      <c r="I17" t="s">
        <v>1143</v>
      </c>
      <c r="J17" s="17" t="s">
        <v>1173</v>
      </c>
      <c r="K17" t="s">
        <v>571</v>
      </c>
      <c r="L17" t="s">
        <v>600</v>
      </c>
      <c r="M17" t="s">
        <v>629</v>
      </c>
      <c r="N17" t="s">
        <v>659</v>
      </c>
      <c r="O17" t="s">
        <v>689</v>
      </c>
      <c r="P17" t="s">
        <v>719</v>
      </c>
      <c r="Q17" t="s">
        <v>748</v>
      </c>
      <c r="R17" s="17" t="s">
        <v>774</v>
      </c>
      <c r="S17" t="s">
        <v>801</v>
      </c>
      <c r="T17" s="17" t="s">
        <v>831</v>
      </c>
      <c r="U17" t="s">
        <v>860</v>
      </c>
      <c r="V17" s="17" t="s">
        <v>890</v>
      </c>
      <c r="W17" t="s">
        <v>920</v>
      </c>
      <c r="X17" s="17" t="s">
        <v>950</v>
      </c>
      <c r="Y17" t="s">
        <v>336</v>
      </c>
      <c r="Z17" s="17" t="s">
        <v>358</v>
      </c>
      <c r="AA17" t="s">
        <v>124</v>
      </c>
      <c r="AB17" s="17" t="s">
        <v>229</v>
      </c>
      <c r="AC17" t="s">
        <v>1083</v>
      </c>
      <c r="AD17" s="17" t="s">
        <v>1113</v>
      </c>
      <c r="AE17" s="17"/>
      <c r="AF17" t="s">
        <v>1229</v>
      </c>
      <c r="AG17" s="17">
        <v>1.8599999999999998E-2</v>
      </c>
      <c r="AH17" t="s">
        <v>1274</v>
      </c>
      <c r="AI17" t="s">
        <v>1275</v>
      </c>
      <c r="AJ17" t="s">
        <v>1328</v>
      </c>
      <c r="AK17" t="s">
        <v>1329</v>
      </c>
      <c r="AL17" t="s">
        <v>1603</v>
      </c>
      <c r="AM17" s="17">
        <v>1.46E-2</v>
      </c>
      <c r="AN17" t="s">
        <v>1364</v>
      </c>
      <c r="AO17" s="17">
        <v>1.9300000000000001E-2</v>
      </c>
      <c r="AP17" t="s">
        <v>1407</v>
      </c>
      <c r="AQ17" t="s">
        <v>1408</v>
      </c>
      <c r="AR17" t="s">
        <v>1445</v>
      </c>
      <c r="AS17" s="17">
        <v>0.02</v>
      </c>
      <c r="AT17" t="s">
        <v>1632</v>
      </c>
      <c r="AU17" t="s">
        <v>1341</v>
      </c>
      <c r="AV17" t="s">
        <v>1685</v>
      </c>
      <c r="AW17" t="s">
        <v>1686</v>
      </c>
      <c r="AX17" t="s">
        <v>1736</v>
      </c>
      <c r="AY17" t="s">
        <v>1737</v>
      </c>
      <c r="AZ17" t="s">
        <v>1572</v>
      </c>
      <c r="BA17" s="17">
        <v>1.4800000000000001E-2</v>
      </c>
      <c r="BB17" t="s">
        <v>1533</v>
      </c>
      <c r="BC17" t="s">
        <v>1534</v>
      </c>
      <c r="BD17" t="s">
        <v>1481</v>
      </c>
      <c r="BE17" t="s">
        <v>1482</v>
      </c>
    </row>
    <row r="18" spans="1:57" x14ac:dyDescent="0.2">
      <c r="A18" t="s">
        <v>140</v>
      </c>
      <c r="B18" t="s">
        <v>245</v>
      </c>
      <c r="C18" t="s">
        <v>351</v>
      </c>
      <c r="D18" t="s">
        <v>373</v>
      </c>
      <c r="E18" t="s">
        <v>394</v>
      </c>
      <c r="F18" t="s">
        <v>440</v>
      </c>
      <c r="G18" t="s">
        <v>487</v>
      </c>
      <c r="H18" t="s">
        <v>522</v>
      </c>
      <c r="I18" t="s">
        <v>1144</v>
      </c>
      <c r="J18" s="17" t="s">
        <v>1174</v>
      </c>
      <c r="K18" t="s">
        <v>572</v>
      </c>
      <c r="L18" t="s">
        <v>601</v>
      </c>
      <c r="M18" t="s">
        <v>630</v>
      </c>
      <c r="N18" t="s">
        <v>660</v>
      </c>
      <c r="O18" t="s">
        <v>690</v>
      </c>
      <c r="P18" t="s">
        <v>720</v>
      </c>
      <c r="Q18" t="s">
        <v>749</v>
      </c>
      <c r="R18" s="17" t="s">
        <v>775</v>
      </c>
      <c r="S18" t="s">
        <v>802</v>
      </c>
      <c r="T18" s="17" t="s">
        <v>832</v>
      </c>
      <c r="U18" t="s">
        <v>861</v>
      </c>
      <c r="V18" s="17" t="s">
        <v>891</v>
      </c>
      <c r="W18" t="s">
        <v>921</v>
      </c>
      <c r="X18" s="17" t="s">
        <v>951</v>
      </c>
      <c r="Y18" t="s">
        <v>980</v>
      </c>
      <c r="Z18" s="17" t="s">
        <v>1008</v>
      </c>
      <c r="AA18" t="s">
        <v>1033</v>
      </c>
      <c r="AB18" s="17" t="s">
        <v>1057</v>
      </c>
      <c r="AC18" t="s">
        <v>1084</v>
      </c>
      <c r="AD18" s="17" t="s">
        <v>1114</v>
      </c>
      <c r="AE18" s="17"/>
      <c r="AF18" t="s">
        <v>1230</v>
      </c>
      <c r="AG18" s="17">
        <v>1.7100000000000001E-2</v>
      </c>
      <c r="AH18" t="s">
        <v>1276</v>
      </c>
      <c r="AI18" t="s">
        <v>1275</v>
      </c>
      <c r="AJ18" t="s">
        <v>1330</v>
      </c>
      <c r="AK18" t="s">
        <v>1331</v>
      </c>
      <c r="AL18" t="s">
        <v>1604</v>
      </c>
      <c r="AM18" s="17">
        <v>1.2500000000000001E-2</v>
      </c>
      <c r="AN18" t="s">
        <v>1365</v>
      </c>
      <c r="AO18" s="17">
        <v>1.8599999999999998E-2</v>
      </c>
      <c r="AP18" t="s">
        <v>1409</v>
      </c>
      <c r="AQ18" t="s">
        <v>1410</v>
      </c>
      <c r="AR18" t="s">
        <v>1446</v>
      </c>
      <c r="AS18" s="17">
        <v>1.89E-2</v>
      </c>
      <c r="AT18" t="s">
        <v>1633</v>
      </c>
      <c r="AU18" t="s">
        <v>1634</v>
      </c>
      <c r="AV18" t="s">
        <v>1687</v>
      </c>
      <c r="AW18" t="s">
        <v>1688</v>
      </c>
      <c r="AX18" t="s">
        <v>1738</v>
      </c>
      <c r="AY18" t="s">
        <v>1534</v>
      </c>
      <c r="AZ18" t="s">
        <v>1573</v>
      </c>
      <c r="BA18" s="17">
        <v>1.44E-2</v>
      </c>
      <c r="BB18" t="s">
        <v>1535</v>
      </c>
      <c r="BC18" t="s">
        <v>1536</v>
      </c>
      <c r="BD18" t="s">
        <v>1483</v>
      </c>
      <c r="BE18" t="s">
        <v>1429</v>
      </c>
    </row>
    <row r="19" spans="1:57" x14ac:dyDescent="0.2">
      <c r="A19" t="s">
        <v>141</v>
      </c>
      <c r="B19" t="s">
        <v>246</v>
      </c>
      <c r="C19" t="s">
        <v>352</v>
      </c>
      <c r="D19" t="s">
        <v>374</v>
      </c>
      <c r="E19" t="s">
        <v>395</v>
      </c>
      <c r="F19" t="s">
        <v>441</v>
      </c>
      <c r="G19" t="s">
        <v>488</v>
      </c>
      <c r="H19" t="s">
        <v>523</v>
      </c>
      <c r="I19" t="s">
        <v>1145</v>
      </c>
      <c r="J19" s="17" t="s">
        <v>1175</v>
      </c>
      <c r="K19" t="s">
        <v>383</v>
      </c>
      <c r="L19" t="s">
        <v>429</v>
      </c>
      <c r="M19" t="s">
        <v>631</v>
      </c>
      <c r="N19" t="s">
        <v>661</v>
      </c>
      <c r="O19" t="s">
        <v>691</v>
      </c>
      <c r="P19" t="s">
        <v>721</v>
      </c>
      <c r="Q19" t="s">
        <v>473</v>
      </c>
      <c r="R19" s="17" t="s">
        <v>508</v>
      </c>
      <c r="S19" t="s">
        <v>803</v>
      </c>
      <c r="T19" s="17" t="s">
        <v>833</v>
      </c>
      <c r="U19" t="s">
        <v>862</v>
      </c>
      <c r="V19" s="17" t="s">
        <v>892</v>
      </c>
      <c r="W19" t="s">
        <v>922</v>
      </c>
      <c r="X19" s="17" t="s">
        <v>952</v>
      </c>
      <c r="Y19" t="s">
        <v>981</v>
      </c>
      <c r="Z19" s="17" t="s">
        <v>1009</v>
      </c>
      <c r="AA19" t="s">
        <v>1034</v>
      </c>
      <c r="AB19" s="17" t="s">
        <v>1058</v>
      </c>
      <c r="AC19" t="s">
        <v>1085</v>
      </c>
      <c r="AD19" s="17" t="s">
        <v>1115</v>
      </c>
      <c r="AE19" s="17"/>
      <c r="AF19" t="s">
        <v>1231</v>
      </c>
      <c r="AG19" s="17">
        <v>1.66E-2</v>
      </c>
      <c r="AH19" t="s">
        <v>1277</v>
      </c>
      <c r="AI19" t="s">
        <v>1275</v>
      </c>
      <c r="AJ19" t="s">
        <v>1332</v>
      </c>
      <c r="AK19" t="s">
        <v>1333</v>
      </c>
      <c r="AL19" t="s">
        <v>1605</v>
      </c>
      <c r="AM19" s="17">
        <v>1.2500000000000001E-2</v>
      </c>
      <c r="AN19" t="s">
        <v>1366</v>
      </c>
      <c r="AO19" s="17">
        <v>1.7600000000000001E-2</v>
      </c>
      <c r="AP19" t="s">
        <v>1411</v>
      </c>
      <c r="AQ19" t="s">
        <v>1257</v>
      </c>
      <c r="AR19" t="s">
        <v>1447</v>
      </c>
      <c r="AS19" s="17">
        <v>1.7500000000000002E-2</v>
      </c>
      <c r="AT19" t="s">
        <v>1635</v>
      </c>
      <c r="AU19" t="s">
        <v>1636</v>
      </c>
      <c r="AV19" t="s">
        <v>1689</v>
      </c>
      <c r="AX19" t="s">
        <v>1739</v>
      </c>
      <c r="AY19" t="s">
        <v>1740</v>
      </c>
      <c r="AZ19" t="s">
        <v>1574</v>
      </c>
      <c r="BA19" s="17">
        <v>1.38E-2</v>
      </c>
      <c r="BB19" t="s">
        <v>1537</v>
      </c>
      <c r="BC19" t="s">
        <v>1538</v>
      </c>
      <c r="BD19" t="s">
        <v>1484</v>
      </c>
      <c r="BE19" t="s">
        <v>1291</v>
      </c>
    </row>
    <row r="20" spans="1:57" x14ac:dyDescent="0.2">
      <c r="A20" t="s">
        <v>142</v>
      </c>
      <c r="B20" t="s">
        <v>247</v>
      </c>
      <c r="C20" t="s">
        <v>353</v>
      </c>
      <c r="D20" t="s">
        <v>375</v>
      </c>
      <c r="E20" t="s">
        <v>396</v>
      </c>
      <c r="F20" t="s">
        <v>442</v>
      </c>
      <c r="G20" t="s">
        <v>489</v>
      </c>
      <c r="H20" t="s">
        <v>524</v>
      </c>
      <c r="I20" t="s">
        <v>1146</v>
      </c>
      <c r="J20" s="17" t="s">
        <v>1176</v>
      </c>
      <c r="K20" t="s">
        <v>573</v>
      </c>
      <c r="L20" t="s">
        <v>602</v>
      </c>
      <c r="M20" t="s">
        <v>632</v>
      </c>
      <c r="N20" t="s">
        <v>662</v>
      </c>
      <c r="O20" t="s">
        <v>692</v>
      </c>
      <c r="P20" t="s">
        <v>722</v>
      </c>
      <c r="Q20" t="s">
        <v>750</v>
      </c>
      <c r="R20" s="17" t="s">
        <v>776</v>
      </c>
      <c r="S20" t="s">
        <v>804</v>
      </c>
      <c r="T20" s="17" t="s">
        <v>834</v>
      </c>
      <c r="U20" t="s">
        <v>863</v>
      </c>
      <c r="V20" s="17" t="s">
        <v>893</v>
      </c>
      <c r="W20" t="s">
        <v>923</v>
      </c>
      <c r="X20" s="17" t="s">
        <v>953</v>
      </c>
      <c r="Y20" t="s">
        <v>982</v>
      </c>
      <c r="Z20" s="17" t="s">
        <v>1010</v>
      </c>
      <c r="AA20" t="s">
        <v>1035</v>
      </c>
      <c r="AB20" s="17" t="s">
        <v>1059</v>
      </c>
      <c r="AC20" t="s">
        <v>1086</v>
      </c>
      <c r="AD20" s="17" t="s">
        <v>1116</v>
      </c>
      <c r="AE20" s="17"/>
      <c r="AF20" t="s">
        <v>1232</v>
      </c>
      <c r="AG20" s="17">
        <v>1.5900000000000001E-2</v>
      </c>
      <c r="AH20" t="s">
        <v>1278</v>
      </c>
      <c r="AI20" t="s">
        <v>1279</v>
      </c>
      <c r="AJ20" t="s">
        <v>1334</v>
      </c>
      <c r="AK20" t="s">
        <v>1335</v>
      </c>
      <c r="AL20" t="s">
        <v>1606</v>
      </c>
      <c r="AM20" s="17">
        <v>1.09E-2</v>
      </c>
      <c r="AN20" t="s">
        <v>1367</v>
      </c>
      <c r="AO20" s="17">
        <v>1.6400000000000001E-2</v>
      </c>
      <c r="AP20" t="s">
        <v>1412</v>
      </c>
      <c r="AQ20" t="s">
        <v>1413</v>
      </c>
      <c r="AR20" t="s">
        <v>1448</v>
      </c>
      <c r="AS20" s="17">
        <v>1.47E-2</v>
      </c>
      <c r="AT20" t="s">
        <v>1637</v>
      </c>
      <c r="AU20" t="s">
        <v>1638</v>
      </c>
      <c r="AV20" t="s">
        <v>1690</v>
      </c>
      <c r="AW20" t="s">
        <v>1259</v>
      </c>
      <c r="AX20" t="s">
        <v>1741</v>
      </c>
      <c r="AY20" t="s">
        <v>1419</v>
      </c>
      <c r="AZ20" t="s">
        <v>1575</v>
      </c>
      <c r="BA20" s="17">
        <v>1.37E-2</v>
      </c>
      <c r="BB20" t="s">
        <v>1539</v>
      </c>
      <c r="BC20" t="s">
        <v>1540</v>
      </c>
      <c r="BD20" t="s">
        <v>1485</v>
      </c>
      <c r="BE20" t="s">
        <v>1486</v>
      </c>
    </row>
    <row r="21" spans="1:57" x14ac:dyDescent="0.2">
      <c r="A21" t="s">
        <v>143</v>
      </c>
      <c r="B21" t="s">
        <v>248</v>
      </c>
      <c r="C21" t="s">
        <v>354</v>
      </c>
      <c r="D21" t="s">
        <v>376</v>
      </c>
      <c r="E21" t="s">
        <v>397</v>
      </c>
      <c r="F21" t="s">
        <v>443</v>
      </c>
      <c r="G21" t="s">
        <v>490</v>
      </c>
      <c r="H21" t="s">
        <v>540</v>
      </c>
      <c r="I21" t="s">
        <v>1147</v>
      </c>
      <c r="J21" s="17" t="s">
        <v>1177</v>
      </c>
      <c r="K21" t="s">
        <v>574</v>
      </c>
      <c r="L21" t="s">
        <v>603</v>
      </c>
      <c r="M21" t="s">
        <v>633</v>
      </c>
      <c r="N21" t="s">
        <v>663</v>
      </c>
      <c r="O21" t="s">
        <v>693</v>
      </c>
      <c r="P21" t="s">
        <v>723</v>
      </c>
      <c r="Q21" t="s">
        <v>751</v>
      </c>
      <c r="R21" s="17" t="s">
        <v>777</v>
      </c>
      <c r="S21" t="s">
        <v>805</v>
      </c>
      <c r="T21" s="17" t="s">
        <v>835</v>
      </c>
      <c r="U21" t="s">
        <v>864</v>
      </c>
      <c r="V21" s="17" t="s">
        <v>894</v>
      </c>
      <c r="W21" t="s">
        <v>924</v>
      </c>
      <c r="X21" s="17" t="s">
        <v>954</v>
      </c>
      <c r="Y21" t="s">
        <v>983</v>
      </c>
      <c r="Z21" s="17" t="s">
        <v>1011</v>
      </c>
      <c r="AA21" t="s">
        <v>1036</v>
      </c>
      <c r="AB21" s="17" t="s">
        <v>1060</v>
      </c>
      <c r="AC21" t="s">
        <v>1087</v>
      </c>
      <c r="AD21" s="17" t="s">
        <v>1117</v>
      </c>
      <c r="AE21" s="17"/>
      <c r="AF21" t="s">
        <v>1233</v>
      </c>
      <c r="AG21" s="17">
        <v>1.47E-2</v>
      </c>
      <c r="AH21" t="s">
        <v>1280</v>
      </c>
      <c r="AI21" t="s">
        <v>1281</v>
      </c>
      <c r="AJ21" t="s">
        <v>1336</v>
      </c>
      <c r="AK21" t="s">
        <v>1337</v>
      </c>
      <c r="AL21" t="s">
        <v>1607</v>
      </c>
      <c r="AM21" s="17">
        <v>1.0699999999999999E-2</v>
      </c>
      <c r="AN21" t="s">
        <v>1368</v>
      </c>
      <c r="AO21" s="17">
        <v>1.5599999999999999E-2</v>
      </c>
      <c r="AP21" t="s">
        <v>1414</v>
      </c>
      <c r="AQ21" t="s">
        <v>1415</v>
      </c>
      <c r="AR21" t="s">
        <v>1449</v>
      </c>
      <c r="AS21" s="17">
        <v>1.46E-2</v>
      </c>
      <c r="AT21" t="s">
        <v>1639</v>
      </c>
      <c r="AU21" t="s">
        <v>1255</v>
      </c>
      <c r="AV21" t="s">
        <v>1691</v>
      </c>
      <c r="AW21" t="s">
        <v>1259</v>
      </c>
      <c r="AX21" t="s">
        <v>1742</v>
      </c>
      <c r="AY21" t="s">
        <v>1641</v>
      </c>
      <c r="AZ21" t="s">
        <v>1576</v>
      </c>
      <c r="BA21" s="17">
        <v>1.2699999999999999E-2</v>
      </c>
      <c r="BB21" t="s">
        <v>1541</v>
      </c>
      <c r="BC21" t="s">
        <v>1542</v>
      </c>
      <c r="BD21" t="s">
        <v>1487</v>
      </c>
      <c r="BE21" t="s">
        <v>1294</v>
      </c>
    </row>
    <row r="22" spans="1:57" x14ac:dyDescent="0.2">
      <c r="A22" t="s">
        <v>144</v>
      </c>
      <c r="B22" t="s">
        <v>249</v>
      </c>
      <c r="C22" t="s">
        <v>355</v>
      </c>
      <c r="D22" t="s">
        <v>377</v>
      </c>
      <c r="E22" t="s">
        <v>398</v>
      </c>
      <c r="F22" t="s">
        <v>444</v>
      </c>
      <c r="G22" t="s">
        <v>491</v>
      </c>
      <c r="H22" t="s">
        <v>525</v>
      </c>
      <c r="I22" t="s">
        <v>1148</v>
      </c>
      <c r="J22" s="17" t="s">
        <v>1178</v>
      </c>
      <c r="K22" t="s">
        <v>575</v>
      </c>
      <c r="L22" t="s">
        <v>604</v>
      </c>
      <c r="M22" t="s">
        <v>634</v>
      </c>
      <c r="N22" t="s">
        <v>664</v>
      </c>
      <c r="O22" t="s">
        <v>694</v>
      </c>
      <c r="P22" t="s">
        <v>724</v>
      </c>
      <c r="Q22" t="s">
        <v>752</v>
      </c>
      <c r="R22" s="17" t="s">
        <v>778</v>
      </c>
      <c r="S22" t="s">
        <v>806</v>
      </c>
      <c r="T22" s="17" t="s">
        <v>836</v>
      </c>
      <c r="U22" t="s">
        <v>865</v>
      </c>
      <c r="V22" s="17" t="s">
        <v>895</v>
      </c>
      <c r="W22" t="s">
        <v>925</v>
      </c>
      <c r="X22" s="17" t="s">
        <v>955</v>
      </c>
      <c r="Y22" t="s">
        <v>984</v>
      </c>
      <c r="Z22" s="17" t="s">
        <v>1012</v>
      </c>
      <c r="AA22" t="s">
        <v>1037</v>
      </c>
      <c r="AB22" s="17" t="s">
        <v>1061</v>
      </c>
      <c r="AC22" t="s">
        <v>1088</v>
      </c>
      <c r="AD22" s="17" t="s">
        <v>1118</v>
      </c>
      <c r="AE22" s="17"/>
      <c r="AF22" t="s">
        <v>1234</v>
      </c>
      <c r="AG22" s="17">
        <v>1.2800000000000001E-2</v>
      </c>
      <c r="AH22" t="s">
        <v>1282</v>
      </c>
      <c r="AI22" t="s">
        <v>1283</v>
      </c>
      <c r="AJ22" t="s">
        <v>1338</v>
      </c>
      <c r="AK22" t="s">
        <v>1339</v>
      </c>
      <c r="AL22" t="s">
        <v>1608</v>
      </c>
      <c r="AM22" s="17">
        <v>1.04E-2</v>
      </c>
      <c r="AN22" t="s">
        <v>1369</v>
      </c>
      <c r="AO22" s="17">
        <v>1.5299999999999999E-2</v>
      </c>
      <c r="AP22" t="s">
        <v>1416</v>
      </c>
      <c r="AQ22" t="s">
        <v>1417</v>
      </c>
      <c r="AR22" t="s">
        <v>1450</v>
      </c>
      <c r="AS22" s="17">
        <v>1.4E-2</v>
      </c>
      <c r="AT22" t="s">
        <v>1640</v>
      </c>
      <c r="AU22" t="s">
        <v>1641</v>
      </c>
      <c r="AV22" t="s">
        <v>1692</v>
      </c>
      <c r="AW22" t="s">
        <v>1693</v>
      </c>
      <c r="AX22" t="s">
        <v>1743</v>
      </c>
      <c r="AY22" t="s">
        <v>1544</v>
      </c>
      <c r="AZ22" t="s">
        <v>1577</v>
      </c>
      <c r="BA22" s="17">
        <v>1.24E-2</v>
      </c>
      <c r="BB22" t="s">
        <v>1543</v>
      </c>
      <c r="BC22" t="s">
        <v>1544</v>
      </c>
      <c r="BD22" t="s">
        <v>1488</v>
      </c>
      <c r="BE22" t="s">
        <v>1489</v>
      </c>
    </row>
    <row r="23" spans="1:57" x14ac:dyDescent="0.2">
      <c r="A23" t="s">
        <v>145</v>
      </c>
      <c r="B23" t="s">
        <v>250</v>
      </c>
      <c r="C23" t="s">
        <v>356</v>
      </c>
      <c r="D23" t="s">
        <v>378</v>
      </c>
      <c r="E23" t="s">
        <v>399</v>
      </c>
      <c r="F23" t="s">
        <v>445</v>
      </c>
      <c r="G23" t="s">
        <v>492</v>
      </c>
      <c r="H23" t="s">
        <v>526</v>
      </c>
      <c r="I23" t="s">
        <v>1149</v>
      </c>
      <c r="J23" s="17" t="s">
        <v>1179</v>
      </c>
      <c r="K23" t="s">
        <v>576</v>
      </c>
      <c r="L23" t="s">
        <v>605</v>
      </c>
      <c r="M23" t="s">
        <v>635</v>
      </c>
      <c r="N23" t="s">
        <v>665</v>
      </c>
      <c r="O23" t="s">
        <v>695</v>
      </c>
      <c r="P23" t="s">
        <v>725</v>
      </c>
      <c r="Q23" t="s">
        <v>753</v>
      </c>
      <c r="R23" s="17" t="s">
        <v>779</v>
      </c>
      <c r="S23" t="s">
        <v>807</v>
      </c>
      <c r="T23" s="17" t="s">
        <v>837</v>
      </c>
      <c r="U23" t="s">
        <v>866</v>
      </c>
      <c r="V23" s="17" t="s">
        <v>896</v>
      </c>
      <c r="W23" t="s">
        <v>926</v>
      </c>
      <c r="X23" s="17" t="s">
        <v>956</v>
      </c>
      <c r="Y23" t="s">
        <v>985</v>
      </c>
      <c r="Z23" s="17" t="s">
        <v>1013</v>
      </c>
      <c r="AA23" t="s">
        <v>1038</v>
      </c>
      <c r="AB23" s="17" t="s">
        <v>1062</v>
      </c>
      <c r="AC23" t="s">
        <v>1089</v>
      </c>
      <c r="AD23" s="17" t="s">
        <v>1119</v>
      </c>
      <c r="AE23" s="17"/>
      <c r="AF23" t="s">
        <v>1235</v>
      </c>
      <c r="AG23" s="17">
        <v>1.23E-2</v>
      </c>
      <c r="AH23" t="s">
        <v>1284</v>
      </c>
      <c r="AI23" t="s">
        <v>1285</v>
      </c>
      <c r="AJ23" t="s">
        <v>1340</v>
      </c>
      <c r="AK23" t="s">
        <v>1341</v>
      </c>
      <c r="AL23" t="s">
        <v>1609</v>
      </c>
      <c r="AM23" s="17">
        <v>1.01E-2</v>
      </c>
      <c r="AN23" t="s">
        <v>1370</v>
      </c>
      <c r="AO23" s="17">
        <v>1.41E-2</v>
      </c>
      <c r="AP23" t="s">
        <v>1418</v>
      </c>
      <c r="AQ23" t="s">
        <v>1419</v>
      </c>
      <c r="AR23" t="s">
        <v>1451</v>
      </c>
      <c r="AS23" s="17">
        <v>1.37E-2</v>
      </c>
      <c r="AT23" t="s">
        <v>1642</v>
      </c>
      <c r="AU23" t="s">
        <v>1643</v>
      </c>
      <c r="AV23" t="s">
        <v>1694</v>
      </c>
      <c r="AW23" t="s">
        <v>1429</v>
      </c>
      <c r="AX23" t="s">
        <v>1744</v>
      </c>
      <c r="AY23" t="s">
        <v>1263</v>
      </c>
      <c r="AZ23" t="s">
        <v>1578</v>
      </c>
      <c r="BA23" s="17">
        <v>1.2E-2</v>
      </c>
      <c r="BB23" t="s">
        <v>1545</v>
      </c>
      <c r="BC23" t="s">
        <v>1345</v>
      </c>
      <c r="BD23" t="s">
        <v>1490</v>
      </c>
      <c r="BE23" t="s">
        <v>1491</v>
      </c>
    </row>
    <row r="24" spans="1:57" x14ac:dyDescent="0.2">
      <c r="A24" t="s">
        <v>146</v>
      </c>
      <c r="B24" t="s">
        <v>251</v>
      </c>
      <c r="C24" t="s">
        <v>123</v>
      </c>
      <c r="E24" t="s">
        <v>400</v>
      </c>
      <c r="F24" t="s">
        <v>446</v>
      </c>
      <c r="G24" t="s">
        <v>493</v>
      </c>
      <c r="H24" t="s">
        <v>527</v>
      </c>
      <c r="I24" t="s">
        <v>1150</v>
      </c>
      <c r="J24" s="17" t="s">
        <v>1180</v>
      </c>
      <c r="K24" t="s">
        <v>577</v>
      </c>
      <c r="L24" t="s">
        <v>606</v>
      </c>
      <c r="M24" t="s">
        <v>636</v>
      </c>
      <c r="N24" t="s">
        <v>666</v>
      </c>
      <c r="O24" t="s">
        <v>696</v>
      </c>
      <c r="P24" t="s">
        <v>726</v>
      </c>
      <c r="Q24" t="s">
        <v>477</v>
      </c>
      <c r="R24" s="17" t="s">
        <v>512</v>
      </c>
      <c r="S24" t="s">
        <v>808</v>
      </c>
      <c r="T24" s="17" t="s">
        <v>838</v>
      </c>
      <c r="U24" t="s">
        <v>867</v>
      </c>
      <c r="V24" s="17" t="s">
        <v>897</v>
      </c>
      <c r="W24" t="s">
        <v>927</v>
      </c>
      <c r="X24" s="17" t="s">
        <v>957</v>
      </c>
      <c r="Y24" t="s">
        <v>986</v>
      </c>
      <c r="Z24" s="17" t="s">
        <v>428</v>
      </c>
      <c r="AA24" t="s">
        <v>1039</v>
      </c>
      <c r="AB24" s="17" t="s">
        <v>1063</v>
      </c>
      <c r="AC24" t="s">
        <v>1090</v>
      </c>
      <c r="AD24" s="17" t="s">
        <v>1120</v>
      </c>
      <c r="AE24" s="17"/>
      <c r="AF24" t="s">
        <v>1236</v>
      </c>
      <c r="AG24" s="17">
        <v>1.2E-2</v>
      </c>
      <c r="AH24" t="s">
        <v>1286</v>
      </c>
      <c r="AI24" t="s">
        <v>1285</v>
      </c>
      <c r="AJ24" t="s">
        <v>1342</v>
      </c>
      <c r="AK24" t="s">
        <v>1343</v>
      </c>
      <c r="AL24" t="s">
        <v>1610</v>
      </c>
      <c r="AM24" s="17">
        <v>9.7000000000000003E-3</v>
      </c>
      <c r="AN24" t="s">
        <v>1371</v>
      </c>
      <c r="AO24" s="17">
        <v>1.35E-2</v>
      </c>
      <c r="AP24" t="s">
        <v>1420</v>
      </c>
      <c r="AQ24" t="s">
        <v>1263</v>
      </c>
      <c r="AR24" t="s">
        <v>1452</v>
      </c>
      <c r="AS24" s="17">
        <v>1.29E-2</v>
      </c>
      <c r="AT24" t="s">
        <v>1644</v>
      </c>
      <c r="AU24" t="s">
        <v>1645</v>
      </c>
      <c r="AV24" t="s">
        <v>1695</v>
      </c>
      <c r="AW24" t="s">
        <v>1654</v>
      </c>
      <c r="AX24" t="s">
        <v>1745</v>
      </c>
      <c r="AY24" t="s">
        <v>1547</v>
      </c>
      <c r="AZ24" t="s">
        <v>1579</v>
      </c>
      <c r="BA24" s="17">
        <v>1.18E-2</v>
      </c>
      <c r="BB24" t="s">
        <v>1546</v>
      </c>
      <c r="BC24" t="s">
        <v>1547</v>
      </c>
      <c r="BD24" t="s">
        <v>1385</v>
      </c>
      <c r="BE24" t="s">
        <v>1492</v>
      </c>
    </row>
    <row r="25" spans="1:57" x14ac:dyDescent="0.2">
      <c r="A25" t="s">
        <v>147</v>
      </c>
      <c r="B25" t="s">
        <v>252</v>
      </c>
      <c r="E25" t="s">
        <v>401</v>
      </c>
      <c r="F25" t="s">
        <v>447</v>
      </c>
      <c r="G25" t="s">
        <v>494</v>
      </c>
      <c r="H25" t="s">
        <v>528</v>
      </c>
      <c r="I25" t="s">
        <v>1151</v>
      </c>
      <c r="J25" s="17" t="s">
        <v>1181</v>
      </c>
      <c r="K25" t="s">
        <v>578</v>
      </c>
      <c r="L25" t="s">
        <v>607</v>
      </c>
      <c r="M25" t="s">
        <v>637</v>
      </c>
      <c r="N25" t="s">
        <v>667</v>
      </c>
      <c r="O25" t="s">
        <v>697</v>
      </c>
      <c r="P25" t="s">
        <v>727</v>
      </c>
      <c r="Q25" t="s">
        <v>754</v>
      </c>
      <c r="R25" s="17" t="s">
        <v>780</v>
      </c>
      <c r="S25" t="s">
        <v>809</v>
      </c>
      <c r="T25" s="17" t="s">
        <v>839</v>
      </c>
      <c r="U25" t="s">
        <v>868</v>
      </c>
      <c r="V25" s="17" t="s">
        <v>898</v>
      </c>
      <c r="W25" t="s">
        <v>928</v>
      </c>
      <c r="X25" s="17" t="s">
        <v>958</v>
      </c>
      <c r="Y25" t="s">
        <v>987</v>
      </c>
      <c r="Z25" s="17" t="s">
        <v>1014</v>
      </c>
      <c r="AA25" t="s">
        <v>129</v>
      </c>
      <c r="AB25" s="17" t="s">
        <v>234</v>
      </c>
      <c r="AC25" t="s">
        <v>1091</v>
      </c>
      <c r="AD25" s="17" t="s">
        <v>1121</v>
      </c>
      <c r="AE25" s="17"/>
      <c r="AF25" t="s">
        <v>1237</v>
      </c>
      <c r="AG25" s="17">
        <v>1.2E-2</v>
      </c>
      <c r="AH25" t="s">
        <v>1287</v>
      </c>
      <c r="AI25" t="s">
        <v>1288</v>
      </c>
      <c r="AJ25" t="s">
        <v>1344</v>
      </c>
      <c r="AK25" t="s">
        <v>1345</v>
      </c>
      <c r="AL25" t="s">
        <v>1611</v>
      </c>
      <c r="AM25" s="17">
        <v>9.7000000000000003E-3</v>
      </c>
      <c r="AN25" t="s">
        <v>1372</v>
      </c>
      <c r="AO25" s="17">
        <v>1.35E-2</v>
      </c>
      <c r="AP25" t="s">
        <v>1421</v>
      </c>
      <c r="AR25" t="s">
        <v>1453</v>
      </c>
      <c r="AS25" s="17">
        <v>1.23E-2</v>
      </c>
      <c r="AT25" t="s">
        <v>1646</v>
      </c>
      <c r="AU25" t="s">
        <v>1551</v>
      </c>
      <c r="AV25" t="s">
        <v>1696</v>
      </c>
      <c r="AW25" t="s">
        <v>1697</v>
      </c>
      <c r="AX25" t="s">
        <v>1746</v>
      </c>
      <c r="AY25" t="s">
        <v>1643</v>
      </c>
      <c r="AZ25" t="s">
        <v>1580</v>
      </c>
      <c r="BA25" s="17">
        <v>1.17E-2</v>
      </c>
      <c r="BB25" t="s">
        <v>1548</v>
      </c>
      <c r="BC25" t="s">
        <v>1265</v>
      </c>
      <c r="BD25" t="s">
        <v>1493</v>
      </c>
      <c r="BE25" t="s">
        <v>1494</v>
      </c>
    </row>
    <row r="26" spans="1:57" x14ac:dyDescent="0.2">
      <c r="A26" t="s">
        <v>148</v>
      </c>
      <c r="B26" t="s">
        <v>253</v>
      </c>
      <c r="E26" t="s">
        <v>402</v>
      </c>
      <c r="F26" t="s">
        <v>448</v>
      </c>
      <c r="G26" t="s">
        <v>495</v>
      </c>
      <c r="H26" t="s">
        <v>529</v>
      </c>
      <c r="I26" t="s">
        <v>1152</v>
      </c>
      <c r="J26" s="17" t="s">
        <v>1182</v>
      </c>
      <c r="K26" t="s">
        <v>579</v>
      </c>
      <c r="L26" t="s">
        <v>608</v>
      </c>
      <c r="M26" t="s">
        <v>638</v>
      </c>
      <c r="N26" t="s">
        <v>668</v>
      </c>
      <c r="O26" t="s">
        <v>698</v>
      </c>
      <c r="P26" t="s">
        <v>728</v>
      </c>
      <c r="Q26" t="s">
        <v>755</v>
      </c>
      <c r="R26" s="17" t="s">
        <v>781</v>
      </c>
      <c r="S26" t="s">
        <v>810</v>
      </c>
      <c r="T26" s="17" t="s">
        <v>840</v>
      </c>
      <c r="U26" t="s">
        <v>869</v>
      </c>
      <c r="V26" s="17" t="s">
        <v>899</v>
      </c>
      <c r="W26" t="s">
        <v>929</v>
      </c>
      <c r="X26" s="17" t="s">
        <v>959</v>
      </c>
      <c r="Y26" t="s">
        <v>988</v>
      </c>
      <c r="Z26" s="17" t="s">
        <v>1015</v>
      </c>
      <c r="AA26" t="s">
        <v>127</v>
      </c>
      <c r="AB26" s="17" t="s">
        <v>232</v>
      </c>
      <c r="AC26" t="s">
        <v>1092</v>
      </c>
      <c r="AD26" s="17" t="s">
        <v>1122</v>
      </c>
      <c r="AE26" s="17"/>
      <c r="AF26" t="s">
        <v>1238</v>
      </c>
      <c r="AG26" s="17">
        <v>1.1900000000000001E-2</v>
      </c>
      <c r="AH26" t="s">
        <v>1289</v>
      </c>
      <c r="AI26" t="s">
        <v>1288</v>
      </c>
      <c r="AJ26" t="s">
        <v>1346</v>
      </c>
      <c r="AK26" t="s">
        <v>1347</v>
      </c>
      <c r="AL26" t="s">
        <v>1612</v>
      </c>
      <c r="AM26" s="17">
        <v>9.4000000000000004E-3</v>
      </c>
      <c r="AN26" t="s">
        <v>1373</v>
      </c>
      <c r="AO26" s="17">
        <v>1.2699999999999999E-2</v>
      </c>
      <c r="AP26" t="s">
        <v>1422</v>
      </c>
      <c r="AQ26" t="s">
        <v>1267</v>
      </c>
      <c r="AR26" t="s">
        <v>1454</v>
      </c>
      <c r="AS26" s="17">
        <v>1.2200000000000001E-2</v>
      </c>
      <c r="AT26" t="s">
        <v>1647</v>
      </c>
      <c r="AV26" t="s">
        <v>1698</v>
      </c>
      <c r="AW26" t="s">
        <v>1492</v>
      </c>
      <c r="AX26" t="s">
        <v>1747</v>
      </c>
      <c r="AY26" t="s">
        <v>1267</v>
      </c>
      <c r="AZ26" t="s">
        <v>1581</v>
      </c>
      <c r="BA26" s="17">
        <v>1.17E-2</v>
      </c>
      <c r="BB26" t="s">
        <v>1549</v>
      </c>
      <c r="BC26" t="s">
        <v>1267</v>
      </c>
      <c r="BD26" t="s">
        <v>1495</v>
      </c>
      <c r="BE26" t="s">
        <v>1496</v>
      </c>
    </row>
    <row r="27" spans="1:57" x14ac:dyDescent="0.2">
      <c r="A27" t="s">
        <v>149</v>
      </c>
      <c r="B27" t="s">
        <v>254</v>
      </c>
      <c r="E27" t="s">
        <v>403</v>
      </c>
      <c r="F27" t="s">
        <v>449</v>
      </c>
      <c r="G27" t="s">
        <v>496</v>
      </c>
      <c r="H27" t="s">
        <v>530</v>
      </c>
      <c r="I27" t="s">
        <v>1153</v>
      </c>
      <c r="J27" s="17" t="s">
        <v>1183</v>
      </c>
      <c r="K27" t="s">
        <v>580</v>
      </c>
      <c r="L27" t="s">
        <v>609</v>
      </c>
      <c r="M27" t="s">
        <v>639</v>
      </c>
      <c r="N27" t="s">
        <v>669</v>
      </c>
      <c r="O27" t="s">
        <v>699</v>
      </c>
      <c r="P27" t="s">
        <v>729</v>
      </c>
      <c r="Q27" t="s">
        <v>756</v>
      </c>
      <c r="R27" s="17" t="s">
        <v>782</v>
      </c>
      <c r="S27" t="s">
        <v>811</v>
      </c>
      <c r="T27" s="17" t="s">
        <v>841</v>
      </c>
      <c r="U27" t="s">
        <v>870</v>
      </c>
      <c r="V27" s="17" t="s">
        <v>900</v>
      </c>
      <c r="W27" t="s">
        <v>930</v>
      </c>
      <c r="X27" s="17" t="s">
        <v>960</v>
      </c>
      <c r="Y27" t="s">
        <v>989</v>
      </c>
      <c r="Z27" s="17" t="s">
        <v>1016</v>
      </c>
      <c r="AA27" t="s">
        <v>128</v>
      </c>
      <c r="AB27" s="17" t="s">
        <v>233</v>
      </c>
      <c r="AC27" t="s">
        <v>1093</v>
      </c>
      <c r="AD27" s="17" t="s">
        <v>1123</v>
      </c>
      <c r="AE27" s="17"/>
      <c r="AF27" t="s">
        <v>1239</v>
      </c>
      <c r="AG27" s="17">
        <v>1.14E-2</v>
      </c>
      <c r="AH27" t="s">
        <v>1290</v>
      </c>
      <c r="AI27" t="s">
        <v>1291</v>
      </c>
      <c r="AJ27" t="s">
        <v>1348</v>
      </c>
      <c r="AL27" t="s">
        <v>1613</v>
      </c>
      <c r="AM27" s="17">
        <v>9.1999999999999998E-3</v>
      </c>
      <c r="AN27" t="s">
        <v>1374</v>
      </c>
      <c r="AO27" s="17">
        <v>1.26E-2</v>
      </c>
      <c r="AP27" t="s">
        <v>1423</v>
      </c>
      <c r="AQ27" t="s">
        <v>1271</v>
      </c>
      <c r="AR27" t="s">
        <v>1455</v>
      </c>
      <c r="AS27" s="17">
        <v>1.17E-2</v>
      </c>
      <c r="AT27" t="s">
        <v>1648</v>
      </c>
      <c r="AU27" t="s">
        <v>1649</v>
      </c>
      <c r="AV27" t="s">
        <v>1699</v>
      </c>
      <c r="AW27" t="s">
        <v>1496</v>
      </c>
      <c r="AX27" t="s">
        <v>1748</v>
      </c>
      <c r="AY27" t="s">
        <v>1267</v>
      </c>
      <c r="AZ27" t="s">
        <v>1582</v>
      </c>
      <c r="BA27" s="17">
        <v>1.17E-2</v>
      </c>
      <c r="BB27" t="s">
        <v>1550</v>
      </c>
      <c r="BC27" t="s">
        <v>1551</v>
      </c>
      <c r="BD27" t="s">
        <v>1497</v>
      </c>
      <c r="BE27" t="s">
        <v>1498</v>
      </c>
    </row>
    <row r="28" spans="1:57" x14ac:dyDescent="0.2">
      <c r="A28" t="s">
        <v>150</v>
      </c>
      <c r="B28" t="s">
        <v>255</v>
      </c>
      <c r="E28" t="s">
        <v>404</v>
      </c>
      <c r="F28" t="s">
        <v>450</v>
      </c>
      <c r="G28" t="s">
        <v>497</v>
      </c>
      <c r="H28" t="s">
        <v>531</v>
      </c>
      <c r="I28" t="s">
        <v>1154</v>
      </c>
      <c r="J28" s="17" t="s">
        <v>1184</v>
      </c>
      <c r="K28" t="s">
        <v>581</v>
      </c>
      <c r="L28" t="s">
        <v>610</v>
      </c>
      <c r="M28" t="s">
        <v>640</v>
      </c>
      <c r="N28" t="s">
        <v>670</v>
      </c>
      <c r="O28" t="s">
        <v>700</v>
      </c>
      <c r="P28" t="s">
        <v>730</v>
      </c>
      <c r="Q28" t="s">
        <v>474</v>
      </c>
      <c r="R28" s="17" t="s">
        <v>509</v>
      </c>
      <c r="S28" t="s">
        <v>812</v>
      </c>
      <c r="T28" s="17" t="s">
        <v>842</v>
      </c>
      <c r="U28" t="s">
        <v>871</v>
      </c>
      <c r="V28" s="17" t="s">
        <v>901</v>
      </c>
      <c r="W28" t="s">
        <v>931</v>
      </c>
      <c r="X28" s="17" t="s">
        <v>961</v>
      </c>
      <c r="Y28" t="s">
        <v>990</v>
      </c>
      <c r="Z28" s="17" t="s">
        <v>1017</v>
      </c>
      <c r="AA28" t="s">
        <v>1040</v>
      </c>
      <c r="AB28" s="17" t="s">
        <v>1064</v>
      </c>
      <c r="AC28" t="s">
        <v>1094</v>
      </c>
      <c r="AD28" s="17" t="s">
        <v>1124</v>
      </c>
      <c r="AE28" s="17"/>
      <c r="AF28" t="s">
        <v>1240</v>
      </c>
      <c r="AG28" s="17">
        <v>1.0999999999999999E-2</v>
      </c>
      <c r="AH28" t="s">
        <v>1292</v>
      </c>
      <c r="AI28" t="s">
        <v>1291</v>
      </c>
      <c r="AL28" t="s">
        <v>1614</v>
      </c>
      <c r="AM28" s="17">
        <v>8.9999999999999993E-3</v>
      </c>
      <c r="AN28" t="s">
        <v>1375</v>
      </c>
      <c r="AO28" s="17">
        <v>1.2500000000000001E-2</v>
      </c>
      <c r="AP28" t="s">
        <v>1424</v>
      </c>
      <c r="AQ28" t="s">
        <v>1281</v>
      </c>
      <c r="AR28" t="s">
        <v>1456</v>
      </c>
      <c r="AS28" s="17">
        <v>9.5999999999999992E-3</v>
      </c>
      <c r="AT28" t="s">
        <v>1650</v>
      </c>
      <c r="AU28" t="s">
        <v>1279</v>
      </c>
      <c r="AV28" t="s">
        <v>1700</v>
      </c>
      <c r="AW28" t="s">
        <v>1701</v>
      </c>
      <c r="AX28" t="s">
        <v>1749</v>
      </c>
      <c r="AY28" t="s">
        <v>1279</v>
      </c>
      <c r="AZ28" t="s">
        <v>1583</v>
      </c>
      <c r="BA28" s="17">
        <v>1.15E-2</v>
      </c>
      <c r="BB28" t="s">
        <v>1552</v>
      </c>
      <c r="BC28" t="s">
        <v>1553</v>
      </c>
      <c r="BD28" t="s">
        <v>1387</v>
      </c>
      <c r="BE28" t="s">
        <v>1499</v>
      </c>
    </row>
    <row r="29" spans="1:57" x14ac:dyDescent="0.2">
      <c r="A29" t="s">
        <v>151</v>
      </c>
      <c r="B29" t="s">
        <v>256</v>
      </c>
      <c r="E29" t="s">
        <v>405</v>
      </c>
      <c r="F29" t="s">
        <v>451</v>
      </c>
      <c r="G29" t="s">
        <v>498</v>
      </c>
      <c r="H29" t="s">
        <v>532</v>
      </c>
      <c r="I29" t="s">
        <v>1155</v>
      </c>
      <c r="J29" s="17" t="s">
        <v>1185</v>
      </c>
      <c r="K29" t="s">
        <v>582</v>
      </c>
      <c r="L29" t="s">
        <v>611</v>
      </c>
      <c r="M29" t="s">
        <v>641</v>
      </c>
      <c r="N29" t="s">
        <v>671</v>
      </c>
      <c r="O29" t="s">
        <v>701</v>
      </c>
      <c r="P29" t="s">
        <v>731</v>
      </c>
      <c r="Q29" t="s">
        <v>757</v>
      </c>
      <c r="R29" s="17" t="s">
        <v>783</v>
      </c>
      <c r="S29" t="s">
        <v>813</v>
      </c>
      <c r="T29" s="17" t="s">
        <v>843</v>
      </c>
      <c r="U29" t="s">
        <v>872</v>
      </c>
      <c r="V29" s="17" t="s">
        <v>902</v>
      </c>
      <c r="W29" t="s">
        <v>932</v>
      </c>
      <c r="X29" s="17" t="s">
        <v>962</v>
      </c>
      <c r="Y29" t="s">
        <v>335</v>
      </c>
      <c r="Z29" s="17" t="s">
        <v>357</v>
      </c>
      <c r="AA29" t="s">
        <v>1041</v>
      </c>
      <c r="AB29" s="17" t="s">
        <v>1065</v>
      </c>
      <c r="AC29" t="s">
        <v>1095</v>
      </c>
      <c r="AD29" s="17" t="s">
        <v>1125</v>
      </c>
      <c r="AE29" s="17"/>
      <c r="AF29" t="s">
        <v>1241</v>
      </c>
      <c r="AG29" s="17">
        <v>1.0699999999999999E-2</v>
      </c>
      <c r="AH29" t="s">
        <v>1293</v>
      </c>
      <c r="AI29" t="s">
        <v>1294</v>
      </c>
      <c r="AL29" t="s">
        <v>1615</v>
      </c>
      <c r="AM29" s="17">
        <v>8.0000000000000002E-3</v>
      </c>
      <c r="AN29" t="s">
        <v>1376</v>
      </c>
      <c r="AO29" s="17">
        <v>1.17E-2</v>
      </c>
      <c r="AP29" t="s">
        <v>1425</v>
      </c>
      <c r="AQ29" t="s">
        <v>1281</v>
      </c>
      <c r="AR29" t="s">
        <v>1457</v>
      </c>
      <c r="AS29" s="17">
        <v>9.1000000000000004E-3</v>
      </c>
      <c r="AT29" t="s">
        <v>1651</v>
      </c>
      <c r="AU29" t="s">
        <v>1429</v>
      </c>
      <c r="AV29" t="s">
        <v>1702</v>
      </c>
      <c r="AW29" t="s">
        <v>1703</v>
      </c>
      <c r="AX29" t="s">
        <v>1750</v>
      </c>
      <c r="AY29" t="s">
        <v>1281</v>
      </c>
      <c r="AZ29" t="s">
        <v>1584</v>
      </c>
      <c r="BA29" s="17">
        <v>1.12E-2</v>
      </c>
      <c r="BB29" t="s">
        <v>1554</v>
      </c>
      <c r="BC29" t="s">
        <v>1269</v>
      </c>
      <c r="BD29" t="s">
        <v>1500</v>
      </c>
      <c r="BE29" t="s">
        <v>1501</v>
      </c>
    </row>
    <row r="30" spans="1:57" x14ac:dyDescent="0.2">
      <c r="A30" t="s">
        <v>152</v>
      </c>
      <c r="B30" t="s">
        <v>257</v>
      </c>
      <c r="E30" t="s">
        <v>406</v>
      </c>
      <c r="F30" t="s">
        <v>452</v>
      </c>
      <c r="G30" t="s">
        <v>499</v>
      </c>
      <c r="H30" t="s">
        <v>533</v>
      </c>
      <c r="I30" t="s">
        <v>1156</v>
      </c>
      <c r="J30" s="17" t="s">
        <v>1186</v>
      </c>
      <c r="K30" t="s">
        <v>583</v>
      </c>
      <c r="L30" t="s">
        <v>612</v>
      </c>
      <c r="M30" t="s">
        <v>642</v>
      </c>
      <c r="N30" t="s">
        <v>672</v>
      </c>
      <c r="O30" t="s">
        <v>702</v>
      </c>
      <c r="P30" t="s">
        <v>732</v>
      </c>
      <c r="Q30" t="s">
        <v>758</v>
      </c>
      <c r="R30" s="17" t="s">
        <v>784</v>
      </c>
      <c r="S30" t="s">
        <v>814</v>
      </c>
      <c r="T30" s="17" t="s">
        <v>844</v>
      </c>
      <c r="U30" t="s">
        <v>873</v>
      </c>
      <c r="V30" s="17" t="s">
        <v>903</v>
      </c>
      <c r="W30" t="s">
        <v>933</v>
      </c>
      <c r="X30" s="17" t="s">
        <v>963</v>
      </c>
      <c r="Y30" t="s">
        <v>991</v>
      </c>
      <c r="Z30" s="17" t="s">
        <v>1018</v>
      </c>
      <c r="AA30" t="s">
        <v>1042</v>
      </c>
      <c r="AB30" s="17" t="s">
        <v>1066</v>
      </c>
      <c r="AC30" t="s">
        <v>1096</v>
      </c>
      <c r="AD30" s="17" t="s">
        <v>1126</v>
      </c>
      <c r="AE30" s="17"/>
      <c r="AF30" t="s">
        <v>1242</v>
      </c>
      <c r="AG30" s="17">
        <v>1.03E-2</v>
      </c>
      <c r="AH30" t="s">
        <v>1295</v>
      </c>
      <c r="AI30" t="s">
        <v>1296</v>
      </c>
      <c r="AL30" t="s">
        <v>123</v>
      </c>
      <c r="AM30" s="17">
        <v>8.0000000000000002E-3</v>
      </c>
      <c r="AN30" t="s">
        <v>1377</v>
      </c>
      <c r="AO30" s="17">
        <v>1.12E-2</v>
      </c>
      <c r="AP30" t="s">
        <v>1426</v>
      </c>
      <c r="AQ30" t="s">
        <v>1427</v>
      </c>
      <c r="AR30" t="s">
        <v>1458</v>
      </c>
      <c r="AS30" s="17">
        <v>8.0999999999999996E-3</v>
      </c>
      <c r="AT30" t="s">
        <v>1652</v>
      </c>
      <c r="AU30" t="s">
        <v>1429</v>
      </c>
      <c r="AV30" t="s">
        <v>1704</v>
      </c>
      <c r="AW30" t="s">
        <v>1705</v>
      </c>
      <c r="AX30" t="s">
        <v>1751</v>
      </c>
      <c r="AY30" t="s">
        <v>1427</v>
      </c>
      <c r="AZ30" t="s">
        <v>1585</v>
      </c>
      <c r="BA30" s="17">
        <v>1.0800000000000001E-2</v>
      </c>
      <c r="BB30" t="s">
        <v>1555</v>
      </c>
      <c r="BC30" t="s">
        <v>1271</v>
      </c>
      <c r="BD30" t="s">
        <v>1502</v>
      </c>
      <c r="BE30" t="s">
        <v>1503</v>
      </c>
    </row>
    <row r="31" spans="1:57" x14ac:dyDescent="0.2">
      <c r="A31" t="s">
        <v>153</v>
      </c>
      <c r="B31" t="s">
        <v>258</v>
      </c>
      <c r="E31" t="s">
        <v>407</v>
      </c>
      <c r="F31" t="s">
        <v>453</v>
      </c>
      <c r="G31" t="s">
        <v>500</v>
      </c>
      <c r="H31" t="s">
        <v>534</v>
      </c>
      <c r="I31" t="s">
        <v>1157</v>
      </c>
      <c r="J31" s="17" t="s">
        <v>1187</v>
      </c>
      <c r="K31" t="s">
        <v>584</v>
      </c>
      <c r="L31" t="s">
        <v>613</v>
      </c>
      <c r="M31" t="s">
        <v>643</v>
      </c>
      <c r="N31" t="s">
        <v>673</v>
      </c>
      <c r="O31" t="s">
        <v>703</v>
      </c>
      <c r="P31" t="s">
        <v>733</v>
      </c>
      <c r="Q31" t="s">
        <v>759</v>
      </c>
      <c r="R31" s="17" t="s">
        <v>785</v>
      </c>
      <c r="S31" t="s">
        <v>815</v>
      </c>
      <c r="T31" s="17" t="s">
        <v>845</v>
      </c>
      <c r="U31" t="s">
        <v>874</v>
      </c>
      <c r="V31" s="17" t="s">
        <v>904</v>
      </c>
      <c r="W31" t="s">
        <v>934</v>
      </c>
      <c r="X31" s="17" t="s">
        <v>964</v>
      </c>
      <c r="Y31" t="s">
        <v>992</v>
      </c>
      <c r="Z31" s="17" t="s">
        <v>1019</v>
      </c>
      <c r="AA31" t="s">
        <v>1043</v>
      </c>
      <c r="AB31" s="17" t="s">
        <v>1067</v>
      </c>
      <c r="AC31" t="s">
        <v>1097</v>
      </c>
      <c r="AD31" s="17" t="s">
        <v>1127</v>
      </c>
      <c r="AE31" s="17"/>
      <c r="AF31" t="s">
        <v>1243</v>
      </c>
      <c r="AG31" s="17">
        <v>1.0200000000000001E-2</v>
      </c>
      <c r="AH31" t="s">
        <v>1297</v>
      </c>
      <c r="AI31" t="s">
        <v>1296</v>
      </c>
      <c r="AL31" t="s">
        <v>1616</v>
      </c>
      <c r="AM31" s="17">
        <v>7.7999999999999996E-3</v>
      </c>
      <c r="AN31" t="s">
        <v>1378</v>
      </c>
      <c r="AO31" s="17">
        <v>1.11E-2</v>
      </c>
      <c r="AP31" t="s">
        <v>1428</v>
      </c>
      <c r="AQ31" t="s">
        <v>1429</v>
      </c>
      <c r="AR31" t="s">
        <v>1459</v>
      </c>
      <c r="AS31" s="17">
        <v>7.9000000000000008E-3</v>
      </c>
      <c r="AT31" t="s">
        <v>1653</v>
      </c>
      <c r="AU31" t="s">
        <v>1654</v>
      </c>
      <c r="AV31" t="s">
        <v>1706</v>
      </c>
      <c r="AW31" t="s">
        <v>1705</v>
      </c>
      <c r="AX31" t="s">
        <v>1752</v>
      </c>
      <c r="AY31" t="s">
        <v>1291</v>
      </c>
      <c r="AZ31" t="s">
        <v>1586</v>
      </c>
      <c r="BA31" s="17">
        <v>1.0500000000000001E-2</v>
      </c>
      <c r="BB31" t="s">
        <v>1556</v>
      </c>
      <c r="BC31" t="s">
        <v>1557</v>
      </c>
      <c r="BD31" t="s">
        <v>1389</v>
      </c>
      <c r="BE31" t="s">
        <v>1504</v>
      </c>
    </row>
    <row r="32" spans="1:57" x14ac:dyDescent="0.2">
      <c r="A32" t="s">
        <v>154</v>
      </c>
      <c r="B32" t="s">
        <v>259</v>
      </c>
      <c r="E32" t="s">
        <v>386</v>
      </c>
      <c r="F32" t="s">
        <v>432</v>
      </c>
      <c r="G32" t="s">
        <v>501</v>
      </c>
      <c r="H32" t="s">
        <v>535</v>
      </c>
    </row>
    <row r="33" spans="1:8" x14ac:dyDescent="0.2">
      <c r="A33" t="s">
        <v>155</v>
      </c>
      <c r="B33" t="s">
        <v>260</v>
      </c>
      <c r="E33" t="s">
        <v>408</v>
      </c>
      <c r="F33" t="s">
        <v>454</v>
      </c>
      <c r="G33" t="s">
        <v>502</v>
      </c>
      <c r="H33" t="s">
        <v>536</v>
      </c>
    </row>
    <row r="34" spans="1:8" x14ac:dyDescent="0.2">
      <c r="A34" t="s">
        <v>156</v>
      </c>
      <c r="B34" t="s">
        <v>261</v>
      </c>
      <c r="E34" t="s">
        <v>409</v>
      </c>
      <c r="F34" t="s">
        <v>455</v>
      </c>
      <c r="G34" t="s">
        <v>503</v>
      </c>
      <c r="H34" t="s">
        <v>537</v>
      </c>
    </row>
    <row r="35" spans="1:8" x14ac:dyDescent="0.2">
      <c r="A35" t="s">
        <v>157</v>
      </c>
      <c r="B35" t="s">
        <v>262</v>
      </c>
      <c r="E35" t="s">
        <v>401</v>
      </c>
      <c r="F35" t="s">
        <v>447</v>
      </c>
      <c r="G35" t="s">
        <v>504</v>
      </c>
      <c r="H35" t="s">
        <v>538</v>
      </c>
    </row>
    <row r="36" spans="1:8" x14ac:dyDescent="0.2">
      <c r="A36" t="s">
        <v>158</v>
      </c>
      <c r="B36" t="s">
        <v>263</v>
      </c>
      <c r="E36" t="s">
        <v>402</v>
      </c>
      <c r="F36" t="s">
        <v>448</v>
      </c>
      <c r="G36" t="s">
        <v>505</v>
      </c>
      <c r="H36" t="s">
        <v>539</v>
      </c>
    </row>
    <row r="37" spans="1:8" x14ac:dyDescent="0.2">
      <c r="A37" t="s">
        <v>159</v>
      </c>
      <c r="B37" t="s">
        <v>264</v>
      </c>
      <c r="E37" t="s">
        <v>410</v>
      </c>
      <c r="F37" t="s">
        <v>456</v>
      </c>
    </row>
    <row r="38" spans="1:8" x14ac:dyDescent="0.2">
      <c r="A38" t="s">
        <v>160</v>
      </c>
      <c r="B38" t="s">
        <v>265</v>
      </c>
      <c r="E38" t="s">
        <v>411</v>
      </c>
      <c r="F38" t="s">
        <v>457</v>
      </c>
    </row>
    <row r="39" spans="1:8" x14ac:dyDescent="0.2">
      <c r="A39" t="s">
        <v>161</v>
      </c>
      <c r="B39" t="s">
        <v>266</v>
      </c>
      <c r="E39" t="s">
        <v>412</v>
      </c>
      <c r="F39" t="s">
        <v>458</v>
      </c>
    </row>
    <row r="40" spans="1:8" x14ac:dyDescent="0.2">
      <c r="A40" t="s">
        <v>162</v>
      </c>
      <c r="B40" t="s">
        <v>267</v>
      </c>
      <c r="E40" t="s">
        <v>405</v>
      </c>
      <c r="F40" t="s">
        <v>451</v>
      </c>
    </row>
    <row r="41" spans="1:8" x14ac:dyDescent="0.2">
      <c r="A41" t="s">
        <v>163</v>
      </c>
      <c r="B41" t="s">
        <v>268</v>
      </c>
      <c r="E41" t="s">
        <v>413</v>
      </c>
      <c r="F41" t="s">
        <v>459</v>
      </c>
    </row>
    <row r="42" spans="1:8" x14ac:dyDescent="0.2">
      <c r="A42" t="s">
        <v>164</v>
      </c>
      <c r="B42" t="s">
        <v>269</v>
      </c>
      <c r="E42" t="s">
        <v>414</v>
      </c>
      <c r="F42" t="s">
        <v>460</v>
      </c>
    </row>
    <row r="43" spans="1:8" x14ac:dyDescent="0.2">
      <c r="A43" t="s">
        <v>165</v>
      </c>
      <c r="B43" t="s">
        <v>270</v>
      </c>
      <c r="E43" t="s">
        <v>415</v>
      </c>
      <c r="F43" t="s">
        <v>461</v>
      </c>
    </row>
    <row r="44" spans="1:8" x14ac:dyDescent="0.2">
      <c r="A44" t="s">
        <v>166</v>
      </c>
      <c r="B44" t="s">
        <v>271</v>
      </c>
      <c r="E44" t="s">
        <v>416</v>
      </c>
      <c r="F44" t="s">
        <v>462</v>
      </c>
    </row>
    <row r="45" spans="1:8" x14ac:dyDescent="0.2">
      <c r="A45" t="s">
        <v>167</v>
      </c>
      <c r="B45" t="s">
        <v>272</v>
      </c>
      <c r="E45" t="s">
        <v>417</v>
      </c>
      <c r="F45" t="s">
        <v>463</v>
      </c>
    </row>
    <row r="46" spans="1:8" x14ac:dyDescent="0.2">
      <c r="A46" t="s">
        <v>168</v>
      </c>
      <c r="B46" t="s">
        <v>273</v>
      </c>
      <c r="E46" t="s">
        <v>418</v>
      </c>
      <c r="F46" t="s">
        <v>464</v>
      </c>
    </row>
    <row r="47" spans="1:8" x14ac:dyDescent="0.2">
      <c r="A47" t="s">
        <v>169</v>
      </c>
      <c r="B47" t="s">
        <v>274</v>
      </c>
      <c r="E47" t="s">
        <v>404</v>
      </c>
      <c r="F47" t="s">
        <v>450</v>
      </c>
    </row>
    <row r="48" spans="1:8" x14ac:dyDescent="0.2">
      <c r="A48" t="s">
        <v>170</v>
      </c>
      <c r="B48" t="s">
        <v>275</v>
      </c>
      <c r="E48" t="s">
        <v>419</v>
      </c>
      <c r="F48" t="s">
        <v>465</v>
      </c>
    </row>
    <row r="49" spans="1:6" x14ac:dyDescent="0.2">
      <c r="A49" t="s">
        <v>171</v>
      </c>
      <c r="B49" t="s">
        <v>276</v>
      </c>
      <c r="E49" t="s">
        <v>420</v>
      </c>
      <c r="F49" t="s">
        <v>466</v>
      </c>
    </row>
    <row r="50" spans="1:6" x14ac:dyDescent="0.2">
      <c r="A50" t="s">
        <v>172</v>
      </c>
      <c r="B50" t="s">
        <v>277</v>
      </c>
      <c r="E50" t="s">
        <v>421</v>
      </c>
      <c r="F50" t="s">
        <v>467</v>
      </c>
    </row>
    <row r="51" spans="1:6" x14ac:dyDescent="0.2">
      <c r="A51" t="s">
        <v>173</v>
      </c>
      <c r="B51" t="s">
        <v>278</v>
      </c>
      <c r="E51" t="s">
        <v>422</v>
      </c>
      <c r="F51" t="s">
        <v>468</v>
      </c>
    </row>
    <row r="52" spans="1:6" x14ac:dyDescent="0.2">
      <c r="A52" t="s">
        <v>174</v>
      </c>
      <c r="B52" t="s">
        <v>279</v>
      </c>
      <c r="E52" t="s">
        <v>423</v>
      </c>
      <c r="F52" t="s">
        <v>469</v>
      </c>
    </row>
    <row r="53" spans="1:6" x14ac:dyDescent="0.2">
      <c r="A53" t="s">
        <v>175</v>
      </c>
      <c r="B53" t="s">
        <v>280</v>
      </c>
      <c r="E53" t="s">
        <v>424</v>
      </c>
      <c r="F53" t="s">
        <v>470</v>
      </c>
    </row>
    <row r="54" spans="1:6" x14ac:dyDescent="0.2">
      <c r="A54" t="s">
        <v>176</v>
      </c>
      <c r="B54" t="s">
        <v>281</v>
      </c>
    </row>
    <row r="55" spans="1:6" x14ac:dyDescent="0.2">
      <c r="A55" t="s">
        <v>177</v>
      </c>
      <c r="B55" t="s">
        <v>282</v>
      </c>
    </row>
    <row r="56" spans="1:6" x14ac:dyDescent="0.2">
      <c r="A56" t="s">
        <v>178</v>
      </c>
      <c r="B56" t="s">
        <v>283</v>
      </c>
    </row>
    <row r="57" spans="1:6" x14ac:dyDescent="0.2">
      <c r="A57" t="s">
        <v>179</v>
      </c>
      <c r="B57" t="s">
        <v>284</v>
      </c>
    </row>
    <row r="58" spans="1:6" x14ac:dyDescent="0.2">
      <c r="A58" t="s">
        <v>180</v>
      </c>
      <c r="B58" t="s">
        <v>285</v>
      </c>
    </row>
    <row r="59" spans="1:6" x14ac:dyDescent="0.2">
      <c r="A59" t="s">
        <v>181</v>
      </c>
      <c r="B59" t="s">
        <v>286</v>
      </c>
    </row>
    <row r="60" spans="1:6" x14ac:dyDescent="0.2">
      <c r="A60" t="s">
        <v>182</v>
      </c>
      <c r="B60" t="s">
        <v>287</v>
      </c>
    </row>
    <row r="61" spans="1:6" x14ac:dyDescent="0.2">
      <c r="A61" t="s">
        <v>183</v>
      </c>
      <c r="B61" t="s">
        <v>288</v>
      </c>
    </row>
    <row r="62" spans="1:6" x14ac:dyDescent="0.2">
      <c r="A62" t="s">
        <v>184</v>
      </c>
      <c r="B62" t="s">
        <v>289</v>
      </c>
    </row>
    <row r="63" spans="1:6" x14ac:dyDescent="0.2">
      <c r="A63" t="s">
        <v>185</v>
      </c>
      <c r="B63" t="s">
        <v>290</v>
      </c>
    </row>
    <row r="64" spans="1:6" x14ac:dyDescent="0.2">
      <c r="A64" t="s">
        <v>186</v>
      </c>
      <c r="B64" t="s">
        <v>291</v>
      </c>
    </row>
    <row r="65" spans="1:2" x14ac:dyDescent="0.2">
      <c r="A65" t="s">
        <v>187</v>
      </c>
      <c r="B65" t="s">
        <v>292</v>
      </c>
    </row>
    <row r="66" spans="1:2" x14ac:dyDescent="0.2">
      <c r="A66" t="s">
        <v>188</v>
      </c>
      <c r="B66" t="s">
        <v>293</v>
      </c>
    </row>
    <row r="67" spans="1:2" x14ac:dyDescent="0.2">
      <c r="A67" t="s">
        <v>189</v>
      </c>
      <c r="B67" t="s">
        <v>294</v>
      </c>
    </row>
    <row r="68" spans="1:2" x14ac:dyDescent="0.2">
      <c r="A68" t="s">
        <v>190</v>
      </c>
      <c r="B68" t="s">
        <v>295</v>
      </c>
    </row>
    <row r="69" spans="1:2" x14ac:dyDescent="0.2">
      <c r="A69" t="s">
        <v>191</v>
      </c>
      <c r="B69" t="s">
        <v>296</v>
      </c>
    </row>
    <row r="70" spans="1:2" x14ac:dyDescent="0.2">
      <c r="A70" t="s">
        <v>192</v>
      </c>
      <c r="B70" t="s">
        <v>297</v>
      </c>
    </row>
    <row r="71" spans="1:2" x14ac:dyDescent="0.2">
      <c r="A71" t="s">
        <v>193</v>
      </c>
      <c r="B71" t="s">
        <v>298</v>
      </c>
    </row>
    <row r="72" spans="1:2" x14ac:dyDescent="0.2">
      <c r="A72" t="s">
        <v>194</v>
      </c>
      <c r="B72" t="s">
        <v>299</v>
      </c>
    </row>
    <row r="73" spans="1:2" x14ac:dyDescent="0.2">
      <c r="A73" t="s">
        <v>195</v>
      </c>
      <c r="B73" t="s">
        <v>300</v>
      </c>
    </row>
    <row r="74" spans="1:2" x14ac:dyDescent="0.2">
      <c r="A74" t="s">
        <v>196</v>
      </c>
      <c r="B74" t="s">
        <v>301</v>
      </c>
    </row>
    <row r="75" spans="1:2" x14ac:dyDescent="0.2">
      <c r="A75" t="s">
        <v>197</v>
      </c>
      <c r="B75" t="s">
        <v>302</v>
      </c>
    </row>
    <row r="76" spans="1:2" x14ac:dyDescent="0.2">
      <c r="A76" t="s">
        <v>198</v>
      </c>
      <c r="B76" t="s">
        <v>303</v>
      </c>
    </row>
    <row r="77" spans="1:2" x14ac:dyDescent="0.2">
      <c r="A77" t="s">
        <v>199</v>
      </c>
      <c r="B77" t="s">
        <v>304</v>
      </c>
    </row>
    <row r="78" spans="1:2" x14ac:dyDescent="0.2">
      <c r="A78" t="s">
        <v>200</v>
      </c>
      <c r="B78" t="s">
        <v>305</v>
      </c>
    </row>
    <row r="79" spans="1:2" x14ac:dyDescent="0.2">
      <c r="A79" t="s">
        <v>201</v>
      </c>
      <c r="B79" t="s">
        <v>306</v>
      </c>
    </row>
    <row r="80" spans="1:2" x14ac:dyDescent="0.2">
      <c r="A80" t="s">
        <v>202</v>
      </c>
      <c r="B80" t="s">
        <v>307</v>
      </c>
    </row>
    <row r="81" spans="1:2" x14ac:dyDescent="0.2">
      <c r="A81" t="s">
        <v>203</v>
      </c>
      <c r="B81" t="s">
        <v>308</v>
      </c>
    </row>
    <row r="82" spans="1:2" x14ac:dyDescent="0.2">
      <c r="A82" t="s">
        <v>204</v>
      </c>
      <c r="B82" t="s">
        <v>309</v>
      </c>
    </row>
    <row r="83" spans="1:2" x14ac:dyDescent="0.2">
      <c r="A83" t="s">
        <v>205</v>
      </c>
      <c r="B83" t="s">
        <v>310</v>
      </c>
    </row>
    <row r="84" spans="1:2" x14ac:dyDescent="0.2">
      <c r="A84" t="s">
        <v>206</v>
      </c>
      <c r="B84" t="s">
        <v>311</v>
      </c>
    </row>
    <row r="85" spans="1:2" x14ac:dyDescent="0.2">
      <c r="A85" t="s">
        <v>207</v>
      </c>
      <c r="B85" t="s">
        <v>312</v>
      </c>
    </row>
    <row r="86" spans="1:2" x14ac:dyDescent="0.2">
      <c r="A86" t="s">
        <v>208</v>
      </c>
      <c r="B86" t="s">
        <v>313</v>
      </c>
    </row>
    <row r="87" spans="1:2" x14ac:dyDescent="0.2">
      <c r="A87" t="s">
        <v>209</v>
      </c>
      <c r="B87" t="s">
        <v>314</v>
      </c>
    </row>
    <row r="88" spans="1:2" x14ac:dyDescent="0.2">
      <c r="A88" t="s">
        <v>210</v>
      </c>
      <c r="B88" t="s">
        <v>315</v>
      </c>
    </row>
    <row r="89" spans="1:2" x14ac:dyDescent="0.2">
      <c r="A89" t="s">
        <v>211</v>
      </c>
      <c r="B89" t="s">
        <v>316</v>
      </c>
    </row>
    <row r="90" spans="1:2" x14ac:dyDescent="0.2">
      <c r="A90" t="s">
        <v>212</v>
      </c>
      <c r="B90" t="s">
        <v>317</v>
      </c>
    </row>
    <row r="91" spans="1:2" x14ac:dyDescent="0.2">
      <c r="A91" t="s">
        <v>213</v>
      </c>
      <c r="B91" t="s">
        <v>318</v>
      </c>
    </row>
    <row r="92" spans="1:2" x14ac:dyDescent="0.2">
      <c r="A92" t="s">
        <v>214</v>
      </c>
      <c r="B92" t="s">
        <v>319</v>
      </c>
    </row>
    <row r="93" spans="1:2" x14ac:dyDescent="0.2">
      <c r="A93" t="s">
        <v>215</v>
      </c>
      <c r="B93" t="s">
        <v>320</v>
      </c>
    </row>
    <row r="94" spans="1:2" x14ac:dyDescent="0.2">
      <c r="A94" t="s">
        <v>216</v>
      </c>
      <c r="B94" t="s">
        <v>321</v>
      </c>
    </row>
    <row r="95" spans="1:2" x14ac:dyDescent="0.2">
      <c r="A95" t="s">
        <v>217</v>
      </c>
      <c r="B95" t="s">
        <v>322</v>
      </c>
    </row>
    <row r="96" spans="1:2" x14ac:dyDescent="0.2">
      <c r="A96" t="s">
        <v>218</v>
      </c>
      <c r="B96" t="s">
        <v>323</v>
      </c>
    </row>
    <row r="97" spans="1:2" x14ac:dyDescent="0.2">
      <c r="A97" t="s">
        <v>219</v>
      </c>
      <c r="B97" t="s">
        <v>324</v>
      </c>
    </row>
    <row r="98" spans="1:2" x14ac:dyDescent="0.2">
      <c r="A98" t="s">
        <v>220</v>
      </c>
      <c r="B98" t="s">
        <v>325</v>
      </c>
    </row>
    <row r="99" spans="1:2" x14ac:dyDescent="0.2">
      <c r="A99" t="s">
        <v>221</v>
      </c>
      <c r="B99" t="s">
        <v>326</v>
      </c>
    </row>
    <row r="100" spans="1:2" x14ac:dyDescent="0.2">
      <c r="A100" t="s">
        <v>222</v>
      </c>
      <c r="B100" t="s">
        <v>327</v>
      </c>
    </row>
    <row r="101" spans="1:2" x14ac:dyDescent="0.2">
      <c r="A101" t="s">
        <v>223</v>
      </c>
      <c r="B101" t="s">
        <v>328</v>
      </c>
    </row>
    <row r="102" spans="1:2" x14ac:dyDescent="0.2">
      <c r="A102" t="s">
        <v>224</v>
      </c>
      <c r="B102" t="s">
        <v>329</v>
      </c>
    </row>
    <row r="103" spans="1:2" x14ac:dyDescent="0.2">
      <c r="A103" t="s">
        <v>225</v>
      </c>
      <c r="B103" t="s">
        <v>330</v>
      </c>
    </row>
    <row r="104" spans="1:2" x14ac:dyDescent="0.2">
      <c r="A104" t="s">
        <v>226</v>
      </c>
      <c r="B104" t="s">
        <v>331</v>
      </c>
    </row>
    <row r="105" spans="1:2" x14ac:dyDescent="0.2">
      <c r="A105" t="s">
        <v>227</v>
      </c>
      <c r="B105" t="s">
        <v>332</v>
      </c>
    </row>
    <row r="106" spans="1:2" x14ac:dyDescent="0.2">
      <c r="A106" t="s">
        <v>228</v>
      </c>
      <c r="B106" t="s">
        <v>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Levered Cash Flow</vt:lpstr>
      <vt:lpstr>Mortgage Amortiztion Schedule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Wang</dc:creator>
  <cp:lastModifiedBy>Microsoft Office User</cp:lastModifiedBy>
  <dcterms:created xsi:type="dcterms:W3CDTF">2017-03-25T19:34:34Z</dcterms:created>
  <dcterms:modified xsi:type="dcterms:W3CDTF">2019-06-07T09:35:21Z</dcterms:modified>
</cp:coreProperties>
</file>