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正在进行项目\P922 肺癌\P922_内部实验数据\"/>
    </mc:Choice>
  </mc:AlternateContent>
  <xr:revisionPtr revIDLastSave="0" documentId="13_ncr:1_{3F90DF74-977C-4A12-8F55-AA8F93196C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_A" sheetId="1" r:id="rId1"/>
    <sheet name="raw data_A" sheetId="2" r:id="rId2"/>
    <sheet name="CCK8 result_B" sheetId="8" r:id="rId3"/>
    <sheet name="CCK8 raw data_B" sheetId="7" r:id="rId4"/>
    <sheet name="CCK8 result_C" sheetId="10" r:id="rId5"/>
    <sheet name="CCK8 raw data_C" sheetId="11" r:id="rId6"/>
    <sheet name="wound_D" sheetId="4" r:id="rId7"/>
    <sheet name="invasion_E" sheetId="3" r:id="rId8"/>
    <sheet name="wound_F" sheetId="12" r:id="rId9"/>
    <sheet name="invasion_G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2" l="1"/>
  <c r="H3" i="12"/>
  <c r="J2" i="12"/>
  <c r="H7" i="12" s="1"/>
  <c r="I7" i="12" s="1"/>
  <c r="H2" i="12"/>
  <c r="C2" i="12"/>
  <c r="C7" i="12" s="1"/>
  <c r="D7" i="12" s="1"/>
  <c r="B33" i="10"/>
  <c r="D36" i="10" s="1"/>
  <c r="H42" i="10" s="1"/>
  <c r="B23" i="10"/>
  <c r="C24" i="10" s="1"/>
  <c r="C41" i="10" s="1"/>
  <c r="B14" i="10"/>
  <c r="D17" i="10" s="1"/>
  <c r="H40" i="10" s="1"/>
  <c r="D8" i="10"/>
  <c r="H39" i="10" s="1"/>
  <c r="C8" i="10"/>
  <c r="E39" i="10" s="1"/>
  <c r="B5" i="10"/>
  <c r="D7" i="10" s="1"/>
  <c r="G39" i="10" s="1"/>
  <c r="H5" i="12" l="1"/>
  <c r="I5" i="12" s="1"/>
  <c r="C5" i="12"/>
  <c r="D5" i="12" s="1"/>
  <c r="C6" i="12"/>
  <c r="D6" i="12" s="1"/>
  <c r="H6" i="12"/>
  <c r="I6" i="12" s="1"/>
  <c r="D24" i="10"/>
  <c r="F41" i="10" s="1"/>
  <c r="C25" i="10"/>
  <c r="D41" i="10" s="1"/>
  <c r="D25" i="10"/>
  <c r="G41" i="10" s="1"/>
  <c r="C26" i="10"/>
  <c r="E41" i="10" s="1"/>
  <c r="D6" i="10"/>
  <c r="F39" i="10" s="1"/>
  <c r="C6" i="10"/>
  <c r="C39" i="10" s="1"/>
  <c r="C7" i="10"/>
  <c r="D39" i="10" s="1"/>
  <c r="C15" i="10"/>
  <c r="C40" i="10" s="1"/>
  <c r="D26" i="10"/>
  <c r="H41" i="10" s="1"/>
  <c r="D15" i="10"/>
  <c r="F40" i="10" s="1"/>
  <c r="C16" i="10"/>
  <c r="D40" i="10" s="1"/>
  <c r="C34" i="10"/>
  <c r="C42" i="10" s="1"/>
  <c r="D16" i="10"/>
  <c r="G40" i="10" s="1"/>
  <c r="D34" i="10"/>
  <c r="F42" i="10" s="1"/>
  <c r="C17" i="10"/>
  <c r="E40" i="10" s="1"/>
  <c r="C35" i="10"/>
  <c r="D42" i="10" s="1"/>
  <c r="D35" i="10"/>
  <c r="G42" i="10" s="1"/>
  <c r="C36" i="10"/>
  <c r="E42" i="10" s="1"/>
  <c r="D64" i="1" l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F24" i="1"/>
  <c r="D24" i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B33" i="8"/>
  <c r="D36" i="8" s="1"/>
  <c r="H42" i="8" s="1"/>
  <c r="B23" i="8"/>
  <c r="D24" i="8" s="1"/>
  <c r="F41" i="8" s="1"/>
  <c r="B14" i="8"/>
  <c r="C16" i="8" s="1"/>
  <c r="D40" i="8" s="1"/>
  <c r="B5" i="8"/>
  <c r="D7" i="8" s="1"/>
  <c r="G39" i="8" s="1"/>
  <c r="G56" i="1" l="1"/>
  <c r="G57" i="1" s="1"/>
  <c r="G58" i="1" s="1"/>
  <c r="G59" i="1" s="1"/>
  <c r="G60" i="1" s="1"/>
  <c r="G61" i="1" s="1"/>
  <c r="G62" i="1" s="1"/>
  <c r="G63" i="1" s="1"/>
  <c r="G64" i="1" s="1"/>
  <c r="H64" i="1" s="1"/>
  <c r="I64" i="1" s="1"/>
  <c r="G47" i="1"/>
  <c r="G48" i="1" s="1"/>
  <c r="G49" i="1" s="1"/>
  <c r="G50" i="1" s="1"/>
  <c r="G51" i="1" s="1"/>
  <c r="G52" i="1" s="1"/>
  <c r="G53" i="1" s="1"/>
  <c r="G54" i="1" s="1"/>
  <c r="G55" i="1" s="1"/>
  <c r="H55" i="1" s="1"/>
  <c r="I55" i="1" s="1"/>
  <c r="G38" i="1"/>
  <c r="G39" i="1" s="1"/>
  <c r="G40" i="1" s="1"/>
  <c r="G41" i="1" s="1"/>
  <c r="G42" i="1" s="1"/>
  <c r="G43" i="1" s="1"/>
  <c r="G44" i="1" s="1"/>
  <c r="G45" i="1" s="1"/>
  <c r="G46" i="1" s="1"/>
  <c r="H46" i="1" s="1"/>
  <c r="I46" i="1" s="1"/>
  <c r="G29" i="1"/>
  <c r="G30" i="1" s="1"/>
  <c r="G31" i="1" s="1"/>
  <c r="G32" i="1" s="1"/>
  <c r="G33" i="1" s="1"/>
  <c r="G34" i="1" s="1"/>
  <c r="G35" i="1" s="1"/>
  <c r="G36" i="1" s="1"/>
  <c r="G37" i="1" s="1"/>
  <c r="H37" i="1" s="1"/>
  <c r="I37" i="1" s="1"/>
  <c r="G20" i="1"/>
  <c r="G21" i="1" s="1"/>
  <c r="G22" i="1" s="1"/>
  <c r="G23" i="1" s="1"/>
  <c r="G24" i="1" s="1"/>
  <c r="G25" i="1" s="1"/>
  <c r="G26" i="1" s="1"/>
  <c r="G27" i="1" s="1"/>
  <c r="G28" i="1" s="1"/>
  <c r="H28" i="1" s="1"/>
  <c r="I28" i="1" s="1"/>
  <c r="G11" i="1"/>
  <c r="G12" i="1" s="1"/>
  <c r="G13" i="1" s="1"/>
  <c r="G14" i="1" s="1"/>
  <c r="G15" i="1" s="1"/>
  <c r="G16" i="1" s="1"/>
  <c r="G17" i="1" s="1"/>
  <c r="G18" i="1" s="1"/>
  <c r="G19" i="1" s="1"/>
  <c r="H19" i="1" s="1"/>
  <c r="I19" i="1" s="1"/>
  <c r="C34" i="8"/>
  <c r="C42" i="8" s="1"/>
  <c r="C25" i="8"/>
  <c r="D41" i="8" s="1"/>
  <c r="D25" i="8"/>
  <c r="G41" i="8" s="1"/>
  <c r="C15" i="8"/>
  <c r="C40" i="8" s="1"/>
  <c r="C8" i="8"/>
  <c r="E39" i="8" s="1"/>
  <c r="D8" i="8"/>
  <c r="H39" i="8" s="1"/>
  <c r="C26" i="8"/>
  <c r="E41" i="8" s="1"/>
  <c r="D26" i="8"/>
  <c r="H41" i="8" s="1"/>
  <c r="D15" i="8"/>
  <c r="F40" i="8" s="1"/>
  <c r="C17" i="8"/>
  <c r="E40" i="8" s="1"/>
  <c r="C6" i="8"/>
  <c r="C39" i="8" s="1"/>
  <c r="C36" i="8"/>
  <c r="E42" i="8" s="1"/>
  <c r="D16" i="8"/>
  <c r="G40" i="8" s="1"/>
  <c r="D34" i="8"/>
  <c r="F42" i="8" s="1"/>
  <c r="C35" i="8"/>
  <c r="D42" i="8" s="1"/>
  <c r="D17" i="8"/>
  <c r="H40" i="8" s="1"/>
  <c r="D35" i="8"/>
  <c r="G42" i="8" s="1"/>
  <c r="D6" i="8"/>
  <c r="F39" i="8" s="1"/>
  <c r="C7" i="8"/>
  <c r="D39" i="8" s="1"/>
  <c r="C24" i="8"/>
  <c r="C41" i="8" s="1"/>
  <c r="H59" i="1" l="1"/>
  <c r="I59" i="1" s="1"/>
  <c r="H58" i="1"/>
  <c r="I58" i="1" s="1"/>
  <c r="H32" i="1"/>
  <c r="I32" i="1" s="1"/>
  <c r="H33" i="1"/>
  <c r="I33" i="1" s="1"/>
  <c r="H30" i="1"/>
  <c r="I30" i="1" s="1"/>
  <c r="H63" i="1"/>
  <c r="I63" i="1" s="1"/>
  <c r="H62" i="1"/>
  <c r="I62" i="1" s="1"/>
  <c r="H44" i="1"/>
  <c r="I44" i="1" s="1"/>
  <c r="H40" i="1"/>
  <c r="I40" i="1" s="1"/>
  <c r="H42" i="1"/>
  <c r="I42" i="1" s="1"/>
  <c r="H41" i="1"/>
  <c r="I41" i="1" s="1"/>
  <c r="H39" i="1"/>
  <c r="I39" i="1" s="1"/>
  <c r="H45" i="1"/>
  <c r="I45" i="1" s="1"/>
  <c r="H35" i="1"/>
  <c r="I35" i="1" s="1"/>
  <c r="H36" i="1"/>
  <c r="I36" i="1" s="1"/>
  <c r="H31" i="1"/>
  <c r="I31" i="1" s="1"/>
  <c r="H25" i="1"/>
  <c r="I25" i="1" s="1"/>
  <c r="H22" i="1"/>
  <c r="I22" i="1" s="1"/>
  <c r="H21" i="1"/>
  <c r="I21" i="1" s="1"/>
  <c r="H12" i="1"/>
  <c r="I12" i="1" s="1"/>
  <c r="H60" i="1"/>
  <c r="I60" i="1" s="1"/>
  <c r="H61" i="1"/>
  <c r="I61" i="1" s="1"/>
  <c r="H57" i="1"/>
  <c r="I57" i="1" s="1"/>
  <c r="H56" i="1"/>
  <c r="I56" i="1" s="1"/>
  <c r="H49" i="1"/>
  <c r="I49" i="1" s="1"/>
  <c r="H51" i="1"/>
  <c r="I51" i="1" s="1"/>
  <c r="H54" i="1"/>
  <c r="I54" i="1" s="1"/>
  <c r="H48" i="1"/>
  <c r="I48" i="1" s="1"/>
  <c r="H53" i="1"/>
  <c r="I53" i="1" s="1"/>
  <c r="H52" i="1"/>
  <c r="I52" i="1" s="1"/>
  <c r="H47" i="1"/>
  <c r="I47" i="1" s="1"/>
  <c r="H50" i="1"/>
  <c r="I50" i="1" s="1"/>
  <c r="H43" i="1"/>
  <c r="I43" i="1" s="1"/>
  <c r="H38" i="1"/>
  <c r="I38" i="1" s="1"/>
  <c r="H34" i="1"/>
  <c r="I34" i="1" s="1"/>
  <c r="H29" i="1"/>
  <c r="I29" i="1" s="1"/>
  <c r="H27" i="1"/>
  <c r="I27" i="1" s="1"/>
  <c r="H24" i="1"/>
  <c r="I24" i="1" s="1"/>
  <c r="H26" i="1"/>
  <c r="I26" i="1" s="1"/>
  <c r="H20" i="1"/>
  <c r="I20" i="1" s="1"/>
  <c r="H23" i="1"/>
  <c r="I23" i="1" s="1"/>
  <c r="H14" i="1"/>
  <c r="I14" i="1" s="1"/>
  <c r="H15" i="1"/>
  <c r="I15" i="1" s="1"/>
  <c r="H17" i="1"/>
  <c r="I17" i="1" s="1"/>
  <c r="H11" i="1"/>
  <c r="I11" i="1" s="1"/>
  <c r="H18" i="1"/>
  <c r="I18" i="1" s="1"/>
  <c r="H16" i="1"/>
  <c r="I16" i="1" s="1"/>
  <c r="H13" i="1"/>
  <c r="I13" i="1" s="1"/>
  <c r="H4" i="4" l="1"/>
  <c r="H3" i="4"/>
  <c r="J2" i="4"/>
  <c r="H6" i="4" s="1"/>
  <c r="I6" i="4" s="1"/>
  <c r="H2" i="4"/>
  <c r="C2" i="4"/>
  <c r="C5" i="4" s="1"/>
  <c r="D5" i="4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H7" i="4" l="1"/>
  <c r="I7" i="4" s="1"/>
  <c r="C6" i="4"/>
  <c r="D6" i="4" s="1"/>
  <c r="H5" i="4"/>
  <c r="I5" i="4" s="1"/>
  <c r="C7" i="4"/>
  <c r="D7" i="4" s="1"/>
  <c r="G2" i="1"/>
  <c r="G3" i="1" s="1"/>
  <c r="G4" i="1" s="1"/>
  <c r="G5" i="1" s="1"/>
  <c r="G6" i="1" s="1"/>
  <c r="G7" i="1" s="1"/>
  <c r="H7" i="1" l="1"/>
  <c r="I7" i="1" s="1"/>
  <c r="G8" i="1"/>
  <c r="G9" i="1" s="1"/>
  <c r="G10" i="1" s="1"/>
  <c r="H9" i="1"/>
  <c r="I9" i="1" s="1"/>
  <c r="H10" i="1"/>
  <c r="I10" i="1" s="1"/>
  <c r="H6" i="1"/>
  <c r="I6" i="1" s="1"/>
  <c r="H3" i="1"/>
  <c r="I3" i="1" s="1"/>
  <c r="H5" i="1"/>
  <c r="I5" i="1" s="1"/>
  <c r="H2" i="1"/>
  <c r="I2" i="1" s="1"/>
  <c r="H4" i="1"/>
  <c r="I4" i="1" s="1"/>
  <c r="H8" i="1" l="1"/>
  <c r="I8" i="1" s="1"/>
</calcChain>
</file>

<file path=xl/sharedStrings.xml><?xml version="1.0" encoding="utf-8"?>
<sst xmlns="http://schemas.openxmlformats.org/spreadsheetml/2006/main" count="549" uniqueCount="137">
  <si>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</si>
  <si>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</si>
  <si>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</si>
  <si>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</si>
  <si>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</si>
  <si>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</si>
  <si>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</si>
  <si>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</si>
  <si>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</si>
  <si>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</si>
  <si>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</si>
  <si>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</si>
  <si>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</si>
  <si>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</si>
  <si>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</si>
  <si>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</si>
  <si>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</si>
  <si>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</si>
  <si>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</si>
  <si>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</si>
  <si>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</si>
  <si>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</si>
  <si>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</si>
  <si>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</si>
  <si>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</si>
  <si>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</si>
  <si>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</si>
  <si>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</si>
  <si>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</si>
  <si>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</si>
  <si>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</si>
  <si>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</si>
  <si>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</si>
  <si>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</si>
  <si>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</si>
  <si>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</si>
  <si>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</si>
  <si>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</si>
  <si>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</si>
  <si>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</si>
  <si>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</si>
  <si>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</si>
  <si>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</si>
  <si>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</si>
  <si>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</si>
  <si>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</si>
  <si>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C07</t>
  </si>
  <si>
    <t>C08</t>
  </si>
  <si>
    <t>C09</t>
  </si>
  <si>
    <t>C10</t>
  </si>
  <si>
    <t>C11</t>
  </si>
  <si>
    <t>C12</t>
  </si>
  <si>
    <t>si-NC</t>
  </si>
  <si>
    <t>Blank</t>
  </si>
  <si>
    <t>A</t>
  </si>
  <si>
    <t>B</t>
  </si>
  <si>
    <t>C</t>
  </si>
  <si>
    <t>D</t>
  </si>
  <si>
    <t>E</t>
  </si>
  <si>
    <t>F</t>
  </si>
  <si>
    <t>G</t>
  </si>
  <si>
    <t>H</t>
  </si>
  <si>
    <t>Blank</t>
    <phoneticPr fontId="8" type="noConversion"/>
  </si>
  <si>
    <t>0h</t>
    <phoneticPr fontId="1" type="noConversion"/>
  </si>
  <si>
    <t>24h</t>
    <phoneticPr fontId="1" type="noConversion"/>
  </si>
  <si>
    <t>48h</t>
    <phoneticPr fontId="1" type="noConversion"/>
  </si>
  <si>
    <t>72h</t>
    <phoneticPr fontId="1" type="noConversion"/>
  </si>
  <si>
    <t>OD450</t>
    <phoneticPr fontId="1" type="noConversion"/>
  </si>
  <si>
    <t>48h</t>
  </si>
  <si>
    <t>72h</t>
  </si>
  <si>
    <t>Whitespace removal</t>
    <phoneticPr fontId="1" type="noConversion"/>
  </si>
  <si>
    <t>BEAS-2B</t>
  </si>
  <si>
    <t>BEAS-2B</t>
    <phoneticPr fontId="1" type="noConversion"/>
  </si>
  <si>
    <t>A549</t>
  </si>
  <si>
    <t>A549</t>
    <phoneticPr fontId="1" type="noConversion"/>
  </si>
  <si>
    <t>H2228</t>
  </si>
  <si>
    <t>H2228</t>
    <phoneticPr fontId="1" type="noConversion"/>
  </si>
  <si>
    <t>CD200R1</t>
  </si>
  <si>
    <t>CD200R1</t>
    <phoneticPr fontId="1" type="noConversion"/>
  </si>
  <si>
    <t>BTN2A2</t>
  </si>
  <si>
    <t>BTN2A2</t>
    <phoneticPr fontId="1" type="noConversion"/>
  </si>
  <si>
    <t>DNASE2B</t>
  </si>
  <si>
    <t>DNASE2B</t>
    <phoneticPr fontId="1" type="noConversion"/>
  </si>
  <si>
    <t>STAP1</t>
  </si>
  <si>
    <t>STAP1</t>
    <phoneticPr fontId="1" type="noConversion"/>
  </si>
  <si>
    <t>SAMD9</t>
  </si>
  <si>
    <t>SAMD9</t>
    <phoneticPr fontId="1" type="noConversion"/>
  </si>
  <si>
    <t>BIRC3</t>
  </si>
  <si>
    <t>BIRC3</t>
    <phoneticPr fontId="1" type="noConversion"/>
  </si>
  <si>
    <t>SEMA7A</t>
  </si>
  <si>
    <t>SEMA7A</t>
    <phoneticPr fontId="1" type="noConversion"/>
  </si>
  <si>
    <t>BTN2A2</t>
    <phoneticPr fontId="1" type="noConversion"/>
  </si>
  <si>
    <t>SAMD9</t>
    <phoneticPr fontId="1" type="noConversion"/>
  </si>
  <si>
    <t>BIRC3</t>
    <phoneticPr fontId="1" type="noConversion"/>
  </si>
  <si>
    <t>SEMA7A</t>
    <phoneticPr fontId="1" type="noConversion"/>
  </si>
  <si>
    <t>GAPDH</t>
    <phoneticPr fontId="1" type="noConversion"/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</si>
  <si>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</si>
  <si>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</si>
  <si>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</si>
  <si>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</si>
  <si>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</si>
  <si>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</si>
  <si>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</si>
  <si>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</si>
  <si>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</si>
  <si>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</si>
  <si>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</si>
  <si>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</si>
  <si>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</si>
  <si>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</si>
  <si>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</si>
  <si>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</si>
  <si>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</si>
  <si>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</si>
  <si>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</si>
  <si>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</si>
  <si>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</si>
  <si>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</si>
  <si>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</si>
  <si>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</si>
  <si>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</si>
  <si>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</si>
  <si>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</si>
  <si>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</si>
  <si>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</si>
  <si>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</si>
  <si>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</si>
  <si>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</si>
  <si>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</si>
  <si>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</si>
  <si>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</si>
  <si>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</si>
  <si>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A549</t>
    <phoneticPr fontId="1" type="noConversion"/>
  </si>
  <si>
    <t>H2228</t>
    <phoneticPr fontId="1" type="noConversion"/>
  </si>
  <si>
    <t>si-SEMA7A#1</t>
    <phoneticPr fontId="1" type="noConversion"/>
  </si>
  <si>
    <t>si-SEMA7A#1</t>
    <phoneticPr fontId="1" type="noConversion"/>
  </si>
  <si>
    <t>BEAS-2B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</si>
</sst>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##0.00;\-###0.00"/>
    <numFmt numFmtId="178" formatCode="0.0000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0.5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top"/>
      <protection locked="0"/>
    </xf>
    <xf numFmtId="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/>
  </cellStyleXfs>
  <cellXfs count="25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9" fontId="0" fillId="0" borderId="0" xfId="2" applyFont="1" applyAlignment="1"/>
    <xf numFmtId="0" fontId="7" fillId="0" borderId="0" xfId="3" applyFont="1">
      <alignment vertical="center"/>
    </xf>
    <xf numFmtId="0" fontId="7" fillId="2" borderId="0" xfId="3" applyFont="1" applyFill="1">
      <alignment vertical="center"/>
    </xf>
    <xf numFmtId="0" fontId="7" fillId="3" borderId="0" xfId="3" applyFont="1" applyFill="1">
      <alignment vertical="center"/>
    </xf>
    <xf numFmtId="0" fontId="7" fillId="4" borderId="0" xfId="3" applyFont="1" applyFill="1">
      <alignment vertical="center"/>
    </xf>
    <xf numFmtId="0" fontId="7" fillId="5" borderId="0" xfId="3" applyFont="1" applyFill="1">
      <alignment vertical="center"/>
    </xf>
    <xf numFmtId="0" fontId="9" fillId="0" borderId="0" xfId="3" applyFont="1">
      <alignment vertical="center"/>
    </xf>
    <xf numFmtId="0" fontId="7" fillId="0" borderId="0" xfId="4" applyFont="1"/>
    <xf numFmtId="0" fontId="7" fillId="0" borderId="0" xfId="4" applyFont="1" applyAlignment="1">
      <alignment horizontal="center"/>
    </xf>
    <xf numFmtId="0" fontId="10" fillId="0" borderId="0" xfId="4" applyFont="1"/>
    <xf numFmtId="0" fontId="11" fillId="0" borderId="0" xfId="4" applyFont="1"/>
    <xf numFmtId="0" fontId="12" fillId="0" borderId="0" xfId="0" applyFont="1"/>
    <xf numFmtId="178" fontId="7" fillId="0" borderId="0" xfId="4" applyNumberFormat="1" applyFont="1"/>
    <xf numFmtId="178" fontId="13" fillId="0" borderId="0" xfId="4" applyNumberFormat="1" applyFont="1"/>
    <xf numFmtId="9" fontId="12" fillId="0" borderId="0" xfId="2" applyFont="1" applyAlignment="1"/>
    <xf numFmtId="0" fontId="14" fillId="0" borderId="0" xfId="0" applyFont="1"/>
    <xf numFmtId="0" fontId="0" fillId="0" borderId="0" xfId="0" applyAlignment="1">
      <alignment horizontal="center" vertical="center"/>
    </xf>
    <xf numFmtId="0" fontId="7" fillId="0" borderId="0" xfId="4" applyFont="1" applyAlignment="1">
      <alignment horizontal="center"/>
    </xf>
    <xf numFmtId="0" fontId="7" fillId="0" borderId="0" xfId="3" applyFont="1" applyAlignment="1">
      <alignment horizontal="center" vertical="center"/>
    </xf>
  </cellXfs>
  <cellStyles count="5">
    <cellStyle name="Normal" xfId="1" xr:uid="{35383C33-3018-4BD8-819F-013AC27CEC6B}"/>
    <cellStyle name="百分比" xfId="2" builtinId="5"/>
    <cellStyle name="常规" xfId="0" builtinId="0"/>
    <cellStyle name="常规 2" xfId="3" xr:uid="{17429E47-C733-427F-A13B-F9927498ACAA}"/>
    <cellStyle name="常规 2 2" xfId="4" xr:uid="{77206542-0E71-4D58-8786-F0160FA63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workbookViewId="0">
      <selection activeCell="P23" sqref="P23"/>
    </sheetView>
  </sheetViews>
  <sheetFormatPr defaultRowHeight="14.25"/>
  <cols>
    <col min="9" max="9" width="12.875" style="17" customWidth="1"/>
  </cols>
  <sheetData>
    <row r="1" spans="1:16" s="2" customFormat="1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17" t="s">
        <v>3</v>
      </c>
      <c r="L1" s="4"/>
      <c r="M1" s="4"/>
      <c r="N1" s="4"/>
      <c r="O1" s="4"/>
      <c r="P1" s="4"/>
    </row>
    <row r="2" spans="1:16" s="2" customFormat="1">
      <c r="A2" s="2" t="s">
        <v>72</v>
      </c>
      <c r="B2" t="s">
        <v>4</v>
      </c>
      <c r="C2" s="2">
        <v>20.63</v>
      </c>
      <c r="D2" s="1">
        <f>AVERAGE(C2:C4)</f>
        <v>20.686666666666667</v>
      </c>
      <c r="E2" s="2">
        <v>32.04</v>
      </c>
      <c r="F2" s="1">
        <f>E2-D2</f>
        <v>11.353333333333332</v>
      </c>
      <c r="G2" s="1">
        <f>AVERAGE(F2:F4)</f>
        <v>10.816666666666665</v>
      </c>
      <c r="H2" s="1">
        <f>F2-G2</f>
        <v>0.53666666666666707</v>
      </c>
      <c r="I2" s="17">
        <f>POWER(2,-H2)</f>
        <v>0.68936183449288868</v>
      </c>
      <c r="J2" s="22" t="s">
        <v>78</v>
      </c>
      <c r="N2" s="4"/>
      <c r="O2" s="4"/>
      <c r="P2" s="4"/>
    </row>
    <row r="3" spans="1:16" s="2" customFormat="1">
      <c r="A3" s="2" t="s">
        <v>72</v>
      </c>
      <c r="B3" t="s">
        <v>4</v>
      </c>
      <c r="C3" s="2">
        <v>20.63</v>
      </c>
      <c r="D3" s="1">
        <f>AVERAGE(C2:C4)</f>
        <v>20.686666666666667</v>
      </c>
      <c r="E3" s="2">
        <v>31.24</v>
      </c>
      <c r="F3" s="1">
        <f t="shared" ref="F3:F7" si="0">E3-D3</f>
        <v>10.553333333333331</v>
      </c>
      <c r="G3" s="1">
        <f>G2</f>
        <v>10.816666666666665</v>
      </c>
      <c r="H3" s="1">
        <f t="shared" ref="H3:H7" si="1">F3-G3</f>
        <v>-0.26333333333333364</v>
      </c>
      <c r="I3" s="17">
        <f t="shared" ref="I3:I7" si="2">POWER(2,-H3)</f>
        <v>1.2002486666652681</v>
      </c>
      <c r="J3" s="22"/>
      <c r="N3" s="4"/>
      <c r="O3" s="4"/>
      <c r="P3" s="4"/>
    </row>
    <row r="4" spans="1:16" s="2" customFormat="1">
      <c r="A4" s="2" t="s">
        <v>136</v>
      </c>
      <c r="B4" t="s">
        <v>4</v>
      </c>
      <c r="C4" s="2">
        <v>20.8</v>
      </c>
      <c r="D4" s="1">
        <f>AVERAGE(C2:C4)</f>
        <v>20.686666666666667</v>
      </c>
      <c r="E4" s="2">
        <v>31.23</v>
      </c>
      <c r="F4" s="1">
        <f t="shared" si="0"/>
        <v>10.543333333333333</v>
      </c>
      <c r="G4" s="1">
        <f t="shared" ref="G4:G10" si="3">G3</f>
        <v>10.816666666666665</v>
      </c>
      <c r="H4" s="1">
        <f t="shared" si="1"/>
        <v>-0.27333333333333165</v>
      </c>
      <c r="I4" s="17">
        <f t="shared" si="2"/>
        <v>1.2085970563467665</v>
      </c>
      <c r="J4" s="22"/>
      <c r="N4" s="4"/>
      <c r="O4" s="4"/>
      <c r="P4" s="4"/>
    </row>
    <row r="5" spans="1:16" s="2" customFormat="1" ht="15.75">
      <c r="A5" s="5" t="s">
        <v>74</v>
      </c>
      <c r="B5" t="s">
        <v>4</v>
      </c>
      <c r="C5" s="2">
        <v>15.74</v>
      </c>
      <c r="D5" s="1">
        <f>AVERAGE(C5:C7)</f>
        <v>15.666666666666666</v>
      </c>
      <c r="E5" s="2">
        <v>25.27</v>
      </c>
      <c r="F5" s="1">
        <f t="shared" si="0"/>
        <v>9.6033333333333335</v>
      </c>
      <c r="G5" s="1">
        <f t="shared" si="3"/>
        <v>10.816666666666665</v>
      </c>
      <c r="H5" s="1">
        <f t="shared" si="1"/>
        <v>-1.2133333333333312</v>
      </c>
      <c r="I5" s="17">
        <f t="shared" si="2"/>
        <v>2.3187275817511752</v>
      </c>
      <c r="J5" s="22"/>
      <c r="L5" s="4"/>
      <c r="M5" s="4"/>
      <c r="N5" s="4"/>
      <c r="O5" s="4"/>
      <c r="P5" s="4"/>
    </row>
    <row r="6" spans="1:16" s="2" customFormat="1" ht="15.75">
      <c r="A6" s="5" t="s">
        <v>74</v>
      </c>
      <c r="B6" t="s">
        <v>4</v>
      </c>
      <c r="C6" s="2">
        <v>15.65</v>
      </c>
      <c r="D6" s="1">
        <f>AVERAGE(C5:C7)</f>
        <v>15.666666666666666</v>
      </c>
      <c r="E6" s="2">
        <v>25.13</v>
      </c>
      <c r="F6" s="1">
        <f t="shared" si="0"/>
        <v>9.4633333333333329</v>
      </c>
      <c r="G6" s="1">
        <f t="shared" si="3"/>
        <v>10.816666666666665</v>
      </c>
      <c r="H6" s="1">
        <f t="shared" si="1"/>
        <v>-1.3533333333333317</v>
      </c>
      <c r="I6" s="17">
        <f t="shared" si="2"/>
        <v>2.5550177846558229</v>
      </c>
      <c r="J6" s="22"/>
      <c r="L6" s="4"/>
      <c r="M6" s="4"/>
      <c r="N6" s="4"/>
      <c r="O6" s="4"/>
      <c r="P6" s="4"/>
    </row>
    <row r="7" spans="1:16" s="2" customFormat="1" ht="15.75">
      <c r="A7" s="5" t="s">
        <v>73</v>
      </c>
      <c r="B7" t="s">
        <v>4</v>
      </c>
      <c r="C7" s="2">
        <v>15.61</v>
      </c>
      <c r="D7" s="1">
        <f>AVERAGE(C5:C7)</f>
        <v>15.666666666666666</v>
      </c>
      <c r="E7" s="2">
        <v>25.15</v>
      </c>
      <c r="F7" s="1">
        <f t="shared" si="0"/>
        <v>9.4833333333333325</v>
      </c>
      <c r="G7" s="1">
        <f t="shared" si="3"/>
        <v>10.816666666666665</v>
      </c>
      <c r="H7" s="1">
        <f t="shared" si="1"/>
        <v>-1.3333333333333321</v>
      </c>
      <c r="I7" s="17">
        <f t="shared" si="2"/>
        <v>2.5198420997897442</v>
      </c>
      <c r="J7" s="22"/>
      <c r="L7" s="4"/>
      <c r="M7" s="4"/>
      <c r="N7" s="4"/>
      <c r="O7" s="4"/>
    </row>
    <row r="8" spans="1:16" s="2" customFormat="1">
      <c r="A8" s="2" t="s">
        <v>76</v>
      </c>
      <c r="B8" t="s">
        <v>4</v>
      </c>
      <c r="C8" s="2">
        <v>16.79</v>
      </c>
      <c r="D8" s="1">
        <f>AVERAGE(C8:C10)</f>
        <v>16.786666666666665</v>
      </c>
      <c r="E8" s="2">
        <v>26.29</v>
      </c>
      <c r="F8" s="1">
        <f>E8-D8</f>
        <v>9.5033333333333339</v>
      </c>
      <c r="G8" s="1">
        <f>G7</f>
        <v>10.816666666666665</v>
      </c>
      <c r="H8" s="1">
        <f>F8-G8</f>
        <v>-1.3133333333333308</v>
      </c>
      <c r="I8" s="17">
        <f>POWER(2,-H8)</f>
        <v>2.4851506889718622</v>
      </c>
      <c r="J8" s="22"/>
      <c r="M8" s="4"/>
      <c r="N8" s="4"/>
      <c r="O8" s="4"/>
    </row>
    <row r="9" spans="1:16" s="2" customFormat="1">
      <c r="A9" s="2" t="s">
        <v>76</v>
      </c>
      <c r="B9" t="s">
        <v>4</v>
      </c>
      <c r="C9" s="2">
        <v>16.73</v>
      </c>
      <c r="D9" s="1">
        <f>AVERAGE(C8:C10)</f>
        <v>16.786666666666665</v>
      </c>
      <c r="E9" s="2">
        <v>26.29</v>
      </c>
      <c r="F9" s="1">
        <f t="shared" ref="F9:F10" si="4">E9-D9</f>
        <v>9.5033333333333339</v>
      </c>
      <c r="G9" s="1">
        <f t="shared" si="3"/>
        <v>10.816666666666665</v>
      </c>
      <c r="H9" s="1">
        <f t="shared" ref="H9:H10" si="5">F9-G9</f>
        <v>-1.3133333333333308</v>
      </c>
      <c r="I9" s="17">
        <f t="shared" ref="I9:I10" si="6">POWER(2,-H9)</f>
        <v>2.4851506889718622</v>
      </c>
      <c r="J9" s="22"/>
      <c r="M9" s="4"/>
      <c r="N9" s="4"/>
      <c r="O9" s="4"/>
    </row>
    <row r="10" spans="1:16" s="2" customFormat="1">
      <c r="A10" s="2" t="s">
        <v>75</v>
      </c>
      <c r="B10" t="s">
        <v>4</v>
      </c>
      <c r="C10" s="2">
        <v>16.84</v>
      </c>
      <c r="D10" s="1">
        <f>AVERAGE(C8:C10)</f>
        <v>16.786666666666665</v>
      </c>
      <c r="E10" s="2">
        <v>26.21</v>
      </c>
      <c r="F10" s="1">
        <f t="shared" si="4"/>
        <v>9.4233333333333356</v>
      </c>
      <c r="G10" s="1">
        <f t="shared" si="3"/>
        <v>10.816666666666665</v>
      </c>
      <c r="H10" s="1">
        <f t="shared" si="5"/>
        <v>-1.3933333333333291</v>
      </c>
      <c r="I10" s="17">
        <f t="shared" si="6"/>
        <v>2.6268491117567989</v>
      </c>
      <c r="J10" s="22"/>
      <c r="M10" s="4"/>
      <c r="N10" s="4"/>
      <c r="O10" s="4"/>
    </row>
    <row r="11" spans="1:16" s="2" customFormat="1">
      <c r="A11" s="2" t="s">
        <v>72</v>
      </c>
      <c r="B11" t="s">
        <v>4</v>
      </c>
      <c r="C11" s="2">
        <v>20.63</v>
      </c>
      <c r="D11" s="1">
        <f>AVERAGE(C11:C13)</f>
        <v>20.686666666666667</v>
      </c>
      <c r="E11" s="2">
        <v>29.1</v>
      </c>
      <c r="F11" s="1">
        <f>E11-D11</f>
        <v>8.413333333333334</v>
      </c>
      <c r="G11" s="1">
        <f>AVERAGE(F11:F13)</f>
        <v>8.6066666666666656</v>
      </c>
      <c r="H11" s="1">
        <f>F11-G11</f>
        <v>-0.19333333333333158</v>
      </c>
      <c r="I11" s="17">
        <f>POWER(2,-H11)</f>
        <v>1.1434024869669044</v>
      </c>
      <c r="J11" s="22" t="s">
        <v>80</v>
      </c>
      <c r="N11" s="4"/>
      <c r="O11" s="4"/>
      <c r="P11" s="4"/>
    </row>
    <row r="12" spans="1:16" s="2" customFormat="1">
      <c r="A12" s="2" t="s">
        <v>72</v>
      </c>
      <c r="B12" t="s">
        <v>4</v>
      </c>
      <c r="C12" s="2">
        <v>20.63</v>
      </c>
      <c r="D12" s="1">
        <f>AVERAGE(C11:C13)</f>
        <v>20.686666666666667</v>
      </c>
      <c r="E12" s="2">
        <v>29.49</v>
      </c>
      <c r="F12" s="1">
        <f t="shared" ref="F12:F16" si="7">E12-D12</f>
        <v>8.803333333333331</v>
      </c>
      <c r="G12" s="1">
        <f>G11</f>
        <v>8.6066666666666656</v>
      </c>
      <c r="H12" s="1">
        <f t="shared" ref="H12:H16" si="8">F12-G12</f>
        <v>0.19666666666666544</v>
      </c>
      <c r="I12" s="17">
        <f t="shared" ref="I12:I16" si="9">POWER(2,-H12)</f>
        <v>0.8725642876408235</v>
      </c>
      <c r="J12" s="22"/>
      <c r="N12" s="4"/>
      <c r="O12" s="4"/>
      <c r="P12" s="4"/>
    </row>
    <row r="13" spans="1:16" s="2" customFormat="1">
      <c r="A13" s="2" t="s">
        <v>71</v>
      </c>
      <c r="B13" t="s">
        <v>4</v>
      </c>
      <c r="C13" s="2">
        <v>20.8</v>
      </c>
      <c r="D13" s="1">
        <f>AVERAGE(C11:C13)</f>
        <v>20.686666666666667</v>
      </c>
      <c r="E13" s="2">
        <v>29.29</v>
      </c>
      <c r="F13" s="1">
        <f t="shared" si="7"/>
        <v>8.6033333333333317</v>
      </c>
      <c r="G13" s="1">
        <f t="shared" ref="G13:G19" si="10">G12</f>
        <v>8.6066666666666656</v>
      </c>
      <c r="H13" s="1">
        <f t="shared" si="8"/>
        <v>-3.3333333333338544E-3</v>
      </c>
      <c r="I13" s="17">
        <f t="shared" si="9"/>
        <v>1.0023131618421732</v>
      </c>
      <c r="J13" s="22"/>
      <c r="N13" s="4"/>
      <c r="O13" s="4"/>
      <c r="P13" s="4"/>
    </row>
    <row r="14" spans="1:16" s="2" customFormat="1" ht="15.75">
      <c r="A14" s="5" t="s">
        <v>74</v>
      </c>
      <c r="B14" t="s">
        <v>4</v>
      </c>
      <c r="C14" s="2">
        <v>15.74</v>
      </c>
      <c r="D14" s="1">
        <f>AVERAGE(C14:C16)</f>
        <v>15.666666666666666</v>
      </c>
      <c r="E14" s="2">
        <v>22.2</v>
      </c>
      <c r="F14" s="1">
        <f t="shared" si="7"/>
        <v>6.5333333333333332</v>
      </c>
      <c r="G14" s="1">
        <f t="shared" si="10"/>
        <v>8.6066666666666656</v>
      </c>
      <c r="H14" s="1">
        <f t="shared" si="8"/>
        <v>-2.0733333333333324</v>
      </c>
      <c r="I14" s="17">
        <f t="shared" si="9"/>
        <v>4.2085793928028616</v>
      </c>
      <c r="J14" s="22"/>
      <c r="L14" s="4"/>
      <c r="M14" s="4"/>
      <c r="N14" s="4"/>
      <c r="O14" s="4"/>
      <c r="P14" s="4"/>
    </row>
    <row r="15" spans="1:16" s="2" customFormat="1" ht="15.75">
      <c r="A15" s="5" t="s">
        <v>74</v>
      </c>
      <c r="B15" t="s">
        <v>4</v>
      </c>
      <c r="C15" s="2">
        <v>15.65</v>
      </c>
      <c r="D15" s="1">
        <f>AVERAGE(C14:C16)</f>
        <v>15.666666666666666</v>
      </c>
      <c r="E15" s="2">
        <v>22.18</v>
      </c>
      <c r="F15" s="1">
        <f t="shared" si="7"/>
        <v>6.5133333333333336</v>
      </c>
      <c r="G15" s="1">
        <f t="shared" si="10"/>
        <v>8.6066666666666656</v>
      </c>
      <c r="H15" s="1">
        <f t="shared" si="8"/>
        <v>-2.0933333333333319</v>
      </c>
      <c r="I15" s="17">
        <f t="shared" si="9"/>
        <v>4.267328971781426</v>
      </c>
      <c r="J15" s="22"/>
      <c r="L15" s="4"/>
      <c r="M15" s="4"/>
      <c r="N15" s="4"/>
      <c r="O15" s="4"/>
      <c r="P15" s="4"/>
    </row>
    <row r="16" spans="1:16" s="2" customFormat="1" ht="15.75">
      <c r="A16" s="5" t="s">
        <v>73</v>
      </c>
      <c r="B16" t="s">
        <v>4</v>
      </c>
      <c r="C16" s="2">
        <v>15.61</v>
      </c>
      <c r="D16" s="1">
        <f>AVERAGE(C14:C16)</f>
        <v>15.666666666666666</v>
      </c>
      <c r="E16" s="2">
        <v>22.17</v>
      </c>
      <c r="F16" s="1">
        <f t="shared" si="7"/>
        <v>6.5033333333333356</v>
      </c>
      <c r="G16" s="1">
        <f t="shared" si="10"/>
        <v>8.6066666666666656</v>
      </c>
      <c r="H16" s="1">
        <f t="shared" si="8"/>
        <v>-2.1033333333333299</v>
      </c>
      <c r="I16" s="17">
        <f t="shared" si="9"/>
        <v>4.2970105920531321</v>
      </c>
      <c r="J16" s="22"/>
      <c r="L16" s="4"/>
      <c r="M16" s="4"/>
      <c r="N16" s="4"/>
      <c r="O16" s="4"/>
    </row>
    <row r="17" spans="1:16" s="2" customFormat="1">
      <c r="A17" s="2" t="s">
        <v>76</v>
      </c>
      <c r="B17" t="s">
        <v>4</v>
      </c>
      <c r="C17" s="2">
        <v>16.79</v>
      </c>
      <c r="D17" s="1">
        <f>AVERAGE(C17:C19)</f>
        <v>16.786666666666665</v>
      </c>
      <c r="E17" s="2">
        <v>23.34</v>
      </c>
      <c r="F17" s="1">
        <f>E17-D17</f>
        <v>6.5533333333333346</v>
      </c>
      <c r="G17" s="1">
        <f>G16</f>
        <v>8.6066666666666656</v>
      </c>
      <c r="H17" s="1">
        <f>F17-G17</f>
        <v>-2.053333333333331</v>
      </c>
      <c r="I17" s="17">
        <f>POWER(2,-H17)</f>
        <v>4.1506386366389831</v>
      </c>
      <c r="J17" s="22"/>
      <c r="M17" s="4"/>
      <c r="N17" s="4"/>
      <c r="O17" s="4"/>
    </row>
    <row r="18" spans="1:16" s="2" customFormat="1">
      <c r="A18" s="2" t="s">
        <v>76</v>
      </c>
      <c r="B18" t="s">
        <v>4</v>
      </c>
      <c r="C18" s="2">
        <v>16.73</v>
      </c>
      <c r="D18" s="1">
        <f>AVERAGE(C17:C19)</f>
        <v>16.786666666666665</v>
      </c>
      <c r="E18" s="2">
        <v>23.31</v>
      </c>
      <c r="F18" s="1">
        <f t="shared" ref="F18:F19" si="11">E18-D18</f>
        <v>6.5233333333333334</v>
      </c>
      <c r="G18" s="1">
        <f t="shared" si="10"/>
        <v>8.6066666666666656</v>
      </c>
      <c r="H18" s="1">
        <f t="shared" ref="H18:H19" si="12">F18-G18</f>
        <v>-2.0833333333333321</v>
      </c>
      <c r="I18" s="17">
        <f t="shared" ref="I18:I19" si="13">POWER(2,-H18)</f>
        <v>4.2378523774371777</v>
      </c>
      <c r="J18" s="22"/>
      <c r="M18" s="4"/>
      <c r="N18" s="4"/>
      <c r="O18" s="4"/>
    </row>
    <row r="19" spans="1:16" s="2" customFormat="1">
      <c r="A19" s="2" t="s">
        <v>75</v>
      </c>
      <c r="B19" t="s">
        <v>4</v>
      </c>
      <c r="C19" s="2">
        <v>16.84</v>
      </c>
      <c r="D19" s="1">
        <f>AVERAGE(C17:C19)</f>
        <v>16.786666666666665</v>
      </c>
      <c r="E19" s="2">
        <v>23.39</v>
      </c>
      <c r="F19" s="1">
        <f t="shared" si="11"/>
        <v>6.6033333333333353</v>
      </c>
      <c r="G19" s="1">
        <f t="shared" si="10"/>
        <v>8.6066666666666656</v>
      </c>
      <c r="H19" s="1">
        <f t="shared" si="12"/>
        <v>-2.0033333333333303</v>
      </c>
      <c r="I19" s="17">
        <f t="shared" si="13"/>
        <v>4.0092526473686823</v>
      </c>
      <c r="J19" s="22"/>
      <c r="M19" s="4"/>
      <c r="N19" s="4"/>
      <c r="O19" s="4"/>
    </row>
    <row r="20" spans="1:16" s="2" customFormat="1">
      <c r="A20" s="2" t="s">
        <v>72</v>
      </c>
      <c r="B20" t="s">
        <v>4</v>
      </c>
      <c r="C20" s="2">
        <v>20.63</v>
      </c>
      <c r="D20" s="1">
        <f>AVERAGE(C20:C22)</f>
        <v>20.686666666666667</v>
      </c>
      <c r="E20" s="2">
        <v>31.01</v>
      </c>
      <c r="F20" s="1">
        <f>E20-D20</f>
        <v>10.323333333333334</v>
      </c>
      <c r="G20" s="1">
        <f>AVERAGE(F20:F22)</f>
        <v>10.186666666666666</v>
      </c>
      <c r="H20" s="1">
        <f>F20-G20</f>
        <v>0.13666666666666849</v>
      </c>
      <c r="I20" s="17">
        <f>POWER(2,-H20)</f>
        <v>0.90961839399828026</v>
      </c>
      <c r="J20" s="22" t="s">
        <v>82</v>
      </c>
      <c r="N20" s="4"/>
      <c r="O20" s="4"/>
      <c r="P20" s="4"/>
    </row>
    <row r="21" spans="1:16" s="2" customFormat="1">
      <c r="A21" s="2" t="s">
        <v>72</v>
      </c>
      <c r="B21" t="s">
        <v>4</v>
      </c>
      <c r="C21" s="2">
        <v>20.63</v>
      </c>
      <c r="D21" s="1">
        <f>AVERAGE(C20:C22)</f>
        <v>20.686666666666667</v>
      </c>
      <c r="E21" s="2">
        <v>29.9</v>
      </c>
      <c r="F21" s="1">
        <f t="shared" ref="F21:F25" si="14">E21-D21</f>
        <v>9.2133333333333312</v>
      </c>
      <c r="G21" s="1">
        <f>G20</f>
        <v>10.186666666666666</v>
      </c>
      <c r="H21" s="1">
        <f t="shared" ref="H21:H25" si="15">F21-G21</f>
        <v>-0.97333333333333449</v>
      </c>
      <c r="I21" s="17">
        <f t="shared" ref="I21:I25" si="16">POWER(2,-H21)</f>
        <v>1.9633717104935104</v>
      </c>
      <c r="J21" s="22"/>
      <c r="N21" s="4"/>
      <c r="O21" s="4"/>
      <c r="P21" s="4"/>
    </row>
    <row r="22" spans="1:16" s="2" customFormat="1">
      <c r="A22" s="2" t="s">
        <v>71</v>
      </c>
      <c r="B22" t="s">
        <v>4</v>
      </c>
      <c r="C22" s="2">
        <v>20.8</v>
      </c>
      <c r="D22" s="1">
        <f>AVERAGE(C20:C22)</f>
        <v>20.686666666666667</v>
      </c>
      <c r="E22" s="2">
        <v>31.71</v>
      </c>
      <c r="F22" s="1">
        <f t="shared" si="14"/>
        <v>11.023333333333333</v>
      </c>
      <c r="G22" s="1">
        <f t="shared" ref="G22:G28" si="17">G21</f>
        <v>10.186666666666666</v>
      </c>
      <c r="H22" s="1">
        <f t="shared" si="15"/>
        <v>0.83666666666666778</v>
      </c>
      <c r="I22" s="17">
        <f t="shared" si="16"/>
        <v>0.55993580202337911</v>
      </c>
      <c r="J22" s="22"/>
      <c r="N22" s="4"/>
      <c r="O22" s="4"/>
      <c r="P22" s="4"/>
    </row>
    <row r="23" spans="1:16" s="2" customFormat="1" ht="15.75">
      <c r="A23" s="5" t="s">
        <v>74</v>
      </c>
      <c r="B23" t="s">
        <v>4</v>
      </c>
      <c r="C23" s="2">
        <v>15.74</v>
      </c>
      <c r="D23" s="1">
        <f>AVERAGE(C23:C25)</f>
        <v>15.666666666666666</v>
      </c>
      <c r="E23" s="2">
        <v>28.49</v>
      </c>
      <c r="F23" s="1">
        <f t="shared" si="14"/>
        <v>12.823333333333332</v>
      </c>
      <c r="G23" s="1">
        <f t="shared" si="17"/>
        <v>10.186666666666666</v>
      </c>
      <c r="H23" s="1">
        <f t="shared" si="15"/>
        <v>2.6366666666666667</v>
      </c>
      <c r="I23" s="17">
        <f t="shared" si="16"/>
        <v>0.1607993336720504</v>
      </c>
      <c r="J23" s="22"/>
      <c r="L23" s="4"/>
      <c r="M23" s="4"/>
      <c r="N23" s="4"/>
      <c r="O23" s="4"/>
      <c r="P23" s="4"/>
    </row>
    <row r="24" spans="1:16" s="2" customFormat="1" ht="15.75">
      <c r="A24" s="5" t="s">
        <v>74</v>
      </c>
      <c r="B24" t="s">
        <v>4</v>
      </c>
      <c r="C24" s="2">
        <v>15.65</v>
      </c>
      <c r="D24" s="1">
        <f>AVERAGE(C23:C25)</f>
        <v>15.666666666666666</v>
      </c>
      <c r="E24" s="2">
        <v>28.34</v>
      </c>
      <c r="F24" s="1">
        <f t="shared" si="14"/>
        <v>12.673333333333334</v>
      </c>
      <c r="G24" s="1">
        <f t="shared" si="17"/>
        <v>10.186666666666666</v>
      </c>
      <c r="H24" s="1">
        <f t="shared" si="15"/>
        <v>2.4866666666666681</v>
      </c>
      <c r="I24" s="17">
        <f t="shared" si="16"/>
        <v>0.17841803177135801</v>
      </c>
      <c r="J24" s="22"/>
      <c r="L24" s="4"/>
      <c r="M24" s="4"/>
      <c r="N24" s="4"/>
      <c r="O24" s="4"/>
      <c r="P24" s="4"/>
    </row>
    <row r="25" spans="1:16" s="2" customFormat="1" ht="15.75">
      <c r="A25" s="5" t="s">
        <v>73</v>
      </c>
      <c r="B25" t="s">
        <v>4</v>
      </c>
      <c r="C25" s="2">
        <v>15.61</v>
      </c>
      <c r="D25" s="1">
        <f>AVERAGE(C23:C25)</f>
        <v>15.666666666666666</v>
      </c>
      <c r="E25" s="2">
        <v>28.42</v>
      </c>
      <c r="F25" s="1">
        <f t="shared" si="14"/>
        <v>12.753333333333336</v>
      </c>
      <c r="G25" s="1">
        <f t="shared" si="17"/>
        <v>10.186666666666666</v>
      </c>
      <c r="H25" s="1">
        <f t="shared" si="15"/>
        <v>2.56666666666667</v>
      </c>
      <c r="I25" s="17">
        <f t="shared" si="16"/>
        <v>0.16879374327102337</v>
      </c>
      <c r="J25" s="22"/>
      <c r="L25" s="4"/>
      <c r="M25" s="4"/>
      <c r="N25" s="4"/>
      <c r="O25" s="4"/>
    </row>
    <row r="26" spans="1:16" s="2" customFormat="1">
      <c r="A26" s="2" t="s">
        <v>76</v>
      </c>
      <c r="B26" t="s">
        <v>4</v>
      </c>
      <c r="C26" s="2">
        <v>16.79</v>
      </c>
      <c r="D26" s="1">
        <f>AVERAGE(C26:C28)</f>
        <v>16.786666666666665</v>
      </c>
      <c r="E26" s="2">
        <v>28.3</v>
      </c>
      <c r="F26" s="1">
        <f>E26-D26</f>
        <v>11.513333333333335</v>
      </c>
      <c r="G26" s="1">
        <f>G25</f>
        <v>10.186666666666666</v>
      </c>
      <c r="H26" s="1">
        <f>F26-G26</f>
        <v>1.3266666666666698</v>
      </c>
      <c r="I26" s="17">
        <f>POWER(2,-H26)</f>
        <v>0.39868834419659765</v>
      </c>
      <c r="J26" s="22"/>
      <c r="M26" s="4"/>
      <c r="N26" s="4"/>
      <c r="O26" s="4"/>
    </row>
    <row r="27" spans="1:16" s="2" customFormat="1">
      <c r="A27" s="2" t="s">
        <v>76</v>
      </c>
      <c r="B27" t="s">
        <v>4</v>
      </c>
      <c r="C27" s="2">
        <v>16.73</v>
      </c>
      <c r="D27" s="1">
        <f>AVERAGE(C26:C28)</f>
        <v>16.786666666666665</v>
      </c>
      <c r="E27" s="2">
        <v>28.37</v>
      </c>
      <c r="F27" s="1">
        <f t="shared" ref="F27:F28" si="18">E27-D27</f>
        <v>11.583333333333336</v>
      </c>
      <c r="G27" s="1">
        <f t="shared" si="17"/>
        <v>10.186666666666666</v>
      </c>
      <c r="H27" s="1">
        <f t="shared" ref="H27:H28" si="19">F27-G27</f>
        <v>1.3966666666666701</v>
      </c>
      <c r="I27" s="17">
        <f t="shared" ref="I27:I28" si="20">POWER(2,-H27)</f>
        <v>0.37980566605889893</v>
      </c>
      <c r="J27" s="22"/>
      <c r="M27" s="4"/>
      <c r="N27" s="4"/>
      <c r="O27" s="4"/>
    </row>
    <row r="28" spans="1:16" s="2" customFormat="1">
      <c r="A28" s="2" t="s">
        <v>75</v>
      </c>
      <c r="B28" t="s">
        <v>4</v>
      </c>
      <c r="C28" s="2">
        <v>16.84</v>
      </c>
      <c r="D28" s="1">
        <f>AVERAGE(C26:C28)</f>
        <v>16.786666666666665</v>
      </c>
      <c r="E28" s="2">
        <v>27.99</v>
      </c>
      <c r="F28" s="1">
        <f t="shared" si="18"/>
        <v>11.203333333333333</v>
      </c>
      <c r="G28" s="1">
        <f t="shared" si="17"/>
        <v>10.186666666666666</v>
      </c>
      <c r="H28" s="1">
        <f t="shared" si="19"/>
        <v>1.0166666666666675</v>
      </c>
      <c r="I28" s="17">
        <f t="shared" si="20"/>
        <v>0.49425701017644785</v>
      </c>
      <c r="J28" s="22"/>
      <c r="M28" s="4"/>
      <c r="N28" s="4"/>
      <c r="O28" s="4"/>
    </row>
    <row r="29" spans="1:16" s="2" customFormat="1">
      <c r="A29" s="2" t="s">
        <v>72</v>
      </c>
      <c r="B29" t="s">
        <v>4</v>
      </c>
      <c r="C29" s="2">
        <v>20.63</v>
      </c>
      <c r="D29" s="1">
        <f>AVERAGE(C29:C31)</f>
        <v>20.686666666666667</v>
      </c>
      <c r="E29" s="2">
        <v>28.81</v>
      </c>
      <c r="F29" s="1">
        <f>E29-D29</f>
        <v>8.1233333333333313</v>
      </c>
      <c r="G29" s="1">
        <f>AVERAGE(F29:F31)</f>
        <v>8.26</v>
      </c>
      <c r="H29" s="1">
        <f>F29-G29</f>
        <v>-0.13666666666666849</v>
      </c>
      <c r="I29" s="17">
        <f>POWER(2,-H29)</f>
        <v>1.099362113385199</v>
      </c>
      <c r="J29" s="22" t="s">
        <v>84</v>
      </c>
      <c r="N29" s="4"/>
      <c r="O29" s="4"/>
      <c r="P29" s="4"/>
    </row>
    <row r="30" spans="1:16" s="2" customFormat="1">
      <c r="A30" s="2" t="s">
        <v>72</v>
      </c>
      <c r="B30" t="s">
        <v>4</v>
      </c>
      <c r="C30" s="2">
        <v>20.63</v>
      </c>
      <c r="D30" s="1">
        <f>AVERAGE(C29:C31)</f>
        <v>20.686666666666667</v>
      </c>
      <c r="E30" s="2">
        <v>29</v>
      </c>
      <c r="F30" s="1">
        <f t="shared" ref="F30:F34" si="21">E30-D30</f>
        <v>8.3133333333333326</v>
      </c>
      <c r="G30" s="1">
        <f>G29</f>
        <v>8.26</v>
      </c>
      <c r="H30" s="1">
        <f t="shared" ref="H30:H34" si="22">F30-G30</f>
        <v>5.3333333333332789E-2</v>
      </c>
      <c r="I30" s="17">
        <f t="shared" ref="I30:I34" si="23">POWER(2,-H30)</f>
        <v>0.96370711839155232</v>
      </c>
      <c r="J30" s="22"/>
      <c r="N30" s="4"/>
      <c r="O30" s="4"/>
      <c r="P30" s="4"/>
    </row>
    <row r="31" spans="1:16" s="2" customFormat="1">
      <c r="A31" s="2" t="s">
        <v>71</v>
      </c>
      <c r="B31" t="s">
        <v>4</v>
      </c>
      <c r="C31" s="2">
        <v>20.8</v>
      </c>
      <c r="D31" s="1">
        <f>AVERAGE(C29:C31)</f>
        <v>20.686666666666667</v>
      </c>
      <c r="E31" s="2">
        <v>29.03</v>
      </c>
      <c r="F31" s="1">
        <f t="shared" si="21"/>
        <v>8.3433333333333337</v>
      </c>
      <c r="G31" s="1">
        <f t="shared" ref="G31:G37" si="24">G30</f>
        <v>8.26</v>
      </c>
      <c r="H31" s="1">
        <f t="shared" si="22"/>
        <v>8.3333333333333925E-2</v>
      </c>
      <c r="I31" s="17">
        <f t="shared" si="23"/>
        <v>0.94387431268169308</v>
      </c>
      <c r="J31" s="22"/>
      <c r="N31" s="4"/>
      <c r="O31" s="4"/>
      <c r="P31" s="4"/>
    </row>
    <row r="32" spans="1:16" s="2" customFormat="1" ht="15.75">
      <c r="A32" s="5" t="s">
        <v>74</v>
      </c>
      <c r="B32" t="s">
        <v>4</v>
      </c>
      <c r="C32" s="2">
        <v>15.74</v>
      </c>
      <c r="D32" s="1">
        <f>AVERAGE(C32:C34)</f>
        <v>15.666666666666666</v>
      </c>
      <c r="E32" s="2">
        <v>25.76</v>
      </c>
      <c r="F32" s="1">
        <f t="shared" si="21"/>
        <v>10.093333333333335</v>
      </c>
      <c r="G32" s="1">
        <f t="shared" si="24"/>
        <v>8.26</v>
      </c>
      <c r="H32" s="1">
        <f t="shared" si="22"/>
        <v>1.8333333333333357</v>
      </c>
      <c r="I32" s="17">
        <f t="shared" si="23"/>
        <v>0.28061551207734281</v>
      </c>
      <c r="J32" s="22"/>
      <c r="L32" s="4"/>
      <c r="M32" s="4"/>
      <c r="N32" s="4"/>
      <c r="O32" s="4"/>
      <c r="P32" s="4"/>
    </row>
    <row r="33" spans="1:16" s="2" customFormat="1" ht="15.75">
      <c r="A33" s="5" t="s">
        <v>74</v>
      </c>
      <c r="B33" t="s">
        <v>4</v>
      </c>
      <c r="C33" s="2">
        <v>15.65</v>
      </c>
      <c r="D33" s="1">
        <f>AVERAGE(C32:C34)</f>
        <v>15.666666666666666</v>
      </c>
      <c r="E33" s="2">
        <v>25.74</v>
      </c>
      <c r="F33" s="1">
        <f t="shared" si="21"/>
        <v>10.073333333333332</v>
      </c>
      <c r="G33" s="1">
        <f t="shared" si="24"/>
        <v>8.26</v>
      </c>
      <c r="H33" s="1">
        <f t="shared" si="22"/>
        <v>1.8133333333333326</v>
      </c>
      <c r="I33" s="17">
        <f t="shared" si="23"/>
        <v>0.28453275864695576</v>
      </c>
      <c r="J33" s="22"/>
      <c r="L33" s="4"/>
      <c r="M33" s="4"/>
      <c r="N33" s="4"/>
      <c r="O33" s="4"/>
      <c r="P33" s="4"/>
    </row>
    <row r="34" spans="1:16" s="2" customFormat="1" ht="15.75">
      <c r="A34" s="5" t="s">
        <v>73</v>
      </c>
      <c r="B34" t="s">
        <v>4</v>
      </c>
      <c r="C34" s="2">
        <v>15.61</v>
      </c>
      <c r="D34" s="1">
        <f>AVERAGE(C32:C34)</f>
        <v>15.666666666666666</v>
      </c>
      <c r="E34" s="2">
        <v>25.68</v>
      </c>
      <c r="F34" s="1">
        <f t="shared" si="21"/>
        <v>10.013333333333334</v>
      </c>
      <c r="G34" s="1">
        <f t="shared" si="24"/>
        <v>8.26</v>
      </c>
      <c r="H34" s="1">
        <f t="shared" si="22"/>
        <v>1.7533333333333339</v>
      </c>
      <c r="I34" s="17">
        <f t="shared" si="23"/>
        <v>0.29661565872712159</v>
      </c>
      <c r="J34" s="22"/>
      <c r="L34" s="4"/>
      <c r="M34" s="4"/>
      <c r="N34" s="4"/>
      <c r="O34" s="4"/>
    </row>
    <row r="35" spans="1:16" s="2" customFormat="1">
      <c r="A35" s="2" t="s">
        <v>76</v>
      </c>
      <c r="B35" t="s">
        <v>4</v>
      </c>
      <c r="C35" s="2">
        <v>16.79</v>
      </c>
      <c r="D35" s="1">
        <f>AVERAGE(C35:C37)</f>
        <v>16.786666666666665</v>
      </c>
      <c r="E35" s="2">
        <v>25.99</v>
      </c>
      <c r="F35" s="1">
        <f>E35-D35</f>
        <v>9.2033333333333331</v>
      </c>
      <c r="G35" s="1">
        <f>G34</f>
        <v>8.26</v>
      </c>
      <c r="H35" s="1">
        <f>F35-G35</f>
        <v>0.94333333333333336</v>
      </c>
      <c r="I35" s="17">
        <f>POWER(2,-H35)</f>
        <v>0.52002996694423886</v>
      </c>
      <c r="J35" s="22"/>
      <c r="M35" s="4"/>
      <c r="N35" s="4"/>
      <c r="O35" s="4"/>
    </row>
    <row r="36" spans="1:16" s="2" customFormat="1">
      <c r="A36" s="2" t="s">
        <v>76</v>
      </c>
      <c r="B36" t="s">
        <v>4</v>
      </c>
      <c r="C36" s="2">
        <v>16.73</v>
      </c>
      <c r="D36" s="1">
        <f>AVERAGE(C35:C37)</f>
        <v>16.786666666666665</v>
      </c>
      <c r="E36" s="2">
        <v>25.94</v>
      </c>
      <c r="F36" s="1">
        <f t="shared" ref="F36:F37" si="25">E36-D36</f>
        <v>9.153333333333336</v>
      </c>
      <c r="G36" s="1">
        <f t="shared" si="24"/>
        <v>8.26</v>
      </c>
      <c r="H36" s="1">
        <f t="shared" ref="H36:H37" si="26">F36-G36</f>
        <v>0.8933333333333362</v>
      </c>
      <c r="I36" s="17">
        <f t="shared" ref="I36:I37" si="27">POWER(2,-H36)</f>
        <v>0.53836878412376044</v>
      </c>
      <c r="J36" s="22"/>
      <c r="M36" s="4"/>
      <c r="N36" s="4"/>
      <c r="O36" s="4"/>
    </row>
    <row r="37" spans="1:16" s="2" customFormat="1">
      <c r="A37" s="2" t="s">
        <v>75</v>
      </c>
      <c r="B37" t="s">
        <v>4</v>
      </c>
      <c r="C37" s="2">
        <v>16.84</v>
      </c>
      <c r="D37" s="1">
        <f>AVERAGE(C35:C37)</f>
        <v>16.786666666666665</v>
      </c>
      <c r="E37" s="2">
        <v>25.84</v>
      </c>
      <c r="F37" s="1">
        <f t="shared" si="25"/>
        <v>9.0533333333333346</v>
      </c>
      <c r="G37" s="1">
        <f t="shared" si="24"/>
        <v>8.26</v>
      </c>
      <c r="H37" s="1">
        <f t="shared" si="26"/>
        <v>0.79333333333333478</v>
      </c>
      <c r="I37" s="17">
        <f t="shared" si="27"/>
        <v>0.57700937588177748</v>
      </c>
      <c r="J37" s="22"/>
      <c r="M37" s="4"/>
      <c r="N37" s="4"/>
      <c r="O37" s="4"/>
    </row>
    <row r="38" spans="1:16" s="2" customFormat="1">
      <c r="A38" s="2" t="s">
        <v>72</v>
      </c>
      <c r="B38" t="s">
        <v>4</v>
      </c>
      <c r="C38" s="2">
        <v>20.63</v>
      </c>
      <c r="D38" s="1">
        <f>AVERAGE(C38:C40)</f>
        <v>20.686666666666667</v>
      </c>
      <c r="E38" s="2">
        <v>28.27</v>
      </c>
      <c r="F38" s="1">
        <f>E38-D38</f>
        <v>7.5833333333333321</v>
      </c>
      <c r="G38" s="1">
        <f>AVERAGE(F38:F40)</f>
        <v>7.7199999999999989</v>
      </c>
      <c r="H38" s="1">
        <f>F38-G38</f>
        <v>-0.13666666666666671</v>
      </c>
      <c r="I38" s="17">
        <f>POWER(2,-H38)</f>
        <v>1.0993621133851976</v>
      </c>
      <c r="J38" s="22" t="s">
        <v>86</v>
      </c>
      <c r="N38" s="4"/>
      <c r="O38" s="4"/>
      <c r="P38" s="4"/>
    </row>
    <row r="39" spans="1:16" s="2" customFormat="1">
      <c r="A39" s="2" t="s">
        <v>72</v>
      </c>
      <c r="B39" t="s">
        <v>4</v>
      </c>
      <c r="C39" s="2">
        <v>20.63</v>
      </c>
      <c r="D39" s="1">
        <f>AVERAGE(C38:C40)</f>
        <v>20.686666666666667</v>
      </c>
      <c r="E39" s="2">
        <v>28.5</v>
      </c>
      <c r="F39" s="1">
        <f t="shared" ref="F39:F43" si="28">E39-D39</f>
        <v>7.8133333333333326</v>
      </c>
      <c r="G39" s="1">
        <f>G38</f>
        <v>7.7199999999999989</v>
      </c>
      <c r="H39" s="1">
        <f t="shared" ref="H39:H43" si="29">F39-G39</f>
        <v>9.3333333333333712E-2</v>
      </c>
      <c r="I39" s="17">
        <f t="shared" ref="I39:I43" si="30">POWER(2,-H39)</f>
        <v>0.93735449655997982</v>
      </c>
      <c r="J39" s="22"/>
      <c r="N39" s="4"/>
      <c r="O39" s="4"/>
      <c r="P39" s="4"/>
    </row>
    <row r="40" spans="1:16" s="2" customFormat="1">
      <c r="A40" s="2" t="s">
        <v>71</v>
      </c>
      <c r="B40" t="s">
        <v>4</v>
      </c>
      <c r="C40" s="2">
        <v>20.8</v>
      </c>
      <c r="D40" s="1">
        <f>AVERAGE(C38:C40)</f>
        <v>20.686666666666667</v>
      </c>
      <c r="E40" s="2">
        <v>28.45</v>
      </c>
      <c r="F40" s="1">
        <f t="shared" si="28"/>
        <v>7.7633333333333319</v>
      </c>
      <c r="G40" s="1">
        <f t="shared" ref="G40:G46" si="31">G39</f>
        <v>7.7199999999999989</v>
      </c>
      <c r="H40" s="1">
        <f t="shared" si="29"/>
        <v>4.3333333333333002E-2</v>
      </c>
      <c r="I40" s="17">
        <f t="shared" si="30"/>
        <v>0.97041023149354089</v>
      </c>
      <c r="J40" s="22"/>
      <c r="N40" s="4"/>
      <c r="O40" s="4"/>
      <c r="P40" s="4"/>
    </row>
    <row r="41" spans="1:16" s="2" customFormat="1" ht="15.75">
      <c r="A41" s="5" t="s">
        <v>74</v>
      </c>
      <c r="B41" t="s">
        <v>4</v>
      </c>
      <c r="C41" s="2">
        <v>15.74</v>
      </c>
      <c r="D41" s="1">
        <f>AVERAGE(C41:C43)</f>
        <v>15.666666666666666</v>
      </c>
      <c r="E41" s="2">
        <v>21.3</v>
      </c>
      <c r="F41" s="1">
        <f t="shared" si="28"/>
        <v>5.6333333333333346</v>
      </c>
      <c r="G41" s="1">
        <f t="shared" si="31"/>
        <v>7.7199999999999989</v>
      </c>
      <c r="H41" s="1">
        <f t="shared" si="29"/>
        <v>-2.0866666666666642</v>
      </c>
      <c r="I41" s="17">
        <f t="shared" si="30"/>
        <v>4.2476552158494236</v>
      </c>
      <c r="J41" s="22"/>
      <c r="L41" s="4"/>
      <c r="M41" s="4"/>
      <c r="N41" s="4"/>
      <c r="O41" s="4"/>
      <c r="P41" s="4"/>
    </row>
    <row r="42" spans="1:16" s="2" customFormat="1" ht="15.75">
      <c r="A42" s="5" t="s">
        <v>74</v>
      </c>
      <c r="B42" t="s">
        <v>4</v>
      </c>
      <c r="C42" s="2">
        <v>15.65</v>
      </c>
      <c r="D42" s="1">
        <f>AVERAGE(C41:C43)</f>
        <v>15.666666666666666</v>
      </c>
      <c r="E42" s="2">
        <v>21.24</v>
      </c>
      <c r="F42" s="1">
        <f t="shared" si="28"/>
        <v>5.5733333333333324</v>
      </c>
      <c r="G42" s="1">
        <f t="shared" si="31"/>
        <v>7.7199999999999989</v>
      </c>
      <c r="H42" s="1">
        <f t="shared" si="29"/>
        <v>-2.1466666666666665</v>
      </c>
      <c r="I42" s="17">
        <f t="shared" si="30"/>
        <v>4.428035126381233</v>
      </c>
      <c r="J42" s="22"/>
      <c r="L42" s="4"/>
      <c r="M42" s="4"/>
      <c r="N42" s="4"/>
      <c r="O42" s="4"/>
      <c r="P42" s="4"/>
    </row>
    <row r="43" spans="1:16" s="2" customFormat="1" ht="15.75">
      <c r="A43" s="5" t="s">
        <v>73</v>
      </c>
      <c r="B43" t="s">
        <v>4</v>
      </c>
      <c r="C43" s="2">
        <v>15.61</v>
      </c>
      <c r="D43" s="1">
        <f>AVERAGE(C41:C43)</f>
        <v>15.666666666666666</v>
      </c>
      <c r="E43" s="2">
        <v>21.96</v>
      </c>
      <c r="F43" s="1">
        <f t="shared" si="28"/>
        <v>6.2933333333333348</v>
      </c>
      <c r="G43" s="1">
        <f t="shared" si="31"/>
        <v>7.7199999999999989</v>
      </c>
      <c r="H43" s="1">
        <f t="shared" si="29"/>
        <v>-1.4266666666666641</v>
      </c>
      <c r="I43" s="17">
        <f t="shared" si="30"/>
        <v>2.6882487991868294</v>
      </c>
      <c r="J43" s="22"/>
      <c r="L43" s="4"/>
      <c r="M43" s="4"/>
      <c r="N43" s="4"/>
      <c r="O43" s="4"/>
    </row>
    <row r="44" spans="1:16" s="2" customFormat="1">
      <c r="A44" s="2" t="s">
        <v>76</v>
      </c>
      <c r="B44" t="s">
        <v>4</v>
      </c>
      <c r="C44" s="2">
        <v>16.79</v>
      </c>
      <c r="D44" s="1">
        <f>AVERAGE(C44:C46)</f>
        <v>16.786666666666665</v>
      </c>
      <c r="E44" s="2">
        <v>21.46</v>
      </c>
      <c r="F44" s="1">
        <f>E44-D44</f>
        <v>4.6733333333333356</v>
      </c>
      <c r="G44" s="1">
        <f>G43</f>
        <v>7.7199999999999989</v>
      </c>
      <c r="H44" s="1">
        <f>F44-G44</f>
        <v>-3.0466666666666633</v>
      </c>
      <c r="I44" s="17">
        <f>POWER(2,-H44)</f>
        <v>8.2630057211950767</v>
      </c>
      <c r="J44" s="22"/>
      <c r="M44" s="4"/>
      <c r="N44" s="4"/>
      <c r="O44" s="4"/>
    </row>
    <row r="45" spans="1:16" s="2" customFormat="1">
      <c r="A45" s="2" t="s">
        <v>76</v>
      </c>
      <c r="B45" t="s">
        <v>4</v>
      </c>
      <c r="C45" s="2">
        <v>16.73</v>
      </c>
      <c r="D45" s="1">
        <f>AVERAGE(C44:C46)</f>
        <v>16.786666666666665</v>
      </c>
      <c r="E45" s="2">
        <v>21.46</v>
      </c>
      <c r="F45" s="1">
        <f t="shared" ref="F45:F46" si="32">E45-D45</f>
        <v>4.6733333333333356</v>
      </c>
      <c r="G45" s="1">
        <f t="shared" si="31"/>
        <v>7.7199999999999989</v>
      </c>
      <c r="H45" s="1">
        <f t="shared" ref="H45:H46" si="33">F45-G45</f>
        <v>-3.0466666666666633</v>
      </c>
      <c r="I45" s="17">
        <f t="shared" ref="I45:I46" si="34">POWER(2,-H45)</f>
        <v>8.2630057211950767</v>
      </c>
      <c r="J45" s="22"/>
      <c r="M45" s="4"/>
      <c r="N45" s="4"/>
      <c r="O45" s="4"/>
    </row>
    <row r="46" spans="1:16" s="2" customFormat="1">
      <c r="A46" s="2" t="s">
        <v>75</v>
      </c>
      <c r="B46" t="s">
        <v>4</v>
      </c>
      <c r="C46" s="2">
        <v>16.84</v>
      </c>
      <c r="D46" s="1">
        <f>AVERAGE(C44:C46)</f>
        <v>16.786666666666665</v>
      </c>
      <c r="E46" s="2">
        <v>21.28</v>
      </c>
      <c r="F46" s="1">
        <f t="shared" si="32"/>
        <v>4.4933333333333358</v>
      </c>
      <c r="G46" s="1">
        <f t="shared" si="31"/>
        <v>7.7199999999999989</v>
      </c>
      <c r="H46" s="1">
        <f t="shared" si="33"/>
        <v>-3.226666666666663</v>
      </c>
      <c r="I46" s="17">
        <f t="shared" si="34"/>
        <v>9.3610260256488864</v>
      </c>
      <c r="J46" s="22"/>
      <c r="M46" s="4"/>
      <c r="N46" s="4"/>
      <c r="O46" s="4"/>
    </row>
    <row r="47" spans="1:16" s="2" customFormat="1">
      <c r="A47" s="2" t="s">
        <v>72</v>
      </c>
      <c r="B47" t="s">
        <v>4</v>
      </c>
      <c r="C47" s="2">
        <v>20.63</v>
      </c>
      <c r="D47" s="1">
        <f>AVERAGE(C47:C49)</f>
        <v>20.686666666666667</v>
      </c>
      <c r="E47" s="2">
        <v>23.22</v>
      </c>
      <c r="F47" s="1">
        <f>E47-D47</f>
        <v>2.5333333333333314</v>
      </c>
      <c r="G47" s="1">
        <f>AVERAGE(F47:F49)</f>
        <v>3.1566666666666663</v>
      </c>
      <c r="H47" s="1">
        <f>F47-G47</f>
        <v>-0.62333333333333485</v>
      </c>
      <c r="I47" s="17">
        <f>POWER(2,-H47)</f>
        <v>1.5404302223135518</v>
      </c>
      <c r="J47" s="22" t="s">
        <v>88</v>
      </c>
      <c r="N47" s="4"/>
      <c r="O47" s="4"/>
      <c r="P47" s="4"/>
    </row>
    <row r="48" spans="1:16" s="2" customFormat="1">
      <c r="A48" s="2" t="s">
        <v>72</v>
      </c>
      <c r="B48" t="s">
        <v>4</v>
      </c>
      <c r="C48" s="2">
        <v>20.63</v>
      </c>
      <c r="D48" s="1">
        <f>AVERAGE(C47:C49)</f>
        <v>20.686666666666667</v>
      </c>
      <c r="E48" s="2">
        <v>24.1</v>
      </c>
      <c r="F48" s="1">
        <f t="shared" ref="F48:F52" si="35">E48-D48</f>
        <v>3.413333333333334</v>
      </c>
      <c r="G48" s="1">
        <f>G47</f>
        <v>3.1566666666666663</v>
      </c>
      <c r="H48" s="1">
        <f t="shared" ref="H48:H52" si="36">F48-G48</f>
        <v>0.25666666666666771</v>
      </c>
      <c r="I48" s="17">
        <f t="shared" ref="I48:I52" si="37">POWER(2,-H48)</f>
        <v>0.83701961293844984</v>
      </c>
      <c r="J48" s="22"/>
      <c r="N48" s="4"/>
      <c r="O48" s="4"/>
      <c r="P48" s="4"/>
    </row>
    <row r="49" spans="1:16" s="2" customFormat="1">
      <c r="A49" s="2" t="s">
        <v>71</v>
      </c>
      <c r="B49" t="s">
        <v>4</v>
      </c>
      <c r="C49" s="2">
        <v>20.8</v>
      </c>
      <c r="D49" s="1">
        <f>AVERAGE(C47:C49)</f>
        <v>20.686666666666667</v>
      </c>
      <c r="E49" s="2">
        <v>24.21</v>
      </c>
      <c r="F49" s="1">
        <f t="shared" si="35"/>
        <v>3.5233333333333334</v>
      </c>
      <c r="G49" s="1">
        <f t="shared" ref="G49:G55" si="38">G48</f>
        <v>3.1566666666666663</v>
      </c>
      <c r="H49" s="1">
        <f t="shared" si="36"/>
        <v>0.36666666666666714</v>
      </c>
      <c r="I49" s="17">
        <f t="shared" si="37"/>
        <v>0.77557238091686709</v>
      </c>
      <c r="J49" s="22"/>
      <c r="N49" s="4"/>
      <c r="O49" s="4"/>
      <c r="P49" s="4"/>
    </row>
    <row r="50" spans="1:16" s="2" customFormat="1" ht="15.75">
      <c r="A50" s="5" t="s">
        <v>74</v>
      </c>
      <c r="B50" t="s">
        <v>4</v>
      </c>
      <c r="C50" s="2">
        <v>15.74</v>
      </c>
      <c r="D50" s="1">
        <f>AVERAGE(C50:C52)</f>
        <v>15.666666666666666</v>
      </c>
      <c r="E50" s="2">
        <v>17.3</v>
      </c>
      <c r="F50" s="1">
        <f t="shared" si="35"/>
        <v>1.6333333333333346</v>
      </c>
      <c r="G50" s="1">
        <f t="shared" si="38"/>
        <v>3.1566666666666663</v>
      </c>
      <c r="H50" s="1">
        <f t="shared" si="36"/>
        <v>-1.5233333333333317</v>
      </c>
      <c r="I50" s="17">
        <f t="shared" si="37"/>
        <v>2.874544437157839</v>
      </c>
      <c r="J50" s="22"/>
      <c r="L50" s="4"/>
      <c r="M50" s="4"/>
      <c r="N50" s="4"/>
      <c r="O50" s="4"/>
      <c r="P50" s="4"/>
    </row>
    <row r="51" spans="1:16" s="2" customFormat="1" ht="15.75">
      <c r="A51" s="5" t="s">
        <v>74</v>
      </c>
      <c r="B51" t="s">
        <v>4</v>
      </c>
      <c r="C51" s="2">
        <v>15.65</v>
      </c>
      <c r="D51" s="1">
        <f>AVERAGE(C50:C52)</f>
        <v>15.666666666666666</v>
      </c>
      <c r="E51" s="2">
        <v>17.11</v>
      </c>
      <c r="F51" s="1">
        <f t="shared" si="35"/>
        <v>1.4433333333333334</v>
      </c>
      <c r="G51" s="1">
        <f t="shared" si="38"/>
        <v>3.1566666666666663</v>
      </c>
      <c r="H51" s="1">
        <f t="shared" si="36"/>
        <v>-1.7133333333333329</v>
      </c>
      <c r="I51" s="17">
        <f t="shared" si="37"/>
        <v>3.2791759935610858</v>
      </c>
      <c r="J51" s="22"/>
      <c r="L51" s="4"/>
      <c r="M51" s="4"/>
      <c r="N51" s="4"/>
      <c r="O51" s="4"/>
      <c r="P51" s="4"/>
    </row>
    <row r="52" spans="1:16" s="2" customFormat="1" ht="15.75">
      <c r="A52" s="5" t="s">
        <v>73</v>
      </c>
      <c r="B52" t="s">
        <v>4</v>
      </c>
      <c r="C52" s="2">
        <v>15.61</v>
      </c>
      <c r="D52" s="1">
        <f>AVERAGE(C50:C52)</f>
        <v>15.666666666666666</v>
      </c>
      <c r="E52" s="2">
        <v>17.170000000000002</v>
      </c>
      <c r="F52" s="1">
        <f t="shared" si="35"/>
        <v>1.5033333333333356</v>
      </c>
      <c r="G52" s="1">
        <f t="shared" si="38"/>
        <v>3.1566666666666663</v>
      </c>
      <c r="H52" s="1">
        <f t="shared" si="36"/>
        <v>-1.6533333333333307</v>
      </c>
      <c r="I52" s="17">
        <f t="shared" si="37"/>
        <v>3.1455958715759187</v>
      </c>
      <c r="J52" s="22"/>
      <c r="L52" s="4"/>
      <c r="M52" s="4"/>
      <c r="N52" s="4"/>
      <c r="O52" s="4"/>
    </row>
    <row r="53" spans="1:16" s="2" customFormat="1">
      <c r="A53" s="2" t="s">
        <v>76</v>
      </c>
      <c r="B53" t="s">
        <v>4</v>
      </c>
      <c r="C53" s="2">
        <v>16.79</v>
      </c>
      <c r="D53" s="1">
        <f>AVERAGE(C53:C55)</f>
        <v>16.786666666666665</v>
      </c>
      <c r="E53" s="2">
        <v>17.96</v>
      </c>
      <c r="F53" s="1">
        <f>E53-D53</f>
        <v>1.1733333333333356</v>
      </c>
      <c r="G53" s="1">
        <f>G52</f>
        <v>3.1566666666666663</v>
      </c>
      <c r="H53" s="1">
        <f>F53-G53</f>
        <v>-1.9833333333333307</v>
      </c>
      <c r="I53" s="17">
        <f>POWER(2,-H53)</f>
        <v>3.9540560814115771</v>
      </c>
      <c r="J53" s="22"/>
      <c r="M53" s="4"/>
      <c r="N53" s="4"/>
      <c r="O53" s="4"/>
    </row>
    <row r="54" spans="1:16" s="2" customFormat="1">
      <c r="A54" s="2" t="s">
        <v>76</v>
      </c>
      <c r="B54" t="s">
        <v>4</v>
      </c>
      <c r="C54" s="2">
        <v>16.73</v>
      </c>
      <c r="D54" s="1">
        <f>AVERAGE(C53:C55)</f>
        <v>16.786666666666665</v>
      </c>
      <c r="E54" s="2">
        <v>17.98</v>
      </c>
      <c r="F54" s="1">
        <f t="shared" ref="F54:F55" si="39">E54-D54</f>
        <v>1.1933333333333351</v>
      </c>
      <c r="G54" s="1">
        <f t="shared" si="38"/>
        <v>3.1566666666666663</v>
      </c>
      <c r="H54" s="1">
        <f t="shared" ref="H54:H55" si="40">F54-G54</f>
        <v>-1.9633333333333312</v>
      </c>
      <c r="I54" s="17">
        <f t="shared" ref="I54:I55" si="41">POWER(2,-H54)</f>
        <v>3.8996194228889549</v>
      </c>
      <c r="J54" s="22"/>
      <c r="M54" s="4"/>
      <c r="N54" s="4"/>
      <c r="O54" s="4"/>
    </row>
    <row r="55" spans="1:16" s="2" customFormat="1">
      <c r="A55" s="2" t="s">
        <v>75</v>
      </c>
      <c r="B55" t="s">
        <v>4</v>
      </c>
      <c r="C55" s="2">
        <v>16.84</v>
      </c>
      <c r="D55" s="1">
        <f>AVERAGE(C53:C55)</f>
        <v>16.786666666666665</v>
      </c>
      <c r="E55" s="2">
        <v>17.989999999999998</v>
      </c>
      <c r="F55" s="1">
        <f t="shared" si="39"/>
        <v>1.2033333333333331</v>
      </c>
      <c r="G55" s="1">
        <f t="shared" si="38"/>
        <v>3.1566666666666663</v>
      </c>
      <c r="H55" s="1">
        <f t="shared" si="40"/>
        <v>-1.9533333333333331</v>
      </c>
      <c r="I55" s="17">
        <f t="shared" si="41"/>
        <v>3.872682783931531</v>
      </c>
      <c r="J55" s="22"/>
      <c r="M55" s="4"/>
      <c r="N55" s="4"/>
      <c r="O55" s="4"/>
    </row>
    <row r="56" spans="1:16" s="2" customFormat="1">
      <c r="A56" s="2" t="s">
        <v>72</v>
      </c>
      <c r="B56" t="s">
        <v>4</v>
      </c>
      <c r="C56" s="2">
        <v>20.63</v>
      </c>
      <c r="D56" s="1">
        <f>AVERAGE(C56:C58)</f>
        <v>20.686666666666667</v>
      </c>
      <c r="E56" s="2">
        <v>29.08</v>
      </c>
      <c r="F56" s="1">
        <f>E56-D56</f>
        <v>8.3933333333333309</v>
      </c>
      <c r="G56" s="1">
        <f>AVERAGE(F56:F58)</f>
        <v>7.8999999999999986</v>
      </c>
      <c r="H56" s="1">
        <f>F56-G56</f>
        <v>0.49333333333333229</v>
      </c>
      <c r="I56" s="17">
        <f>POWER(2,-H56)</f>
        <v>0.71038186956448834</v>
      </c>
      <c r="J56" s="22" t="s">
        <v>90</v>
      </c>
      <c r="N56" s="4"/>
      <c r="O56" s="4"/>
      <c r="P56" s="4"/>
    </row>
    <row r="57" spans="1:16" s="2" customFormat="1">
      <c r="A57" s="2" t="s">
        <v>72</v>
      </c>
      <c r="B57" t="s">
        <v>4</v>
      </c>
      <c r="C57" s="2">
        <v>20.63</v>
      </c>
      <c r="D57" s="1">
        <f>AVERAGE(C56:C58)</f>
        <v>20.686666666666667</v>
      </c>
      <c r="E57" s="2">
        <v>28.58</v>
      </c>
      <c r="F57" s="1">
        <f t="shared" ref="F57:F61" si="42">E57-D57</f>
        <v>7.8933333333333309</v>
      </c>
      <c r="G57" s="1">
        <f>G56</f>
        <v>7.8999999999999986</v>
      </c>
      <c r="H57" s="1">
        <f t="shared" ref="H57:H61" si="43">F57-G57</f>
        <v>-6.6666666666677088E-3</v>
      </c>
      <c r="I57" s="17">
        <f t="shared" ref="I57:I61" si="44">POWER(2,-H57)</f>
        <v>1.0046316744020545</v>
      </c>
      <c r="J57" s="22"/>
      <c r="N57" s="4"/>
      <c r="O57" s="4"/>
      <c r="P57" s="4"/>
    </row>
    <row r="58" spans="1:16" s="2" customFormat="1">
      <c r="A58" s="2" t="s">
        <v>71</v>
      </c>
      <c r="B58" t="s">
        <v>4</v>
      </c>
      <c r="C58" s="2">
        <v>20.8</v>
      </c>
      <c r="D58" s="1">
        <f>AVERAGE(C56:C58)</f>
        <v>20.686666666666667</v>
      </c>
      <c r="E58" s="2">
        <v>28.1</v>
      </c>
      <c r="F58" s="1">
        <f t="shared" si="42"/>
        <v>7.413333333333334</v>
      </c>
      <c r="G58" s="1">
        <f t="shared" ref="G58:G64" si="45">G57</f>
        <v>7.8999999999999986</v>
      </c>
      <c r="H58" s="1">
        <f t="shared" si="43"/>
        <v>-0.48666666666666458</v>
      </c>
      <c r="I58" s="17">
        <f t="shared" si="44"/>
        <v>1.4012036648872652</v>
      </c>
      <c r="J58" s="22"/>
      <c r="N58" s="4"/>
      <c r="O58" s="4"/>
      <c r="P58" s="4"/>
    </row>
    <row r="59" spans="1:16" s="2" customFormat="1" ht="15.75">
      <c r="A59" s="5" t="s">
        <v>74</v>
      </c>
      <c r="B59" t="s">
        <v>4</v>
      </c>
      <c r="C59" s="2">
        <v>15.74</v>
      </c>
      <c r="D59" s="1">
        <f>AVERAGE(C59:C61)</f>
        <v>15.666666666666666</v>
      </c>
      <c r="E59" s="2">
        <v>20.7</v>
      </c>
      <c r="F59" s="1">
        <f t="shared" si="42"/>
        <v>5.0333333333333332</v>
      </c>
      <c r="G59" s="1">
        <f t="shared" si="45"/>
        <v>7.8999999999999986</v>
      </c>
      <c r="H59" s="1">
        <f t="shared" si="43"/>
        <v>-2.8666666666666654</v>
      </c>
      <c r="I59" s="17">
        <f t="shared" si="44"/>
        <v>7.2937799084657273</v>
      </c>
      <c r="J59" s="22"/>
      <c r="L59" s="4"/>
      <c r="M59" s="4"/>
      <c r="N59" s="4"/>
      <c r="O59" s="4"/>
      <c r="P59" s="4"/>
    </row>
    <row r="60" spans="1:16" s="2" customFormat="1" ht="15.75">
      <c r="A60" s="5" t="s">
        <v>74</v>
      </c>
      <c r="B60" t="s">
        <v>4</v>
      </c>
      <c r="C60" s="2">
        <v>15.65</v>
      </c>
      <c r="D60" s="1">
        <f>AVERAGE(C59:C61)</f>
        <v>15.666666666666666</v>
      </c>
      <c r="E60" s="2">
        <v>20.79</v>
      </c>
      <c r="F60" s="1">
        <f t="shared" si="42"/>
        <v>5.1233333333333331</v>
      </c>
      <c r="G60" s="1">
        <f t="shared" si="45"/>
        <v>7.8999999999999986</v>
      </c>
      <c r="H60" s="1">
        <f t="shared" si="43"/>
        <v>-2.7766666666666655</v>
      </c>
      <c r="I60" s="17">
        <f t="shared" si="44"/>
        <v>6.8526721517636435</v>
      </c>
      <c r="J60" s="22"/>
      <c r="L60" s="4"/>
      <c r="M60" s="4"/>
      <c r="N60" s="4"/>
      <c r="O60" s="4"/>
      <c r="P60" s="4"/>
    </row>
    <row r="61" spans="1:16" s="2" customFormat="1" ht="15.75">
      <c r="A61" s="5" t="s">
        <v>73</v>
      </c>
      <c r="B61" t="s">
        <v>4</v>
      </c>
      <c r="C61" s="2">
        <v>15.61</v>
      </c>
      <c r="D61" s="1">
        <f>AVERAGE(C59:C61)</f>
        <v>15.666666666666666</v>
      </c>
      <c r="E61" s="2">
        <v>20.83</v>
      </c>
      <c r="F61" s="1">
        <f t="shared" si="42"/>
        <v>5.1633333333333322</v>
      </c>
      <c r="G61" s="1">
        <f t="shared" si="45"/>
        <v>7.8999999999999986</v>
      </c>
      <c r="H61" s="1">
        <f t="shared" si="43"/>
        <v>-2.7366666666666664</v>
      </c>
      <c r="I61" s="17">
        <f t="shared" si="44"/>
        <v>6.6652854714073051</v>
      </c>
      <c r="J61" s="22"/>
      <c r="L61" s="4"/>
      <c r="M61" s="4"/>
      <c r="N61" s="4"/>
      <c r="O61" s="4"/>
    </row>
    <row r="62" spans="1:16" s="2" customFormat="1">
      <c r="A62" s="2" t="s">
        <v>76</v>
      </c>
      <c r="B62" t="s">
        <v>4</v>
      </c>
      <c r="C62" s="2">
        <v>16.79</v>
      </c>
      <c r="D62" s="1">
        <f>AVERAGE(C62:C64)</f>
        <v>16.786666666666665</v>
      </c>
      <c r="E62" s="2">
        <v>21.42</v>
      </c>
      <c r="F62" s="1">
        <f>E62-D62</f>
        <v>4.6333333333333364</v>
      </c>
      <c r="G62" s="1">
        <f>G61</f>
        <v>7.8999999999999986</v>
      </c>
      <c r="H62" s="1">
        <f>F62-G62</f>
        <v>-3.2666666666666622</v>
      </c>
      <c r="I62" s="17">
        <f>POWER(2,-H62)</f>
        <v>9.6242002886569011</v>
      </c>
      <c r="J62" s="22"/>
      <c r="M62" s="4"/>
      <c r="N62" s="4"/>
      <c r="O62" s="4"/>
    </row>
    <row r="63" spans="1:16" s="2" customFormat="1">
      <c r="A63" s="2" t="s">
        <v>76</v>
      </c>
      <c r="B63" t="s">
        <v>4</v>
      </c>
      <c r="C63" s="2">
        <v>16.73</v>
      </c>
      <c r="D63" s="1">
        <f>AVERAGE(C62:C64)</f>
        <v>16.786666666666665</v>
      </c>
      <c r="E63" s="2">
        <v>21.33</v>
      </c>
      <c r="F63" s="1">
        <f t="shared" ref="F63:F64" si="46">E63-D63</f>
        <v>4.543333333333333</v>
      </c>
      <c r="G63" s="1">
        <f t="shared" si="45"/>
        <v>7.8999999999999986</v>
      </c>
      <c r="H63" s="1">
        <f t="shared" ref="H63:H64" si="47">F63-G63</f>
        <v>-3.3566666666666656</v>
      </c>
      <c r="I63" s="17">
        <f t="shared" ref="I63:I64" si="48">POWER(2,-H63)</f>
        <v>10.243711817205449</v>
      </c>
      <c r="J63" s="22"/>
      <c r="M63" s="4"/>
      <c r="N63" s="4"/>
      <c r="O63" s="4"/>
    </row>
    <row r="64" spans="1:16" s="2" customFormat="1">
      <c r="A64" s="2" t="s">
        <v>75</v>
      </c>
      <c r="B64" t="s">
        <v>4</v>
      </c>
      <c r="C64" s="2">
        <v>16.84</v>
      </c>
      <c r="D64" s="1">
        <f>AVERAGE(C62:C64)</f>
        <v>16.786666666666665</v>
      </c>
      <c r="E64" s="2">
        <v>21.4</v>
      </c>
      <c r="F64" s="1">
        <f t="shared" si="46"/>
        <v>4.6133333333333333</v>
      </c>
      <c r="G64" s="1">
        <f t="shared" si="45"/>
        <v>7.8999999999999986</v>
      </c>
      <c r="H64" s="1">
        <f t="shared" si="47"/>
        <v>-3.2866666666666653</v>
      </c>
      <c r="I64" s="17">
        <f t="shared" si="48"/>
        <v>9.7585491180816213</v>
      </c>
      <c r="J64" s="22"/>
      <c r="M64" s="4"/>
      <c r="N64" s="4"/>
      <c r="O64" s="4"/>
    </row>
  </sheetData>
  <mergeCells count="7">
    <mergeCell ref="J38:J46"/>
    <mergeCell ref="J47:J55"/>
    <mergeCell ref="J56:J64"/>
    <mergeCell ref="J2:J10"/>
    <mergeCell ref="J11:J19"/>
    <mergeCell ref="J20:J28"/>
    <mergeCell ref="J29:J3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9F85-158D-4B0A-BE50-CFE1741ADCDD}">
  <dimension ref="A1:E4"/>
  <sheetViews>
    <sheetView workbookViewId="0">
      <selection activeCell="F24" sqref="F24"/>
    </sheetView>
  </sheetViews>
  <sheetFormatPr defaultRowHeight="14.25"/>
  <cols>
    <col min="4" max="4" width="13.125" bestFit="1" customWidth="1"/>
  </cols>
  <sheetData>
    <row r="1" spans="1:5" ht="15.75">
      <c r="A1" s="5" t="s">
        <v>133</v>
      </c>
      <c r="C1" s="3" t="s">
        <v>42</v>
      </c>
      <c r="D1" s="3" t="s">
        <v>135</v>
      </c>
      <c r="E1" s="3"/>
    </row>
    <row r="2" spans="1:5">
      <c r="B2" s="3" t="s">
        <v>43</v>
      </c>
      <c r="C2" s="21">
        <v>210</v>
      </c>
      <c r="D2" s="21">
        <v>128</v>
      </c>
      <c r="E2" s="3"/>
    </row>
    <row r="3" spans="1:5">
      <c r="B3" s="3"/>
      <c r="C3" s="21">
        <v>214</v>
      </c>
      <c r="D3" s="21">
        <v>94</v>
      </c>
      <c r="E3" s="3"/>
    </row>
    <row r="4" spans="1:5">
      <c r="B4" s="3"/>
      <c r="C4" s="21">
        <v>234</v>
      </c>
      <c r="D4" s="21">
        <v>127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73"/>
  <sheetViews>
    <sheetView workbookViewId="0">
      <selection activeCell="H21" sqref="H21"/>
    </sheetView>
  </sheetViews>
  <sheetFormatPr defaultRowHeight="14.25"/>
  <sheetData>
    <row r="1" spans="1:6" s="2" customFormat="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>
      <c r="A2" s="2" t="s">
        <v>5</v>
      </c>
      <c r="B2" s="2" t="s">
        <v>6</v>
      </c>
      <c r="C2" s="2">
        <v>32.04</v>
      </c>
      <c r="D2" s="2">
        <v>84</v>
      </c>
      <c r="E2" s="2" t="s">
        <v>78</v>
      </c>
      <c r="F2" s="2" t="s">
        <v>71</v>
      </c>
    </row>
    <row r="3" spans="1:6" s="2" customFormat="1">
      <c r="A3" s="2" t="s">
        <v>7</v>
      </c>
      <c r="B3" s="2" t="s">
        <v>6</v>
      </c>
      <c r="C3" s="2">
        <v>31.24</v>
      </c>
      <c r="D3" s="2">
        <v>84.5</v>
      </c>
      <c r="E3" s="2" t="s">
        <v>78</v>
      </c>
      <c r="F3" s="2" t="s">
        <v>71</v>
      </c>
    </row>
    <row r="4" spans="1:6" s="2" customFormat="1">
      <c r="A4" s="2" t="s">
        <v>8</v>
      </c>
      <c r="B4" s="2" t="s">
        <v>6</v>
      </c>
      <c r="C4" s="2">
        <v>31.23</v>
      </c>
      <c r="D4" s="2">
        <v>86</v>
      </c>
      <c r="E4" s="2" t="s">
        <v>77</v>
      </c>
      <c r="F4" s="2" t="s">
        <v>71</v>
      </c>
    </row>
    <row r="5" spans="1:6" s="2" customFormat="1" ht="15.75">
      <c r="A5" s="2" t="s">
        <v>9</v>
      </c>
      <c r="B5" s="2" t="s">
        <v>6</v>
      </c>
      <c r="C5" s="2">
        <v>25.27</v>
      </c>
      <c r="D5" s="2">
        <v>81</v>
      </c>
      <c r="E5" s="2" t="s">
        <v>77</v>
      </c>
      <c r="F5" s="5" t="s">
        <v>73</v>
      </c>
    </row>
    <row r="6" spans="1:6" s="2" customFormat="1" ht="15.75">
      <c r="A6" s="2" t="s">
        <v>10</v>
      </c>
      <c r="B6" s="2" t="s">
        <v>6</v>
      </c>
      <c r="C6" s="2">
        <v>25.13</v>
      </c>
      <c r="D6" s="2">
        <v>81</v>
      </c>
      <c r="E6" s="2" t="s">
        <v>77</v>
      </c>
      <c r="F6" s="5" t="s">
        <v>73</v>
      </c>
    </row>
    <row r="7" spans="1:6" s="2" customFormat="1" ht="15.75">
      <c r="A7" s="2" t="s">
        <v>11</v>
      </c>
      <c r="B7" s="2" t="s">
        <v>6</v>
      </c>
      <c r="C7" s="2">
        <v>25.15</v>
      </c>
      <c r="D7" s="2">
        <v>81</v>
      </c>
      <c r="E7" s="2" t="s">
        <v>77</v>
      </c>
      <c r="F7" s="5" t="s">
        <v>73</v>
      </c>
    </row>
    <row r="8" spans="1:6" s="2" customFormat="1">
      <c r="A8" s="2" t="s">
        <v>12</v>
      </c>
      <c r="B8" s="2" t="s">
        <v>6</v>
      </c>
      <c r="C8" s="2">
        <v>26.29</v>
      </c>
      <c r="D8" s="2">
        <v>81</v>
      </c>
      <c r="E8" s="2" t="s">
        <v>77</v>
      </c>
      <c r="F8" s="2" t="s">
        <v>75</v>
      </c>
    </row>
    <row r="9" spans="1:6" s="2" customFormat="1">
      <c r="A9" s="2" t="s">
        <v>13</v>
      </c>
      <c r="B9" s="2" t="s">
        <v>6</v>
      </c>
      <c r="C9" s="2">
        <v>26.29</v>
      </c>
      <c r="D9" s="2">
        <v>81</v>
      </c>
      <c r="E9" s="2" t="s">
        <v>77</v>
      </c>
      <c r="F9" s="2" t="s">
        <v>75</v>
      </c>
    </row>
    <row r="10" spans="1:6" s="2" customFormat="1">
      <c r="A10" s="2" t="s">
        <v>14</v>
      </c>
      <c r="B10" s="2" t="s">
        <v>6</v>
      </c>
      <c r="C10" s="2">
        <v>26.21</v>
      </c>
      <c r="D10" s="2">
        <v>80.5</v>
      </c>
      <c r="E10" s="2" t="s">
        <v>77</v>
      </c>
      <c r="F10" s="2" t="s">
        <v>75</v>
      </c>
    </row>
    <row r="11" spans="1:6" s="2" customFormat="1" ht="15.75">
      <c r="A11" s="2" t="s">
        <v>15</v>
      </c>
      <c r="B11" s="2" t="s">
        <v>6</v>
      </c>
      <c r="C11" s="2">
        <v>29.1</v>
      </c>
      <c r="D11" s="2">
        <v>86.5</v>
      </c>
      <c r="E11" s="2" t="s">
        <v>91</v>
      </c>
      <c r="F11" s="5" t="s">
        <v>71</v>
      </c>
    </row>
    <row r="12" spans="1:6" s="2" customFormat="1" ht="15.75">
      <c r="A12" s="2" t="s">
        <v>16</v>
      </c>
      <c r="B12" s="2" t="s">
        <v>6</v>
      </c>
      <c r="C12" s="2">
        <v>29.49</v>
      </c>
      <c r="D12" s="2">
        <v>86.5</v>
      </c>
      <c r="E12" s="2" t="s">
        <v>91</v>
      </c>
      <c r="F12" s="5" t="s">
        <v>71</v>
      </c>
    </row>
    <row r="13" spans="1:6" s="2" customFormat="1" ht="15.75">
      <c r="A13" s="2" t="s">
        <v>17</v>
      </c>
      <c r="B13" s="2" t="s">
        <v>6</v>
      </c>
      <c r="C13" s="2">
        <v>29.29</v>
      </c>
      <c r="D13" s="2">
        <v>86.5</v>
      </c>
      <c r="E13" s="2" t="s">
        <v>79</v>
      </c>
      <c r="F13" s="5" t="s">
        <v>71</v>
      </c>
    </row>
    <row r="14" spans="1:6" s="2" customFormat="1">
      <c r="A14" s="2" t="s">
        <v>18</v>
      </c>
      <c r="B14" s="2" t="s">
        <v>6</v>
      </c>
      <c r="C14" s="2">
        <v>22.2</v>
      </c>
      <c r="D14" s="2">
        <v>82</v>
      </c>
      <c r="E14" s="2" t="s">
        <v>79</v>
      </c>
      <c r="F14" s="2" t="s">
        <v>73</v>
      </c>
    </row>
    <row r="15" spans="1:6" s="2" customFormat="1">
      <c r="A15" s="2" t="s">
        <v>19</v>
      </c>
      <c r="B15" s="2" t="s">
        <v>6</v>
      </c>
      <c r="C15" s="2">
        <v>22.18</v>
      </c>
      <c r="D15" s="2">
        <v>82</v>
      </c>
      <c r="E15" s="2" t="s">
        <v>79</v>
      </c>
      <c r="F15" s="2" t="s">
        <v>73</v>
      </c>
    </row>
    <row r="16" spans="1:6" s="2" customFormat="1">
      <c r="A16" s="2" t="s">
        <v>20</v>
      </c>
      <c r="B16" s="2" t="s">
        <v>6</v>
      </c>
      <c r="C16" s="2">
        <v>22.17</v>
      </c>
      <c r="D16" s="2">
        <v>82</v>
      </c>
      <c r="E16" s="2" t="s">
        <v>79</v>
      </c>
      <c r="F16" s="2" t="s">
        <v>73</v>
      </c>
    </row>
    <row r="17" spans="1:6" s="2" customFormat="1" ht="15.75">
      <c r="A17" s="2" t="s">
        <v>21</v>
      </c>
      <c r="B17" s="2" t="s">
        <v>6</v>
      </c>
      <c r="C17" s="2">
        <v>23.34</v>
      </c>
      <c r="D17" s="2">
        <v>82</v>
      </c>
      <c r="E17" s="2" t="s">
        <v>79</v>
      </c>
      <c r="F17" s="5" t="s">
        <v>75</v>
      </c>
    </row>
    <row r="18" spans="1:6" s="2" customFormat="1" ht="15.75">
      <c r="A18" s="2" t="s">
        <v>22</v>
      </c>
      <c r="B18" s="2" t="s">
        <v>6</v>
      </c>
      <c r="C18" s="2">
        <v>23.31</v>
      </c>
      <c r="D18" s="2">
        <v>82.5</v>
      </c>
      <c r="E18" s="2" t="s">
        <v>79</v>
      </c>
      <c r="F18" s="5" t="s">
        <v>75</v>
      </c>
    </row>
    <row r="19" spans="1:6" s="2" customFormat="1" ht="15.75">
      <c r="A19" s="2" t="s">
        <v>23</v>
      </c>
      <c r="B19" s="2" t="s">
        <v>6</v>
      </c>
      <c r="C19" s="2">
        <v>23.39</v>
      </c>
      <c r="D19" s="2">
        <v>82</v>
      </c>
      <c r="E19" s="2" t="s">
        <v>79</v>
      </c>
      <c r="F19" s="5" t="s">
        <v>75</v>
      </c>
    </row>
    <row r="20" spans="1:6" s="2" customFormat="1">
      <c r="A20" s="2" t="s">
        <v>24</v>
      </c>
      <c r="B20" s="2" t="s">
        <v>6</v>
      </c>
      <c r="C20" s="2">
        <v>31.01</v>
      </c>
      <c r="D20" s="2">
        <v>85.5</v>
      </c>
      <c r="E20" s="2" t="s">
        <v>82</v>
      </c>
      <c r="F20" s="2" t="s">
        <v>71</v>
      </c>
    </row>
    <row r="21" spans="1:6" s="2" customFormat="1">
      <c r="A21" s="2" t="s">
        <v>25</v>
      </c>
      <c r="B21" s="2" t="s">
        <v>6</v>
      </c>
      <c r="C21" s="2">
        <v>29.9</v>
      </c>
      <c r="D21" s="2">
        <v>85.5</v>
      </c>
      <c r="E21" s="2" t="s">
        <v>82</v>
      </c>
      <c r="F21" s="2" t="s">
        <v>71</v>
      </c>
    </row>
    <row r="22" spans="1:6" s="2" customFormat="1">
      <c r="A22" s="2" t="s">
        <v>26</v>
      </c>
      <c r="B22" s="2" t="s">
        <v>6</v>
      </c>
      <c r="C22" s="2">
        <v>31.71</v>
      </c>
      <c r="D22" s="2">
        <v>84</v>
      </c>
      <c r="E22" s="2" t="s">
        <v>81</v>
      </c>
      <c r="F22" s="2" t="s">
        <v>71</v>
      </c>
    </row>
    <row r="23" spans="1:6" s="2" customFormat="1" ht="15.75">
      <c r="A23" s="2" t="s">
        <v>27</v>
      </c>
      <c r="B23" s="2" t="s">
        <v>6</v>
      </c>
      <c r="C23" s="2">
        <v>28.49</v>
      </c>
      <c r="D23" s="2">
        <v>86.5</v>
      </c>
      <c r="E23" s="2" t="s">
        <v>81</v>
      </c>
      <c r="F23" s="5" t="s">
        <v>73</v>
      </c>
    </row>
    <row r="24" spans="1:6" s="2" customFormat="1" ht="15.75">
      <c r="A24" s="2" t="s">
        <v>28</v>
      </c>
      <c r="B24" s="2" t="s">
        <v>6</v>
      </c>
      <c r="C24" s="2">
        <v>28.34</v>
      </c>
      <c r="D24" s="2">
        <v>86.5</v>
      </c>
      <c r="E24" s="2" t="s">
        <v>81</v>
      </c>
      <c r="F24" s="5" t="s">
        <v>73</v>
      </c>
    </row>
    <row r="25" spans="1:6" s="2" customFormat="1" ht="15.75">
      <c r="A25" s="2" t="s">
        <v>29</v>
      </c>
      <c r="B25" s="2" t="s">
        <v>6</v>
      </c>
      <c r="C25" s="2">
        <v>28.42</v>
      </c>
      <c r="D25" s="2">
        <v>86</v>
      </c>
      <c r="E25" s="2" t="s">
        <v>81</v>
      </c>
      <c r="F25" s="5" t="s">
        <v>73</v>
      </c>
    </row>
    <row r="26" spans="1:6" s="2" customFormat="1">
      <c r="A26" s="2" t="s">
        <v>30</v>
      </c>
      <c r="B26" s="2" t="s">
        <v>6</v>
      </c>
      <c r="C26" s="2">
        <v>28.3</v>
      </c>
      <c r="D26" s="2">
        <v>86</v>
      </c>
      <c r="E26" s="2" t="s">
        <v>81</v>
      </c>
      <c r="F26" s="2" t="s">
        <v>75</v>
      </c>
    </row>
    <row r="27" spans="1:6" s="2" customFormat="1">
      <c r="A27" s="2" t="s">
        <v>31</v>
      </c>
      <c r="B27" s="2" t="s">
        <v>6</v>
      </c>
      <c r="C27" s="2">
        <v>28.37</v>
      </c>
      <c r="D27" s="2">
        <v>86</v>
      </c>
      <c r="E27" s="2" t="s">
        <v>81</v>
      </c>
      <c r="F27" s="2" t="s">
        <v>75</v>
      </c>
    </row>
    <row r="28" spans="1:6" s="2" customFormat="1">
      <c r="A28" s="2" t="s">
        <v>32</v>
      </c>
      <c r="B28" s="2" t="s">
        <v>6</v>
      </c>
      <c r="C28" s="2">
        <v>27.99</v>
      </c>
      <c r="D28" s="2">
        <v>86.5</v>
      </c>
      <c r="E28" s="2" t="s">
        <v>81</v>
      </c>
      <c r="F28" s="2" t="s">
        <v>75</v>
      </c>
    </row>
    <row r="29" spans="1:6" s="2" customFormat="1" ht="15.75">
      <c r="A29" s="2" t="s">
        <v>33</v>
      </c>
      <c r="B29" s="2" t="s">
        <v>6</v>
      </c>
      <c r="C29" s="2">
        <v>28.81</v>
      </c>
      <c r="D29" s="2">
        <v>86.5</v>
      </c>
      <c r="E29" s="2" t="s">
        <v>84</v>
      </c>
      <c r="F29" s="5" t="s">
        <v>71</v>
      </c>
    </row>
    <row r="30" spans="1:6" s="2" customFormat="1" ht="15.75">
      <c r="A30" s="2" t="s">
        <v>34</v>
      </c>
      <c r="B30" s="2" t="s">
        <v>6</v>
      </c>
      <c r="C30" s="2">
        <v>29</v>
      </c>
      <c r="D30" s="2">
        <v>86.5</v>
      </c>
      <c r="E30" s="2" t="s">
        <v>84</v>
      </c>
      <c r="F30" s="5" t="s">
        <v>71</v>
      </c>
    </row>
    <row r="31" spans="1:6" s="2" customFormat="1" ht="15.75">
      <c r="A31" s="2" t="s">
        <v>35</v>
      </c>
      <c r="B31" s="2" t="s">
        <v>6</v>
      </c>
      <c r="C31" s="2">
        <v>29.03</v>
      </c>
      <c r="D31" s="2">
        <v>86.5</v>
      </c>
      <c r="E31" s="2" t="s">
        <v>83</v>
      </c>
      <c r="F31" s="5" t="s">
        <v>71</v>
      </c>
    </row>
    <row r="32" spans="1:6">
      <c r="A32" s="2" t="s">
        <v>46</v>
      </c>
      <c r="B32" s="2" t="s">
        <v>6</v>
      </c>
      <c r="C32">
        <v>25.76</v>
      </c>
      <c r="D32">
        <v>86</v>
      </c>
      <c r="E32" s="2" t="s">
        <v>83</v>
      </c>
      <c r="F32" s="2" t="s">
        <v>73</v>
      </c>
    </row>
    <row r="33" spans="1:6">
      <c r="A33" s="2" t="s">
        <v>47</v>
      </c>
      <c r="B33" s="2" t="s">
        <v>6</v>
      </c>
      <c r="C33">
        <v>25.74</v>
      </c>
      <c r="D33">
        <v>85.5</v>
      </c>
      <c r="E33" s="2" t="s">
        <v>83</v>
      </c>
      <c r="F33" s="2" t="s">
        <v>73</v>
      </c>
    </row>
    <row r="34" spans="1:6">
      <c r="A34" s="2" t="s">
        <v>48</v>
      </c>
      <c r="B34" s="2" t="s">
        <v>6</v>
      </c>
      <c r="C34">
        <v>25.68</v>
      </c>
      <c r="D34">
        <v>85.5</v>
      </c>
      <c r="E34" s="2" t="s">
        <v>83</v>
      </c>
      <c r="F34" s="2" t="s">
        <v>73</v>
      </c>
    </row>
    <row r="35" spans="1:6" ht="15.75">
      <c r="A35" s="2" t="s">
        <v>49</v>
      </c>
      <c r="B35" s="2" t="s">
        <v>6</v>
      </c>
      <c r="C35">
        <v>25.99</v>
      </c>
      <c r="D35">
        <v>85.5</v>
      </c>
      <c r="E35" s="2" t="s">
        <v>83</v>
      </c>
      <c r="F35" s="5" t="s">
        <v>75</v>
      </c>
    </row>
    <row r="36" spans="1:6" ht="15.75">
      <c r="A36" s="2" t="s">
        <v>50</v>
      </c>
      <c r="B36" s="2" t="s">
        <v>6</v>
      </c>
      <c r="C36">
        <v>25.94</v>
      </c>
      <c r="D36">
        <v>85.5</v>
      </c>
      <c r="E36" s="2" t="s">
        <v>83</v>
      </c>
      <c r="F36" s="5" t="s">
        <v>75</v>
      </c>
    </row>
    <row r="37" spans="1:6" ht="15.75">
      <c r="A37" s="2" t="s">
        <v>51</v>
      </c>
      <c r="B37" s="2" t="s">
        <v>6</v>
      </c>
      <c r="C37">
        <v>25.84</v>
      </c>
      <c r="D37">
        <v>85.5</v>
      </c>
      <c r="E37" s="2" t="s">
        <v>83</v>
      </c>
      <c r="F37" s="5" t="s">
        <v>75</v>
      </c>
    </row>
    <row r="38" spans="1:6">
      <c r="A38" s="2" t="s">
        <v>96</v>
      </c>
      <c r="B38" s="2" t="s">
        <v>6</v>
      </c>
      <c r="C38">
        <v>28.27</v>
      </c>
      <c r="D38">
        <v>84</v>
      </c>
      <c r="E38" s="2" t="s">
        <v>92</v>
      </c>
      <c r="F38" t="s">
        <v>71</v>
      </c>
    </row>
    <row r="39" spans="1:6">
      <c r="A39" s="2" t="s">
        <v>97</v>
      </c>
      <c r="B39" s="2" t="s">
        <v>6</v>
      </c>
      <c r="C39">
        <v>28.5</v>
      </c>
      <c r="D39">
        <v>84</v>
      </c>
      <c r="E39" s="2" t="s">
        <v>92</v>
      </c>
      <c r="F39" t="s">
        <v>71</v>
      </c>
    </row>
    <row r="40" spans="1:6">
      <c r="A40" s="2" t="s">
        <v>98</v>
      </c>
      <c r="B40" s="2" t="s">
        <v>6</v>
      </c>
      <c r="C40">
        <v>28.45</v>
      </c>
      <c r="D40">
        <v>84</v>
      </c>
      <c r="E40" s="2" t="s">
        <v>85</v>
      </c>
      <c r="F40" t="s">
        <v>71</v>
      </c>
    </row>
    <row r="41" spans="1:6">
      <c r="A41" s="2" t="s">
        <v>99</v>
      </c>
      <c r="B41" s="2" t="s">
        <v>6</v>
      </c>
      <c r="C41">
        <v>21.3</v>
      </c>
      <c r="D41">
        <v>82.5</v>
      </c>
      <c r="E41" s="2" t="s">
        <v>85</v>
      </c>
      <c r="F41" t="s">
        <v>73</v>
      </c>
    </row>
    <row r="42" spans="1:6">
      <c r="A42" s="2" t="s">
        <v>100</v>
      </c>
      <c r="B42" s="2" t="s">
        <v>6</v>
      </c>
      <c r="C42">
        <v>21.24</v>
      </c>
      <c r="D42">
        <v>82.5</v>
      </c>
      <c r="E42" s="2" t="s">
        <v>85</v>
      </c>
      <c r="F42" t="s">
        <v>73</v>
      </c>
    </row>
    <row r="43" spans="1:6">
      <c r="A43" s="2" t="s">
        <v>101</v>
      </c>
      <c r="B43" s="2" t="s">
        <v>6</v>
      </c>
      <c r="C43">
        <v>21.96</v>
      </c>
      <c r="D43">
        <v>82</v>
      </c>
      <c r="E43" s="2" t="s">
        <v>85</v>
      </c>
      <c r="F43" t="s">
        <v>73</v>
      </c>
    </row>
    <row r="44" spans="1:6">
      <c r="A44" s="2" t="s">
        <v>102</v>
      </c>
      <c r="B44" s="2" t="s">
        <v>6</v>
      </c>
      <c r="C44">
        <v>21.46</v>
      </c>
      <c r="D44">
        <v>82</v>
      </c>
      <c r="E44" s="2" t="s">
        <v>85</v>
      </c>
      <c r="F44" t="s">
        <v>75</v>
      </c>
    </row>
    <row r="45" spans="1:6">
      <c r="A45" s="2" t="s">
        <v>103</v>
      </c>
      <c r="B45" s="2" t="s">
        <v>6</v>
      </c>
      <c r="C45">
        <v>21.46</v>
      </c>
      <c r="D45">
        <v>82</v>
      </c>
      <c r="E45" s="2" t="s">
        <v>85</v>
      </c>
      <c r="F45" t="s">
        <v>75</v>
      </c>
    </row>
    <row r="46" spans="1:6">
      <c r="A46" s="2" t="s">
        <v>104</v>
      </c>
      <c r="B46" s="2" t="s">
        <v>6</v>
      </c>
      <c r="C46">
        <v>21.28</v>
      </c>
      <c r="D46">
        <v>82</v>
      </c>
      <c r="E46" s="2" t="s">
        <v>85</v>
      </c>
      <c r="F46" t="s">
        <v>75</v>
      </c>
    </row>
    <row r="47" spans="1:6">
      <c r="A47" s="2" t="s">
        <v>105</v>
      </c>
      <c r="B47" s="2" t="s">
        <v>6</v>
      </c>
      <c r="C47">
        <v>23.22</v>
      </c>
      <c r="D47">
        <v>86</v>
      </c>
      <c r="E47" s="2" t="s">
        <v>93</v>
      </c>
      <c r="F47" t="s">
        <v>71</v>
      </c>
    </row>
    <row r="48" spans="1:6">
      <c r="A48" s="2" t="s">
        <v>106</v>
      </c>
      <c r="B48" s="2" t="s">
        <v>6</v>
      </c>
      <c r="C48">
        <v>24.1</v>
      </c>
      <c r="D48">
        <v>86</v>
      </c>
      <c r="E48" s="2" t="s">
        <v>93</v>
      </c>
      <c r="F48" t="s">
        <v>71</v>
      </c>
    </row>
    <row r="49" spans="1:6">
      <c r="A49" s="2" t="s">
        <v>107</v>
      </c>
      <c r="B49" s="2" t="s">
        <v>6</v>
      </c>
      <c r="C49">
        <v>24.21</v>
      </c>
      <c r="D49">
        <v>85.5</v>
      </c>
      <c r="E49" s="2" t="s">
        <v>87</v>
      </c>
      <c r="F49" t="s">
        <v>71</v>
      </c>
    </row>
    <row r="50" spans="1:6">
      <c r="A50" s="2" t="s">
        <v>108</v>
      </c>
      <c r="B50" s="2" t="s">
        <v>6</v>
      </c>
      <c r="C50">
        <v>17.3</v>
      </c>
      <c r="D50">
        <v>88.5</v>
      </c>
      <c r="E50" s="2" t="s">
        <v>87</v>
      </c>
      <c r="F50" t="s">
        <v>73</v>
      </c>
    </row>
    <row r="51" spans="1:6">
      <c r="A51" s="2" t="s">
        <v>109</v>
      </c>
      <c r="B51" s="2" t="s">
        <v>6</v>
      </c>
      <c r="C51">
        <v>17.11</v>
      </c>
      <c r="D51">
        <v>88.5</v>
      </c>
      <c r="E51" s="2" t="s">
        <v>87</v>
      </c>
      <c r="F51" t="s">
        <v>73</v>
      </c>
    </row>
    <row r="52" spans="1:6">
      <c r="A52" s="2" t="s">
        <v>110</v>
      </c>
      <c r="B52" s="2" t="s">
        <v>6</v>
      </c>
      <c r="C52">
        <v>17.170000000000002</v>
      </c>
      <c r="D52">
        <v>88.5</v>
      </c>
      <c r="E52" s="2" t="s">
        <v>87</v>
      </c>
      <c r="F52" t="s">
        <v>73</v>
      </c>
    </row>
    <row r="53" spans="1:6">
      <c r="A53" s="2" t="s">
        <v>111</v>
      </c>
      <c r="B53" s="2" t="s">
        <v>6</v>
      </c>
      <c r="C53">
        <v>17.96</v>
      </c>
      <c r="D53">
        <v>88.5</v>
      </c>
      <c r="E53" s="2" t="s">
        <v>87</v>
      </c>
      <c r="F53" t="s">
        <v>75</v>
      </c>
    </row>
    <row r="54" spans="1:6">
      <c r="A54" s="2" t="s">
        <v>112</v>
      </c>
      <c r="B54" s="2" t="s">
        <v>6</v>
      </c>
      <c r="C54">
        <v>17.98</v>
      </c>
      <c r="D54">
        <v>88.5</v>
      </c>
      <c r="E54" s="2" t="s">
        <v>87</v>
      </c>
      <c r="F54" t="s">
        <v>75</v>
      </c>
    </row>
    <row r="55" spans="1:6">
      <c r="A55" s="2" t="s">
        <v>113</v>
      </c>
      <c r="B55" s="2" t="s">
        <v>6</v>
      </c>
      <c r="C55">
        <v>17.989999999999998</v>
      </c>
      <c r="D55">
        <v>88.5</v>
      </c>
      <c r="E55" s="2" t="s">
        <v>87</v>
      </c>
      <c r="F55" t="s">
        <v>75</v>
      </c>
    </row>
    <row r="56" spans="1:6">
      <c r="A56" s="2" t="s">
        <v>114</v>
      </c>
      <c r="B56" s="2" t="s">
        <v>6</v>
      </c>
      <c r="C56">
        <v>29.08</v>
      </c>
      <c r="D56">
        <v>84</v>
      </c>
      <c r="E56" s="2" t="s">
        <v>94</v>
      </c>
      <c r="F56" t="s">
        <v>71</v>
      </c>
    </row>
    <row r="57" spans="1:6">
      <c r="A57" s="2" t="s">
        <v>115</v>
      </c>
      <c r="B57" s="2" t="s">
        <v>6</v>
      </c>
      <c r="C57">
        <v>28.58</v>
      </c>
      <c r="D57">
        <v>83.5</v>
      </c>
      <c r="E57" s="2" t="s">
        <v>94</v>
      </c>
      <c r="F57" t="s">
        <v>71</v>
      </c>
    </row>
    <row r="58" spans="1:6">
      <c r="A58" s="2" t="s">
        <v>116</v>
      </c>
      <c r="B58" s="2" t="s">
        <v>6</v>
      </c>
      <c r="C58">
        <v>28.1</v>
      </c>
      <c r="D58">
        <v>84</v>
      </c>
      <c r="E58" s="2" t="s">
        <v>89</v>
      </c>
      <c r="F58" t="s">
        <v>71</v>
      </c>
    </row>
    <row r="59" spans="1:6">
      <c r="A59" s="2" t="s">
        <v>117</v>
      </c>
      <c r="B59" s="2" t="s">
        <v>6</v>
      </c>
      <c r="C59">
        <v>20.7</v>
      </c>
      <c r="D59">
        <v>86</v>
      </c>
      <c r="E59" s="2" t="s">
        <v>89</v>
      </c>
      <c r="F59" t="s">
        <v>73</v>
      </c>
    </row>
    <row r="60" spans="1:6">
      <c r="A60" s="2" t="s">
        <v>118</v>
      </c>
      <c r="B60" s="2" t="s">
        <v>6</v>
      </c>
      <c r="C60">
        <v>20.79</v>
      </c>
      <c r="D60">
        <v>86</v>
      </c>
      <c r="E60" s="2" t="s">
        <v>89</v>
      </c>
      <c r="F60" t="s">
        <v>73</v>
      </c>
    </row>
    <row r="61" spans="1:6">
      <c r="A61" s="2" t="s">
        <v>119</v>
      </c>
      <c r="B61" s="2" t="s">
        <v>6</v>
      </c>
      <c r="C61">
        <v>20.83</v>
      </c>
      <c r="D61">
        <v>86</v>
      </c>
      <c r="E61" s="2" t="s">
        <v>89</v>
      </c>
      <c r="F61" t="s">
        <v>73</v>
      </c>
    </row>
    <row r="62" spans="1:6">
      <c r="A62" s="2" t="s">
        <v>120</v>
      </c>
      <c r="B62" s="2" t="s">
        <v>6</v>
      </c>
      <c r="C62">
        <v>21.42</v>
      </c>
      <c r="D62">
        <v>86</v>
      </c>
      <c r="E62" s="2" t="s">
        <v>89</v>
      </c>
      <c r="F62" t="s">
        <v>75</v>
      </c>
    </row>
    <row r="63" spans="1:6">
      <c r="A63" s="2" t="s">
        <v>121</v>
      </c>
      <c r="B63" s="2" t="s">
        <v>6</v>
      </c>
      <c r="C63">
        <v>21.33</v>
      </c>
      <c r="D63">
        <v>86</v>
      </c>
      <c r="E63" s="2" t="s">
        <v>89</v>
      </c>
      <c r="F63" t="s">
        <v>75</v>
      </c>
    </row>
    <row r="64" spans="1:6">
      <c r="A64" s="2" t="s">
        <v>122</v>
      </c>
      <c r="B64" s="2" t="s">
        <v>6</v>
      </c>
      <c r="C64">
        <v>21.4</v>
      </c>
      <c r="D64">
        <v>86</v>
      </c>
      <c r="E64" s="2" t="s">
        <v>89</v>
      </c>
      <c r="F64" t="s">
        <v>75</v>
      </c>
    </row>
    <row r="65" spans="1:6">
      <c r="A65" s="2" t="s">
        <v>123</v>
      </c>
      <c r="B65" s="2" t="s">
        <v>6</v>
      </c>
      <c r="C65">
        <v>20.63</v>
      </c>
      <c r="D65">
        <v>84.5</v>
      </c>
      <c r="E65" s="2" t="s">
        <v>95</v>
      </c>
      <c r="F65" t="s">
        <v>71</v>
      </c>
    </row>
    <row r="66" spans="1:6">
      <c r="A66" s="2" t="s">
        <v>124</v>
      </c>
      <c r="B66" s="2" t="s">
        <v>6</v>
      </c>
      <c r="C66">
        <v>20.63</v>
      </c>
      <c r="D66">
        <v>84.5</v>
      </c>
      <c r="E66" s="2" t="s">
        <v>95</v>
      </c>
      <c r="F66" t="s">
        <v>71</v>
      </c>
    </row>
    <row r="67" spans="1:6">
      <c r="A67" s="2" t="s">
        <v>125</v>
      </c>
      <c r="B67" s="2" t="s">
        <v>6</v>
      </c>
      <c r="C67">
        <v>20.8</v>
      </c>
      <c r="D67">
        <v>84.5</v>
      </c>
      <c r="E67" s="2" t="s">
        <v>95</v>
      </c>
      <c r="F67" t="s">
        <v>71</v>
      </c>
    </row>
    <row r="68" spans="1:6">
      <c r="A68" s="2" t="s">
        <v>126</v>
      </c>
      <c r="B68" s="2" t="s">
        <v>6</v>
      </c>
      <c r="C68">
        <v>15.74</v>
      </c>
      <c r="D68">
        <v>85.5</v>
      </c>
      <c r="E68" s="2" t="s">
        <v>95</v>
      </c>
      <c r="F68" t="s">
        <v>73</v>
      </c>
    </row>
    <row r="69" spans="1:6">
      <c r="A69" s="2" t="s">
        <v>127</v>
      </c>
      <c r="B69" s="2" t="s">
        <v>6</v>
      </c>
      <c r="C69">
        <v>15.65</v>
      </c>
      <c r="D69">
        <v>85.5</v>
      </c>
      <c r="E69" s="2" t="s">
        <v>95</v>
      </c>
      <c r="F69" t="s">
        <v>73</v>
      </c>
    </row>
    <row r="70" spans="1:6">
      <c r="A70" s="2" t="s">
        <v>128</v>
      </c>
      <c r="B70" s="2" t="s">
        <v>6</v>
      </c>
      <c r="C70">
        <v>15.61</v>
      </c>
      <c r="D70">
        <v>85.5</v>
      </c>
      <c r="E70" s="2" t="s">
        <v>95</v>
      </c>
      <c r="F70" t="s">
        <v>73</v>
      </c>
    </row>
    <row r="71" spans="1:6">
      <c r="A71" s="2" t="s">
        <v>129</v>
      </c>
      <c r="B71" s="2" t="s">
        <v>6</v>
      </c>
      <c r="C71">
        <v>16.79</v>
      </c>
      <c r="D71">
        <v>85.5</v>
      </c>
      <c r="E71" s="2" t="s">
        <v>95</v>
      </c>
      <c r="F71" t="s">
        <v>75</v>
      </c>
    </row>
    <row r="72" spans="1:6">
      <c r="A72" s="2" t="s">
        <v>130</v>
      </c>
      <c r="B72" s="2" t="s">
        <v>6</v>
      </c>
      <c r="C72">
        <v>16.73</v>
      </c>
      <c r="D72">
        <v>85.5</v>
      </c>
      <c r="E72" s="2" t="s">
        <v>95</v>
      </c>
      <c r="F72" t="s">
        <v>75</v>
      </c>
    </row>
    <row r="73" spans="1:6">
      <c r="A73" s="2" t="s">
        <v>131</v>
      </c>
      <c r="B73" s="2" t="s">
        <v>6</v>
      </c>
      <c r="C73">
        <v>16.84</v>
      </c>
      <c r="D73">
        <v>85.5</v>
      </c>
      <c r="E73" s="2" t="s">
        <v>95</v>
      </c>
      <c r="F73" t="s">
        <v>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BAA0-6D30-4B41-88DB-B0901CDF965B}">
  <dimension ref="A1:R45"/>
  <sheetViews>
    <sheetView workbookViewId="0">
      <selection activeCell="K41" sqref="K41"/>
    </sheetView>
  </sheetViews>
  <sheetFormatPr defaultColWidth="9" defaultRowHeight="14.25"/>
  <cols>
    <col min="1" max="1" width="9.625" style="13" bestFit="1" customWidth="1"/>
    <col min="2" max="3" width="9" style="13"/>
    <col min="4" max="4" width="12.75" style="13" bestFit="1" customWidth="1"/>
    <col min="5" max="5" width="12.125" style="13" bestFit="1" customWidth="1"/>
    <col min="6" max="6" width="11.5" style="13" customWidth="1"/>
    <col min="7" max="9" width="9" style="13"/>
    <col min="10" max="10" width="11.5" style="13" bestFit="1" customWidth="1"/>
    <col min="11" max="14" width="9" style="13"/>
    <col min="15" max="15" width="13" style="13" bestFit="1" customWidth="1"/>
    <col min="16" max="18" width="9" style="13"/>
    <col min="19" max="19" width="13" style="13" bestFit="1" customWidth="1"/>
    <col min="20" max="16384" width="9" style="13"/>
  </cols>
  <sheetData>
    <row r="1" spans="1:13">
      <c r="A1" s="13" t="s">
        <v>63</v>
      </c>
      <c r="B1" s="13" t="s">
        <v>53</v>
      </c>
      <c r="C1" s="13" t="s">
        <v>52</v>
      </c>
      <c r="D1" s="14" t="s">
        <v>134</v>
      </c>
      <c r="M1" s="14"/>
    </row>
    <row r="2" spans="1:13">
      <c r="A2" s="13" t="s">
        <v>67</v>
      </c>
      <c r="B2" s="13">
        <v>0.13489999999999999</v>
      </c>
      <c r="C2" s="13">
        <v>0.42580000000000001</v>
      </c>
      <c r="D2" s="13">
        <v>0.43230000000000002</v>
      </c>
    </row>
    <row r="3" spans="1:13">
      <c r="B3" s="13">
        <v>0.1376</v>
      </c>
      <c r="C3" s="13">
        <v>0.45429999999999998</v>
      </c>
      <c r="D3" s="13">
        <v>0.46949999999999997</v>
      </c>
    </row>
    <row r="4" spans="1:13">
      <c r="B4" s="13">
        <v>0.13669999999999999</v>
      </c>
      <c r="C4" s="13">
        <v>0.47210000000000002</v>
      </c>
      <c r="D4" s="13">
        <v>0.4259</v>
      </c>
    </row>
    <row r="5" spans="1:13">
      <c r="B5" s="13">
        <f>AVERAGE(B2:B4)</f>
        <v>0.13639999999999999</v>
      </c>
    </row>
    <row r="6" spans="1:13">
      <c r="A6" s="13" t="s">
        <v>70</v>
      </c>
      <c r="C6" s="13">
        <f t="shared" ref="C6:D8" si="0">C2-$B$5</f>
        <v>0.28939999999999999</v>
      </c>
      <c r="D6" s="13">
        <f t="shared" si="0"/>
        <v>0.29590000000000005</v>
      </c>
    </row>
    <row r="7" spans="1:13">
      <c r="C7" s="13">
        <f t="shared" si="0"/>
        <v>0.31789999999999996</v>
      </c>
      <c r="D7" s="13">
        <f t="shared" si="0"/>
        <v>0.33309999999999995</v>
      </c>
    </row>
    <row r="8" spans="1:13">
      <c r="C8" s="13">
        <f t="shared" si="0"/>
        <v>0.3357</v>
      </c>
      <c r="D8" s="13">
        <f t="shared" si="0"/>
        <v>0.28949999999999998</v>
      </c>
    </row>
    <row r="10" spans="1:13">
      <c r="A10" s="13" t="s">
        <v>64</v>
      </c>
      <c r="B10" s="13" t="s">
        <v>53</v>
      </c>
      <c r="C10" s="13" t="s">
        <v>52</v>
      </c>
      <c r="D10" s="14" t="s">
        <v>134</v>
      </c>
      <c r="M10" s="14"/>
    </row>
    <row r="11" spans="1:13">
      <c r="A11" s="13" t="s">
        <v>67</v>
      </c>
      <c r="B11" s="13">
        <v>0.13919999999999999</v>
      </c>
      <c r="C11" s="13">
        <v>0.80930000000000002</v>
      </c>
      <c r="D11" s="13">
        <v>0.53190000000000004</v>
      </c>
    </row>
    <row r="12" spans="1:13">
      <c r="B12" s="13">
        <v>0.1328</v>
      </c>
      <c r="C12" s="13">
        <v>0.76980000000000004</v>
      </c>
      <c r="D12" s="13">
        <v>0.54010000000000002</v>
      </c>
    </row>
    <row r="13" spans="1:13">
      <c r="B13" s="13">
        <v>0.13669999999999999</v>
      </c>
      <c r="C13" s="13">
        <v>0.79249999999999998</v>
      </c>
      <c r="D13" s="13">
        <v>0.52039999999999997</v>
      </c>
    </row>
    <row r="14" spans="1:13">
      <c r="B14" s="13">
        <f>AVERAGE(B11:B13)</f>
        <v>0.13623333333333335</v>
      </c>
    </row>
    <row r="15" spans="1:13">
      <c r="A15" s="13" t="s">
        <v>70</v>
      </c>
      <c r="C15" s="18">
        <f>C11-$B$14</f>
        <v>0.6730666666666667</v>
      </c>
      <c r="D15" s="18">
        <f>D11-$B$14</f>
        <v>0.39566666666666672</v>
      </c>
    </row>
    <row r="16" spans="1:13">
      <c r="C16" s="18">
        <f t="shared" ref="C16:D17" si="1">C12-$B$14</f>
        <v>0.63356666666666672</v>
      </c>
      <c r="D16" s="18">
        <f t="shared" si="1"/>
        <v>0.40386666666666671</v>
      </c>
    </row>
    <row r="17" spans="1:13">
      <c r="C17" s="18">
        <f t="shared" si="1"/>
        <v>0.65626666666666666</v>
      </c>
      <c r="D17" s="18">
        <f>D13-$B$14</f>
        <v>0.38416666666666666</v>
      </c>
    </row>
    <row r="19" spans="1:13">
      <c r="A19" s="13" t="s">
        <v>65</v>
      </c>
      <c r="B19" s="13" t="s">
        <v>53</v>
      </c>
      <c r="C19" s="13" t="s">
        <v>52</v>
      </c>
      <c r="D19" s="14" t="s">
        <v>134</v>
      </c>
      <c r="M19" s="14"/>
    </row>
    <row r="20" spans="1:13">
      <c r="A20" s="13" t="s">
        <v>67</v>
      </c>
      <c r="B20" s="13">
        <v>0.13969999999999999</v>
      </c>
      <c r="C20" s="13">
        <v>1.0845</v>
      </c>
      <c r="D20" s="13">
        <v>0.74439999999999995</v>
      </c>
    </row>
    <row r="21" spans="1:13">
      <c r="B21" s="13">
        <v>0.13850000000000001</v>
      </c>
      <c r="C21" s="13">
        <v>1.1451</v>
      </c>
      <c r="D21" s="13">
        <v>0.76329999999999998</v>
      </c>
    </row>
    <row r="22" spans="1:13">
      <c r="B22" s="13">
        <v>0.13070000000000001</v>
      </c>
      <c r="C22" s="13">
        <v>1.1395</v>
      </c>
      <c r="D22" s="13">
        <v>0.74519999999999997</v>
      </c>
    </row>
    <row r="23" spans="1:13">
      <c r="B23" s="13">
        <f>AVERAGE(B20:B22)</f>
        <v>0.1363</v>
      </c>
    </row>
    <row r="24" spans="1:13">
      <c r="A24" s="13" t="s">
        <v>70</v>
      </c>
      <c r="C24" s="13">
        <f>C20-$B$23</f>
        <v>0.94820000000000004</v>
      </c>
      <c r="D24" s="13">
        <f>D20-$B$23</f>
        <v>0.60809999999999997</v>
      </c>
    </row>
    <row r="25" spans="1:13">
      <c r="C25" s="13">
        <f t="shared" ref="C25:D26" si="2">C21-$B$23</f>
        <v>1.0087999999999999</v>
      </c>
      <c r="D25" s="13">
        <f t="shared" si="2"/>
        <v>0.627</v>
      </c>
    </row>
    <row r="26" spans="1:13">
      <c r="C26" s="13">
        <f t="shared" si="2"/>
        <v>1.0031999999999999</v>
      </c>
      <c r="D26" s="13">
        <f t="shared" si="2"/>
        <v>0.6089</v>
      </c>
    </row>
    <row r="29" spans="1:13">
      <c r="A29" s="13" t="s">
        <v>66</v>
      </c>
      <c r="B29" s="13" t="s">
        <v>53</v>
      </c>
      <c r="C29" s="13" t="s">
        <v>52</v>
      </c>
      <c r="D29" s="14" t="s">
        <v>134</v>
      </c>
      <c r="M29" s="14"/>
    </row>
    <row r="30" spans="1:13">
      <c r="A30" s="13" t="s">
        <v>67</v>
      </c>
      <c r="B30" s="13">
        <v>0.13020000000000001</v>
      </c>
      <c r="C30" s="13">
        <v>1.3441000000000001</v>
      </c>
      <c r="D30" s="13">
        <v>0.92849999999999999</v>
      </c>
    </row>
    <row r="31" spans="1:13">
      <c r="B31" s="13">
        <v>0.1321</v>
      </c>
      <c r="C31" s="13">
        <v>1.3229</v>
      </c>
      <c r="D31" s="13">
        <v>0.94289999999999996</v>
      </c>
    </row>
    <row r="32" spans="1:13">
      <c r="B32" s="13">
        <v>0.13089999999999999</v>
      </c>
      <c r="C32" s="13">
        <v>1.3375999999999999</v>
      </c>
      <c r="D32" s="13">
        <v>0.95079999999999998</v>
      </c>
    </row>
    <row r="33" spans="1:18">
      <c r="B33" s="13">
        <f>AVERAGE(B30:B32)</f>
        <v>0.13106666666666666</v>
      </c>
    </row>
    <row r="34" spans="1:18">
      <c r="A34" s="13" t="s">
        <v>70</v>
      </c>
      <c r="C34" s="18">
        <f>C30-$B$33</f>
        <v>1.2130333333333334</v>
      </c>
      <c r="D34" s="18">
        <f>D30-$B$33</f>
        <v>0.79743333333333333</v>
      </c>
    </row>
    <row r="35" spans="1:18">
      <c r="C35" s="18">
        <f t="shared" ref="C35:D36" si="3">C31-$B$33</f>
        <v>1.1918333333333333</v>
      </c>
      <c r="D35" s="18">
        <f t="shared" si="3"/>
        <v>0.8118333333333333</v>
      </c>
    </row>
    <row r="36" spans="1:18">
      <c r="C36" s="18">
        <f t="shared" si="3"/>
        <v>1.2065333333333332</v>
      </c>
      <c r="D36" s="18">
        <f t="shared" si="3"/>
        <v>0.81973333333333331</v>
      </c>
    </row>
    <row r="38" spans="1:18">
      <c r="B38" s="13" t="s">
        <v>67</v>
      </c>
      <c r="C38" s="23" t="s">
        <v>52</v>
      </c>
      <c r="D38" s="23"/>
      <c r="E38" s="23"/>
      <c r="F38" s="23" t="s">
        <v>134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8">
      <c r="B39" s="13" t="s">
        <v>63</v>
      </c>
      <c r="C39" s="19">
        <f>C6</f>
        <v>0.28939999999999999</v>
      </c>
      <c r="D39" s="19">
        <f>C7</f>
        <v>0.31789999999999996</v>
      </c>
      <c r="E39" s="19">
        <f>C8</f>
        <v>0.3357</v>
      </c>
      <c r="F39" s="19">
        <f>D6</f>
        <v>0.29590000000000005</v>
      </c>
      <c r="G39" s="19">
        <f>D7</f>
        <v>0.33309999999999995</v>
      </c>
      <c r="H39" s="19">
        <f>D8</f>
        <v>0.28949999999999998</v>
      </c>
      <c r="I39" s="15"/>
      <c r="J39" s="15"/>
      <c r="K39" s="15"/>
      <c r="L39" s="15"/>
      <c r="M39" s="15"/>
      <c r="N39" s="15"/>
      <c r="O39" s="15"/>
      <c r="P39" s="15"/>
      <c r="Q39" s="15"/>
      <c r="R39" s="16"/>
    </row>
    <row r="40" spans="1:18">
      <c r="B40" s="13" t="s">
        <v>64</v>
      </c>
      <c r="C40" s="19">
        <f>C15</f>
        <v>0.6730666666666667</v>
      </c>
      <c r="D40" s="19">
        <f>C16</f>
        <v>0.63356666666666672</v>
      </c>
      <c r="E40" s="19">
        <f>C17</f>
        <v>0.65626666666666666</v>
      </c>
      <c r="F40" s="19">
        <f>D15</f>
        <v>0.39566666666666672</v>
      </c>
      <c r="G40" s="19">
        <f>D16</f>
        <v>0.40386666666666671</v>
      </c>
      <c r="H40" s="19">
        <f>D17</f>
        <v>0.38416666666666666</v>
      </c>
      <c r="I40" s="15"/>
      <c r="J40" s="15"/>
      <c r="K40" s="15"/>
      <c r="L40" s="15"/>
      <c r="M40" s="15"/>
      <c r="N40" s="15"/>
      <c r="O40" s="15"/>
      <c r="P40" s="15"/>
      <c r="Q40" s="15"/>
      <c r="R40" s="16"/>
    </row>
    <row r="41" spans="1:18">
      <c r="B41" s="13" t="s">
        <v>68</v>
      </c>
      <c r="C41" s="19">
        <f>C24</f>
        <v>0.94820000000000004</v>
      </c>
      <c r="D41" s="19">
        <f>C25</f>
        <v>1.0087999999999999</v>
      </c>
      <c r="E41" s="19">
        <f>C26</f>
        <v>1.0031999999999999</v>
      </c>
      <c r="F41" s="19">
        <f>D24</f>
        <v>0.60809999999999997</v>
      </c>
      <c r="G41" s="19">
        <f>D25</f>
        <v>0.627</v>
      </c>
      <c r="H41" s="19">
        <f>D26</f>
        <v>0.6089</v>
      </c>
      <c r="I41" s="15"/>
      <c r="J41" s="15"/>
      <c r="K41" s="15"/>
      <c r="L41" s="15"/>
      <c r="M41" s="15"/>
      <c r="N41" s="15"/>
      <c r="O41" s="15"/>
      <c r="P41" s="15"/>
      <c r="Q41" s="15"/>
      <c r="R41" s="16"/>
    </row>
    <row r="42" spans="1:18">
      <c r="B42" s="13" t="s">
        <v>69</v>
      </c>
      <c r="C42" s="19">
        <f>C34</f>
        <v>1.2130333333333334</v>
      </c>
      <c r="D42" s="19">
        <f>C35</f>
        <v>1.1918333333333333</v>
      </c>
      <c r="E42" s="19">
        <f>C36</f>
        <v>1.2065333333333332</v>
      </c>
      <c r="F42" s="19">
        <f>D34</f>
        <v>0.79743333333333333</v>
      </c>
      <c r="G42" s="19">
        <f>D35</f>
        <v>0.8118333333333333</v>
      </c>
      <c r="H42" s="19">
        <f>D36</f>
        <v>0.81973333333333331</v>
      </c>
      <c r="I42" s="15"/>
      <c r="J42" s="15"/>
      <c r="K42" s="15"/>
      <c r="L42" s="15"/>
      <c r="M42" s="15"/>
      <c r="N42" s="15"/>
      <c r="O42" s="15"/>
      <c r="P42" s="15"/>
      <c r="Q42" s="15"/>
      <c r="R42" s="16"/>
    </row>
    <row r="43" spans="1:18">
      <c r="R43" s="16"/>
    </row>
    <row r="44" spans="1:18">
      <c r="R44" s="16"/>
    </row>
    <row r="45" spans="1:18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</sheetData>
  <mergeCells count="9">
    <mergeCell ref="O38:Q38"/>
    <mergeCell ref="C45:E45"/>
    <mergeCell ref="F45:H45"/>
    <mergeCell ref="I45:K45"/>
    <mergeCell ref="L45:N45"/>
    <mergeCell ref="C38:E38"/>
    <mergeCell ref="F38:H38"/>
    <mergeCell ref="I38:K38"/>
    <mergeCell ref="L38:N3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4B69-45AE-4932-8584-9BDB83295B75}">
  <dimension ref="A1:M13"/>
  <sheetViews>
    <sheetView workbookViewId="0">
      <selection activeCell="I32" sqref="I32"/>
    </sheetView>
  </sheetViews>
  <sheetFormatPr defaultColWidth="9" defaultRowHeight="14.25"/>
  <cols>
    <col min="1" max="1" width="9" style="7"/>
    <col min="2" max="13" width="7.5" style="7" bestFit="1" customWidth="1"/>
    <col min="14" max="16384" width="9" style="7"/>
  </cols>
  <sheetData>
    <row r="1" spans="1:13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>
      <c r="A2" s="7" t="s">
        <v>54</v>
      </c>
      <c r="B2" s="7">
        <v>4.8300000000000003E-2</v>
      </c>
      <c r="C2" s="7">
        <v>4.2900000000000001E-2</v>
      </c>
      <c r="D2" s="7">
        <v>3.8899999999999997E-2</v>
      </c>
      <c r="E2" s="7">
        <v>4.7899999999999998E-2</v>
      </c>
      <c r="F2" s="7">
        <v>4.6399999999999997E-2</v>
      </c>
      <c r="G2" s="7">
        <v>4.65E-2</v>
      </c>
      <c r="H2" s="7">
        <v>4.5199999999999997E-2</v>
      </c>
      <c r="I2" s="7">
        <v>4.7800000000000002E-2</v>
      </c>
      <c r="J2" s="7">
        <v>4.48E-2</v>
      </c>
      <c r="K2" s="7">
        <v>4.24E-2</v>
      </c>
      <c r="L2" s="7">
        <v>4.6899999999999997E-2</v>
      </c>
      <c r="M2" s="7">
        <v>4.3200000000000002E-2</v>
      </c>
    </row>
    <row r="3" spans="1:13">
      <c r="A3" s="7" t="s">
        <v>55</v>
      </c>
      <c r="B3" s="7">
        <v>4.1399999999999999E-2</v>
      </c>
      <c r="C3" s="7">
        <v>4.6399999999999997E-2</v>
      </c>
      <c r="D3" s="7">
        <v>4.8500000000000001E-2</v>
      </c>
      <c r="E3" s="8">
        <v>0.13489999999999999</v>
      </c>
      <c r="F3" s="8">
        <v>0.42580000000000001</v>
      </c>
      <c r="G3" s="8">
        <v>0.43230000000000002</v>
      </c>
      <c r="H3" s="9">
        <v>0.13919999999999999</v>
      </c>
      <c r="I3" s="9">
        <v>0.80930000000000002</v>
      </c>
      <c r="J3" s="9">
        <v>0.53190000000000004</v>
      </c>
      <c r="K3" s="7">
        <v>4.7100000000000003E-2</v>
      </c>
      <c r="L3" s="7">
        <v>4.3799999999999999E-2</v>
      </c>
      <c r="M3" s="7">
        <v>4.8099999999999997E-2</v>
      </c>
    </row>
    <row r="4" spans="1:13">
      <c r="A4" s="7" t="s">
        <v>56</v>
      </c>
      <c r="B4" s="7">
        <v>4.7199999999999999E-2</v>
      </c>
      <c r="C4" s="7">
        <v>4.1700000000000001E-2</v>
      </c>
      <c r="D4" s="7">
        <v>4.7300000000000002E-2</v>
      </c>
      <c r="E4" s="8">
        <v>0.1376</v>
      </c>
      <c r="F4" s="8">
        <v>0.45429999999999998</v>
      </c>
      <c r="G4" s="8">
        <v>0.46949999999999997</v>
      </c>
      <c r="H4" s="9">
        <v>0.1328</v>
      </c>
      <c r="I4" s="9">
        <v>0.76980000000000004</v>
      </c>
      <c r="J4" s="9">
        <v>0.54010000000000002</v>
      </c>
      <c r="K4" s="7">
        <v>4.2099999999999999E-2</v>
      </c>
      <c r="L4" s="7">
        <v>4.6199999999999998E-2</v>
      </c>
      <c r="M4" s="7">
        <v>4.4699999999999997E-2</v>
      </c>
    </row>
    <row r="5" spans="1:13">
      <c r="A5" s="7" t="s">
        <v>57</v>
      </c>
      <c r="B5" s="7">
        <v>4.53E-2</v>
      </c>
      <c r="C5" s="7">
        <v>4.1700000000000001E-2</v>
      </c>
      <c r="D5" s="7">
        <v>4.3099999999999999E-2</v>
      </c>
      <c r="E5" s="8">
        <v>0.13669999999999999</v>
      </c>
      <c r="F5" s="8">
        <v>0.47210000000000002</v>
      </c>
      <c r="G5" s="8">
        <v>0.4259</v>
      </c>
      <c r="H5" s="9">
        <v>0.13669999999999999</v>
      </c>
      <c r="I5" s="9">
        <v>0.79249999999999998</v>
      </c>
      <c r="J5" s="9">
        <v>0.52039999999999997</v>
      </c>
      <c r="K5" s="7">
        <v>4.3999999999999997E-2</v>
      </c>
      <c r="L5" s="7">
        <v>4.1599999999999998E-2</v>
      </c>
      <c r="M5" s="7">
        <v>4.1300000000000003E-2</v>
      </c>
    </row>
    <row r="6" spans="1:13">
      <c r="A6" s="7" t="s">
        <v>58</v>
      </c>
      <c r="B6" s="7">
        <v>4.9299999999999997E-2</v>
      </c>
      <c r="C6" s="7">
        <v>4.2299999999999997E-2</v>
      </c>
      <c r="D6" s="7">
        <v>4.58E-2</v>
      </c>
      <c r="E6" s="10">
        <v>0.13969999999999999</v>
      </c>
      <c r="F6" s="10">
        <v>1.0845</v>
      </c>
      <c r="G6" s="10">
        <v>0.74439999999999995</v>
      </c>
      <c r="H6" s="11">
        <v>0.13020000000000001</v>
      </c>
      <c r="I6" s="11">
        <v>1.3441000000000001</v>
      </c>
      <c r="J6" s="11">
        <v>0.92849999999999999</v>
      </c>
      <c r="K6" s="7">
        <v>4.4600000000000001E-2</v>
      </c>
      <c r="L6" s="7">
        <v>4.5699999999999998E-2</v>
      </c>
      <c r="M6" s="7">
        <v>4.5999999999999999E-2</v>
      </c>
    </row>
    <row r="7" spans="1:13">
      <c r="A7" s="7" t="s">
        <v>59</v>
      </c>
      <c r="B7" s="7">
        <v>4.5699999999999998E-2</v>
      </c>
      <c r="C7" s="7">
        <v>4.9099999999999998E-2</v>
      </c>
      <c r="D7" s="7">
        <v>4.3099999999999999E-2</v>
      </c>
      <c r="E7" s="10">
        <v>0.13850000000000001</v>
      </c>
      <c r="F7" s="10">
        <v>1.1451</v>
      </c>
      <c r="G7" s="10">
        <v>0.76329999999999998</v>
      </c>
      <c r="H7" s="11">
        <v>0.1321</v>
      </c>
      <c r="I7" s="11">
        <v>1.3229</v>
      </c>
      <c r="J7" s="11">
        <v>0.94289999999999996</v>
      </c>
      <c r="K7" s="7">
        <v>4.9000000000000002E-2</v>
      </c>
      <c r="L7" s="7">
        <v>4.3900000000000002E-2</v>
      </c>
      <c r="M7" s="7">
        <v>4.1500000000000002E-2</v>
      </c>
    </row>
    <row r="8" spans="1:13">
      <c r="A8" s="7" t="s">
        <v>60</v>
      </c>
      <c r="B8" s="7">
        <v>3.9600000000000003E-2</v>
      </c>
      <c r="C8" s="7">
        <v>3.9600000000000003E-2</v>
      </c>
      <c r="D8" s="7">
        <v>4.5199999999999997E-2</v>
      </c>
      <c r="E8" s="10">
        <v>0.13070000000000001</v>
      </c>
      <c r="F8" s="10">
        <v>1.1395</v>
      </c>
      <c r="G8" s="10">
        <v>0.74519999999999997</v>
      </c>
      <c r="H8" s="11">
        <v>0.13089999999999999</v>
      </c>
      <c r="I8" s="11">
        <v>1.3375999999999999</v>
      </c>
      <c r="J8" s="11">
        <v>0.95079999999999998</v>
      </c>
      <c r="K8" s="7">
        <v>4.1799999999999997E-2</v>
      </c>
      <c r="L8" s="7">
        <v>4.2500000000000003E-2</v>
      </c>
      <c r="M8" s="7">
        <v>4.4299999999999999E-2</v>
      </c>
    </row>
    <row r="9" spans="1:13">
      <c r="A9" s="7" t="s">
        <v>61</v>
      </c>
      <c r="B9" s="7">
        <v>4.1300000000000003E-2</v>
      </c>
      <c r="C9" s="7">
        <v>4.2299999999999997E-2</v>
      </c>
      <c r="D9" s="7">
        <v>4.6199999999999998E-2</v>
      </c>
      <c r="E9" s="7">
        <v>4.0800000000000003E-2</v>
      </c>
      <c r="F9" s="7">
        <v>4.2700000000000002E-2</v>
      </c>
      <c r="G9" s="7">
        <v>4.3700000000000003E-2</v>
      </c>
      <c r="H9" s="7">
        <v>4.0899999999999999E-2</v>
      </c>
      <c r="I9" s="7">
        <v>3.9699999999999999E-2</v>
      </c>
      <c r="J9" s="7">
        <v>4.1599999999999998E-2</v>
      </c>
      <c r="K9" s="7">
        <v>4.5499999999999999E-2</v>
      </c>
      <c r="L9" s="7">
        <v>4.1700000000000001E-2</v>
      </c>
      <c r="M9" s="7">
        <v>4.9000000000000002E-2</v>
      </c>
    </row>
    <row r="11" spans="1:13">
      <c r="E11" s="7" t="s">
        <v>62</v>
      </c>
      <c r="F11" s="12" t="s">
        <v>42</v>
      </c>
      <c r="G11" s="12" t="s">
        <v>135</v>
      </c>
      <c r="H11" s="7" t="s">
        <v>62</v>
      </c>
      <c r="I11" s="12" t="s">
        <v>42</v>
      </c>
      <c r="J11" s="12" t="s">
        <v>135</v>
      </c>
      <c r="L11" s="12"/>
      <c r="M11" s="12"/>
    </row>
    <row r="12" spans="1:13">
      <c r="E12" s="24" t="s">
        <v>63</v>
      </c>
      <c r="F12" s="24"/>
      <c r="G12" s="24"/>
      <c r="H12" s="24" t="s">
        <v>64</v>
      </c>
      <c r="I12" s="24"/>
      <c r="J12" s="24"/>
    </row>
    <row r="13" spans="1:13">
      <c r="E13" s="24" t="s">
        <v>65</v>
      </c>
      <c r="F13" s="24"/>
      <c r="G13" s="24"/>
      <c r="H13" s="24" t="s">
        <v>66</v>
      </c>
      <c r="I13" s="24"/>
      <c r="J13" s="24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511F-C8E4-4E24-A2E3-45964B8EB239}">
  <dimension ref="A1:R45"/>
  <sheetViews>
    <sheetView workbookViewId="0">
      <selection activeCell="I45" sqref="I45:K45"/>
    </sheetView>
  </sheetViews>
  <sheetFormatPr defaultColWidth="9" defaultRowHeight="14.25"/>
  <cols>
    <col min="1" max="1" width="9.625" style="13" bestFit="1" customWidth="1"/>
    <col min="2" max="3" width="9" style="13"/>
    <col min="4" max="4" width="12.75" style="13" bestFit="1" customWidth="1"/>
    <col min="5" max="5" width="12.125" style="13" bestFit="1" customWidth="1"/>
    <col min="6" max="6" width="11.5" style="13" customWidth="1"/>
    <col min="7" max="9" width="9" style="13"/>
    <col min="10" max="10" width="11.5" style="13" bestFit="1" customWidth="1"/>
    <col min="11" max="14" width="9" style="13"/>
    <col min="15" max="15" width="13" style="13" bestFit="1" customWidth="1"/>
    <col min="16" max="18" width="9" style="13"/>
    <col min="19" max="19" width="13" style="13" bestFit="1" customWidth="1"/>
    <col min="20" max="16384" width="9" style="13"/>
  </cols>
  <sheetData>
    <row r="1" spans="1:13">
      <c r="A1" s="13" t="s">
        <v>63</v>
      </c>
      <c r="B1" s="13" t="s">
        <v>53</v>
      </c>
      <c r="C1" s="13" t="s">
        <v>52</v>
      </c>
      <c r="D1" s="14" t="s">
        <v>134</v>
      </c>
      <c r="M1" s="14"/>
    </row>
    <row r="2" spans="1:13">
      <c r="A2" s="13" t="s">
        <v>67</v>
      </c>
      <c r="B2" s="13">
        <v>0.1414</v>
      </c>
      <c r="C2" s="13">
        <v>0.33429999999999999</v>
      </c>
      <c r="D2" s="13">
        <v>0.34389999999999998</v>
      </c>
    </row>
    <row r="3" spans="1:13">
      <c r="B3" s="13">
        <v>0.14299999999999999</v>
      </c>
      <c r="C3" s="13">
        <v>0.34060000000000001</v>
      </c>
      <c r="D3" s="13">
        <v>0.36890000000000001</v>
      </c>
    </row>
    <row r="4" spans="1:13">
      <c r="B4" s="13">
        <v>0.1394</v>
      </c>
      <c r="C4" s="13">
        <v>0.3261</v>
      </c>
      <c r="D4" s="13">
        <v>0.35909999999999997</v>
      </c>
    </row>
    <row r="5" spans="1:13">
      <c r="B5" s="13">
        <f>AVERAGE(B2:B4)</f>
        <v>0.14126666666666665</v>
      </c>
    </row>
    <row r="6" spans="1:13">
      <c r="A6" s="13" t="s">
        <v>70</v>
      </c>
      <c r="C6" s="13">
        <f t="shared" ref="C6:D8" si="0">C2-$B$5</f>
        <v>0.19303333333333333</v>
      </c>
      <c r="D6" s="13">
        <f t="shared" si="0"/>
        <v>0.20263333333333333</v>
      </c>
    </row>
    <row r="7" spans="1:13">
      <c r="C7" s="13">
        <f t="shared" si="0"/>
        <v>0.19933333333333336</v>
      </c>
      <c r="D7" s="13">
        <f t="shared" si="0"/>
        <v>0.22763333333333335</v>
      </c>
    </row>
    <row r="8" spans="1:13">
      <c r="C8" s="13">
        <f t="shared" si="0"/>
        <v>0.18483333333333335</v>
      </c>
      <c r="D8" s="13">
        <f t="shared" si="0"/>
        <v>0.21783333333333332</v>
      </c>
    </row>
    <row r="10" spans="1:13">
      <c r="A10" s="13" t="s">
        <v>64</v>
      </c>
      <c r="B10" s="13" t="s">
        <v>53</v>
      </c>
      <c r="C10" s="13" t="s">
        <v>52</v>
      </c>
      <c r="D10" s="14" t="s">
        <v>134</v>
      </c>
      <c r="M10" s="14"/>
    </row>
    <row r="11" spans="1:13">
      <c r="A11" s="13" t="s">
        <v>67</v>
      </c>
      <c r="B11" s="13">
        <v>0.13969999999999999</v>
      </c>
      <c r="C11" s="13">
        <v>0.6794</v>
      </c>
      <c r="D11" s="13">
        <v>0.48980000000000001</v>
      </c>
    </row>
    <row r="12" spans="1:13">
      <c r="B12" s="13">
        <v>0.14130000000000001</v>
      </c>
      <c r="C12" s="13">
        <v>0.69920000000000004</v>
      </c>
      <c r="D12" s="13">
        <v>0.45479999999999998</v>
      </c>
    </row>
    <row r="13" spans="1:13">
      <c r="B13" s="13">
        <v>0.14380000000000001</v>
      </c>
      <c r="C13" s="13">
        <v>0.65920000000000001</v>
      </c>
      <c r="D13" s="13">
        <v>0.44950000000000001</v>
      </c>
    </row>
    <row r="14" spans="1:13">
      <c r="B14" s="13">
        <f>AVERAGE(B11:B13)</f>
        <v>0.14160000000000003</v>
      </c>
    </row>
    <row r="15" spans="1:13">
      <c r="A15" s="13" t="s">
        <v>70</v>
      </c>
      <c r="C15" s="18">
        <f>C11-$B$14</f>
        <v>0.53779999999999994</v>
      </c>
      <c r="D15" s="18">
        <f>D11-$B$14</f>
        <v>0.34819999999999995</v>
      </c>
    </row>
    <row r="16" spans="1:13">
      <c r="C16" s="18">
        <f t="shared" ref="C16:D17" si="1">C12-$B$14</f>
        <v>0.55759999999999998</v>
      </c>
      <c r="D16" s="18">
        <f t="shared" si="1"/>
        <v>0.31319999999999992</v>
      </c>
    </row>
    <row r="17" spans="1:13">
      <c r="C17" s="18">
        <f t="shared" si="1"/>
        <v>0.51759999999999995</v>
      </c>
      <c r="D17" s="18">
        <f>D13-$B$14</f>
        <v>0.30789999999999995</v>
      </c>
    </row>
    <row r="19" spans="1:13">
      <c r="A19" s="13" t="s">
        <v>65</v>
      </c>
      <c r="B19" s="13" t="s">
        <v>53</v>
      </c>
      <c r="C19" s="13" t="s">
        <v>52</v>
      </c>
      <c r="D19" s="14" t="s">
        <v>134</v>
      </c>
      <c r="M19" s="14"/>
    </row>
    <row r="20" spans="1:13">
      <c r="A20" s="13" t="s">
        <v>67</v>
      </c>
      <c r="B20" s="13">
        <v>0.14219999999999999</v>
      </c>
      <c r="C20" s="13">
        <v>0.9355</v>
      </c>
      <c r="D20" s="13">
        <v>0.62980000000000003</v>
      </c>
    </row>
    <row r="21" spans="1:13">
      <c r="B21" s="13">
        <v>0.13650000000000001</v>
      </c>
      <c r="C21" s="13">
        <v>0.97729999999999995</v>
      </c>
      <c r="D21" s="13">
        <v>0.60870000000000002</v>
      </c>
    </row>
    <row r="22" spans="1:13">
      <c r="B22" s="13">
        <v>0.1406</v>
      </c>
      <c r="C22" s="13">
        <v>0.92330000000000001</v>
      </c>
      <c r="D22" s="13">
        <v>0.61380000000000001</v>
      </c>
    </row>
    <row r="23" spans="1:13">
      <c r="B23" s="13">
        <f>AVERAGE(B20:B22)</f>
        <v>0.13976666666666668</v>
      </c>
    </row>
    <row r="24" spans="1:13">
      <c r="A24" s="13" t="s">
        <v>70</v>
      </c>
      <c r="C24" s="13">
        <f>C20-$B$23</f>
        <v>0.79573333333333329</v>
      </c>
      <c r="D24" s="13">
        <f>D20-$B$23</f>
        <v>0.49003333333333332</v>
      </c>
    </row>
    <row r="25" spans="1:13">
      <c r="C25" s="13">
        <f t="shared" ref="C25:D26" si="2">C21-$B$23</f>
        <v>0.83753333333333324</v>
      </c>
      <c r="D25" s="13">
        <f t="shared" si="2"/>
        <v>0.46893333333333331</v>
      </c>
    </row>
    <row r="26" spans="1:13">
      <c r="C26" s="13">
        <f t="shared" si="2"/>
        <v>0.7835333333333333</v>
      </c>
      <c r="D26" s="13">
        <f t="shared" si="2"/>
        <v>0.47403333333333331</v>
      </c>
    </row>
    <row r="29" spans="1:13">
      <c r="A29" s="13" t="s">
        <v>66</v>
      </c>
      <c r="B29" s="13" t="s">
        <v>53</v>
      </c>
      <c r="C29" s="13" t="s">
        <v>52</v>
      </c>
      <c r="D29" s="14" t="s">
        <v>134</v>
      </c>
      <c r="M29" s="14"/>
    </row>
    <row r="30" spans="1:13">
      <c r="A30" s="13" t="s">
        <v>67</v>
      </c>
      <c r="B30" s="13">
        <v>0.14449999999999999</v>
      </c>
      <c r="C30" s="13">
        <v>1.1476</v>
      </c>
      <c r="D30" s="13">
        <v>0.74019999999999997</v>
      </c>
    </row>
    <row r="31" spans="1:13">
      <c r="B31" s="13">
        <v>0.14230000000000001</v>
      </c>
      <c r="C31" s="13">
        <v>1.0789</v>
      </c>
      <c r="D31" s="13">
        <v>0.77290000000000003</v>
      </c>
    </row>
    <row r="32" spans="1:13">
      <c r="B32" s="13">
        <v>0.13589999999999999</v>
      </c>
      <c r="C32" s="13">
        <v>1.1292</v>
      </c>
      <c r="D32" s="13">
        <v>0.72119999999999995</v>
      </c>
    </row>
    <row r="33" spans="1:18">
      <c r="B33" s="13">
        <f>AVERAGE(B30:B32)</f>
        <v>0.1409</v>
      </c>
    </row>
    <row r="34" spans="1:18">
      <c r="A34" s="13" t="s">
        <v>70</v>
      </c>
      <c r="C34" s="18">
        <f>C30-$B$33</f>
        <v>1.0066999999999999</v>
      </c>
      <c r="D34" s="18">
        <f>D30-$B$33</f>
        <v>0.59929999999999994</v>
      </c>
    </row>
    <row r="35" spans="1:18">
      <c r="C35" s="18">
        <f t="shared" ref="C35:D36" si="3">C31-$B$33</f>
        <v>0.93799999999999994</v>
      </c>
      <c r="D35" s="18">
        <f t="shared" si="3"/>
        <v>0.63200000000000001</v>
      </c>
    </row>
    <row r="36" spans="1:18">
      <c r="C36" s="18">
        <f t="shared" si="3"/>
        <v>0.98829999999999996</v>
      </c>
      <c r="D36" s="18">
        <f t="shared" si="3"/>
        <v>0.58029999999999993</v>
      </c>
    </row>
    <row r="38" spans="1:18">
      <c r="B38" s="13" t="s">
        <v>67</v>
      </c>
      <c r="C38" s="23" t="s">
        <v>52</v>
      </c>
      <c r="D38" s="23"/>
      <c r="E38" s="23"/>
      <c r="F38" s="23" t="s">
        <v>134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8">
      <c r="B39" s="13" t="s">
        <v>63</v>
      </c>
      <c r="C39" s="19">
        <f>C6</f>
        <v>0.19303333333333333</v>
      </c>
      <c r="D39" s="19">
        <f>C7</f>
        <v>0.19933333333333336</v>
      </c>
      <c r="E39" s="19">
        <f>C8</f>
        <v>0.18483333333333335</v>
      </c>
      <c r="F39" s="19">
        <f>D6</f>
        <v>0.20263333333333333</v>
      </c>
      <c r="G39" s="19">
        <f>D7</f>
        <v>0.22763333333333335</v>
      </c>
      <c r="H39" s="19">
        <f>D8</f>
        <v>0.21783333333333332</v>
      </c>
      <c r="I39" s="15"/>
      <c r="J39" s="15"/>
      <c r="K39" s="15"/>
      <c r="L39" s="15"/>
      <c r="M39" s="15"/>
      <c r="N39" s="15"/>
      <c r="O39" s="15"/>
      <c r="P39" s="15"/>
      <c r="Q39" s="15"/>
      <c r="R39" s="16"/>
    </row>
    <row r="40" spans="1:18">
      <c r="B40" s="13" t="s">
        <v>64</v>
      </c>
      <c r="C40" s="19">
        <f>C15</f>
        <v>0.53779999999999994</v>
      </c>
      <c r="D40" s="19">
        <f>C16</f>
        <v>0.55759999999999998</v>
      </c>
      <c r="E40" s="19">
        <f>C17</f>
        <v>0.51759999999999995</v>
      </c>
      <c r="F40" s="19">
        <f>D15</f>
        <v>0.34819999999999995</v>
      </c>
      <c r="G40" s="19">
        <f>D16</f>
        <v>0.31319999999999992</v>
      </c>
      <c r="H40" s="19">
        <f>D17</f>
        <v>0.30789999999999995</v>
      </c>
      <c r="I40" s="15"/>
      <c r="J40" s="15"/>
      <c r="K40" s="15"/>
      <c r="L40" s="15"/>
      <c r="M40" s="15"/>
      <c r="N40" s="15"/>
      <c r="O40" s="15"/>
      <c r="P40" s="15"/>
      <c r="Q40" s="15"/>
      <c r="R40" s="16"/>
    </row>
    <row r="41" spans="1:18">
      <c r="B41" s="13" t="s">
        <v>68</v>
      </c>
      <c r="C41" s="19">
        <f>C24</f>
        <v>0.79573333333333329</v>
      </c>
      <c r="D41" s="19">
        <f>C25</f>
        <v>0.83753333333333324</v>
      </c>
      <c r="E41" s="19">
        <f>C26</f>
        <v>0.7835333333333333</v>
      </c>
      <c r="F41" s="19">
        <f>D24</f>
        <v>0.49003333333333332</v>
      </c>
      <c r="G41" s="19">
        <f>D25</f>
        <v>0.46893333333333331</v>
      </c>
      <c r="H41" s="19">
        <f>D26</f>
        <v>0.47403333333333331</v>
      </c>
      <c r="I41" s="15"/>
      <c r="J41" s="15"/>
      <c r="K41" s="15"/>
      <c r="L41" s="15"/>
      <c r="M41" s="15"/>
      <c r="N41" s="15"/>
      <c r="O41" s="15"/>
      <c r="P41" s="15"/>
      <c r="Q41" s="15"/>
      <c r="R41" s="16"/>
    </row>
    <row r="42" spans="1:18">
      <c r="B42" s="13" t="s">
        <v>69</v>
      </c>
      <c r="C42" s="19">
        <f>C34</f>
        <v>1.0066999999999999</v>
      </c>
      <c r="D42" s="19">
        <f>C35</f>
        <v>0.93799999999999994</v>
      </c>
      <c r="E42" s="19">
        <f>C36</f>
        <v>0.98829999999999996</v>
      </c>
      <c r="F42" s="19">
        <f>D34</f>
        <v>0.59929999999999994</v>
      </c>
      <c r="G42" s="19">
        <f>D35</f>
        <v>0.63200000000000001</v>
      </c>
      <c r="H42" s="19">
        <f>D36</f>
        <v>0.58029999999999993</v>
      </c>
      <c r="I42" s="15"/>
      <c r="J42" s="15"/>
      <c r="K42" s="15"/>
      <c r="L42" s="15"/>
      <c r="M42" s="15"/>
      <c r="N42" s="15"/>
      <c r="O42" s="15"/>
      <c r="P42" s="15"/>
      <c r="Q42" s="15"/>
      <c r="R42" s="16"/>
    </row>
    <row r="43" spans="1:18">
      <c r="R43" s="16"/>
    </row>
    <row r="44" spans="1:18">
      <c r="R44" s="16"/>
    </row>
    <row r="45" spans="1:18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</sheetData>
  <mergeCells count="9">
    <mergeCell ref="C45:E45"/>
    <mergeCell ref="F45:H45"/>
    <mergeCell ref="I45:K45"/>
    <mergeCell ref="L45:N45"/>
    <mergeCell ref="C38:E38"/>
    <mergeCell ref="F38:H38"/>
    <mergeCell ref="I38:K38"/>
    <mergeCell ref="L38:N38"/>
    <mergeCell ref="O38:Q3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563C-28BB-4EE6-A625-D2E65014A2CA}">
  <dimension ref="A1:M13"/>
  <sheetViews>
    <sheetView workbookViewId="0">
      <selection activeCell="L29" sqref="L29"/>
    </sheetView>
  </sheetViews>
  <sheetFormatPr defaultColWidth="9" defaultRowHeight="14.25"/>
  <cols>
    <col min="1" max="1" width="9" style="7"/>
    <col min="2" max="13" width="7.5" style="7" bestFit="1" customWidth="1"/>
    <col min="14" max="16384" width="9" style="7"/>
  </cols>
  <sheetData>
    <row r="1" spans="1:13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>
      <c r="A2" s="7" t="s">
        <v>54</v>
      </c>
      <c r="B2" s="7">
        <v>4.2700000000000002E-2</v>
      </c>
      <c r="C2" s="7">
        <v>3.9899999999999998E-2</v>
      </c>
      <c r="D2" s="7">
        <v>4.4200000000000003E-2</v>
      </c>
      <c r="E2" s="7">
        <v>4.8500000000000001E-2</v>
      </c>
      <c r="F2" s="7">
        <v>4.1300000000000003E-2</v>
      </c>
      <c r="G2" s="7">
        <v>4.7E-2</v>
      </c>
      <c r="H2" s="7">
        <v>4.7699999999999999E-2</v>
      </c>
      <c r="I2" s="7">
        <v>3.8699999999999998E-2</v>
      </c>
      <c r="J2" s="7">
        <v>4.5900000000000003E-2</v>
      </c>
      <c r="K2" s="7">
        <v>4.48E-2</v>
      </c>
      <c r="L2" s="7">
        <v>4.3700000000000003E-2</v>
      </c>
      <c r="M2" s="7">
        <v>4.8800000000000003E-2</v>
      </c>
    </row>
    <row r="3" spans="1:13">
      <c r="A3" s="7" t="s">
        <v>55</v>
      </c>
      <c r="B3" s="7">
        <v>4.3200000000000002E-2</v>
      </c>
      <c r="C3" s="7">
        <v>4.7300000000000002E-2</v>
      </c>
      <c r="D3" s="7">
        <v>4.6600000000000003E-2</v>
      </c>
      <c r="E3" s="8">
        <v>0.1414</v>
      </c>
      <c r="F3" s="8">
        <v>0.33429999999999999</v>
      </c>
      <c r="G3" s="8">
        <v>0.34389999999999998</v>
      </c>
      <c r="H3" s="9">
        <v>0.13969999999999999</v>
      </c>
      <c r="I3" s="9">
        <v>0.6794</v>
      </c>
      <c r="J3" s="9">
        <v>0.48980000000000001</v>
      </c>
      <c r="K3" s="7">
        <v>4.0500000000000001E-2</v>
      </c>
      <c r="L3" s="7">
        <v>4.7899999999999998E-2</v>
      </c>
      <c r="M3" s="7">
        <v>4.6300000000000001E-2</v>
      </c>
    </row>
    <row r="4" spans="1:13">
      <c r="A4" s="7" t="s">
        <v>56</v>
      </c>
      <c r="B4" s="7">
        <v>4.5400000000000003E-2</v>
      </c>
      <c r="C4" s="7">
        <v>4.1799999999999997E-2</v>
      </c>
      <c r="D4" s="7">
        <v>4.19E-2</v>
      </c>
      <c r="E4" s="8">
        <v>0.14299999999999999</v>
      </c>
      <c r="F4" s="8">
        <v>0.34060000000000001</v>
      </c>
      <c r="G4" s="8">
        <v>0.36890000000000001</v>
      </c>
      <c r="H4" s="9">
        <v>0.14130000000000001</v>
      </c>
      <c r="I4" s="9">
        <v>0.69920000000000004</v>
      </c>
      <c r="J4" s="9">
        <v>0.45479999999999998</v>
      </c>
      <c r="K4" s="7">
        <v>4.8800000000000003E-2</v>
      </c>
      <c r="L4" s="7">
        <v>4.9700000000000001E-2</v>
      </c>
      <c r="M4" s="7">
        <v>4.3299999999999998E-2</v>
      </c>
    </row>
    <row r="5" spans="1:13">
      <c r="A5" s="7" t="s">
        <v>57</v>
      </c>
      <c r="B5" s="7">
        <v>4.4600000000000001E-2</v>
      </c>
      <c r="C5" s="7">
        <v>4.3299999999999998E-2</v>
      </c>
      <c r="D5" s="7">
        <v>4.4999999999999998E-2</v>
      </c>
      <c r="E5" s="8">
        <v>0.1394</v>
      </c>
      <c r="F5" s="8">
        <v>0.3261</v>
      </c>
      <c r="G5" s="8">
        <v>0.35909999999999997</v>
      </c>
      <c r="H5" s="9">
        <v>0.14380000000000001</v>
      </c>
      <c r="I5" s="9">
        <v>0.65920000000000001</v>
      </c>
      <c r="J5" s="9">
        <v>0.44950000000000001</v>
      </c>
      <c r="K5" s="7">
        <v>4.1200000000000001E-2</v>
      </c>
      <c r="L5" s="7">
        <v>4.8599999999999997E-2</v>
      </c>
      <c r="M5" s="7">
        <v>4.3900000000000002E-2</v>
      </c>
    </row>
    <row r="6" spans="1:13">
      <c r="A6" s="7" t="s">
        <v>58</v>
      </c>
      <c r="B6" s="7">
        <v>4.7399999999999998E-2</v>
      </c>
      <c r="C6" s="7">
        <v>4.36E-2</v>
      </c>
      <c r="D6" s="7">
        <v>4.9500000000000002E-2</v>
      </c>
      <c r="E6" s="10">
        <v>0.14219999999999999</v>
      </c>
      <c r="F6" s="10">
        <v>0.9355</v>
      </c>
      <c r="G6" s="10">
        <v>0.62980000000000003</v>
      </c>
      <c r="H6" s="11">
        <v>0.14449999999999999</v>
      </c>
      <c r="I6" s="11">
        <v>1.1476</v>
      </c>
      <c r="J6" s="11">
        <v>0.74019999999999997</v>
      </c>
      <c r="K6" s="7">
        <v>4.1799999999999997E-2</v>
      </c>
      <c r="L6" s="7">
        <v>4.6800000000000001E-2</v>
      </c>
      <c r="M6" s="7">
        <v>4.5199999999999997E-2</v>
      </c>
    </row>
    <row r="7" spans="1:13">
      <c r="A7" s="7" t="s">
        <v>59</v>
      </c>
      <c r="B7" s="7">
        <v>4.5499999999999999E-2</v>
      </c>
      <c r="C7" s="7">
        <v>4.8500000000000001E-2</v>
      </c>
      <c r="D7" s="7">
        <v>4.8599999999999997E-2</v>
      </c>
      <c r="E7" s="10">
        <v>0.13650000000000001</v>
      </c>
      <c r="F7" s="10">
        <v>0.97729999999999995</v>
      </c>
      <c r="G7" s="10">
        <v>0.60870000000000002</v>
      </c>
      <c r="H7" s="11">
        <v>0.14230000000000001</v>
      </c>
      <c r="I7" s="11">
        <v>1.0789</v>
      </c>
      <c r="J7" s="11">
        <v>0.77290000000000003</v>
      </c>
      <c r="K7" s="7">
        <v>4.8099999999999997E-2</v>
      </c>
      <c r="L7" s="7">
        <v>4.3799999999999999E-2</v>
      </c>
      <c r="M7" s="7">
        <v>4.3799999999999999E-2</v>
      </c>
    </row>
    <row r="8" spans="1:13">
      <c r="A8" s="7" t="s">
        <v>60</v>
      </c>
      <c r="B8" s="7">
        <v>4.7600000000000003E-2</v>
      </c>
      <c r="C8" s="7">
        <v>4.19E-2</v>
      </c>
      <c r="D8" s="7">
        <v>4.3900000000000002E-2</v>
      </c>
      <c r="E8" s="10">
        <v>0.1406</v>
      </c>
      <c r="F8" s="10">
        <v>0.92330000000000001</v>
      </c>
      <c r="G8" s="10">
        <v>0.61380000000000001</v>
      </c>
      <c r="H8" s="11">
        <v>0.13589999999999999</v>
      </c>
      <c r="I8" s="11">
        <v>1.1292</v>
      </c>
      <c r="J8" s="11">
        <v>0.72119999999999995</v>
      </c>
      <c r="K8" s="7">
        <v>4.4299999999999999E-2</v>
      </c>
      <c r="L8" s="7">
        <v>3.9100000000000003E-2</v>
      </c>
      <c r="M8" s="7">
        <v>4.19E-2</v>
      </c>
    </row>
    <row r="9" spans="1:13">
      <c r="A9" s="7" t="s">
        <v>61</v>
      </c>
      <c r="B9" s="7">
        <v>4.1099999999999998E-2</v>
      </c>
      <c r="C9" s="7">
        <v>4.8500000000000001E-2</v>
      </c>
      <c r="D9" s="7">
        <v>4.02E-2</v>
      </c>
      <c r="E9" s="7">
        <v>4.5999999999999999E-2</v>
      </c>
      <c r="F9" s="7">
        <v>4.58E-2</v>
      </c>
      <c r="G9" s="7">
        <v>3.9699999999999999E-2</v>
      </c>
      <c r="H9" s="7">
        <v>4.02E-2</v>
      </c>
      <c r="I9" s="7">
        <v>4.5100000000000001E-2</v>
      </c>
      <c r="J9" s="7">
        <v>4.0899999999999999E-2</v>
      </c>
      <c r="K9" s="7">
        <v>3.9899999999999998E-2</v>
      </c>
      <c r="L9" s="7">
        <v>4.2599999999999999E-2</v>
      </c>
      <c r="M9" s="7">
        <v>4.4600000000000001E-2</v>
      </c>
    </row>
    <row r="11" spans="1:13">
      <c r="E11" s="7" t="s">
        <v>62</v>
      </c>
      <c r="F11" s="12" t="s">
        <v>42</v>
      </c>
      <c r="G11" s="12" t="s">
        <v>135</v>
      </c>
      <c r="H11" s="7" t="s">
        <v>62</v>
      </c>
      <c r="I11" s="12" t="s">
        <v>42</v>
      </c>
      <c r="J11" s="12" t="s">
        <v>135</v>
      </c>
      <c r="L11" s="12"/>
      <c r="M11" s="12"/>
    </row>
    <row r="12" spans="1:13">
      <c r="E12" s="24" t="s">
        <v>63</v>
      </c>
      <c r="F12" s="24"/>
      <c r="G12" s="24"/>
      <c r="H12" s="24" t="s">
        <v>64</v>
      </c>
      <c r="I12" s="24"/>
      <c r="J12" s="24"/>
    </row>
    <row r="13" spans="1:13">
      <c r="E13" s="24" t="s">
        <v>65</v>
      </c>
      <c r="F13" s="24"/>
      <c r="G13" s="24"/>
      <c r="H13" s="24" t="s">
        <v>66</v>
      </c>
      <c r="I13" s="24"/>
      <c r="J13" s="24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M8"/>
  <sheetViews>
    <sheetView workbookViewId="0">
      <selection activeCell="G23" sqref="G23"/>
    </sheetView>
  </sheetViews>
  <sheetFormatPr defaultRowHeight="14.25"/>
  <cols>
    <col min="6" max="6" width="13.125" bestFit="1" customWidth="1"/>
  </cols>
  <sheetData>
    <row r="1" spans="1:13">
      <c r="A1" t="s">
        <v>42</v>
      </c>
      <c r="B1" t="s">
        <v>44</v>
      </c>
      <c r="D1" t="s">
        <v>45</v>
      </c>
      <c r="F1" s="3" t="s">
        <v>135</v>
      </c>
      <c r="G1" t="s">
        <v>44</v>
      </c>
      <c r="I1" t="s">
        <v>45</v>
      </c>
    </row>
    <row r="2" spans="1:13">
      <c r="A2">
        <v>1</v>
      </c>
      <c r="B2">
        <v>977669</v>
      </c>
      <c r="C2">
        <f>AVERAGE(B2:B4)</f>
        <v>923833.33333333337</v>
      </c>
      <c r="F2">
        <v>1</v>
      </c>
      <c r="G2">
        <v>919671</v>
      </c>
      <c r="H2">
        <f>G2/G2</f>
        <v>1</v>
      </c>
      <c r="J2">
        <f>AVERAGE(G2:G4)</f>
        <v>929302.66666666663</v>
      </c>
    </row>
    <row r="3" spans="1:13">
      <c r="A3">
        <v>1</v>
      </c>
      <c r="B3">
        <v>911568</v>
      </c>
      <c r="F3">
        <v>1</v>
      </c>
      <c r="G3">
        <v>900256</v>
      </c>
      <c r="H3">
        <f t="shared" ref="H3:H4" si="0">G3/G3</f>
        <v>1</v>
      </c>
    </row>
    <row r="4" spans="1:13">
      <c r="A4">
        <v>1</v>
      </c>
      <c r="B4">
        <v>882263</v>
      </c>
      <c r="F4">
        <v>1</v>
      </c>
      <c r="G4">
        <v>967981</v>
      </c>
      <c r="H4">
        <f t="shared" si="0"/>
        <v>1</v>
      </c>
    </row>
    <row r="5" spans="1:13">
      <c r="A5">
        <v>1</v>
      </c>
      <c r="B5">
        <v>577683</v>
      </c>
      <c r="C5" s="6">
        <f>B5/C2</f>
        <v>0.62531084250405911</v>
      </c>
      <c r="D5" s="20">
        <f>1-C5</f>
        <v>0.37468915749594089</v>
      </c>
      <c r="F5">
        <v>1</v>
      </c>
      <c r="G5">
        <v>809130</v>
      </c>
      <c r="H5" s="6">
        <f>G5/J2</f>
        <v>0.87068511586465558</v>
      </c>
      <c r="I5" s="20">
        <f>1-H5</f>
        <v>0.12931488413534442</v>
      </c>
    </row>
    <row r="6" spans="1:13">
      <c r="A6">
        <v>1</v>
      </c>
      <c r="B6">
        <v>603546</v>
      </c>
      <c r="C6" s="6">
        <f>B6/C2</f>
        <v>0.65330615190330144</v>
      </c>
      <c r="D6" s="20">
        <f t="shared" ref="D6:D7" si="1">1-C6</f>
        <v>0.34669384809669856</v>
      </c>
      <c r="F6">
        <v>1</v>
      </c>
      <c r="G6">
        <v>840125</v>
      </c>
      <c r="H6" s="6">
        <f>G6/J2</f>
        <v>0.9040380816009711</v>
      </c>
      <c r="I6" s="20">
        <f t="shared" ref="I6:I7" si="2">1-H6</f>
        <v>9.59619183990289E-2</v>
      </c>
    </row>
    <row r="7" spans="1:13">
      <c r="A7">
        <v>1</v>
      </c>
      <c r="B7">
        <v>532954</v>
      </c>
      <c r="C7" s="6">
        <f>B7/C2</f>
        <v>0.57689410066750857</v>
      </c>
      <c r="D7" s="20">
        <f t="shared" si="1"/>
        <v>0.42310589933249143</v>
      </c>
      <c r="F7">
        <v>1</v>
      </c>
      <c r="G7">
        <v>771651</v>
      </c>
      <c r="H7" s="6">
        <f>G7/J2</f>
        <v>0.83035487541195763</v>
      </c>
      <c r="I7" s="20">
        <f t="shared" si="2"/>
        <v>0.16964512458804237</v>
      </c>
    </row>
    <row r="8" spans="1:13">
      <c r="M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4"/>
  <sheetViews>
    <sheetView workbookViewId="0">
      <selection activeCell="G6" sqref="G6"/>
    </sheetView>
  </sheetViews>
  <sheetFormatPr defaultRowHeight="14.25"/>
  <cols>
    <col min="4" max="4" width="13.125" bestFit="1" customWidth="1"/>
  </cols>
  <sheetData>
    <row r="1" spans="1:5" ht="15.75">
      <c r="A1" s="5" t="s">
        <v>132</v>
      </c>
      <c r="C1" s="3" t="s">
        <v>42</v>
      </c>
      <c r="D1" s="3" t="s">
        <v>135</v>
      </c>
      <c r="E1" s="3"/>
    </row>
    <row r="2" spans="1:5">
      <c r="B2" s="3" t="s">
        <v>43</v>
      </c>
      <c r="C2" s="21">
        <v>470</v>
      </c>
      <c r="D2" s="21">
        <v>81</v>
      </c>
      <c r="E2" s="3"/>
    </row>
    <row r="3" spans="1:5">
      <c r="B3" s="3"/>
      <c r="C3" s="21">
        <v>516</v>
      </c>
      <c r="D3" s="21">
        <v>87</v>
      </c>
      <c r="E3" s="3"/>
    </row>
    <row r="4" spans="1:5">
      <c r="B4" s="3"/>
      <c r="C4" s="21">
        <v>348</v>
      </c>
      <c r="D4" s="21">
        <v>78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E9ED-48CA-403C-9273-D8B2A2E82ECC}">
  <dimension ref="A1:M8"/>
  <sheetViews>
    <sheetView workbookViewId="0">
      <selection activeCell="J17" sqref="J17"/>
    </sheetView>
  </sheetViews>
  <sheetFormatPr defaultRowHeight="14.25"/>
  <cols>
    <col min="6" max="6" width="13.125" bestFit="1" customWidth="1"/>
  </cols>
  <sheetData>
    <row r="1" spans="1:13">
      <c r="A1" t="s">
        <v>42</v>
      </c>
      <c r="B1" t="s">
        <v>44</v>
      </c>
      <c r="D1" t="s">
        <v>45</v>
      </c>
      <c r="F1" s="3" t="s">
        <v>135</v>
      </c>
      <c r="G1" t="s">
        <v>44</v>
      </c>
      <c r="I1" t="s">
        <v>45</v>
      </c>
    </row>
    <row r="2" spans="1:13">
      <c r="A2">
        <v>1</v>
      </c>
      <c r="B2">
        <v>1191446</v>
      </c>
      <c r="C2">
        <f>AVERAGE(B2:B4)</f>
        <v>1280292</v>
      </c>
      <c r="F2">
        <v>1</v>
      </c>
      <c r="G2">
        <v>1151882</v>
      </c>
      <c r="H2">
        <f>G2/G2</f>
        <v>1</v>
      </c>
      <c r="J2">
        <f>AVERAGE(G2:G4)</f>
        <v>1177055.3333333333</v>
      </c>
    </row>
    <row r="3" spans="1:13">
      <c r="A3">
        <v>1</v>
      </c>
      <c r="B3">
        <v>1388766</v>
      </c>
      <c r="F3">
        <v>1</v>
      </c>
      <c r="G3">
        <v>1253792</v>
      </c>
      <c r="H3">
        <f t="shared" ref="H3:H4" si="0">G3/G3</f>
        <v>1</v>
      </c>
    </row>
    <row r="4" spans="1:13">
      <c r="A4">
        <v>1</v>
      </c>
      <c r="B4">
        <v>1260664</v>
      </c>
      <c r="F4">
        <v>1</v>
      </c>
      <c r="G4">
        <v>1125492</v>
      </c>
      <c r="H4">
        <f t="shared" si="0"/>
        <v>1</v>
      </c>
    </row>
    <row r="5" spans="1:13">
      <c r="A5">
        <v>1</v>
      </c>
      <c r="B5">
        <v>1042837</v>
      </c>
      <c r="C5" s="6">
        <f>B5/C2</f>
        <v>0.81453059145882345</v>
      </c>
      <c r="D5" s="20">
        <f>1-C5</f>
        <v>0.18546940854117655</v>
      </c>
      <c r="F5">
        <v>1</v>
      </c>
      <c r="G5">
        <v>1098362</v>
      </c>
      <c r="H5" s="6">
        <f>G5/J2</f>
        <v>0.93314389637870332</v>
      </c>
      <c r="I5" s="20">
        <f>1-H5</f>
        <v>6.6856103621296681E-2</v>
      </c>
    </row>
    <row r="6" spans="1:13">
      <c r="A6">
        <v>1</v>
      </c>
      <c r="B6">
        <v>952410</v>
      </c>
      <c r="C6" s="6">
        <f>B6/C2</f>
        <v>0.74390061017330422</v>
      </c>
      <c r="D6" s="20">
        <f t="shared" ref="D6:D7" si="1">1-C6</f>
        <v>0.25609938982669578</v>
      </c>
      <c r="F6">
        <v>1</v>
      </c>
      <c r="G6">
        <v>1126812</v>
      </c>
      <c r="H6" s="6">
        <f>G6/J2</f>
        <v>0.95731438284124859</v>
      </c>
      <c r="I6" s="20">
        <f t="shared" ref="I6:I7" si="2">1-H6</f>
        <v>4.268561715875141E-2</v>
      </c>
    </row>
    <row r="7" spans="1:13">
      <c r="A7">
        <v>1</v>
      </c>
      <c r="B7">
        <v>953150</v>
      </c>
      <c r="C7" s="6">
        <f>B7/C2</f>
        <v>0.74447860331861793</v>
      </c>
      <c r="D7" s="20">
        <f t="shared" si="1"/>
        <v>0.25552139668138207</v>
      </c>
      <c r="F7">
        <v>1</v>
      </c>
      <c r="G7">
        <v>1085172</v>
      </c>
      <c r="H7" s="6">
        <f>G7/J2</f>
        <v>0.92193796609958301</v>
      </c>
      <c r="I7" s="20">
        <f t="shared" si="2"/>
        <v>7.8062033900416994E-2</v>
      </c>
    </row>
    <row r="8" spans="1:13">
      <c r="M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result_A</vt:lpstr>
      <vt:lpstr>raw data_A</vt:lpstr>
      <vt:lpstr>CCK8 result_B</vt:lpstr>
      <vt:lpstr>CCK8 raw data_B</vt:lpstr>
      <vt:lpstr>CCK8 result_C</vt:lpstr>
      <vt:lpstr>CCK8 raw data_C</vt:lpstr>
      <vt:lpstr>wound_D</vt:lpstr>
      <vt:lpstr>invasion_E</vt:lpstr>
      <vt:lpstr>wound_F</vt:lpstr>
      <vt:lpstr>invasion_G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2025-03-10T09:02:21Z</dcterms:modified>
</cp:coreProperties>
</file>