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Project HOLON\Git_Local_Clone\HOLON\"/>
    </mc:Choice>
  </mc:AlternateContent>
  <xr:revisionPtr revIDLastSave="0" documentId="13_ncr:1_{FE9D8835-8AD4-4E9B-A24D-01D63E83C555}" xr6:coauthVersionLast="47" xr6:coauthVersionMax="47" xr10:uidLastSave="{00000000-0000-0000-0000-000000000000}"/>
  <bookViews>
    <workbookView xWindow="-30828" yWindow="-108" windowWidth="30936" windowHeight="16896" activeTab="1" xr2:uid="{1A451D8A-1E8C-4D88-8442-B4BF0B274E13}"/>
  </bookViews>
  <sheets>
    <sheet name="Sheet1" sheetId="1" r:id="rId1"/>
    <sheet name="Table8" sheetId="7" r:id="rId2"/>
    <sheet name="Sheet2" sheetId="2" r:id="rId3"/>
  </sheets>
  <definedNames>
    <definedName name="ExternalData_1" localSheetId="1" hidden="1">Table8!$A$1:$H$38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7" l="1"/>
  <c r="D4" i="7"/>
  <c r="Y34" i="1"/>
  <c r="Y28" i="1"/>
  <c r="Y27" i="1"/>
  <c r="Z32" i="1" s="1"/>
  <c r="Z29" i="1" l="1"/>
  <c r="Z34" i="1"/>
  <c r="Z30" i="1"/>
  <c r="Z31" i="1"/>
  <c r="Z28" i="1"/>
  <c r="Z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8935A4-4D88-4444-842B-64C590890573}" keepAlive="1" name="Query - Table8" description="Connection to the 'Table8' query in the workbook." type="5" refreshedVersion="8" background="1" saveData="1">
    <dbPr connection="Provider=Microsoft.Mashup.OleDb.1;Data Source=$Workbook$;Location=Table8;Extended Properties=&quot;&quot;" command="SELECT * FROM [Table8]"/>
  </connection>
</connections>
</file>

<file path=xl/sharedStrings.xml><?xml version="1.0" encoding="utf-8"?>
<sst xmlns="http://schemas.openxmlformats.org/spreadsheetml/2006/main" count="144" uniqueCount="113">
  <si>
    <t>'buildings_and_installations': 30200.0, 'infrastructure': 12405.470000000001, 'flexibility': 200.0, 'energy_production': 42000.0, 'carriers': 12201.066700000001, 'total': 97006.5367}</t>
  </si>
  <si>
    <t>{'buildings_and_installations': 30200.0, 'infrastructure': 12405.470000000001, 'flexibility': 200.0, 'energy_production': 42000.0, 'carriers': 32612.466700000004, 'total': 117417.9367}</t>
  </si>
  <si>
    <t>{'buildings_and_installations': 30200.0, 'infrastructure': 12405.470000000001, 'flexibility': 200.0, 'energy_production': 42000.0, 'carriers': 12201.066700000001, 'total': 97006.5367}</t>
  </si>
  <si>
    <t>basic</t>
  </si>
  <si>
    <t>met consumption</t>
  </si>
  <si>
    <t>{'buildings_and_installations': 30200.0, 'infrastructure': 12154.45, 'flexibility': 200.0, 'energy_production': 42000.0, 'carriers': 12801.0285, 'total': 97355.4785}</t>
  </si>
  <si>
    <t>{'buildings_and_installations': 30200.0, 'infrastructure': 11842.82, 'flexibility': 200.0, 'energy_production': 42000.0, 'carriers': 13400.9995, 'total': 97643.81950000001}</t>
  </si>
  <si>
    <t>{'buildings_and_installations': 30200.0, 'infrastructure': 11842.82, 'flexibility': 200.0, 'energy_production': 42000.0, 'carriers': 11132.9995, 'total': 95375.81950000001}</t>
  </si>
  <si>
    <t>diesel scaling 0</t>
  </si>
  <si>
    <t>diesel scaling 1</t>
  </si>
  <si>
    <t>EV scaling 0.1</t>
  </si>
  <si>
    <t>EV scaling 1.0</t>
  </si>
  <si>
    <t>{'buildings_and_installations': 30200.0, 'infrastructure': 11438.57, 'flexibility': 200.0, 'energy_production': 42000.0, 'carriers': 14079.0049, 'total': 97917.5749}</t>
  </si>
  <si>
    <t>{'buildings_and_installations': 30200.0, 'infrastructure': 22037.4, 'flexibility': 0, 'energy_production': 42000.0, 'carriers': 14082.1469, 'total': 108319.54689999999}</t>
  </si>
  <si>
    <t>EV scaling 1.0 zonder batt</t>
  </si>
  <si>
    <t>EV scaling 0.1 zonder batt</t>
  </si>
  <si>
    <t>{'buildings_and_installations': 30200.0, 'infrastructure': 22037.4, 'flexibility': 0, 'energy_production': 42000.0, 'carriers': 13403.4456, 'total': 107640.8456}</t>
  </si>
  <si>
    <t>{'buildings_and_installations': 49200.0, 'infrastructure': 29736.520000000004, 'flexibility': 0, 'energy_production': 42000.0, 'carriers': 12479.4761, 'total': 133415.9961}</t>
  </si>
  <si>
    <t>{'buildings_and_installations': 49200.0, 'infrastructure': 29736.520000000004, 'flexibility': 0, 'energy_production': 42000.0, 'carriers': 13158.1735, 'total': 134094.6935}</t>
  </si>
  <si>
    <t>{'buildings_and_installations': 49200.0, 'infrastructure': 65525.899999999994, 'flexibility': 0, 'energy_production': 42000.0, 'carriers': 19928.8436, 'total': 176654.7436}</t>
  </si>
  <si>
    <t>referentie</t>
  </si>
  <si>
    <t>{'buildings_and_installations': 10200.0, 'infrastructure': 2577.63, 'flexibility': 0, 'energy_production': 0.0, 'carriers': 36518.841, 'total': 49296.471000000005}</t>
  </si>
  <si>
    <t>{'buildings_and_installations': 69200.0, 'infrastructure': 37470.84, 'flexibility': 0, 'energy_production': 42000.0, 'carriers': 29762.0763, 'total': 178432.91629999998}</t>
  </si>
  <si>
    <t>H1 kleiner solarfarm</t>
  </si>
  <si>
    <t>{'buildings_and_installations': 69200.0, 'infrastructure': 30505.97, 'flexibility': 0, 'energy_production': 23100.0, 'carriers': 30593.626900000003, 'total': 153399.5969}</t>
  </si>
  <si>
    <t>kleiner energy production, maar niet building./intallations</t>
  </si>
  <si>
    <t>H1 kleiner building pv</t>
  </si>
  <si>
    <t>{'buildings_and_installations': 51200.0, 'infrastructure': 30506.41, 'flexibility': 0, 'energy_production': 42000.0, 'carriers': 30593.6276, 'total': 154300.0376}</t>
  </si>
  <si>
    <t>kleiner building/installations, zelfde energy production</t>
  </si>
  <si>
    <t>v</t>
  </si>
  <si>
    <t>meer flexibility costs, lager infra</t>
  </si>
  <si>
    <t>{'buildings_and_installations': 69200.0, 'infrastructure': 37470.84, 'flexibility': 0, 'energy_production': 42000.0, 'carriers': 10541.6786, 'total': 159212.5186}</t>
  </si>
  <si>
    <t>H2 meer EV, geen diesel, nog geen batt</t>
  </si>
  <si>
    <t>{'buildings_and_installations': 69200.0, 'infrastructure': 30032.09, 'flexibility': 200.0, 'energy_production': 42000.0, 'carriers': 10537.7548, 'total': 151969.8448}</t>
  </si>
  <si>
    <t>hogere infra-kosten</t>
  </si>
  <si>
    <t>H2 meer EV, geen diesel, batt</t>
  </si>
  <si>
    <t>buildings installations</t>
  </si>
  <si>
    <t>infra</t>
  </si>
  <si>
    <t>flex</t>
  </si>
  <si>
    <t>carriers</t>
  </si>
  <si>
    <t>{'buildings_and_installations': 10200.0, 'infrastructure': 10856.45, 'flexibility': 0, 'energy_production': 0.0, 'carriers': 15161.4514, 'total': 36217.9014}</t>
  </si>
  <si>
    <t>H1 EV ipv diesel</t>
  </si>
  <si>
    <t>H1 - EV + zonPV</t>
  </si>
  <si>
    <t>H1 kleinere solarfarm</t>
  </si>
  <si>
    <t>H1 kleinere building pv</t>
  </si>
  <si>
    <t>referentie (geen pv, alleen diesel)</t>
  </si>
  <si>
    <t>H1 EV i.p.v. diesel</t>
  </si>
  <si>
    <t>energy_production (solar farm)</t>
  </si>
  <si>
    <t>H2 meer EV, geen diesel, nog geen batteries</t>
  </si>
  <si>
    <t>H2 meer EV, geen diesel, batteries</t>
  </si>
  <si>
    <t>{'buildings_and_installations': 10200.0, 'infrastructure': 2577.63, 'flexibility': 0, 'energy_production': 0.0, 'carriers': 32689.452800000003, 'total': 45467.082800000004}</t>
  </si>
  <si>
    <t>{'buildings_and_installations': 69200.0, 'infrastructure': 37470.84, 'flexibility': 0, 'energy_production': 42000.0, 'carriers': 24932.906, 'total': 173603.74599999998}</t>
  </si>
  <si>
    <t>{'buildings_and_installations': 10200.0, 'infrastructure': 3005.09, 'flexibility': 0, 'energy_production': 0.0, 'carriers': 29552.6863, 'total': 42757.7763}</t>
  </si>
  <si>
    <t>{'buildings_and_installations': 69200.0, 'infrastructure': 165818.07, 'flexibility': 200.0, 'energy_production': 42000.0, 'carriers': 69912.9451, 'total': 347131.0151}</t>
  </si>
  <si>
    <t>grotere consumptie</t>
  </si>
  <si>
    <t>{'buildings_and_installations': 69200.0, 'infrastructure': 24749.559999999998, 'flexibility': 200.0, 'energy_production': 42000.0, 'carriers': 15936.364000000001, 'total': 152085.924}</t>
  </si>
  <si>
    <t>iets minder grote consumptie</t>
  </si>
  <si>
    <t>H2 iets minde consumptie</t>
  </si>
  <si>
    <t>{'buildings_and_installations': 10200.0, 'infrastructure': 17803.28, 'flexibility': 0, 'energy_production': 0.0, 'carriers': 34951.782900000006, 'total': 62955.062900000004}</t>
  </si>
  <si>
    <t>referentie met consumptie hierboven</t>
  </si>
  <si>
    <t>ref_consumptie</t>
  </si>
  <si>
    <t>H2 normal</t>
  </si>
  <si>
    <t>{'buildings_and_installations': 59010200.0, 'infrastructure': 38861418.42, 'flexibility': 200.0, 'energy_production': 42000000.0, 'carriers': -4604619.4142, 'total': 135267199.0058}</t>
  </si>
  <si>
    <t>H2 duizend duizend opwek</t>
  </si>
  <si>
    <t>{'buildings_and_installations': 69200.0, 'infrastructure': 28514.97, 'flexibility': 200.0, 'energy_production': 42000.0, 'carriers': 10538.520026909997, 'total': 150453.49002691}</t>
  </si>
  <si>
    <t>H2 1h</t>
  </si>
  <si>
    <t>H2 0.25h</t>
  </si>
  <si>
    <t>{'buildings_and_installations': 69200.0, 'infrastructure': 30155.51, 'flexibility': 200.0, 'energy_production': 42000.0, 'carriers': 10537.4434, 'total': 152092.9534}</t>
  </si>
  <si>
    <t>H2 0.1h</t>
  </si>
  <si>
    <t>{'buildings_and_installations': 69200.0, 'infrastructure': 30161.56, 'flexibility': 200.0, 'energy_production': 42000.0, 'carriers': 10537.406, 'total': 152098.966}</t>
  </si>
  <si>
    <t>H2 0.08333 h</t>
  </si>
  <si>
    <t>{'buildings_and_installations': 10200.0, 'infrastructure': 3015.76, 'flexibility': 0, 'energy_production': 0.0, 'carriers': 29552.3084, 'total': 42768.068400000004}</t>
  </si>
  <si>
    <t>ref 0.083333</t>
  </si>
  <si>
    <t>{'buildings_and_installations': 10200.0, 'infrastructure': 3021.04, 'flexibility': 0, 'energy_production': 0.0, 'carriers': 29552.283900000002, 'total': 42773.3239}</t>
  </si>
  <si>
    <t>ref 0.1 h</t>
  </si>
  <si>
    <t>ref 0.25</t>
  </si>
  <si>
    <t>{'buildings_and_installations': 10200.0, 'infrastructure': 2989.03, 'flexibility': 0, 'energy_production': 0.0, 'carriers': 29553.0868, 'total': 42742.1168}</t>
  </si>
  <si>
    <t>ref 0.5</t>
  </si>
  <si>
    <t>{'buildings_and_installations': 10200.0, 'infrastructure': 2957.02, 'flexibility': 0, 'energy_production': 0.0, 'carriers': 29553.681346598445, 'total': 42710.70134659845}</t>
  </si>
  <si>
    <t>ref 1h</t>
  </si>
  <si>
    <t>{'buildings_and_installations': 10200.0, 'infrastructure': 2577.63, 'flexibility': 0, 'energy_production': 0.0, 'carriers': 32690.447846598447, 'total': 45468.07784659845}</t>
  </si>
  <si>
    <t>{'buildings_and_installations': 10200.0, 'infrastructure': 2577.63, 'flexibility': 0, 'energy_production': 0.0, 'carriers': 32689.853300000002, 'total': 45467.48330000001}</t>
  </si>
  <si>
    <t>{'buildings_and_installations': 10200.0, 'infrastructure': 2577.63, 'flexibility': 0, 'energy_production': 0.0, 'carriers': 32689.050400000004, 'total': 45466.680400000005}</t>
  </si>
  <si>
    <t>{'buildings_and_installations': 10200.0, 'infrastructure': 2577.63, 'flexibility': 0, 'energy_production': 0.0, 'carriers': 32689.044100000003, 'total': 45466.674100000004}</t>
  </si>
  <si>
    <t>{'sustainability': 72.4, 'self_sufficiency': 56.4, 'netload': 1.3}</t>
  </si>
  <si>
    <t>{'buildings_and_installations': 69200.0, 'infrastructure': 30230.75, 'flexibility': 200.0, 'energy_production': 42000.0, 'carriers': 10537.7128, 'total': 152168.4628}</t>
  </si>
  <si>
    <t>{'sustainability': 72.7, 'self_sufficiency': 57.2, 'netload': 1.3}</t>
  </si>
  <si>
    <t>{'buildings_and_installations': 69200.0, 'infrastructure': 30637.86, 'flexibility': 200.0, 'energy_production': 42000.0, 'carriers': 9937.780999999999, 'total': 151975.64099999997}</t>
  </si>
  <si>
    <t>30 building</t>
  </si>
  <si>
    <t>{'sustainability': 68.5, 'self_sufficiency': 53.9, 'netload': 1.3}</t>
  </si>
  <si>
    <t>Column1</t>
  </si>
  <si>
    <t>Column2</t>
  </si>
  <si>
    <t>Ref</t>
  </si>
  <si>
    <t>Column2.buildings_and_installations</t>
  </si>
  <si>
    <t>Column2.infrastructure</t>
  </si>
  <si>
    <t>Column2.flexibility</t>
  </si>
  <si>
    <t>Column2.energy_production</t>
  </si>
  <si>
    <t>Column2.carriers</t>
  </si>
  <si>
    <t>Column2.total</t>
  </si>
  <si>
    <t>{"buildings_and_installations": 10200.0, "infrastructure": 22000.0, "flexibility": 0, "energy_production": 0.0, "carriers": 245169.7694, "total": 277369.7694}</t>
  </si>
  <si>
    <t>100% Elektrische trucks, geen PV/batterij/beleid</t>
  </si>
  <si>
    <t>{'sustainability': 13.7, 'self_sufficiency': 0.0, 'normalized netload': 1.0}</t>
  </si>
  <si>
    <t>Column3</t>
  </si>
  <si>
    <t>{"buildings_and_installations": 10200.0, "infrastructure": 60046.36, "flexibility": 0, "energy_production": 0.0, "carriers": 22733.2794, "total": 92979.6394}</t>
  </si>
  <si>
    <t>{'sustainability': 71.7, 'self_sufficiency': 0.0, 'normalized netload': 2.7}</t>
  </si>
  <si>
    <t>{"buildings_and_installations": 10200.0, "infrastructure": 60186.61, "flexibility": 80.60000000000001, "energy_production": 0.0, "carriers": 22732.119300000002, "total": 93199.32930000001}</t>
  </si>
  <si>
    <t>{"buildings_and_installations": 10200.0, "infrastructure": 22000.0, "flexibility": 80.60000000000001, "energy_production": 0.0, "carriers": 22735.4994, "total": 55016.0994}</t>
  </si>
  <si>
    <t>{'sustainability': 69.6, 'self_sufficiency': -0.0, 'normalized netload': 1.0}</t>
  </si>
  <si>
    <t>{"buildings_and_installations": 10200.0, "infrastructure": 60186.61, "flexibility": 0, "energy_production": 0.0, "carriers": 22736.2794, "total": 93122.8894}</t>
  </si>
  <si>
    <t>{'sustainability': 69.6, 'self_sufficiency': 0.0, 'normalized netload': 2.7}</t>
  </si>
  <si>
    <t>100% Etrucks, 8MWh batterij</t>
  </si>
  <si>
    <t>100% Etrucks, 8MWh batterij, nfATO 1500kW laadplein</t>
  </si>
  <si>
    <t>100% Etrucks, nfATO 1500kW laadplein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</si>
</sst>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sz val="9"/>
      <color theme="1"/>
      <name val="Segoe UI"/>
      <family val="2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Local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Sheet1!$F$36</c:f>
              <c:strCache>
                <c:ptCount val="1"/>
                <c:pt idx="0">
                  <c:v>buildings installations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Sheet1!$E$37:$E$50</c:f>
              <c:strCache>
                <c:ptCount val="14"/>
                <c:pt idx="0">
                  <c:v>referentie (geen pv, alleen diesel)</c:v>
                </c:pt>
                <c:pt idx="1">
                  <c:v>H1 EV i.p.v. diesel</c:v>
                </c:pt>
                <c:pt idx="2">
                  <c:v>H1 - EV + zonPV</c:v>
                </c:pt>
                <c:pt idx="3">
                  <c:v>H1 kleiner solarfarm</c:v>
                </c:pt>
                <c:pt idx="4">
                  <c:v>H1 kleiner building pv</c:v>
                </c:pt>
                <c:pt idx="5">
                  <c:v>H2 meer EV, geen diesel, nog geen batteries</c:v>
                </c:pt>
                <c:pt idx="6">
                  <c:v>H2 meer EV, geen diesel, batteries</c:v>
                </c:pt>
                <c:pt idx="7">
                  <c:v>H2 iets minde consumptie</c:v>
                </c:pt>
                <c:pt idx="8">
                  <c:v>ref_consumptie</c:v>
                </c:pt>
                <c:pt idx="9">
                  <c:v>H2 normal</c:v>
                </c:pt>
                <c:pt idx="10">
                  <c:v>H2 1h</c:v>
                </c:pt>
                <c:pt idx="11">
                  <c:v>H2 0.25h</c:v>
                </c:pt>
                <c:pt idx="12">
                  <c:v>H2 0.1h</c:v>
                </c:pt>
                <c:pt idx="13">
                  <c:v>H2 0.08333 h</c:v>
                </c:pt>
              </c:strCache>
            </c:strRef>
          </c:cat>
          <c:val>
            <c:numRef>
              <c:f>Sheet1!$F$37:$F$50</c:f>
              <c:numCache>
                <c:formatCode>General</c:formatCode>
                <c:ptCount val="14"/>
                <c:pt idx="0">
                  <c:v>10200</c:v>
                </c:pt>
                <c:pt idx="1">
                  <c:v>10200</c:v>
                </c:pt>
                <c:pt idx="2">
                  <c:v>69200</c:v>
                </c:pt>
                <c:pt idx="3">
                  <c:v>69200</c:v>
                </c:pt>
                <c:pt idx="4">
                  <c:v>51200</c:v>
                </c:pt>
                <c:pt idx="5">
                  <c:v>69200</c:v>
                </c:pt>
                <c:pt idx="6">
                  <c:v>69200</c:v>
                </c:pt>
                <c:pt idx="7">
                  <c:v>69200</c:v>
                </c:pt>
                <c:pt idx="8">
                  <c:v>10200</c:v>
                </c:pt>
                <c:pt idx="9">
                  <c:v>69200</c:v>
                </c:pt>
                <c:pt idx="10">
                  <c:v>69200</c:v>
                </c:pt>
                <c:pt idx="11">
                  <c:v>69200</c:v>
                </c:pt>
                <c:pt idx="12">
                  <c:v>69200</c:v>
                </c:pt>
                <c:pt idx="13">
                  <c:v>69200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9-4124-9E13-637A8A9B02C1}"/>
            </c:ext>
          </c:extLst>
        </c:ser>
        <c:ser>
          <c:idx val="1"/>
          <c:order val="1"/>
          <c:tx>
            <c:strRef>
              <c:f>Sheet1!$G$36</c:f>
              <c:strCache>
                <c:ptCount val="1"/>
                <c:pt idx="0">
                  <c:v>infra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Sheet1!$E$37:$E$50</c:f>
              <c:strCache>
                <c:ptCount val="14"/>
                <c:pt idx="0">
                  <c:v>referentie (geen pv, alleen diesel)</c:v>
                </c:pt>
                <c:pt idx="1">
                  <c:v>H1 EV i.p.v. diesel</c:v>
                </c:pt>
                <c:pt idx="2">
                  <c:v>H1 - EV + zonPV</c:v>
                </c:pt>
                <c:pt idx="3">
                  <c:v>H1 kleiner solarfarm</c:v>
                </c:pt>
                <c:pt idx="4">
                  <c:v>H1 kleiner building pv</c:v>
                </c:pt>
                <c:pt idx="5">
                  <c:v>H2 meer EV, geen diesel, nog geen batteries</c:v>
                </c:pt>
                <c:pt idx="6">
                  <c:v>H2 meer EV, geen diesel, batteries</c:v>
                </c:pt>
                <c:pt idx="7">
                  <c:v>H2 iets minde consumptie</c:v>
                </c:pt>
                <c:pt idx="8">
                  <c:v>ref_consumptie</c:v>
                </c:pt>
                <c:pt idx="9">
                  <c:v>H2 normal</c:v>
                </c:pt>
                <c:pt idx="10">
                  <c:v>H2 1h</c:v>
                </c:pt>
                <c:pt idx="11">
                  <c:v>H2 0.25h</c:v>
                </c:pt>
                <c:pt idx="12">
                  <c:v>H2 0.1h</c:v>
                </c:pt>
                <c:pt idx="13">
                  <c:v>H2 0.08333 h</c:v>
                </c:pt>
              </c:strCache>
            </c:strRef>
          </c:cat>
          <c:val>
            <c:numRef>
              <c:f>Sheet1!$G$37:$G$50</c:f>
              <c:numCache>
                <c:formatCode>0</c:formatCode>
                <c:ptCount val="14"/>
                <c:pt idx="0">
                  <c:v>2577.63</c:v>
                </c:pt>
                <c:pt idx="1">
                  <c:v>3005.09</c:v>
                </c:pt>
                <c:pt idx="2">
                  <c:v>37470.839999999997</c:v>
                </c:pt>
                <c:pt idx="3">
                  <c:v>30505.97</c:v>
                </c:pt>
                <c:pt idx="4">
                  <c:v>30506.41</c:v>
                </c:pt>
                <c:pt idx="5">
                  <c:v>37470.839999999997</c:v>
                </c:pt>
                <c:pt idx="6">
                  <c:v>30032.09</c:v>
                </c:pt>
                <c:pt idx="7" formatCode="General">
                  <c:v>24749.559999999899</c:v>
                </c:pt>
                <c:pt idx="8">
                  <c:v>17803.28</c:v>
                </c:pt>
                <c:pt idx="9">
                  <c:v>30032.09</c:v>
                </c:pt>
                <c:pt idx="10">
                  <c:v>28514.97</c:v>
                </c:pt>
                <c:pt idx="11">
                  <c:v>30032.09</c:v>
                </c:pt>
                <c:pt idx="12">
                  <c:v>30155.51</c:v>
                </c:pt>
                <c:pt idx="13">
                  <c:v>30161.56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9-4124-9E13-637A8A9B02C1}"/>
            </c:ext>
          </c:extLst>
        </c:ser>
        <c:ser>
          <c:idx val="2"/>
          <c:order val="2"/>
          <c:tx>
            <c:strRef>
              <c:f>Sheet1!$H$36</c:f>
              <c:strCache>
                <c:ptCount val="1"/>
                <c:pt idx="0">
                  <c:v>flex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Sheet1!$E$37:$E$50</c:f>
              <c:strCache>
                <c:ptCount val="14"/>
                <c:pt idx="0">
                  <c:v>referentie (geen pv, alleen diesel)</c:v>
                </c:pt>
                <c:pt idx="1">
                  <c:v>H1 EV i.p.v. diesel</c:v>
                </c:pt>
                <c:pt idx="2">
                  <c:v>H1 - EV + zonPV</c:v>
                </c:pt>
                <c:pt idx="3">
                  <c:v>H1 kleiner solarfarm</c:v>
                </c:pt>
                <c:pt idx="4">
                  <c:v>H1 kleiner building pv</c:v>
                </c:pt>
                <c:pt idx="5">
                  <c:v>H2 meer EV, geen diesel, nog geen batteries</c:v>
                </c:pt>
                <c:pt idx="6">
                  <c:v>H2 meer EV, geen diesel, batteries</c:v>
                </c:pt>
                <c:pt idx="7">
                  <c:v>H2 iets minde consumptie</c:v>
                </c:pt>
                <c:pt idx="8">
                  <c:v>ref_consumptie</c:v>
                </c:pt>
                <c:pt idx="9">
                  <c:v>H2 normal</c:v>
                </c:pt>
                <c:pt idx="10">
                  <c:v>H2 1h</c:v>
                </c:pt>
                <c:pt idx="11">
                  <c:v>H2 0.25h</c:v>
                </c:pt>
                <c:pt idx="12">
                  <c:v>H2 0.1h</c:v>
                </c:pt>
                <c:pt idx="13">
                  <c:v>H2 0.08333 h</c:v>
                </c:pt>
              </c:strCache>
            </c:strRef>
          </c:cat>
          <c:val>
            <c:numRef>
              <c:f>Sheet1!$H$37:$H$50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9-4124-9E13-637A8A9B02C1}"/>
            </c:ext>
          </c:extLst>
        </c:ser>
        <c:ser>
          <c:idx val="3"/>
          <c:order val="3"/>
          <c:tx>
            <c:strRef>
              <c:f>Sheet1!$I$36</c:f>
              <c:strCache>
                <c:ptCount val="1"/>
                <c:pt idx="0">
                  <c:v>energy_production (solar farm)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Sheet1!$E$37:$E$50</c:f>
              <c:strCache>
                <c:ptCount val="14"/>
                <c:pt idx="0">
                  <c:v>referentie (geen pv, alleen diesel)</c:v>
                </c:pt>
                <c:pt idx="1">
                  <c:v>H1 EV i.p.v. diesel</c:v>
                </c:pt>
                <c:pt idx="2">
                  <c:v>H1 - EV + zonPV</c:v>
                </c:pt>
                <c:pt idx="3">
                  <c:v>H1 kleiner solarfarm</c:v>
                </c:pt>
                <c:pt idx="4">
                  <c:v>H1 kleiner building pv</c:v>
                </c:pt>
                <c:pt idx="5">
                  <c:v>H2 meer EV, geen diesel, nog geen batteries</c:v>
                </c:pt>
                <c:pt idx="6">
                  <c:v>H2 meer EV, geen diesel, batteries</c:v>
                </c:pt>
                <c:pt idx="7">
                  <c:v>H2 iets minde consumptie</c:v>
                </c:pt>
                <c:pt idx="8">
                  <c:v>ref_consumptie</c:v>
                </c:pt>
                <c:pt idx="9">
                  <c:v>H2 normal</c:v>
                </c:pt>
                <c:pt idx="10">
                  <c:v>H2 1h</c:v>
                </c:pt>
                <c:pt idx="11">
                  <c:v>H2 0.25h</c:v>
                </c:pt>
                <c:pt idx="12">
                  <c:v>H2 0.1h</c:v>
                </c:pt>
                <c:pt idx="13">
                  <c:v>H2 0.08333 h</c:v>
                </c:pt>
              </c:strCache>
            </c:strRef>
          </c:cat>
          <c:val>
            <c:numRef>
              <c:f>Sheet1!$I$37:$I$50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42000</c:v>
                </c:pt>
                <c:pt idx="3">
                  <c:v>23100</c:v>
                </c:pt>
                <c:pt idx="4">
                  <c:v>42000</c:v>
                </c:pt>
                <c:pt idx="5">
                  <c:v>42000</c:v>
                </c:pt>
                <c:pt idx="6">
                  <c:v>42000</c:v>
                </c:pt>
                <c:pt idx="7">
                  <c:v>42000</c:v>
                </c:pt>
                <c:pt idx="8">
                  <c:v>0</c:v>
                </c:pt>
                <c:pt idx="9">
                  <c:v>42000</c:v>
                </c:pt>
                <c:pt idx="10">
                  <c:v>42000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9-4124-9E13-637A8A9B02C1}"/>
            </c:ext>
          </c:extLst>
        </c:ser>
        <c:ser>
          <c:idx val="4"/>
          <c:order val="4"/>
          <c:tx>
            <c:strRef>
              <c:f>Sheet1!$J$36</c:f>
              <c:strCache>
                <c:ptCount val="1"/>
                <c:pt idx="0">
                  <c:v>carriers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Sheet1!$E$37:$E$50</c:f>
              <c:strCache>
                <c:ptCount val="14"/>
                <c:pt idx="0">
                  <c:v>referentie (geen pv, alleen diesel)</c:v>
                </c:pt>
                <c:pt idx="1">
                  <c:v>H1 EV i.p.v. diesel</c:v>
                </c:pt>
                <c:pt idx="2">
                  <c:v>H1 - EV + zonPV</c:v>
                </c:pt>
                <c:pt idx="3">
                  <c:v>H1 kleiner solarfarm</c:v>
                </c:pt>
                <c:pt idx="4">
                  <c:v>H1 kleiner building pv</c:v>
                </c:pt>
                <c:pt idx="5">
                  <c:v>H2 meer EV, geen diesel, nog geen batteries</c:v>
                </c:pt>
                <c:pt idx="6">
                  <c:v>H2 meer EV, geen diesel, batteries</c:v>
                </c:pt>
                <c:pt idx="7">
                  <c:v>H2 iets minde consumptie</c:v>
                </c:pt>
                <c:pt idx="8">
                  <c:v>ref_consumptie</c:v>
                </c:pt>
                <c:pt idx="9">
                  <c:v>H2 normal</c:v>
                </c:pt>
                <c:pt idx="10">
                  <c:v>H2 1h</c:v>
                </c:pt>
                <c:pt idx="11">
                  <c:v>H2 0.25h</c:v>
                </c:pt>
                <c:pt idx="12">
                  <c:v>H2 0.1h</c:v>
                </c:pt>
                <c:pt idx="13">
                  <c:v>H2 0.08333 h</c:v>
                </c:pt>
              </c:strCache>
            </c:strRef>
          </c:cat>
          <c:val>
            <c:numRef>
              <c:f>Sheet1!$J$37:$J$50</c:f>
              <c:numCache>
                <c:formatCode>0</c:formatCode>
                <c:ptCount val="14"/>
                <c:pt idx="0">
                  <c:v>32689.452799999999</c:v>
                </c:pt>
                <c:pt idx="1">
                  <c:v>29552.686300000001</c:v>
                </c:pt>
                <c:pt idx="2">
                  <c:v>24932.905999999999</c:v>
                </c:pt>
                <c:pt idx="3">
                  <c:v>30593.626899999999</c:v>
                </c:pt>
                <c:pt idx="4">
                  <c:v>30593.6276</c:v>
                </c:pt>
                <c:pt idx="5">
                  <c:v>10541.678599999999</c:v>
                </c:pt>
                <c:pt idx="6">
                  <c:v>10537.754800000001</c:v>
                </c:pt>
                <c:pt idx="7">
                  <c:v>15936.364</c:v>
                </c:pt>
                <c:pt idx="8">
                  <c:v>34951.782899999998</c:v>
                </c:pt>
                <c:pt idx="9">
                  <c:v>10537.754800000001</c:v>
                </c:pt>
                <c:pt idx="10">
                  <c:v>10538.5200269099</c:v>
                </c:pt>
                <c:pt idx="11">
                  <c:v>10537.754800000001</c:v>
                </c:pt>
                <c:pt idx="12">
                  <c:v>10537.4434</c:v>
                </c:pt>
                <c:pt idx="13">
                  <c:v>10537.406000000001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9-4124-9E13-637A8A9B0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4088256"/>
        <c:axId val="714088912"/>
      </c:barChart>
      <c:catAx>
        <c:axId val="7140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4088912"/>
        <c:crosses val="autoZero"/>
        <c:auto val="1"/>
        <c:lblAlgn val="ctr"/>
        <c:lblOffset val="100"/>
        <c:noMultiLvlLbl val="0"/>
      </c:catAx>
      <c:valAx>
        <c:axId val="7140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40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Local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Table8!$A$1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Table8!$A$2:$A$8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4-4B4F-9782-082D2747B6A3}"/>
            </c:ext>
          </c:extLst>
        </c:ser>
        <c:ser>
          <c:idx val="1"/>
          <c:order val="1"/>
          <c:tx>
            <c:strRef>
              <c:f>Table8!$B$1</c:f>
              <c:strCache>
                <c:ptCount val="1"/>
                <c:pt idx="0">
                  <c:v>Column2.buildings_and_installations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Table8!$B$2:$B$8</c:f>
              <c:numCache>
                <c:formatCode>General</c:formatCode>
                <c:ptCount val="7"/>
                <c:pt idx="0">
                  <c:v>10200</c:v>
                </c:pt>
                <c:pt idx="1">
                  <c:v>10200</c:v>
                </c:pt>
                <c:pt idx="2">
                  <c:v>10200</c:v>
                </c:pt>
                <c:pt idx="3">
                  <c:v>10200</c:v>
                </c:pt>
                <c:pt idx="4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4-4B4F-9782-082D2747B6A3}"/>
            </c:ext>
          </c:extLst>
        </c:ser>
        <c:ser>
          <c:idx val="2"/>
          <c:order val="2"/>
          <c:tx>
            <c:strRef>
              <c:f>Table8!$C$1</c:f>
              <c:strCache>
                <c:ptCount val="1"/>
                <c:pt idx="0">
                  <c:v>Column2.infrastructure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Table8!$C$2:$C$8</c:f>
              <c:numCache>
                <c:formatCode>General</c:formatCode>
                <c:ptCount val="7"/>
                <c:pt idx="0">
                  <c:v>22000</c:v>
                </c:pt>
                <c:pt idx="1">
                  <c:v>60046.36</c:v>
                </c:pt>
                <c:pt idx="2">
                  <c:v>60186.61</c:v>
                </c:pt>
                <c:pt idx="3">
                  <c:v>22000</c:v>
                </c:pt>
                <c:pt idx="4">
                  <c:v>60186.61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4-4B4F-9782-082D2747B6A3}"/>
            </c:ext>
          </c:extLst>
        </c:ser>
        <c:ser>
          <c:idx val="3"/>
          <c:order val="3"/>
          <c:tx>
            <c:strRef>
              <c:f>Table8!$D$1</c:f>
              <c:strCache>
                <c:ptCount val="1"/>
                <c:pt idx="0">
                  <c:v>Column2.flexibility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Table8!$D$2:$D$8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80600</c:v>
                </c:pt>
                <c:pt idx="3">
                  <c:v>80600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4-4B4F-9782-082D2747B6A3}"/>
            </c:ext>
          </c:extLst>
        </c:ser>
        <c:ser>
          <c:idx val="4"/>
          <c:order val="4"/>
          <c:tx>
            <c:strRef>
              <c:f>Table8!$E$1</c:f>
              <c:strCache>
                <c:ptCount val="1"/>
                <c:pt idx="0">
                  <c:v>Column2.energy_production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Table8!$E$2:$E$8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4-4B4F-9782-082D2747B6A3}"/>
            </c:ext>
          </c:extLst>
        </c:ser>
        <c:ser>
          <c:idx val="5"/>
          <c:order val="5"/>
          <c:tx>
            <c:strRef>
              <c:f>Table8!$F$1</c:f>
              <c:strCache>
                <c:ptCount val="1"/>
                <c:pt idx="0">
                  <c:v>Column2.carriers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Table8!$F$2:$F$8</c:f>
              <c:numCache>
                <c:formatCode>General</c:formatCode>
                <c:ptCount val="7"/>
                <c:pt idx="0">
                  <c:v>245169.76939999999</c:v>
                </c:pt>
                <c:pt idx="1">
                  <c:v>22733.279399999999</c:v>
                </c:pt>
                <c:pt idx="2">
                  <c:v>22732.119299999998</c:v>
                </c:pt>
                <c:pt idx="3">
                  <c:v>22735.499400000001</c:v>
                </c:pt>
                <c:pt idx="4">
                  <c:v>22736.279399999999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C4-4B4F-9782-082D2747B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4088256"/>
        <c:axId val="714088912"/>
      </c:barChart>
      <c:catAx>
        <c:axId val="7140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4088912"/>
        <c:crosses val="autoZero"/>
        <c:auto val="1"/>
        <c:lblAlgn val="ctr"/>
        <c:lblOffset val="100"/>
        <c:noMultiLvlLbl val="0"/>
      </c:catAx>
      <c:valAx>
        <c:axId val="7140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40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306942</xdr:colOff>
      <xdr:row>12</xdr:row>
      <xdr:rowOff>134471</xdr:rowOff>
    </xdr:from>
    <xdr:to>
      <xdr:col>24</xdr:col>
      <xdr:colOff>209963</xdr:colOff>
      <xdr:row>51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1E512-67A1-A00E-6D87-4819E8F75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142875</xdr:rowOff>
    </xdr:from>
    <xdr:to>
      <xdr:col>23</xdr:col>
      <xdr:colOff>279051</xdr:colOff>
      <xdr:row>40</xdr:row>
      <xdr:rowOff>7784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CCC4E-A710-4727-89A5-5E9F4CADB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C04088-DF2B-4484-9666-E382FD609232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.buildings_and_installations" tableColumnId="2"/>
      <queryTableField id="3" name="Column2.infrastructure" tableColumnId="3"/>
      <queryTableField id="4" name="Column2.flexibility" tableColumnId="4"/>
      <queryTableField id="5" name="Column2.energy_production" tableColumnId="5"/>
      <queryTableField id="6" name="Column2.carriers" tableColumnId="6"/>
      <queryTableField id="7" name="Column2.total" tableColumnId="7"/>
      <queryTableField id="8" name="Column3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0EEF0C-9834-4AA3-AC2F-6B94F286DAE7}" name="Table8_2" displayName="Table8_2" ref="A1:H38" tableType="queryTable" totalsRowShown="0">
  <autoFilter ref="A1:H38" xr:uid="{B40EEF0C-9834-4AA3-AC2F-6B94F286DAE7}"/>
  <tableColumns count="8">
    <tableColumn id="1" xr3:uid="{04F9C98D-289F-4B06-A490-605FB0EF19B2}" uniqueName="1" name="Column1" queryTableFieldId="1" dataDxfId="0"/>
    <tableColumn id="2" xr3:uid="{A73C2280-D720-4C1B-8C2D-05A7E0B0D726}" uniqueName="2" name="Column2.buildings_and_installations" queryTableFieldId="2"/>
    <tableColumn id="3" xr3:uid="{6FEF861C-CF7A-44B0-B7BC-1A87F92ED415}" uniqueName="3" name="Column2.infrastructure" queryTableFieldId="3"/>
    <tableColumn id="4" xr3:uid="{69F562FA-9457-47E3-A546-32B890624F7B}" uniqueName="4" name="Column2.flexibility" queryTableFieldId="4"/>
    <tableColumn id="5" xr3:uid="{8A9BE9C0-0445-43FA-82A0-1D267C292152}" uniqueName="5" name="Column2.energy_production" queryTableFieldId="5"/>
    <tableColumn id="6" xr3:uid="{1228DFD3-D540-4477-A515-BD7055C7408A}" uniqueName="6" name="Column2.carriers" queryTableFieldId="6"/>
    <tableColumn id="7" xr3:uid="{261DC90E-10D9-4A18-ADE2-9B4D573D2B95}" uniqueName="7" name="Column2.total" queryTableFieldId="7"/>
    <tableColumn id="8" xr3:uid="{AE42D301-E065-40E6-AC8F-EECD0861BE0F}" uniqueName="8" name="Column3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417FA8-A2D2-4EBD-8533-6492FB76D4AB}" name="Table8" displayName="Table8" ref="B1:D38" totalsRowShown="0">
  <autoFilter ref="B1:D38" xr:uid="{D2417FA8-A2D2-4EBD-8533-6492FB76D4AB}"/>
  <tableColumns count="3">
    <tableColumn id="1" xr3:uid="{509167FB-9F5F-479E-9C9E-BA60DEE34205}" name="Column1"/>
    <tableColumn id="2" xr3:uid="{592401E8-4D9E-460C-BB6A-1A9CAD22CCC5}" name="Column2"/>
    <tableColumn id="3" xr3:uid="{1352F68B-40C1-45FB-A90A-6792946717E0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57DD-3D9C-4647-B3C5-4429957E3DC4}">
  <dimension ref="A4:Z97"/>
  <sheetViews>
    <sheetView topLeftCell="A19" zoomScale="115" zoomScaleNormal="115" workbookViewId="0">
      <selection activeCell="F36" sqref="F36:J36"/>
    </sheetView>
  </sheetViews>
  <sheetFormatPr defaultRowHeight="12" x14ac:dyDescent="0.2"/>
  <cols>
    <col min="2" max="2" width="29.1640625" customWidth="1"/>
    <col min="5" max="5" width="31.6640625" customWidth="1"/>
    <col min="6" max="6" width="9.6640625" bestFit="1" customWidth="1"/>
    <col min="7" max="7" width="11" customWidth="1"/>
    <col min="8" max="8" width="9.6640625" bestFit="1" customWidth="1"/>
    <col min="9" max="9" width="12.1640625" customWidth="1"/>
    <col min="10" max="10" width="11.33203125" bestFit="1" customWidth="1"/>
    <col min="11" max="11" width="16.6640625" bestFit="1" customWidth="1"/>
    <col min="25" max="25" width="11.1640625" bestFit="1" customWidth="1"/>
    <col min="26" max="26" width="9.5" bestFit="1" customWidth="1"/>
  </cols>
  <sheetData>
    <row r="4" spans="1:3" x14ac:dyDescent="0.2">
      <c r="C4" t="s">
        <v>0</v>
      </c>
    </row>
    <row r="6" spans="1:3" x14ac:dyDescent="0.2">
      <c r="C6" t="s">
        <v>1</v>
      </c>
    </row>
    <row r="7" spans="1:3" x14ac:dyDescent="0.2">
      <c r="C7" t="s">
        <v>2</v>
      </c>
    </row>
    <row r="10" spans="1:3" x14ac:dyDescent="0.2">
      <c r="B10" t="s">
        <v>3</v>
      </c>
      <c r="C10" t="s">
        <v>2</v>
      </c>
    </row>
    <row r="11" spans="1:3" x14ac:dyDescent="0.2">
      <c r="B11" t="s">
        <v>4</v>
      </c>
      <c r="C11" t="s">
        <v>5</v>
      </c>
    </row>
    <row r="12" spans="1:3" x14ac:dyDescent="0.2">
      <c r="C12" t="s">
        <v>6</v>
      </c>
    </row>
    <row r="14" spans="1:3" x14ac:dyDescent="0.2">
      <c r="A14" t="s">
        <v>8</v>
      </c>
      <c r="C14" t="s">
        <v>7</v>
      </c>
    </row>
    <row r="15" spans="1:3" x14ac:dyDescent="0.2">
      <c r="A15" t="s">
        <v>9</v>
      </c>
      <c r="C15" t="s">
        <v>6</v>
      </c>
    </row>
    <row r="16" spans="1:3" x14ac:dyDescent="0.2">
      <c r="A16" t="s">
        <v>10</v>
      </c>
      <c r="C16" t="s">
        <v>6</v>
      </c>
    </row>
    <row r="17" spans="1:26" x14ac:dyDescent="0.2">
      <c r="A17" t="s">
        <v>11</v>
      </c>
      <c r="C17" t="s">
        <v>12</v>
      </c>
    </row>
    <row r="18" spans="1:26" x14ac:dyDescent="0.2">
      <c r="A18" t="s">
        <v>14</v>
      </c>
      <c r="C18" t="s">
        <v>13</v>
      </c>
    </row>
    <row r="19" spans="1:26" x14ac:dyDescent="0.2">
      <c r="A19" t="s">
        <v>15</v>
      </c>
      <c r="C19" t="s">
        <v>16</v>
      </c>
    </row>
    <row r="21" spans="1:26" x14ac:dyDescent="0.2">
      <c r="C21" t="s">
        <v>17</v>
      </c>
    </row>
    <row r="22" spans="1:26" x14ac:dyDescent="0.2">
      <c r="C22" t="s">
        <v>18</v>
      </c>
    </row>
    <row r="24" spans="1:26" x14ac:dyDescent="0.2">
      <c r="C24" t="s">
        <v>19</v>
      </c>
    </row>
    <row r="27" spans="1:26" x14ac:dyDescent="0.2">
      <c r="A27" t="s">
        <v>20</v>
      </c>
      <c r="C27" t="s">
        <v>21</v>
      </c>
      <c r="Y27" s="1">
        <f>K37</f>
        <v>45467.082799999996</v>
      </c>
    </row>
    <row r="28" spans="1:26" x14ac:dyDescent="0.2">
      <c r="A28" t="s">
        <v>41</v>
      </c>
      <c r="C28" t="s">
        <v>40</v>
      </c>
      <c r="Y28" s="1">
        <f>K38</f>
        <v>42757.776299999998</v>
      </c>
      <c r="Z28" s="2">
        <f t="shared" ref="Z28:Z34" si="0">(Y28-$Y$27)/$Y$27</f>
        <v>-5.9588307257750855E-2</v>
      </c>
    </row>
    <row r="29" spans="1:26" x14ac:dyDescent="0.2">
      <c r="A29" t="s">
        <v>42</v>
      </c>
      <c r="C29" t="s">
        <v>22</v>
      </c>
      <c r="Y29" s="1">
        <v>178432.91629999899</v>
      </c>
      <c r="Z29" s="2">
        <f t="shared" si="0"/>
        <v>2.9244417128076448</v>
      </c>
    </row>
    <row r="30" spans="1:26" x14ac:dyDescent="0.2">
      <c r="A30" t="s">
        <v>43</v>
      </c>
      <c r="C30" t="s">
        <v>24</v>
      </c>
      <c r="R30" t="s">
        <v>25</v>
      </c>
      <c r="X30" t="s">
        <v>29</v>
      </c>
      <c r="Y30" s="1">
        <v>153399.5969</v>
      </c>
      <c r="Z30" s="2">
        <f t="shared" si="0"/>
        <v>2.3738605481854229</v>
      </c>
    </row>
    <row r="31" spans="1:26" x14ac:dyDescent="0.2">
      <c r="A31" t="s">
        <v>44</v>
      </c>
      <c r="C31" t="s">
        <v>27</v>
      </c>
      <c r="R31" t="s">
        <v>28</v>
      </c>
      <c r="X31" t="s">
        <v>29</v>
      </c>
      <c r="Y31">
        <v>154300.03760000001</v>
      </c>
      <c r="Z31" s="2">
        <f t="shared" si="0"/>
        <v>2.3936647811501999</v>
      </c>
    </row>
    <row r="32" spans="1:26" x14ac:dyDescent="0.2">
      <c r="A32" t="s">
        <v>32</v>
      </c>
      <c r="C32" t="s">
        <v>31</v>
      </c>
      <c r="R32" t="s">
        <v>34</v>
      </c>
      <c r="Y32" s="1">
        <v>159212.51860000001</v>
      </c>
      <c r="Z32" s="2">
        <f t="shared" si="0"/>
        <v>2.501709562065856</v>
      </c>
    </row>
    <row r="33" spans="1:26" x14ac:dyDescent="0.2">
      <c r="A33" t="s">
        <v>35</v>
      </c>
      <c r="C33" t="s">
        <v>33</v>
      </c>
      <c r="R33" t="s">
        <v>30</v>
      </c>
      <c r="W33" t="s">
        <v>29</v>
      </c>
      <c r="Y33" s="1">
        <v>151969.84479999999</v>
      </c>
      <c r="Z33" s="2">
        <f t="shared" si="0"/>
        <v>2.3424146754363577</v>
      </c>
    </row>
    <row r="34" spans="1:26" x14ac:dyDescent="0.2">
      <c r="Y34" s="1">
        <f>K44</f>
        <v>152085.924</v>
      </c>
      <c r="Z34" s="2">
        <f t="shared" si="0"/>
        <v>2.3449677136532721</v>
      </c>
    </row>
    <row r="36" spans="1:26" x14ac:dyDescent="0.2">
      <c r="F36" t="s">
        <v>36</v>
      </c>
      <c r="G36" t="s">
        <v>37</v>
      </c>
      <c r="H36" t="s">
        <v>38</v>
      </c>
      <c r="I36" t="s">
        <v>47</v>
      </c>
      <c r="J36" t="s">
        <v>39</v>
      </c>
      <c r="K36">
        <v>49296.470999999998</v>
      </c>
    </row>
    <row r="37" spans="1:26" x14ac:dyDescent="0.2">
      <c r="E37" t="s">
        <v>45</v>
      </c>
      <c r="F37">
        <v>10200</v>
      </c>
      <c r="G37" s="1">
        <v>2577.63</v>
      </c>
      <c r="H37">
        <v>0</v>
      </c>
      <c r="I37">
        <v>0</v>
      </c>
      <c r="J37" s="1">
        <v>32689.452799999999</v>
      </c>
      <c r="K37" s="1">
        <v>45467.082799999996</v>
      </c>
    </row>
    <row r="38" spans="1:26" x14ac:dyDescent="0.2">
      <c r="E38" t="s">
        <v>46</v>
      </c>
      <c r="F38">
        <v>10200</v>
      </c>
      <c r="G38" s="1">
        <v>3005.09</v>
      </c>
      <c r="H38">
        <v>0</v>
      </c>
      <c r="I38">
        <v>0</v>
      </c>
      <c r="J38" s="1">
        <v>29552.686300000001</v>
      </c>
      <c r="K38" s="1">
        <v>42757.776299999998</v>
      </c>
    </row>
    <row r="39" spans="1:26" x14ac:dyDescent="0.2">
      <c r="E39" t="s">
        <v>42</v>
      </c>
      <c r="F39">
        <v>69200</v>
      </c>
      <c r="G39" s="1">
        <v>37470.839999999997</v>
      </c>
      <c r="H39">
        <v>0</v>
      </c>
      <c r="I39">
        <v>42000</v>
      </c>
      <c r="J39" s="1">
        <v>24932.905999999999</v>
      </c>
      <c r="K39" s="1">
        <v>178432.91629999899</v>
      </c>
    </row>
    <row r="40" spans="1:26" x14ac:dyDescent="0.2">
      <c r="E40" t="s">
        <v>23</v>
      </c>
      <c r="F40">
        <v>69200</v>
      </c>
      <c r="G40" s="1">
        <v>30505.97</v>
      </c>
      <c r="H40">
        <v>0</v>
      </c>
      <c r="I40">
        <v>23100</v>
      </c>
      <c r="J40" s="1">
        <v>30593.626899999999</v>
      </c>
      <c r="K40" s="1"/>
    </row>
    <row r="41" spans="1:26" x14ac:dyDescent="0.2">
      <c r="E41" t="s">
        <v>26</v>
      </c>
      <c r="F41">
        <v>51200</v>
      </c>
      <c r="G41" s="1">
        <v>30506.41</v>
      </c>
      <c r="H41">
        <v>0</v>
      </c>
      <c r="I41">
        <v>42000</v>
      </c>
      <c r="J41" s="1">
        <v>30593.6276</v>
      </c>
      <c r="K41" s="1"/>
    </row>
    <row r="42" spans="1:26" x14ac:dyDescent="0.2">
      <c r="E42" t="s">
        <v>48</v>
      </c>
      <c r="F42">
        <v>69200</v>
      </c>
      <c r="G42" s="1">
        <v>37470.839999999997</v>
      </c>
      <c r="H42">
        <v>0</v>
      </c>
      <c r="I42">
        <v>42000</v>
      </c>
      <c r="J42" s="1">
        <v>10541.678599999999</v>
      </c>
      <c r="K42" s="1">
        <v>49296.470999999998</v>
      </c>
    </row>
    <row r="43" spans="1:26" x14ac:dyDescent="0.2">
      <c r="E43" t="s">
        <v>49</v>
      </c>
      <c r="F43">
        <v>69200</v>
      </c>
      <c r="G43" s="1">
        <v>30032.09</v>
      </c>
      <c r="H43">
        <v>200</v>
      </c>
      <c r="I43">
        <v>42000</v>
      </c>
      <c r="J43" s="1">
        <v>10537.754800000001</v>
      </c>
    </row>
    <row r="44" spans="1:26" x14ac:dyDescent="0.2">
      <c r="E44" t="s">
        <v>57</v>
      </c>
      <c r="F44">
        <v>69200</v>
      </c>
      <c r="G44">
        <v>24749.559999999899</v>
      </c>
      <c r="H44">
        <v>200</v>
      </c>
      <c r="I44">
        <v>42000</v>
      </c>
      <c r="J44" s="1">
        <v>15936.364</v>
      </c>
      <c r="K44" s="1">
        <v>152085.924</v>
      </c>
    </row>
    <row r="45" spans="1:26" x14ac:dyDescent="0.2">
      <c r="E45" t="s">
        <v>60</v>
      </c>
      <c r="F45">
        <v>10200</v>
      </c>
      <c r="G45" s="1">
        <v>17803.28</v>
      </c>
      <c r="H45">
        <v>0</v>
      </c>
      <c r="I45">
        <v>0</v>
      </c>
      <c r="J45" s="1">
        <v>34951.782899999998</v>
      </c>
      <c r="K45" s="1"/>
    </row>
    <row r="46" spans="1:26" x14ac:dyDescent="0.2">
      <c r="E46" t="s">
        <v>61</v>
      </c>
      <c r="F46">
        <v>69200</v>
      </c>
      <c r="G46" s="1">
        <v>30032.09</v>
      </c>
      <c r="H46">
        <v>200</v>
      </c>
      <c r="I46">
        <v>42000</v>
      </c>
      <c r="J46" s="1">
        <v>10537.754800000001</v>
      </c>
      <c r="K46" s="1">
        <v>151969.84479999999</v>
      </c>
    </row>
    <row r="47" spans="1:26" x14ac:dyDescent="0.2">
      <c r="E47" t="s">
        <v>65</v>
      </c>
      <c r="F47">
        <v>69200</v>
      </c>
      <c r="G47" s="1">
        <v>28514.97</v>
      </c>
      <c r="H47">
        <v>200</v>
      </c>
      <c r="I47">
        <v>42000</v>
      </c>
      <c r="J47" s="1">
        <v>10538.5200269099</v>
      </c>
      <c r="K47" s="1">
        <v>150453.49002691</v>
      </c>
    </row>
    <row r="48" spans="1:26" x14ac:dyDescent="0.2">
      <c r="E48" t="s">
        <v>66</v>
      </c>
      <c r="F48">
        <v>69200</v>
      </c>
      <c r="G48" s="1">
        <v>30032.09</v>
      </c>
      <c r="H48">
        <v>200</v>
      </c>
      <c r="I48">
        <v>42000</v>
      </c>
      <c r="J48" s="1">
        <v>10537.754800000001</v>
      </c>
      <c r="K48" s="1">
        <v>151969.84479999999</v>
      </c>
    </row>
    <row r="49" spans="2:11" x14ac:dyDescent="0.2">
      <c r="E49" t="s">
        <v>68</v>
      </c>
      <c r="F49">
        <v>69200</v>
      </c>
      <c r="G49" s="1">
        <v>30155.51</v>
      </c>
      <c r="H49">
        <v>200</v>
      </c>
      <c r="I49">
        <v>42000</v>
      </c>
      <c r="J49" s="1">
        <v>10537.4434</v>
      </c>
      <c r="K49" s="1">
        <v>152092.9534</v>
      </c>
    </row>
    <row r="50" spans="2:11" x14ac:dyDescent="0.2">
      <c r="E50" t="s">
        <v>70</v>
      </c>
      <c r="F50">
        <v>69200</v>
      </c>
      <c r="G50" s="1">
        <v>30161.56</v>
      </c>
      <c r="H50">
        <v>200</v>
      </c>
      <c r="I50">
        <v>42000</v>
      </c>
      <c r="J50" s="1">
        <v>10537.406000000001</v>
      </c>
      <c r="K50" s="1"/>
    </row>
    <row r="51" spans="2:11" x14ac:dyDescent="0.2">
      <c r="G51" s="1"/>
      <c r="J51" s="1"/>
      <c r="K51" s="1"/>
    </row>
    <row r="53" spans="2:11" x14ac:dyDescent="0.2">
      <c r="C53" t="s">
        <v>50</v>
      </c>
    </row>
    <row r="55" spans="2:11" x14ac:dyDescent="0.2">
      <c r="C55" t="s">
        <v>52</v>
      </c>
    </row>
    <row r="56" spans="2:11" x14ac:dyDescent="0.2">
      <c r="C56" t="s">
        <v>51</v>
      </c>
    </row>
    <row r="58" spans="2:11" x14ac:dyDescent="0.2">
      <c r="C58" t="s">
        <v>50</v>
      </c>
    </row>
    <row r="59" spans="2:11" x14ac:dyDescent="0.2">
      <c r="C59" t="s">
        <v>52</v>
      </c>
    </row>
    <row r="61" spans="2:11" x14ac:dyDescent="0.2">
      <c r="B61" t="s">
        <v>54</v>
      </c>
      <c r="C61" t="s">
        <v>53</v>
      </c>
    </row>
    <row r="62" spans="2:11" x14ac:dyDescent="0.2">
      <c r="B62" t="s">
        <v>56</v>
      </c>
      <c r="C62" t="s">
        <v>55</v>
      </c>
    </row>
    <row r="63" spans="2:11" x14ac:dyDescent="0.2">
      <c r="B63" t="s">
        <v>59</v>
      </c>
      <c r="C63" t="s">
        <v>58</v>
      </c>
    </row>
    <row r="64" spans="2:11" x14ac:dyDescent="0.2">
      <c r="C64" t="s">
        <v>52</v>
      </c>
    </row>
    <row r="67" spans="2:3" x14ac:dyDescent="0.2">
      <c r="B67" t="s">
        <v>61</v>
      </c>
      <c r="C67" t="s">
        <v>33</v>
      </c>
    </row>
    <row r="68" spans="2:3" x14ac:dyDescent="0.2">
      <c r="B68" t="s">
        <v>63</v>
      </c>
      <c r="C68" t="s">
        <v>62</v>
      </c>
    </row>
    <row r="70" spans="2:3" x14ac:dyDescent="0.2">
      <c r="C70" t="s">
        <v>64</v>
      </c>
    </row>
    <row r="71" spans="2:3" x14ac:dyDescent="0.2">
      <c r="C71" t="s">
        <v>33</v>
      </c>
    </row>
    <row r="72" spans="2:3" x14ac:dyDescent="0.2">
      <c r="C72" t="s">
        <v>67</v>
      </c>
    </row>
    <row r="73" spans="2:3" x14ac:dyDescent="0.2">
      <c r="C73" t="s">
        <v>69</v>
      </c>
    </row>
    <row r="76" spans="2:3" x14ac:dyDescent="0.2">
      <c r="B76" t="s">
        <v>72</v>
      </c>
      <c r="C76" t="s">
        <v>71</v>
      </c>
    </row>
    <row r="77" spans="2:3" x14ac:dyDescent="0.2">
      <c r="B77" t="s">
        <v>74</v>
      </c>
      <c r="C77" t="s">
        <v>73</v>
      </c>
    </row>
    <row r="78" spans="2:3" x14ac:dyDescent="0.2">
      <c r="B78" t="s">
        <v>75</v>
      </c>
      <c r="C78" t="s">
        <v>52</v>
      </c>
    </row>
    <row r="79" spans="2:3" x14ac:dyDescent="0.2">
      <c r="B79" t="s">
        <v>77</v>
      </c>
      <c r="C79" t="s">
        <v>76</v>
      </c>
    </row>
    <row r="80" spans="2:3" x14ac:dyDescent="0.2">
      <c r="B80" t="s">
        <v>79</v>
      </c>
      <c r="C80" t="s">
        <v>78</v>
      </c>
    </row>
    <row r="82" spans="2:11" x14ac:dyDescent="0.2">
      <c r="B82" t="s">
        <v>79</v>
      </c>
      <c r="C82" t="s">
        <v>80</v>
      </c>
    </row>
    <row r="83" spans="2:11" x14ac:dyDescent="0.2">
      <c r="B83">
        <v>0.5</v>
      </c>
      <c r="C83" t="s">
        <v>81</v>
      </c>
    </row>
    <row r="84" spans="2:11" x14ac:dyDescent="0.2">
      <c r="B84">
        <v>0.25</v>
      </c>
      <c r="C84" t="s">
        <v>50</v>
      </c>
    </row>
    <row r="85" spans="2:11" x14ac:dyDescent="0.2">
      <c r="B85">
        <v>0.1</v>
      </c>
      <c r="C85" t="s">
        <v>82</v>
      </c>
    </row>
    <row r="86" spans="2:11" x14ac:dyDescent="0.2">
      <c r="B86">
        <v>0.01</v>
      </c>
      <c r="C86" t="s">
        <v>83</v>
      </c>
    </row>
    <row r="89" spans="2:11" x14ac:dyDescent="0.2">
      <c r="B89">
        <v>29</v>
      </c>
      <c r="C89" t="s">
        <v>33</v>
      </c>
    </row>
    <row r="90" spans="2:11" x14ac:dyDescent="0.2">
      <c r="C90" t="s">
        <v>84</v>
      </c>
    </row>
    <row r="91" spans="2:11" x14ac:dyDescent="0.2">
      <c r="B91">
        <v>30</v>
      </c>
      <c r="C91" t="s">
        <v>85</v>
      </c>
    </row>
    <row r="92" spans="2:11" x14ac:dyDescent="0.2">
      <c r="C92" t="s">
        <v>86</v>
      </c>
    </row>
    <row r="93" spans="2:11" x14ac:dyDescent="0.2">
      <c r="B93" t="s">
        <v>88</v>
      </c>
      <c r="C93" t="s">
        <v>87</v>
      </c>
    </row>
    <row r="94" spans="2:11" x14ac:dyDescent="0.2">
      <c r="C94" t="s">
        <v>89</v>
      </c>
    </row>
    <row r="95" spans="2:11" x14ac:dyDescent="0.2">
      <c r="C95" t="s">
        <v>33</v>
      </c>
    </row>
    <row r="96" spans="2:11" x14ac:dyDescent="0.2">
      <c r="C96" t="s">
        <v>84</v>
      </c>
      <c r="K96" s="1">
        <v>50021956460.338203</v>
      </c>
    </row>
    <row r="97" spans="11:11" x14ac:dyDescent="0.2">
      <c r="K97">
        <v>50021956460.338203</v>
      </c>
    </row>
  </sheetData>
  <conditionalFormatting sqref="Y27:Y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9C0C-9FD0-4674-B261-962571A84BD5}">
  <dimension ref="A1:H38"/>
  <sheetViews>
    <sheetView tabSelected="1" workbookViewId="0">
      <selection activeCell="D4" sqref="D4:D5"/>
    </sheetView>
  </sheetViews>
  <sheetFormatPr defaultRowHeight="12" x14ac:dyDescent="0.2"/>
  <cols>
    <col min="1" max="1" width="50.1640625" bestFit="1" customWidth="1"/>
    <col min="2" max="2" width="38.5" bestFit="1" customWidth="1"/>
    <col min="3" max="3" width="26.1640625" bestFit="1" customWidth="1"/>
    <col min="4" max="4" width="21.83203125" bestFit="1" customWidth="1"/>
    <col min="5" max="5" width="30.83203125" bestFit="1" customWidth="1"/>
    <col min="6" max="6" width="19.83203125" bestFit="1" customWidth="1"/>
    <col min="7" max="7" width="17.33203125" bestFit="1" customWidth="1"/>
    <col min="8" max="8" width="63.83203125" bestFit="1" customWidth="1"/>
  </cols>
  <sheetData>
    <row r="1" spans="1:8" x14ac:dyDescent="0.2">
      <c r="A1" t="s">
        <v>90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102</v>
      </c>
    </row>
    <row r="2" spans="1:8" x14ac:dyDescent="0.2">
      <c r="A2" s="3" t="s">
        <v>92</v>
      </c>
      <c r="B2">
        <v>10200</v>
      </c>
      <c r="C2">
        <v>22000</v>
      </c>
      <c r="D2">
        <v>0</v>
      </c>
      <c r="E2">
        <v>0</v>
      </c>
      <c r="F2">
        <v>245169.76939999999</v>
      </c>
      <c r="G2">
        <v>277369.76939999999</v>
      </c>
      <c r="H2" t="s">
        <v>101</v>
      </c>
    </row>
    <row r="3" spans="1:8" x14ac:dyDescent="0.2">
      <c r="A3" s="3" t="s">
        <v>100</v>
      </c>
      <c r="B3">
        <v>10200</v>
      </c>
      <c r="C3">
        <v>60046.36</v>
      </c>
      <c r="D3">
        <v>0</v>
      </c>
      <c r="E3">
        <v>0</v>
      </c>
      <c r="F3">
        <v>22733.279399999999</v>
      </c>
      <c r="G3">
        <v>92979.6394</v>
      </c>
      <c r="H3" t="s">
        <v>104</v>
      </c>
    </row>
    <row r="4" spans="1:8" x14ac:dyDescent="0.2">
      <c r="A4" s="3" t="s">
        <v>110</v>
      </c>
      <c r="B4">
        <v>10200</v>
      </c>
      <c r="C4">
        <v>60186.61</v>
      </c>
      <c r="D4">
        <f>80.6*1000</f>
        <v>80600</v>
      </c>
      <c r="E4">
        <v>0</v>
      </c>
      <c r="F4">
        <v>22732.119299999998</v>
      </c>
      <c r="G4">
        <v>93199.329299999998</v>
      </c>
      <c r="H4" t="s">
        <v>104</v>
      </c>
    </row>
    <row r="5" spans="1:8" x14ac:dyDescent="0.2">
      <c r="A5" s="3" t="s">
        <v>111</v>
      </c>
      <c r="B5">
        <v>10200</v>
      </c>
      <c r="C5">
        <v>22000</v>
      </c>
      <c r="D5">
        <f>80.6*1000</f>
        <v>80600</v>
      </c>
      <c r="E5">
        <v>0</v>
      </c>
      <c r="F5">
        <v>22735.499400000001</v>
      </c>
      <c r="G5">
        <v>55016.099399999999</v>
      </c>
      <c r="H5" t="s">
        <v>107</v>
      </c>
    </row>
    <row r="6" spans="1:8" x14ac:dyDescent="0.2">
      <c r="A6" s="3" t="s">
        <v>112</v>
      </c>
      <c r="B6">
        <v>10200</v>
      </c>
      <c r="C6">
        <v>60186.61</v>
      </c>
      <c r="D6">
        <v>0</v>
      </c>
      <c r="E6">
        <v>0</v>
      </c>
      <c r="F6">
        <v>22736.279399999999</v>
      </c>
      <c r="G6">
        <v>93122.8894</v>
      </c>
      <c r="H6" t="s">
        <v>109</v>
      </c>
    </row>
    <row r="7" spans="1:8" x14ac:dyDescent="0.2">
      <c r="A7" s="3"/>
    </row>
    <row r="8" spans="1:8" x14ac:dyDescent="0.2">
      <c r="A8" s="3"/>
    </row>
    <row r="9" spans="1:8" x14ac:dyDescent="0.2">
      <c r="A9" s="3"/>
    </row>
    <row r="10" spans="1:8" x14ac:dyDescent="0.2">
      <c r="A10" s="3"/>
    </row>
    <row r="11" spans="1:8" x14ac:dyDescent="0.2">
      <c r="A11" s="3"/>
    </row>
    <row r="12" spans="1:8" x14ac:dyDescent="0.2">
      <c r="A12" s="3"/>
    </row>
    <row r="13" spans="1:8" x14ac:dyDescent="0.2">
      <c r="A13" s="3"/>
    </row>
    <row r="14" spans="1:8" x14ac:dyDescent="0.2">
      <c r="A14" s="3"/>
    </row>
    <row r="15" spans="1:8" x14ac:dyDescent="0.2">
      <c r="A15" s="3"/>
    </row>
    <row r="16" spans="1:8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46784-92EE-488D-9BE7-BB0562971FF4}">
  <dimension ref="B1:D6"/>
  <sheetViews>
    <sheetView workbookViewId="0">
      <selection activeCell="B7" sqref="B7"/>
    </sheetView>
  </sheetViews>
  <sheetFormatPr defaultRowHeight="12" x14ac:dyDescent="0.2"/>
  <cols>
    <col min="2" max="2" width="60" customWidth="1"/>
    <col min="3" max="3" width="11.83203125" customWidth="1"/>
  </cols>
  <sheetData>
    <row r="1" spans="2:4" x14ac:dyDescent="0.2">
      <c r="B1" t="s">
        <v>90</v>
      </c>
      <c r="C1" t="s">
        <v>91</v>
      </c>
      <c r="D1" t="s">
        <v>102</v>
      </c>
    </row>
    <row r="2" spans="2:4" x14ac:dyDescent="0.2">
      <c r="B2" t="s">
        <v>92</v>
      </c>
      <c r="C2" t="s">
        <v>99</v>
      </c>
      <c r="D2" t="s">
        <v>101</v>
      </c>
    </row>
    <row r="3" spans="2:4" x14ac:dyDescent="0.2">
      <c r="B3" t="s">
        <v>100</v>
      </c>
      <c r="C3" t="s">
        <v>103</v>
      </c>
      <c r="D3" t="s">
        <v>104</v>
      </c>
    </row>
    <row r="4" spans="2:4" x14ac:dyDescent="0.2">
      <c r="B4" t="s">
        <v>110</v>
      </c>
      <c r="C4" t="s">
        <v>105</v>
      </c>
      <c r="D4" t="s">
        <v>104</v>
      </c>
    </row>
    <row r="5" spans="2:4" x14ac:dyDescent="0.2">
      <c r="B5" t="s">
        <v>111</v>
      </c>
      <c r="C5" t="s">
        <v>106</v>
      </c>
      <c r="D5" t="s">
        <v>107</v>
      </c>
    </row>
    <row r="6" spans="2:4" x14ac:dyDescent="0.2">
      <c r="B6" t="s">
        <v>112</v>
      </c>
      <c r="C6" t="s">
        <v>108</v>
      </c>
      <c r="D6" t="s">
        <v>109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e 4 1 1 3 2 5 - e e c a - 4 8 1 3 - b 5 2 8 - a 8 7 d 7 f 7 c 2 f 9 3 "   x m l n s = " h t t p : / / s c h e m a s . m i c r o s o f t . c o m / D a t a M a s h u p " > A A A A A E E E A A B Q S w M E F A A C A A g A R 5 G B V a 3 / f c C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E J x K K S k H N k H I H H 4 F O e 5 9 t j 8 Q V l 0 V u t Y q i / F 6 C W y K w N 4 f 1 A N Q S w M E F A A C A A g A R 5 G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R g V V R X 0 7 S O w E A A K Y C A A A T A B w A R m 9 y b X V s Y X M v U 2 V j d G l v b j E u b S C i G A A o o B Q A A A A A A A A A A A A A A A A A A A A A A A A A A A C F U U F r w j A Y v R f 6 H 0 J 2 q V A K 7 j Q Q T 5 0 X D 2 5 M Y Q c R S d O v G k w T + Z J A p f j f l 9 j V V T d Z L i H v v e + 9 l 8 Q A t 0 I r s u z 2 8 S S O 4 s j s G U J J V q y Q 8 E K m R I K N I + L X U j v k 4 J F Z w 0 F m u U M E Z T 8 1 H g q t D 8 m o X S 9 Y D V P a T d L N e Z 1 r Z b 1 k k 3 Y G T z T f M 7 U L 5 q c j U O 9 0 k W Y r Z M p U G u t c S 1 e r Q J q k S 0 v b l n b o m K b E e o Z Y a O w 5 J T 3 + f I O f R 9 e s d 4 b G R 8 2 X b 4 u H U S a 5 6 / S T F 3 z n R q v s V X N X + 1 s M v W f N k a n S D / X a a 0 D H f A D X W H Z k c l s l J Y O A l h Z O y F K o n d n 6 s a 1 Q x j I p W f g N E 6 R C V c i M R c e t Q w h I J a E R h Z D C n s I R F O D u t D 2 i L t 3 l E w P I G a I A v D h Y 7 R 3 p 8 M G y f z J 7 2 e / s n r n r 0 M N / d u n J Y a c e + + 4 2 i i O h H j 7 t 5 A t Q S w E C L Q A U A A I A C A B H k Y F V r f 9 9 w K Q A A A D 2 A A A A E g A A A A A A A A A A A A A A A A A A A A A A Q 2 9 u Z m l n L 1 B h Y 2 t h Z 2 U u e G 1 s U E s B A i 0 A F A A C A A g A R 5 G B V Q / K 6 a u k A A A A 6 Q A A A B M A A A A A A A A A A A A A A A A A 8 A A A A F t D b 2 5 0 Z W 5 0 X 1 R 5 c G V z X S 5 4 b W x Q S w E C L Q A U A A I A C A B H k Y F V U V 9 O 0 j s B A A C m A g A A E w A A A A A A A A A A A A A A A A D h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D g A A A A A A A E Y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4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4 L 0 F 1 d G 9 S Z W 1 v d m V k Q 2 9 s d W 1 u c z E u e 0 N v b H V t b j E s M H 0 m c X V v d D s s J n F 1 b 3 Q 7 U 2 V j d G l v b j E v V G F i b G U 4 L 0 F 1 d G 9 S Z W 1 v d m V k Q 2 9 s d W 1 u c z E u e 0 N v b H V t b j I u Y n V p b G R p b m d z X 2 F u Z F 9 p b n N 0 Y W x s Y X R p b 2 5 z L D F 9 J n F 1 b 3 Q 7 L C Z x d W 9 0 O 1 N l Y 3 R p b 2 4 x L 1 R h Y m x l O C 9 B d X R v U m V t b 3 Z l Z E N v b H V t b n M x L n t D b 2 x 1 b W 4 y L m l u Z n J h c 3 R y d W N 0 d X J l L D J 9 J n F 1 b 3 Q 7 L C Z x d W 9 0 O 1 N l Y 3 R p b 2 4 x L 1 R h Y m x l O C 9 B d X R v U m V t b 3 Z l Z E N v b H V t b n M x L n t D b 2 x 1 b W 4 y L m Z s Z X h p Y m l s a X R 5 L D N 9 J n F 1 b 3 Q 7 L C Z x d W 9 0 O 1 N l Y 3 R p b 2 4 x L 1 R h Y m x l O C 9 B d X R v U m V t b 3 Z l Z E N v b H V t b n M x L n t D b 2 x 1 b W 4 y L m V u Z X J n e V 9 w c m 9 k d W N 0 a W 9 u L D R 9 J n F 1 b 3 Q 7 L C Z x d W 9 0 O 1 N l Y 3 R p b 2 4 x L 1 R h Y m x l O C 9 B d X R v U m V t b 3 Z l Z E N v b H V t b n M x L n t D b 2 x 1 b W 4 y L m N h c n J p Z X J z L D V 9 J n F 1 b 3 Q 7 L C Z x d W 9 0 O 1 N l Y 3 R p b 2 4 x L 1 R h Y m x l O C 9 B d X R v U m V t b 3 Z l Z E N v b H V t b n M x L n t D b 2 x 1 b W 4 y L n R v d G F s L D Z 9 J n F 1 b 3 Q 7 L C Z x d W 9 0 O 1 N l Y 3 R p b 2 4 x L 1 R h Y m x l O C 9 B d X R v U m V t b 3 Z l Z E N v b H V t b n M x L n t D b 2 x 1 b W 4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O C 9 B d X R v U m V t b 3 Z l Z E N v b H V t b n M x L n t D b 2 x 1 b W 4 x L D B 9 J n F 1 b 3 Q 7 L C Z x d W 9 0 O 1 N l Y 3 R p b 2 4 x L 1 R h Y m x l O C 9 B d X R v U m V t b 3 Z l Z E N v b H V t b n M x L n t D b 2 x 1 b W 4 y L m J 1 a W x k a W 5 n c 1 9 h b m R f a W 5 z d G F s b G F 0 a W 9 u c y w x f S Z x d W 9 0 O y w m c X V v d D t T Z W N 0 a W 9 u M S 9 U Y W J s Z T g v Q X V 0 b 1 J l b W 9 2 Z W R D b 2 x 1 b W 5 z M S 5 7 Q 2 9 s d W 1 u M i 5 p b m Z y Y X N 0 c n V j d H V y Z S w y f S Z x d W 9 0 O y w m c X V v d D t T Z W N 0 a W 9 u M S 9 U Y W J s Z T g v Q X V 0 b 1 J l b W 9 2 Z W R D b 2 x 1 b W 5 z M S 5 7 Q 2 9 s d W 1 u M i 5 m b G V 4 a W J p b G l 0 e S w z f S Z x d W 9 0 O y w m c X V v d D t T Z W N 0 a W 9 u M S 9 U Y W J s Z T g v Q X V 0 b 1 J l b W 9 2 Z W R D b 2 x 1 b W 5 z M S 5 7 Q 2 9 s d W 1 u M i 5 l b m V y Z 3 l f c H J v Z H V j d G l v b i w 0 f S Z x d W 9 0 O y w m c X V v d D t T Z W N 0 a W 9 u M S 9 U Y W J s Z T g v Q X V 0 b 1 J l b W 9 2 Z W R D b 2 x 1 b W 5 z M S 5 7 Q 2 9 s d W 1 u M i 5 j Y X J y a W V y c y w 1 f S Z x d W 9 0 O y w m c X V v d D t T Z W N 0 a W 9 u M S 9 U Y W J s Z T g v Q X V 0 b 1 J l b W 9 2 Z W R D b 2 x 1 b W 5 z M S 5 7 Q 2 9 s d W 1 u M i 5 0 b 3 R h b C w 2 f S Z x d W 9 0 O y w m c X V v d D t T Z W N 0 a W 9 u M S 9 U Y W J s Z T g v Q X V 0 b 1 J l b W 9 2 Z W R D b 2 x 1 b W 5 z M S 5 7 Q 2 9 s d W 1 u M y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L m J 1 a W x k a W 5 n c 1 9 h b m R f a W 5 z d G F s b G F 0 a W 9 u c y Z x d W 9 0 O y w m c X V v d D t D b 2 x 1 b W 4 y L m l u Z n J h c 3 R y d W N 0 d X J l J n F 1 b 3 Q 7 L C Z x d W 9 0 O 0 N v b H V t b j I u Z m x l e G l i a W x p d H k m c X V v d D s s J n F 1 b 3 Q 7 Q 2 9 s d W 1 u M i 5 l b m V y Z 3 l f c H J v Z H V j d G l v b i Z x d W 9 0 O y w m c X V v d D t D b 2 x 1 b W 4 y L m N h c n J p Z X J z J n F 1 b 3 Q 7 L C Z x d W 9 0 O 0 N v b H V t b j I u d G 9 0 Y W w m c X V v d D s s J n F 1 b 3 Q 7 Q 2 9 s d W 1 u M y Z x d W 9 0 O 1 0 i I C 8 + P E V u d H J 5 I F R 5 c G U 9 I k Z p b G x D b 2 x 1 b W 5 U e X B l c y I g V m F s d W U 9 I n N C Z 0 F B Q U F B Q U F B Q T 0 i I C 8 + P E V u d H J 5 I F R 5 c G U 9 I k Z p b G x M Y X N 0 V X B k Y X R l Z C I g V m F s d W U 9 I m Q y M D I y L T E y L T A x V D E 3 O j E w O j E 1 L j I x N z M 1 N T B a I i A v P j x F b n R y e S B U e X B l P S J G a W x s R X J y b 3 J D b 3 V u d C I g V m F s d W U 9 I m w z M i I g L z 4 8 R W 5 0 c n k g V H l w Z T 0 i R m l s b E V y c m 9 y Q 2 9 k Z S I g V m F s d W U 9 I n N V b m t u b 3 d u I i A v P j x F b n R y e S B U e X B l P S J G a W x s Q 2 9 1 b n Q i I F Z h b H V l P S J s M z c i I C 8 + P E V u d H J 5 I F R 5 c G U 9 I k F k Z G V k V G 9 E Y X R h T W 9 k Z W w i I F Z h b H V l P S J s M C I g L z 4 8 R W 5 0 c n k g V H l w Z T 0 i U X V l c n l J R C I g V m F s d W U 9 I n M z M z U 2 Y j A 1 N y 1 l M z d k L T Q w N D c t Y j U 0 Y i 0 1 Y j F m M z Q y O D Y 2 O D I i I C 8 + P C 9 T d G F i b G V F b n R y a W V z P j w v S X R l b T 4 8 S X R l b T 4 8 S X R l b U x v Y 2 F 0 a W 9 u P j x J d G V t V H l w Z T 5 G b 3 J t d W x h P C 9 J d G V t V H l w Z T 4 8 S X R l b V B h d G g + U 2 V j d G l v b j E v V G F i b G U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Q Y X J z Z W Q l M j B K U 0 9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L 0 V 4 c G F u Z G V k J T I w Q 2 9 s d W 1 u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6 p X J 8 A q j R 4 t 8 e 4 S F y 6 Y v A A A A A A I A A A A A A B B m A A A A A Q A A I A A A A C H j R e E 1 J j z 7 B n K + P 5 V + g M f X O d q J i M t O E / U Y p q h O Q u l a A A A A A A 6 A A A A A A g A A I A A A A B 2 p e n B c L 4 J Y X X N w 2 x Z W s M N m A f + 5 U 0 s m U 3 I W c e 2 e t g U C U A A A A K q 2 k H V 8 g o R a R 2 p 1 r g A R m i q 4 k p D m t b K H C H J O B j n 2 j q q u L B T I / b f / R J j / I F V q 3 h n Y K e x T d v b q V h O h W K N S g i i x s n 0 r K l e f 9 7 p E 7 9 X E W D 0 A / u I b Q A A A A M a + 7 z X j L Q 8 G c j L 4 E O t v g R Y l l l 5 t v a i E / M r + J Y o v C x / N w V 4 d u G z S 5 9 x X 8 2 a l l m C Z n c f 1 M K 1 C V p S N r 6 p p s 1 v 2 W V U = < / D a t a M a s h u p > 
</file>

<file path=customXml/itemProps1.xml><?xml version="1.0" encoding="utf-8"?>
<ds:datastoreItem xmlns:ds="http://schemas.openxmlformats.org/officeDocument/2006/customXml" ds:itemID="{EB46DD7A-860A-4F67-903A-94845366F1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Gillis Hommen</cp:lastModifiedBy>
  <dcterms:created xsi:type="dcterms:W3CDTF">2022-11-29T12:35:34Z</dcterms:created>
  <dcterms:modified xsi:type="dcterms:W3CDTF">2022-12-01T17:27:12Z</dcterms:modified>
</cp:coreProperties>
</file>