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OUJ\Documents\GitHub\HOLON\Base\"/>
    </mc:Choice>
  </mc:AlternateContent>
  <xr:revisionPtr revIDLastSave="0" documentId="13_ncr:1_{105E1021-EF08-45FA-887B-B1B8BD9187A5}" xr6:coauthVersionLast="47" xr6:coauthVersionMax="47" xr10:uidLastSave="{00000000-0000-0000-0000-000000000000}"/>
  <bookViews>
    <workbookView xWindow="-120" yWindow="-120" windowWidth="29040" windowHeight="15840" activeTab="2" xr2:uid="{CA7A310D-0CA1-49A6-840A-55868387A1DA}"/>
  </bookViews>
  <sheets>
    <sheet name="consumptionAssets" sheetId="1" r:id="rId1"/>
    <sheet name="productionAssets" sheetId="3" r:id="rId2"/>
    <sheet name="conversionAssets" sheetId="2" r:id="rId3"/>
    <sheet name="storageAsse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1" l="1"/>
  <c r="F4" i="1"/>
  <c r="F5" i="1"/>
  <c r="F4" i="3"/>
  <c r="F3" i="3"/>
  <c r="F2" i="3"/>
  <c r="F5" i="3"/>
</calcChain>
</file>

<file path=xl/sharedStrings.xml><?xml version="1.0" encoding="utf-8"?>
<sst xmlns="http://schemas.openxmlformats.org/spreadsheetml/2006/main" count="263" uniqueCount="133">
  <si>
    <t>id</t>
  </si>
  <si>
    <t>name</t>
  </si>
  <si>
    <t>energyAssetCategory</t>
  </si>
  <si>
    <t>energyAssetType</t>
  </si>
  <si>
    <t>STORAGE</t>
  </si>
  <si>
    <t>CONVERSION</t>
  </si>
  <si>
    <t>capacityHeat_kW</t>
  </si>
  <si>
    <t>capacityElectricity_kW</t>
  </si>
  <si>
    <t>PRODUCTION</t>
  </si>
  <si>
    <t>PHOTOVOLTAIC</t>
  </si>
  <si>
    <t>CONSUMPTION</t>
  </si>
  <si>
    <t>stateOfCharge_r</t>
  </si>
  <si>
    <t>lossFactor_WpK</t>
  </si>
  <si>
    <t>minTemp_degC</t>
  </si>
  <si>
    <t>maxTemp_degC</t>
  </si>
  <si>
    <t>heatCapacity_JpK</t>
  </si>
  <si>
    <t>Electrolyser</t>
  </si>
  <si>
    <t>ELECTROLYSER</t>
  </si>
  <si>
    <t>eta_r</t>
  </si>
  <si>
    <t>EV</t>
  </si>
  <si>
    <t>ELECTRIC_VEHICLE</t>
  </si>
  <si>
    <t>alias</t>
  </si>
  <si>
    <t>OTHER_ELECTRICITY_CONSUMPTION</t>
  </si>
  <si>
    <t>HOT_WATER_CONSUMPTION</t>
  </si>
  <si>
    <t>GAS_BURNER</t>
  </si>
  <si>
    <t>HEAT_PUMP_AIR</t>
  </si>
  <si>
    <t>STORAGE_ELECTRIC</t>
  </si>
  <si>
    <t>STORAGE_HEAT</t>
  </si>
  <si>
    <t>WINDMILL</t>
  </si>
  <si>
    <t>House_solarpanels_S</t>
  </si>
  <si>
    <t>House_solarpanels_M</t>
  </si>
  <si>
    <t>House_solarpanels_L</t>
  </si>
  <si>
    <t>Windmill_3MW</t>
  </si>
  <si>
    <t>Windmill_5MW</t>
  </si>
  <si>
    <t>Windmill_7MW</t>
  </si>
  <si>
    <t>Solarpanels_1MW</t>
  </si>
  <si>
    <t>House_other_electricity_consumption</t>
  </si>
  <si>
    <t>House_hot_water_consumption</t>
  </si>
  <si>
    <t>Office_other_electricity_consumption</t>
  </si>
  <si>
    <t>Store_other_electricity_consumption</t>
  </si>
  <si>
    <t>House_other_electricity</t>
  </si>
  <si>
    <t>House_hot_water</t>
  </si>
  <si>
    <t>Office_other_electricity</t>
  </si>
  <si>
    <t>Store_other_electricity</t>
  </si>
  <si>
    <t>Solar panels for appartment (2 panels)</t>
  </si>
  <si>
    <t>Solar panels for house (6 panels)</t>
  </si>
  <si>
    <t>Solar panels for house (10 panels)</t>
  </si>
  <si>
    <t>Small windmill</t>
  </si>
  <si>
    <t>Large windmill</t>
  </si>
  <si>
    <t>XL windmill</t>
  </si>
  <si>
    <t>Solar field 1 MW</t>
  </si>
  <si>
    <t>House_gas_burner</t>
  </si>
  <si>
    <t>DH_gas_burner_S</t>
  </si>
  <si>
    <t>House_battery</t>
  </si>
  <si>
    <t>House_heatmodel_A</t>
  </si>
  <si>
    <t>House_heatmodel_B</t>
  </si>
  <si>
    <t>House_heatmodel_C</t>
  </si>
  <si>
    <t>House_heatmodel_D</t>
  </si>
  <si>
    <t>House_heatmodel_E</t>
  </si>
  <si>
    <t>House_heatmodel_F</t>
  </si>
  <si>
    <t>House_heatmodel_G</t>
  </si>
  <si>
    <t>House_DH_heatdeliveryset</t>
  </si>
  <si>
    <t>HEAT_DELIVERY_SET</t>
  </si>
  <si>
    <t>yearlyDemandElectricity_kWh</t>
  </si>
  <si>
    <t>yearlyDemandHeat_kWh</t>
  </si>
  <si>
    <t>setTemp_degC</t>
  </si>
  <si>
    <t>District_Heating_network_HT_S</t>
  </si>
  <si>
    <t>District_Heating_network_MT_S</t>
  </si>
  <si>
    <t>District_Heating_heat_buffer_HT_S</t>
  </si>
  <si>
    <t>HEAT_PUMP_GROUND</t>
  </si>
  <si>
    <t>House_heatpump_MT_S</t>
  </si>
  <si>
    <t>House_heatpump_MT_M</t>
  </si>
  <si>
    <t>House_heatpump_MT_L</t>
  </si>
  <si>
    <t>DH_heat_pump_HT_S</t>
  </si>
  <si>
    <t>deliveryTemp_degc</t>
  </si>
  <si>
    <t>AIR</t>
  </si>
  <si>
    <t>GROUND</t>
  </si>
  <si>
    <t>ambientTempType</t>
  </si>
  <si>
    <t>Industry_steel_electricity</t>
  </si>
  <si>
    <t>Industry_steel_heat</t>
  </si>
  <si>
    <t>Industry_other_electricity</t>
  </si>
  <si>
    <t>Industry_other_heat</t>
  </si>
  <si>
    <t>Industry_steel_electricity_demand</t>
  </si>
  <si>
    <t>Industry_other_electricity_demand</t>
  </si>
  <si>
    <t>Industry_other_heat_demand</t>
  </si>
  <si>
    <t>Industry_steel_heat_demand</t>
  </si>
  <si>
    <t>ELECTRICITY_DEMAND</t>
  </si>
  <si>
    <t>HEAT_DEMAND</t>
  </si>
  <si>
    <t>Industrial_hydrogen_furnace</t>
  </si>
  <si>
    <t>Industrial_methane_furnace</t>
  </si>
  <si>
    <t>METHANE_FURNACE</t>
  </si>
  <si>
    <t>HYDROGEN_FURNACE</t>
  </si>
  <si>
    <t>DH_boiler_L</t>
  </si>
  <si>
    <t>BOILER</t>
  </si>
  <si>
    <t>EHGV</t>
  </si>
  <si>
    <t>storageCapacity_kWh</t>
  </si>
  <si>
    <t>Logistics_fleet_hgv_E</t>
  </si>
  <si>
    <t>logistics_fleet_e_hgv</t>
  </si>
  <si>
    <t>Grid_battery_1MWh</t>
  </si>
  <si>
    <t>Grid_battery_10MWh</t>
  </si>
  <si>
    <t>Building_solarpanels_1kWp</t>
  </si>
  <si>
    <t>Solar panels for building, 1 kWp</t>
  </si>
  <si>
    <t>Building_solarpanels_0kWp</t>
  </si>
  <si>
    <t>Solar panels for building, 0 kWp</t>
  </si>
  <si>
    <t>Building_gas_burner_60kW</t>
  </si>
  <si>
    <t>Solarpanels_0MW</t>
  </si>
  <si>
    <t>Solarpanels_2MW</t>
  </si>
  <si>
    <t>Solarpanels_3MW</t>
  </si>
  <si>
    <t>Building_solarpanels_2kWp</t>
  </si>
  <si>
    <t>Building_solarpanels_3kWp</t>
  </si>
  <si>
    <t>Building_solarpanels_4kWp</t>
  </si>
  <si>
    <t>Building_solarpanels_5kWp</t>
  </si>
  <si>
    <t>Solar panels for building, 2 kWp</t>
  </si>
  <si>
    <t>Solar panels for building, 3 kWp</t>
  </si>
  <si>
    <t>Solar panels for building, 4 kWp</t>
  </si>
  <si>
    <t>Solar panels for building, 5 kWp</t>
  </si>
  <si>
    <t>Solar field 2 MW</t>
  </si>
  <si>
    <t>Solar field 3 MW</t>
  </si>
  <si>
    <t>Solar field 4 MW</t>
  </si>
  <si>
    <t>Solarpanels_4MW</t>
  </si>
  <si>
    <t>Solarpanels_5MW</t>
  </si>
  <si>
    <t>Solar field 5 MW</t>
  </si>
  <si>
    <t>Solar field 0 MW</t>
  </si>
  <si>
    <t>Building_heatpump_20kW</t>
  </si>
  <si>
    <t>energy_consumption_kwhpkm</t>
  </si>
  <si>
    <t>Solar panels for building, 10 kWp</t>
  </si>
  <si>
    <t>Solarpanels_10MW</t>
  </si>
  <si>
    <t>Solar field 10 MW</t>
  </si>
  <si>
    <t>Building_solarpanels_10kWp</t>
  </si>
  <si>
    <t>EHGV_x50</t>
  </si>
  <si>
    <t>vehicle_scaling</t>
  </si>
  <si>
    <t>DieselTruck</t>
  </si>
  <si>
    <t>DIESEL_VEHICLE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</si>
</sst>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AFBF-1CF8-487E-AF78-99304C1FCDA1}">
  <dimension ref="A1:G10"/>
  <sheetViews>
    <sheetView zoomScale="115" zoomScaleNormal="115" workbookViewId="0">
      <selection activeCell="G7" sqref="G7"/>
    </sheetView>
  </sheetViews>
  <sheetFormatPr defaultRowHeight="12" x14ac:dyDescent="0.2"/>
  <cols>
    <col min="1" max="1" width="7" customWidth="1"/>
    <col min="2" max="2" width="23.6640625" customWidth="1"/>
    <col min="3" max="3" width="36.5" customWidth="1"/>
    <col min="4" max="4" width="20" customWidth="1"/>
    <col min="5" max="5" width="42.33203125" customWidth="1"/>
    <col min="6" max="6" width="27.5" customWidth="1"/>
    <col min="7" max="7" width="22.6640625" customWidth="1"/>
    <col min="10" max="10" width="13.6640625" customWidth="1"/>
    <col min="11" max="11" width="17.1640625" customWidth="1"/>
  </cols>
  <sheetData>
    <row r="1" spans="1:7" x14ac:dyDescent="0.2">
      <c r="A1" t="s">
        <v>0</v>
      </c>
      <c r="B1" t="s">
        <v>1</v>
      </c>
      <c r="C1" t="s">
        <v>21</v>
      </c>
      <c r="D1" t="s">
        <v>2</v>
      </c>
      <c r="E1" t="s">
        <v>3</v>
      </c>
      <c r="F1" t="s">
        <v>63</v>
      </c>
      <c r="G1" t="s">
        <v>64</v>
      </c>
    </row>
    <row r="2" spans="1:7" x14ac:dyDescent="0.2">
      <c r="A2">
        <v>1</v>
      </c>
      <c r="B2" t="s">
        <v>40</v>
      </c>
      <c r="C2" t="s">
        <v>36</v>
      </c>
      <c r="D2" t="s">
        <v>10</v>
      </c>
      <c r="E2" t="s">
        <v>22</v>
      </c>
      <c r="F2">
        <v>2479</v>
      </c>
      <c r="G2">
        <v>0</v>
      </c>
    </row>
    <row r="3" spans="1:7" x14ac:dyDescent="0.2">
      <c r="A3">
        <v>2</v>
      </c>
      <c r="B3" t="s">
        <v>41</v>
      </c>
      <c r="C3" t="s">
        <v>37</v>
      </c>
      <c r="D3" t="s">
        <v>10</v>
      </c>
      <c r="E3" t="s">
        <v>23</v>
      </c>
      <c r="F3">
        <v>0</v>
      </c>
      <c r="G3">
        <v>30</v>
      </c>
    </row>
    <row r="4" spans="1:7" x14ac:dyDescent="0.2">
      <c r="A4">
        <v>3</v>
      </c>
      <c r="B4" t="s">
        <v>42</v>
      </c>
      <c r="C4" t="s">
        <v>38</v>
      </c>
      <c r="D4" t="s">
        <v>10</v>
      </c>
      <c r="E4" t="s">
        <v>22</v>
      </c>
      <c r="F4">
        <f>60*2000</f>
        <v>120000</v>
      </c>
      <c r="G4">
        <v>0</v>
      </c>
    </row>
    <row r="5" spans="1:7" x14ac:dyDescent="0.2">
      <c r="A5">
        <v>4</v>
      </c>
      <c r="B5" t="s">
        <v>43</v>
      </c>
      <c r="C5" t="s">
        <v>39</v>
      </c>
      <c r="D5" t="s">
        <v>10</v>
      </c>
      <c r="E5" t="s">
        <v>22</v>
      </c>
      <c r="F5">
        <f>35*1000</f>
        <v>35000</v>
      </c>
      <c r="G5">
        <v>0</v>
      </c>
    </row>
    <row r="6" spans="1:7" x14ac:dyDescent="0.2">
      <c r="A6">
        <v>5</v>
      </c>
      <c r="B6" t="s">
        <v>78</v>
      </c>
      <c r="C6" t="s">
        <v>82</v>
      </c>
      <c r="D6" t="s">
        <v>10</v>
      </c>
      <c r="E6" t="s">
        <v>86</v>
      </c>
      <c r="F6">
        <v>1000000</v>
      </c>
      <c r="G6">
        <v>0</v>
      </c>
    </row>
    <row r="7" spans="1:7" x14ac:dyDescent="0.2">
      <c r="A7">
        <v>6</v>
      </c>
      <c r="B7" t="s">
        <v>79</v>
      </c>
      <c r="C7" t="s">
        <v>85</v>
      </c>
      <c r="D7" t="s">
        <v>10</v>
      </c>
      <c r="E7" t="s">
        <v>87</v>
      </c>
      <c r="F7">
        <v>0</v>
      </c>
      <c r="G7">
        <v>1000000</v>
      </c>
    </row>
    <row r="8" spans="1:7" x14ac:dyDescent="0.2">
      <c r="A8">
        <v>7</v>
      </c>
      <c r="B8" t="s">
        <v>80</v>
      </c>
      <c r="C8" t="s">
        <v>83</v>
      </c>
      <c r="D8" t="s">
        <v>10</v>
      </c>
      <c r="E8" t="s">
        <v>86</v>
      </c>
      <c r="F8">
        <v>1000000</v>
      </c>
      <c r="G8">
        <v>0</v>
      </c>
    </row>
    <row r="9" spans="1:7" x14ac:dyDescent="0.2">
      <c r="A9">
        <v>8</v>
      </c>
      <c r="B9" t="s">
        <v>81</v>
      </c>
      <c r="C9" t="s">
        <v>84</v>
      </c>
      <c r="D9" t="s">
        <v>10</v>
      </c>
      <c r="E9" t="s">
        <v>87</v>
      </c>
      <c r="F9">
        <v>0</v>
      </c>
      <c r="G9">
        <v>1000000</v>
      </c>
    </row>
    <row r="10" spans="1:7" x14ac:dyDescent="0.2">
      <c r="A10">
        <v>9</v>
      </c>
      <c r="B10" t="s">
        <v>96</v>
      </c>
      <c r="C10" t="s">
        <v>97</v>
      </c>
      <c r="D10" t="s">
        <v>10</v>
      </c>
      <c r="E10" t="s">
        <v>86</v>
      </c>
      <c r="F10">
        <f>50*100000*1.3</f>
        <v>6500000</v>
      </c>
      <c r="G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4F107-16BA-4AA1-967F-7283CFA19530}">
  <dimension ref="A1:G21"/>
  <sheetViews>
    <sheetView workbookViewId="0">
      <selection activeCell="C25" sqref="C25"/>
    </sheetView>
  </sheetViews>
  <sheetFormatPr defaultRowHeight="12" x14ac:dyDescent="0.2"/>
  <cols>
    <col min="2" max="3" width="37.6640625" customWidth="1"/>
    <col min="4" max="4" width="22.83203125" customWidth="1"/>
    <col min="5" max="5" width="19.5" customWidth="1"/>
    <col min="6" max="6" width="23.33203125" customWidth="1"/>
  </cols>
  <sheetData>
    <row r="1" spans="1:7" x14ac:dyDescent="0.2">
      <c r="A1" t="s">
        <v>0</v>
      </c>
      <c r="B1" t="s">
        <v>1</v>
      </c>
      <c r="C1" t="s">
        <v>21</v>
      </c>
      <c r="D1" t="s">
        <v>2</v>
      </c>
      <c r="E1" t="s">
        <v>3</v>
      </c>
      <c r="F1" t="s">
        <v>7</v>
      </c>
      <c r="G1" t="s">
        <v>6</v>
      </c>
    </row>
    <row r="2" spans="1:7" x14ac:dyDescent="0.2">
      <c r="A2">
        <v>1</v>
      </c>
      <c r="B2" t="s">
        <v>29</v>
      </c>
      <c r="C2" t="s">
        <v>44</v>
      </c>
      <c r="D2" t="s">
        <v>8</v>
      </c>
      <c r="E2" t="s">
        <v>9</v>
      </c>
      <c r="F2">
        <f>2*300/1000</f>
        <v>0.6</v>
      </c>
      <c r="G2">
        <v>0</v>
      </c>
    </row>
    <row r="3" spans="1:7" x14ac:dyDescent="0.2">
      <c r="A3">
        <v>2</v>
      </c>
      <c r="B3" t="s">
        <v>30</v>
      </c>
      <c r="C3" t="s">
        <v>45</v>
      </c>
      <c r="D3" t="s">
        <v>8</v>
      </c>
      <c r="E3" t="s">
        <v>9</v>
      </c>
      <c r="F3">
        <f>6*300/1000</f>
        <v>1.8</v>
      </c>
      <c r="G3">
        <v>0</v>
      </c>
    </row>
    <row r="4" spans="1:7" x14ac:dyDescent="0.2">
      <c r="A4">
        <v>3</v>
      </c>
      <c r="B4" t="s">
        <v>31</v>
      </c>
      <c r="C4" t="s">
        <v>46</v>
      </c>
      <c r="D4" t="s">
        <v>8</v>
      </c>
      <c r="E4" t="s">
        <v>9</v>
      </c>
      <c r="F4">
        <f>10*300/1000</f>
        <v>3</v>
      </c>
      <c r="G4">
        <v>0</v>
      </c>
    </row>
    <row r="5" spans="1:7" x14ac:dyDescent="0.2">
      <c r="A5">
        <v>4</v>
      </c>
      <c r="B5" t="s">
        <v>32</v>
      </c>
      <c r="C5" t="s">
        <v>47</v>
      </c>
      <c r="D5" t="s">
        <v>8</v>
      </c>
      <c r="E5" t="s">
        <v>28</v>
      </c>
      <c r="F5">
        <f>3000</f>
        <v>3000</v>
      </c>
      <c r="G5">
        <v>0</v>
      </c>
    </row>
    <row r="6" spans="1:7" x14ac:dyDescent="0.2">
      <c r="A6">
        <v>5</v>
      </c>
      <c r="B6" t="s">
        <v>33</v>
      </c>
      <c r="C6" t="s">
        <v>48</v>
      </c>
      <c r="D6" t="s">
        <v>8</v>
      </c>
      <c r="E6" t="s">
        <v>28</v>
      </c>
      <c r="F6">
        <v>5000</v>
      </c>
      <c r="G6">
        <v>0</v>
      </c>
    </row>
    <row r="7" spans="1:7" x14ac:dyDescent="0.2">
      <c r="A7">
        <v>6</v>
      </c>
      <c r="B7" t="s">
        <v>34</v>
      </c>
      <c r="C7" t="s">
        <v>49</v>
      </c>
      <c r="D7" t="s">
        <v>8</v>
      </c>
      <c r="E7" t="s">
        <v>28</v>
      </c>
      <c r="F7">
        <v>7000</v>
      </c>
      <c r="G7">
        <v>0</v>
      </c>
    </row>
    <row r="8" spans="1:7" x14ac:dyDescent="0.2">
      <c r="A8">
        <v>7</v>
      </c>
      <c r="B8" t="s">
        <v>105</v>
      </c>
      <c r="C8" t="s">
        <v>122</v>
      </c>
      <c r="D8" t="s">
        <v>8</v>
      </c>
      <c r="E8" t="s">
        <v>9</v>
      </c>
      <c r="F8">
        <v>0</v>
      </c>
      <c r="G8">
        <v>0</v>
      </c>
    </row>
    <row r="9" spans="1:7" x14ac:dyDescent="0.2">
      <c r="A9">
        <v>8</v>
      </c>
      <c r="B9" t="s">
        <v>35</v>
      </c>
      <c r="C9" t="s">
        <v>50</v>
      </c>
      <c r="D9" t="s">
        <v>8</v>
      </c>
      <c r="E9" t="s">
        <v>9</v>
      </c>
      <c r="F9">
        <v>1000</v>
      </c>
      <c r="G9">
        <v>0</v>
      </c>
    </row>
    <row r="10" spans="1:7" x14ac:dyDescent="0.2">
      <c r="A10">
        <v>9</v>
      </c>
      <c r="B10" t="s">
        <v>106</v>
      </c>
      <c r="C10" t="s">
        <v>116</v>
      </c>
      <c r="D10" t="s">
        <v>8</v>
      </c>
      <c r="E10" t="s">
        <v>9</v>
      </c>
      <c r="F10">
        <v>2000</v>
      </c>
      <c r="G10">
        <v>0</v>
      </c>
    </row>
    <row r="11" spans="1:7" x14ac:dyDescent="0.2">
      <c r="A11">
        <v>10</v>
      </c>
      <c r="B11" t="s">
        <v>107</v>
      </c>
      <c r="C11" t="s">
        <v>117</v>
      </c>
      <c r="D11" t="s">
        <v>8</v>
      </c>
      <c r="E11" t="s">
        <v>9</v>
      </c>
      <c r="F11">
        <v>3000</v>
      </c>
      <c r="G11">
        <v>0</v>
      </c>
    </row>
    <row r="12" spans="1:7" x14ac:dyDescent="0.2">
      <c r="A12">
        <v>11</v>
      </c>
      <c r="B12" t="s">
        <v>119</v>
      </c>
      <c r="C12" t="s">
        <v>118</v>
      </c>
      <c r="D12" t="s">
        <v>8</v>
      </c>
      <c r="E12" t="s">
        <v>9</v>
      </c>
      <c r="F12">
        <v>4000</v>
      </c>
      <c r="G12">
        <v>0</v>
      </c>
    </row>
    <row r="13" spans="1:7" x14ac:dyDescent="0.2">
      <c r="A13">
        <v>12</v>
      </c>
      <c r="B13" t="s">
        <v>120</v>
      </c>
      <c r="C13" t="s">
        <v>121</v>
      </c>
      <c r="D13" t="s">
        <v>8</v>
      </c>
      <c r="E13" t="s">
        <v>9</v>
      </c>
      <c r="F13">
        <v>5000</v>
      </c>
      <c r="G13">
        <v>0</v>
      </c>
    </row>
    <row r="14" spans="1:7" x14ac:dyDescent="0.2">
      <c r="A14">
        <v>13</v>
      </c>
      <c r="B14" t="s">
        <v>126</v>
      </c>
      <c r="C14" t="s">
        <v>127</v>
      </c>
      <c r="D14" t="s">
        <v>8</v>
      </c>
      <c r="E14" t="s">
        <v>9</v>
      </c>
      <c r="F14">
        <v>6000</v>
      </c>
      <c r="G14">
        <v>0</v>
      </c>
    </row>
    <row r="15" spans="1:7" x14ac:dyDescent="0.2">
      <c r="A15">
        <v>14</v>
      </c>
      <c r="B15" t="s">
        <v>102</v>
      </c>
      <c r="C15" t="s">
        <v>103</v>
      </c>
      <c r="D15" t="s">
        <v>8</v>
      </c>
      <c r="E15" t="s">
        <v>9</v>
      </c>
      <c r="F15">
        <v>0</v>
      </c>
      <c r="G15">
        <v>0</v>
      </c>
    </row>
    <row r="16" spans="1:7" x14ac:dyDescent="0.2">
      <c r="A16">
        <v>15</v>
      </c>
      <c r="B16" t="s">
        <v>100</v>
      </c>
      <c r="C16" t="s">
        <v>101</v>
      </c>
      <c r="D16" t="s">
        <v>8</v>
      </c>
      <c r="E16" t="s">
        <v>9</v>
      </c>
      <c r="F16">
        <v>1</v>
      </c>
      <c r="G16">
        <v>0</v>
      </c>
    </row>
    <row r="17" spans="1:7" x14ac:dyDescent="0.2">
      <c r="A17">
        <v>16</v>
      </c>
      <c r="B17" t="s">
        <v>108</v>
      </c>
      <c r="C17" t="s">
        <v>112</v>
      </c>
      <c r="D17" t="s">
        <v>8</v>
      </c>
      <c r="E17" t="s">
        <v>9</v>
      </c>
      <c r="F17">
        <v>2</v>
      </c>
      <c r="G17">
        <v>0</v>
      </c>
    </row>
    <row r="18" spans="1:7" x14ac:dyDescent="0.2">
      <c r="A18">
        <v>17</v>
      </c>
      <c r="B18" t="s">
        <v>109</v>
      </c>
      <c r="C18" t="s">
        <v>113</v>
      </c>
      <c r="D18" t="s">
        <v>8</v>
      </c>
      <c r="E18" t="s">
        <v>9</v>
      </c>
      <c r="F18">
        <v>3</v>
      </c>
      <c r="G18">
        <v>0</v>
      </c>
    </row>
    <row r="19" spans="1:7" x14ac:dyDescent="0.2">
      <c r="A19">
        <v>18</v>
      </c>
      <c r="B19" t="s">
        <v>110</v>
      </c>
      <c r="C19" t="s">
        <v>114</v>
      </c>
      <c r="D19" t="s">
        <v>8</v>
      </c>
      <c r="E19" t="s">
        <v>9</v>
      </c>
      <c r="F19">
        <v>4</v>
      </c>
      <c r="G19">
        <v>0</v>
      </c>
    </row>
    <row r="20" spans="1:7" x14ac:dyDescent="0.2">
      <c r="A20">
        <v>19</v>
      </c>
      <c r="B20" t="s">
        <v>111</v>
      </c>
      <c r="C20" t="s">
        <v>115</v>
      </c>
      <c r="D20" t="s">
        <v>8</v>
      </c>
      <c r="E20" t="s">
        <v>9</v>
      </c>
      <c r="F20">
        <v>5</v>
      </c>
      <c r="G20">
        <v>0</v>
      </c>
    </row>
    <row r="21" spans="1:7" x14ac:dyDescent="0.2">
      <c r="A21">
        <v>20</v>
      </c>
      <c r="B21" t="s">
        <v>128</v>
      </c>
      <c r="C21" t="s">
        <v>125</v>
      </c>
      <c r="D21" t="s">
        <v>8</v>
      </c>
      <c r="E21" t="s">
        <v>9</v>
      </c>
      <c r="F21">
        <v>10</v>
      </c>
      <c r="G2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03926-9782-410D-9F5D-95B93C05724F}">
  <dimension ref="A1:K15"/>
  <sheetViews>
    <sheetView tabSelected="1" zoomScale="130" zoomScaleNormal="130" workbookViewId="0">
      <selection activeCell="K15" sqref="K15"/>
    </sheetView>
  </sheetViews>
  <sheetFormatPr defaultRowHeight="12" x14ac:dyDescent="0.2"/>
  <cols>
    <col min="2" max="2" width="34.1640625" customWidth="1"/>
    <col min="3" max="3" width="24.1640625" customWidth="1"/>
    <col min="4" max="5" width="21.6640625" customWidth="1"/>
    <col min="6" max="6" width="17.1640625" customWidth="1"/>
    <col min="8" max="8" width="21.3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6</v>
      </c>
      <c r="G1" t="s">
        <v>18</v>
      </c>
      <c r="H1" t="s">
        <v>74</v>
      </c>
      <c r="I1" t="s">
        <v>77</v>
      </c>
      <c r="J1" t="s">
        <v>124</v>
      </c>
      <c r="K1" t="s">
        <v>130</v>
      </c>
    </row>
    <row r="2" spans="1:11" x14ac:dyDescent="0.2">
      <c r="A2">
        <v>1</v>
      </c>
      <c r="B2" t="s">
        <v>70</v>
      </c>
      <c r="C2" t="s">
        <v>5</v>
      </c>
      <c r="D2" t="s">
        <v>25</v>
      </c>
      <c r="E2">
        <v>4</v>
      </c>
      <c r="F2">
        <v>0</v>
      </c>
      <c r="G2">
        <v>0.5</v>
      </c>
      <c r="H2">
        <v>60</v>
      </c>
      <c r="I2" t="s">
        <v>75</v>
      </c>
    </row>
    <row r="3" spans="1:11" x14ac:dyDescent="0.2">
      <c r="A3">
        <v>2</v>
      </c>
      <c r="B3" t="s">
        <v>71</v>
      </c>
      <c r="C3" t="s">
        <v>5</v>
      </c>
      <c r="D3" t="s">
        <v>25</v>
      </c>
      <c r="E3">
        <v>6</v>
      </c>
      <c r="F3">
        <v>0</v>
      </c>
      <c r="G3">
        <v>0.6</v>
      </c>
      <c r="H3">
        <v>60</v>
      </c>
      <c r="I3" t="s">
        <v>75</v>
      </c>
    </row>
    <row r="4" spans="1:11" x14ac:dyDescent="0.2">
      <c r="A4">
        <v>3</v>
      </c>
      <c r="B4" t="s">
        <v>72</v>
      </c>
      <c r="C4" t="s">
        <v>5</v>
      </c>
      <c r="D4" t="s">
        <v>25</v>
      </c>
      <c r="E4">
        <v>11</v>
      </c>
      <c r="F4">
        <v>0</v>
      </c>
      <c r="G4">
        <v>0.6</v>
      </c>
      <c r="H4">
        <v>60</v>
      </c>
      <c r="I4" t="s">
        <v>75</v>
      </c>
    </row>
    <row r="5" spans="1:11" x14ac:dyDescent="0.2">
      <c r="A5">
        <v>4</v>
      </c>
      <c r="B5" t="s">
        <v>51</v>
      </c>
      <c r="C5" t="s">
        <v>5</v>
      </c>
      <c r="D5" t="s">
        <v>24</v>
      </c>
      <c r="E5">
        <v>0</v>
      </c>
      <c r="F5">
        <v>30</v>
      </c>
      <c r="G5">
        <v>0.95</v>
      </c>
      <c r="H5">
        <v>90</v>
      </c>
    </row>
    <row r="6" spans="1:11" x14ac:dyDescent="0.2">
      <c r="A6">
        <v>5</v>
      </c>
      <c r="B6" t="s">
        <v>61</v>
      </c>
      <c r="C6" t="s">
        <v>5</v>
      </c>
      <c r="D6" t="s">
        <v>62</v>
      </c>
      <c r="E6">
        <v>0</v>
      </c>
      <c r="F6">
        <v>10</v>
      </c>
      <c r="G6">
        <v>0.99</v>
      </c>
      <c r="H6">
        <v>90</v>
      </c>
      <c r="I6" t="s">
        <v>75</v>
      </c>
    </row>
    <row r="7" spans="1:11" x14ac:dyDescent="0.2">
      <c r="A7">
        <v>6</v>
      </c>
      <c r="B7" t="s">
        <v>16</v>
      </c>
      <c r="C7" t="s">
        <v>5</v>
      </c>
      <c r="D7" t="s">
        <v>17</v>
      </c>
      <c r="E7">
        <v>100</v>
      </c>
      <c r="F7">
        <v>0</v>
      </c>
      <c r="G7">
        <v>0.6</v>
      </c>
      <c r="H7">
        <v>0</v>
      </c>
    </row>
    <row r="8" spans="1:11" x14ac:dyDescent="0.2">
      <c r="A8">
        <v>7</v>
      </c>
      <c r="B8" t="s">
        <v>52</v>
      </c>
      <c r="C8" t="s">
        <v>5</v>
      </c>
      <c r="D8" t="s">
        <v>24</v>
      </c>
      <c r="E8">
        <v>0</v>
      </c>
      <c r="F8">
        <v>300</v>
      </c>
      <c r="G8">
        <v>0.95</v>
      </c>
      <c r="H8">
        <v>90</v>
      </c>
    </row>
    <row r="9" spans="1:11" x14ac:dyDescent="0.2">
      <c r="A9">
        <v>8</v>
      </c>
      <c r="B9" t="s">
        <v>73</v>
      </c>
      <c r="C9" t="s">
        <v>5</v>
      </c>
      <c r="D9" t="s">
        <v>69</v>
      </c>
      <c r="E9">
        <v>100</v>
      </c>
      <c r="F9">
        <v>0</v>
      </c>
      <c r="G9">
        <v>0.5</v>
      </c>
      <c r="H9">
        <v>90</v>
      </c>
      <c r="I9" t="s">
        <v>76</v>
      </c>
    </row>
    <row r="10" spans="1:11" x14ac:dyDescent="0.2">
      <c r="A10">
        <v>9</v>
      </c>
      <c r="B10" t="s">
        <v>92</v>
      </c>
      <c r="C10" t="s">
        <v>5</v>
      </c>
      <c r="D10" t="s">
        <v>93</v>
      </c>
      <c r="E10">
        <v>300</v>
      </c>
      <c r="F10">
        <v>0</v>
      </c>
      <c r="G10">
        <v>0.99</v>
      </c>
      <c r="H10">
        <v>100</v>
      </c>
    </row>
    <row r="11" spans="1:11" x14ac:dyDescent="0.2">
      <c r="A11">
        <v>10</v>
      </c>
      <c r="B11" t="s">
        <v>89</v>
      </c>
      <c r="C11" t="s">
        <v>5</v>
      </c>
      <c r="D11" t="s">
        <v>90</v>
      </c>
      <c r="E11">
        <v>0</v>
      </c>
      <c r="F11">
        <v>300</v>
      </c>
      <c r="G11">
        <v>0.99</v>
      </c>
      <c r="H11">
        <v>120</v>
      </c>
    </row>
    <row r="12" spans="1:11" x14ac:dyDescent="0.2">
      <c r="A12">
        <v>11</v>
      </c>
      <c r="B12" t="s">
        <v>88</v>
      </c>
      <c r="C12" t="s">
        <v>5</v>
      </c>
      <c r="D12" t="s">
        <v>91</v>
      </c>
      <c r="E12">
        <v>0</v>
      </c>
      <c r="F12">
        <v>300</v>
      </c>
      <c r="G12">
        <v>0.99</v>
      </c>
      <c r="H12">
        <v>120</v>
      </c>
    </row>
    <row r="13" spans="1:11" x14ac:dyDescent="0.2">
      <c r="A13">
        <v>12</v>
      </c>
      <c r="B13" t="s">
        <v>104</v>
      </c>
      <c r="C13" t="s">
        <v>5</v>
      </c>
      <c r="D13" t="s">
        <v>24</v>
      </c>
      <c r="E13">
        <v>0</v>
      </c>
      <c r="F13">
        <v>60</v>
      </c>
      <c r="G13">
        <v>0.95</v>
      </c>
      <c r="H13">
        <v>90</v>
      </c>
    </row>
    <row r="14" spans="1:11" x14ac:dyDescent="0.2">
      <c r="A14">
        <v>13</v>
      </c>
      <c r="B14" t="s">
        <v>123</v>
      </c>
      <c r="C14" t="s">
        <v>5</v>
      </c>
      <c r="D14" t="s">
        <v>25</v>
      </c>
      <c r="E14">
        <v>20</v>
      </c>
      <c r="F14">
        <v>0</v>
      </c>
      <c r="G14">
        <v>0.6</v>
      </c>
      <c r="H14">
        <v>60</v>
      </c>
      <c r="I14" t="s">
        <v>75</v>
      </c>
    </row>
    <row r="15" spans="1:11" x14ac:dyDescent="0.2">
      <c r="A15">
        <v>14</v>
      </c>
      <c r="B15" t="s">
        <v>131</v>
      </c>
      <c r="C15" t="s">
        <v>5</v>
      </c>
      <c r="D15" t="s">
        <v>132</v>
      </c>
      <c r="E15">
        <v>0</v>
      </c>
      <c r="F15">
        <v>0</v>
      </c>
      <c r="G15">
        <v>0.2</v>
      </c>
      <c r="H15">
        <v>0</v>
      </c>
      <c r="J1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D685B-9C82-478E-8117-8BE8411F8B92}">
  <dimension ref="A1:P17"/>
  <sheetViews>
    <sheetView zoomScale="115" zoomScaleNormal="115" workbookViewId="0">
      <selection activeCell="O1" sqref="O1"/>
    </sheetView>
  </sheetViews>
  <sheetFormatPr defaultRowHeight="12" x14ac:dyDescent="0.2"/>
  <cols>
    <col min="2" max="2" width="34.33203125" customWidth="1"/>
    <col min="3" max="3" width="21.33203125" customWidth="1"/>
    <col min="4" max="4" width="20.33203125" customWidth="1"/>
    <col min="5" max="5" width="21" customWidth="1"/>
    <col min="6" max="6" width="22" customWidth="1"/>
    <col min="7" max="7" width="15.83203125" customWidth="1"/>
    <col min="8" max="13" width="21.33203125" customWidth="1"/>
    <col min="14" max="14" width="12.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6</v>
      </c>
      <c r="G1" t="s">
        <v>11</v>
      </c>
      <c r="H1" t="s">
        <v>13</v>
      </c>
      <c r="I1" t="s">
        <v>14</v>
      </c>
      <c r="J1" t="s">
        <v>65</v>
      </c>
      <c r="K1" t="s">
        <v>12</v>
      </c>
      <c r="L1" t="s">
        <v>95</v>
      </c>
      <c r="M1" t="s">
        <v>15</v>
      </c>
      <c r="N1" t="s">
        <v>77</v>
      </c>
      <c r="O1" t="s">
        <v>124</v>
      </c>
      <c r="P1" t="s">
        <v>130</v>
      </c>
    </row>
    <row r="2" spans="1:16" x14ac:dyDescent="0.2">
      <c r="A2">
        <v>1</v>
      </c>
      <c r="B2" t="s">
        <v>53</v>
      </c>
      <c r="C2" t="s">
        <v>4</v>
      </c>
      <c r="D2" t="s">
        <v>26</v>
      </c>
      <c r="E2">
        <v>10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50</v>
      </c>
      <c r="M2">
        <v>0</v>
      </c>
      <c r="O2">
        <v>0</v>
      </c>
    </row>
    <row r="3" spans="1:16" x14ac:dyDescent="0.2">
      <c r="A3">
        <v>2</v>
      </c>
      <c r="B3" t="s">
        <v>54</v>
      </c>
      <c r="C3" t="s">
        <v>4</v>
      </c>
      <c r="D3" t="s">
        <v>27</v>
      </c>
      <c r="E3">
        <v>0</v>
      </c>
      <c r="F3" s="2">
        <v>100</v>
      </c>
      <c r="G3">
        <v>0.5</v>
      </c>
      <c r="H3">
        <v>-10</v>
      </c>
      <c r="I3">
        <v>50</v>
      </c>
      <c r="J3">
        <v>20</v>
      </c>
      <c r="K3">
        <v>50</v>
      </c>
      <c r="L3">
        <v>0</v>
      </c>
      <c r="M3">
        <v>10000000</v>
      </c>
      <c r="N3" t="s">
        <v>75</v>
      </c>
      <c r="O3">
        <v>0</v>
      </c>
    </row>
    <row r="4" spans="1:16" x14ac:dyDescent="0.2">
      <c r="A4">
        <v>3</v>
      </c>
      <c r="B4" t="s">
        <v>55</v>
      </c>
      <c r="C4" t="s">
        <v>4</v>
      </c>
      <c r="D4" t="s">
        <v>27</v>
      </c>
      <c r="E4">
        <v>0</v>
      </c>
      <c r="F4" s="2">
        <v>100</v>
      </c>
      <c r="G4">
        <v>0.5</v>
      </c>
      <c r="H4">
        <v>-10</v>
      </c>
      <c r="I4">
        <v>50</v>
      </c>
      <c r="J4">
        <v>20</v>
      </c>
      <c r="K4">
        <v>60</v>
      </c>
      <c r="L4">
        <v>0</v>
      </c>
      <c r="M4">
        <v>10000000</v>
      </c>
      <c r="N4" t="s">
        <v>75</v>
      </c>
      <c r="O4">
        <v>0</v>
      </c>
    </row>
    <row r="5" spans="1:16" x14ac:dyDescent="0.2">
      <c r="A5">
        <v>4</v>
      </c>
      <c r="B5" t="s">
        <v>56</v>
      </c>
      <c r="C5" t="s">
        <v>4</v>
      </c>
      <c r="D5" t="s">
        <v>27</v>
      </c>
      <c r="E5">
        <v>0</v>
      </c>
      <c r="F5" s="2">
        <v>100</v>
      </c>
      <c r="G5">
        <v>0.5</v>
      </c>
      <c r="H5">
        <v>-10</v>
      </c>
      <c r="I5">
        <v>50</v>
      </c>
      <c r="J5">
        <v>20</v>
      </c>
      <c r="K5">
        <v>70</v>
      </c>
      <c r="L5">
        <v>0</v>
      </c>
      <c r="M5" s="1">
        <v>10000000</v>
      </c>
      <c r="N5" t="s">
        <v>75</v>
      </c>
      <c r="O5">
        <v>0</v>
      </c>
    </row>
    <row r="6" spans="1:16" x14ac:dyDescent="0.2">
      <c r="A6">
        <v>5</v>
      </c>
      <c r="B6" t="s">
        <v>57</v>
      </c>
      <c r="C6" t="s">
        <v>4</v>
      </c>
      <c r="D6" t="s">
        <v>27</v>
      </c>
      <c r="E6">
        <v>0</v>
      </c>
      <c r="F6" s="2">
        <v>100</v>
      </c>
      <c r="G6">
        <v>0.5</v>
      </c>
      <c r="H6">
        <v>-10</v>
      </c>
      <c r="I6">
        <v>50</v>
      </c>
      <c r="J6">
        <v>20</v>
      </c>
      <c r="K6">
        <v>80</v>
      </c>
      <c r="L6">
        <v>0</v>
      </c>
      <c r="M6" s="1">
        <v>10000000</v>
      </c>
      <c r="N6" t="s">
        <v>75</v>
      </c>
      <c r="O6">
        <v>0</v>
      </c>
    </row>
    <row r="7" spans="1:16" x14ac:dyDescent="0.2">
      <c r="A7">
        <v>6</v>
      </c>
      <c r="B7" t="s">
        <v>58</v>
      </c>
      <c r="C7" t="s">
        <v>4</v>
      </c>
      <c r="D7" t="s">
        <v>27</v>
      </c>
      <c r="E7">
        <v>0</v>
      </c>
      <c r="F7" s="2">
        <v>100</v>
      </c>
      <c r="G7">
        <v>0.5</v>
      </c>
      <c r="H7">
        <v>-10</v>
      </c>
      <c r="I7">
        <v>50</v>
      </c>
      <c r="J7">
        <v>20</v>
      </c>
      <c r="K7">
        <v>90</v>
      </c>
      <c r="L7">
        <v>0</v>
      </c>
      <c r="M7" s="1">
        <v>10000000</v>
      </c>
      <c r="N7" t="s">
        <v>75</v>
      </c>
      <c r="O7">
        <v>0</v>
      </c>
    </row>
    <row r="8" spans="1:16" x14ac:dyDescent="0.2">
      <c r="A8">
        <v>7</v>
      </c>
      <c r="B8" t="s">
        <v>59</v>
      </c>
      <c r="C8" t="s">
        <v>4</v>
      </c>
      <c r="D8" t="s">
        <v>27</v>
      </c>
      <c r="E8">
        <v>0</v>
      </c>
      <c r="F8" s="2">
        <v>100</v>
      </c>
      <c r="G8">
        <v>0.5</v>
      </c>
      <c r="H8">
        <v>-10</v>
      </c>
      <c r="I8">
        <v>50</v>
      </c>
      <c r="J8">
        <v>20</v>
      </c>
      <c r="K8">
        <v>100</v>
      </c>
      <c r="L8">
        <v>0</v>
      </c>
      <c r="M8" s="1">
        <v>10000000</v>
      </c>
      <c r="N8" t="s">
        <v>75</v>
      </c>
      <c r="O8">
        <v>0</v>
      </c>
    </row>
    <row r="9" spans="1:16" x14ac:dyDescent="0.2">
      <c r="A9">
        <v>8</v>
      </c>
      <c r="B9" t="s">
        <v>60</v>
      </c>
      <c r="C9" t="s">
        <v>4</v>
      </c>
      <c r="D9" t="s">
        <v>27</v>
      </c>
      <c r="E9">
        <v>0</v>
      </c>
      <c r="F9" s="2">
        <v>100</v>
      </c>
      <c r="G9">
        <v>0.5</v>
      </c>
      <c r="H9">
        <v>-10</v>
      </c>
      <c r="I9">
        <v>50</v>
      </c>
      <c r="J9">
        <v>20</v>
      </c>
      <c r="K9">
        <v>110</v>
      </c>
      <c r="L9">
        <v>0</v>
      </c>
      <c r="M9" s="1">
        <v>10000000</v>
      </c>
      <c r="N9" t="s">
        <v>75</v>
      </c>
      <c r="O9">
        <v>0</v>
      </c>
    </row>
    <row r="10" spans="1:16" x14ac:dyDescent="0.2">
      <c r="A10">
        <v>9</v>
      </c>
      <c r="B10" t="s">
        <v>19</v>
      </c>
      <c r="C10" t="s">
        <v>4</v>
      </c>
      <c r="D10" t="s">
        <v>20</v>
      </c>
      <c r="E10">
        <v>11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50</v>
      </c>
      <c r="M10">
        <v>0</v>
      </c>
      <c r="O10">
        <v>0.2</v>
      </c>
    </row>
    <row r="11" spans="1:16" x14ac:dyDescent="0.2">
      <c r="A11">
        <v>10</v>
      </c>
      <c r="B11" t="s">
        <v>68</v>
      </c>
      <c r="C11" t="s">
        <v>4</v>
      </c>
      <c r="D11" t="s">
        <v>27</v>
      </c>
      <c r="E11">
        <v>0</v>
      </c>
      <c r="F11">
        <v>1000</v>
      </c>
      <c r="G11">
        <v>0.75</v>
      </c>
      <c r="H11">
        <v>10</v>
      </c>
      <c r="I11">
        <v>90</v>
      </c>
      <c r="J11">
        <v>70</v>
      </c>
      <c r="K11">
        <v>300</v>
      </c>
      <c r="L11">
        <v>0</v>
      </c>
      <c r="M11" s="1">
        <v>10000000000</v>
      </c>
      <c r="N11" t="s">
        <v>76</v>
      </c>
      <c r="O11">
        <v>0</v>
      </c>
    </row>
    <row r="12" spans="1:16" x14ac:dyDescent="0.2">
      <c r="A12">
        <v>11</v>
      </c>
      <c r="B12" t="s">
        <v>66</v>
      </c>
      <c r="C12" t="s">
        <v>4</v>
      </c>
      <c r="D12" t="s">
        <v>27</v>
      </c>
      <c r="E12">
        <v>0</v>
      </c>
      <c r="F12" s="3">
        <v>1000</v>
      </c>
      <c r="G12">
        <v>1</v>
      </c>
      <c r="H12">
        <v>70</v>
      </c>
      <c r="I12">
        <v>100</v>
      </c>
      <c r="J12">
        <v>90</v>
      </c>
      <c r="K12">
        <v>100</v>
      </c>
      <c r="L12">
        <v>0</v>
      </c>
      <c r="M12" s="1">
        <v>10000000</v>
      </c>
      <c r="N12" t="s">
        <v>76</v>
      </c>
      <c r="O12">
        <v>0</v>
      </c>
    </row>
    <row r="13" spans="1:16" x14ac:dyDescent="0.2">
      <c r="A13">
        <v>12</v>
      </c>
      <c r="B13" t="s">
        <v>67</v>
      </c>
      <c r="C13" t="s">
        <v>4</v>
      </c>
      <c r="D13" t="s">
        <v>27</v>
      </c>
      <c r="E13">
        <v>0</v>
      </c>
      <c r="F13" s="3">
        <v>1000</v>
      </c>
      <c r="G13">
        <v>1</v>
      </c>
      <c r="H13">
        <v>60</v>
      </c>
      <c r="I13">
        <v>80</v>
      </c>
      <c r="J13">
        <v>70</v>
      </c>
      <c r="K13">
        <v>100</v>
      </c>
      <c r="L13">
        <v>0</v>
      </c>
      <c r="M13" s="1">
        <v>10000000</v>
      </c>
      <c r="N13" t="s">
        <v>76</v>
      </c>
      <c r="O13">
        <v>0</v>
      </c>
    </row>
    <row r="14" spans="1:16" x14ac:dyDescent="0.2">
      <c r="A14">
        <v>13</v>
      </c>
      <c r="B14" t="s">
        <v>98</v>
      </c>
      <c r="C14" t="s">
        <v>4</v>
      </c>
      <c r="D14" t="s">
        <v>26</v>
      </c>
      <c r="E14">
        <v>1000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1000</v>
      </c>
      <c r="M14" s="1">
        <v>0</v>
      </c>
      <c r="O14">
        <v>0</v>
      </c>
    </row>
    <row r="15" spans="1:16" x14ac:dyDescent="0.2">
      <c r="A15">
        <v>14</v>
      </c>
      <c r="B15" t="s">
        <v>94</v>
      </c>
      <c r="C15" t="s">
        <v>4</v>
      </c>
      <c r="D15" t="s">
        <v>20</v>
      </c>
      <c r="E15">
        <v>50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500</v>
      </c>
      <c r="M15">
        <v>0</v>
      </c>
      <c r="O15">
        <v>1</v>
      </c>
    </row>
    <row r="16" spans="1:16" x14ac:dyDescent="0.2">
      <c r="A16">
        <v>13</v>
      </c>
      <c r="B16" t="s">
        <v>99</v>
      </c>
      <c r="C16" t="s">
        <v>4</v>
      </c>
      <c r="D16" t="s">
        <v>26</v>
      </c>
      <c r="E16">
        <v>2000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10000</v>
      </c>
      <c r="M16" s="1">
        <v>0</v>
      </c>
      <c r="O16">
        <v>0</v>
      </c>
    </row>
    <row r="17" spans="1:16" x14ac:dyDescent="0.2">
      <c r="A17">
        <v>14</v>
      </c>
      <c r="B17" t="s">
        <v>129</v>
      </c>
      <c r="C17" t="s">
        <v>4</v>
      </c>
      <c r="D17" t="s">
        <v>26</v>
      </c>
      <c r="E17">
        <v>50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500</v>
      </c>
      <c r="M17" s="1">
        <v>0</v>
      </c>
      <c r="O17">
        <v>1</v>
      </c>
      <c r="P17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consumptionAssets</vt:lpstr>
      <vt:lpstr>productionAssets</vt:lpstr>
      <vt:lpstr>conversionAssets</vt:lpstr>
      <vt:lpstr>storageAssets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van den Houten</dc:creator>
  <cp:lastModifiedBy>Jorrit van den Houten</cp:lastModifiedBy>
  <dcterms:created xsi:type="dcterms:W3CDTF">2022-08-03T11:28:29Z</dcterms:created>
  <dcterms:modified xsi:type="dcterms:W3CDTF">2022-11-16T15:43:33Z</dcterms:modified>
</cp:coreProperties>
</file>