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E-Technik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I21" i="1"/>
  <c r="I20" i="1"/>
  <c r="I19" i="1"/>
  <c r="I18" i="1"/>
  <c r="K8" i="1"/>
  <c r="K6" i="1"/>
  <c r="K4" i="1"/>
</calcChain>
</file>

<file path=xl/sharedStrings.xml><?xml version="1.0" encoding="utf-8"?>
<sst xmlns="http://schemas.openxmlformats.org/spreadsheetml/2006/main" count="28" uniqueCount="21">
  <si>
    <t>Ri</t>
  </si>
  <si>
    <t>Ul</t>
  </si>
  <si>
    <t>Ik</t>
  </si>
  <si>
    <t>Uq</t>
  </si>
  <si>
    <t>R1</t>
  </si>
  <si>
    <t>R2</t>
  </si>
  <si>
    <t>R3</t>
  </si>
  <si>
    <t>mA</t>
  </si>
  <si>
    <t>Rges</t>
  </si>
  <si>
    <t>a) Ra = 220Ω</t>
  </si>
  <si>
    <t>b) Ra = 680Ω</t>
  </si>
  <si>
    <t>c) Ra = 1,5kΩ</t>
  </si>
  <si>
    <t xml:space="preserve">Ua/V </t>
  </si>
  <si>
    <t xml:space="preserve">Ia/mA </t>
  </si>
  <si>
    <t>Pges</t>
  </si>
  <si>
    <t>Pa)</t>
  </si>
  <si>
    <t>Pb)</t>
  </si>
  <si>
    <t>Pc)</t>
  </si>
  <si>
    <t>ηa)</t>
  </si>
  <si>
    <t>ηb)</t>
  </si>
  <si>
    <t>ηc)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</si>
</sst>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2" fontId="0" fillId="0" borderId="0" xfId="0" applyNumberFormat="1"/>
    <xf numFmtId="2" fontId="1" fillId="0" borderId="3" xfId="0" applyNumberFormat="1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UI Kennlinie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(Tabelle1!$A$2,Tabelle1!$G$4)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xVal>
          <c:yVal>
            <c:numRef>
              <c:f>(Tabelle1!$G$3,Tabelle1!$A$2)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(Tabelle1!$A$2,Tabelle1!$J$16,Tabelle1!$G$4)</c:f>
              <c:numCache>
                <c:formatCode>General</c:formatCode>
                <c:ptCount val="3"/>
                <c:pt idx="0">
                  <c:v>0</c:v>
                </c:pt>
                <c:pt idx="1">
                  <c:v>12.14</c:v>
                </c:pt>
                <c:pt idx="2">
                  <c:v>12.7</c:v>
                </c:pt>
              </c:numCache>
            </c:numRef>
          </c:xVal>
          <c:yVal>
            <c:numRef>
              <c:f>(Tabelle1!$G$3,Tabelle1!$I$16,Tabelle1!$A$2)</c:f>
              <c:numCache>
                <c:formatCode>0.00</c:formatCode>
                <c:ptCount val="3"/>
                <c:pt idx="0" formatCode="General">
                  <c:v>10</c:v>
                </c:pt>
                <c:pt idx="1">
                  <c:v>2.2200000000000002</c:v>
                </c:pt>
                <c:pt idx="2" formatCode="General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b)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(Tabelle1!$A$2,Tabelle1!$L$16,Tabelle1!$G$4)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12.53</c:v>
                </c:pt>
                <c:pt idx="2" formatCode="General">
                  <c:v>12.7</c:v>
                </c:pt>
              </c:numCache>
            </c:numRef>
          </c:xVal>
          <c:yVal>
            <c:numRef>
              <c:f>(Tabelle1!$G$3,Tabelle1!$K$16,Tabelle1!$A$2)</c:f>
              <c:numCache>
                <c:formatCode>General</c:formatCode>
                <c:ptCount val="3"/>
                <c:pt idx="0">
                  <c:v>10</c:v>
                </c:pt>
                <c:pt idx="1">
                  <c:v>4.72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(Tabelle1!$A$2,Tabelle1!$N$16,Tabelle1!$G$4)</c:f>
              <c:numCache>
                <c:formatCode>General</c:formatCode>
                <c:ptCount val="3"/>
                <c:pt idx="0">
                  <c:v>0</c:v>
                </c:pt>
                <c:pt idx="1">
                  <c:v>12.64</c:v>
                </c:pt>
                <c:pt idx="2">
                  <c:v>12.7</c:v>
                </c:pt>
              </c:numCache>
            </c:numRef>
          </c:xVal>
          <c:yVal>
            <c:numRef>
              <c:f>(Tabelle1!$G$3,Tabelle1!$M$16,Tabelle1!$A$2)</c:f>
              <c:numCache>
                <c:formatCode>General</c:formatCode>
                <c:ptCount val="3"/>
                <c:pt idx="0">
                  <c:v>10</c:v>
                </c:pt>
                <c:pt idx="1">
                  <c:v>6.69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1752"/>
        <c:axId val="121421360"/>
      </c:scatterChart>
      <c:valAx>
        <c:axId val="1214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 in</a:t>
                </a:r>
                <a:r>
                  <a:rPr lang="de-DE" baseline="0"/>
                  <a:t>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21360"/>
        <c:crosses val="autoZero"/>
        <c:crossBetween val="midCat"/>
      </c:valAx>
      <c:valAx>
        <c:axId val="121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 in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2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128587</xdr:rowOff>
    </xdr:from>
    <xdr:to>
      <xdr:col>6</xdr:col>
      <xdr:colOff>285750</xdr:colOff>
      <xdr:row>24</xdr:row>
      <xdr:rowOff>14287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workbookViewId="0">
      <selection activeCell="M23" sqref="M23"/>
    </sheetView>
  </sheetViews>
  <sheetFormatPr baseColWidth="10" defaultRowHeight="15" x14ac:dyDescent="0.25"/>
  <cols>
    <col min="9" max="9" width="11.42578125" style="6"/>
    <col min="12" max="12" width="11.42578125" style="6"/>
  </cols>
  <sheetData>
    <row r="2" spans="1:14" x14ac:dyDescent="0.25">
      <c r="A2">
        <v>0</v>
      </c>
      <c r="F2" t="s">
        <v>0</v>
      </c>
      <c r="G2">
        <v>794.1</v>
      </c>
    </row>
    <row r="3" spans="1:14" x14ac:dyDescent="0.25">
      <c r="F3" t="s">
        <v>1</v>
      </c>
      <c r="G3">
        <v>10</v>
      </c>
    </row>
    <row r="4" spans="1:14" x14ac:dyDescent="0.25">
      <c r="F4" t="s">
        <v>2</v>
      </c>
      <c r="G4">
        <v>12.7</v>
      </c>
      <c r="H4" t="s">
        <v>7</v>
      </c>
      <c r="J4" t="s">
        <v>8</v>
      </c>
      <c r="K4">
        <f>G7+(G8*G9)/(G8+G9)</f>
        <v>718.12030075187977</v>
      </c>
    </row>
    <row r="6" spans="1:14" x14ac:dyDescent="0.25">
      <c r="F6" t="s">
        <v>3</v>
      </c>
      <c r="G6">
        <v>10</v>
      </c>
      <c r="J6" t="s">
        <v>2</v>
      </c>
      <c r="K6">
        <f>(G3/K4)*1000</f>
        <v>13.925243430007328</v>
      </c>
      <c r="L6" s="6" t="s">
        <v>7</v>
      </c>
    </row>
    <row r="7" spans="1:14" x14ac:dyDescent="0.25">
      <c r="F7" t="s">
        <v>4</v>
      </c>
      <c r="G7">
        <v>470</v>
      </c>
    </row>
    <row r="8" spans="1:14" x14ac:dyDescent="0.25">
      <c r="F8" t="s">
        <v>5</v>
      </c>
      <c r="G8">
        <v>1000</v>
      </c>
      <c r="J8" t="s">
        <v>1</v>
      </c>
      <c r="K8">
        <f>K4*K6/1000</f>
        <v>10</v>
      </c>
    </row>
    <row r="9" spans="1:14" x14ac:dyDescent="0.25">
      <c r="F9" t="s">
        <v>6</v>
      </c>
      <c r="G9">
        <v>330</v>
      </c>
    </row>
    <row r="12" spans="1:14" ht="15.75" thickBot="1" x14ac:dyDescent="0.3"/>
    <row r="13" spans="1:14" ht="16.5" thickBot="1" x14ac:dyDescent="0.3">
      <c r="I13" s="3" t="s">
        <v>9</v>
      </c>
      <c r="J13" s="4"/>
      <c r="K13" s="3" t="s">
        <v>10</v>
      </c>
      <c r="L13" s="4"/>
      <c r="M13" s="3" t="s">
        <v>11</v>
      </c>
      <c r="N13" s="4"/>
    </row>
    <row r="14" spans="1:14" ht="16.5" thickBot="1" x14ac:dyDescent="0.3">
      <c r="I14" s="7" t="s">
        <v>12</v>
      </c>
      <c r="J14" s="1" t="s">
        <v>13</v>
      </c>
      <c r="K14" s="1" t="s">
        <v>12</v>
      </c>
      <c r="L14" s="7" t="s">
        <v>13</v>
      </c>
      <c r="M14" s="1" t="s">
        <v>12</v>
      </c>
      <c r="N14" s="2" t="s">
        <v>13</v>
      </c>
    </row>
    <row r="16" spans="1:14" x14ac:dyDescent="0.25">
      <c r="I16" s="6">
        <v>2.2200000000000002</v>
      </c>
      <c r="J16">
        <v>12.14</v>
      </c>
      <c r="K16">
        <v>4.72</v>
      </c>
      <c r="L16" s="6">
        <v>12.53</v>
      </c>
      <c r="M16">
        <v>6.69</v>
      </c>
      <c r="N16">
        <v>12.64</v>
      </c>
    </row>
    <row r="18" spans="8:12" x14ac:dyDescent="0.25">
      <c r="H18" t="s">
        <v>14</v>
      </c>
      <c r="I18" s="6">
        <f>G3*G4/1000</f>
        <v>0.127</v>
      </c>
      <c r="K18" s="5"/>
    </row>
    <row r="19" spans="8:12" x14ac:dyDescent="0.25">
      <c r="H19" t="s">
        <v>15</v>
      </c>
      <c r="I19" s="6">
        <f>I16*J16/1000</f>
        <v>2.6950800000000004E-2</v>
      </c>
      <c r="K19" t="s">
        <v>18</v>
      </c>
      <c r="L19" s="6">
        <f>I19/I18*100</f>
        <v>21.221102362204729</v>
      </c>
    </row>
    <row r="20" spans="8:12" x14ac:dyDescent="0.25">
      <c r="H20" t="s">
        <v>16</v>
      </c>
      <c r="I20" s="6">
        <f>K16*L16/1000</f>
        <v>5.9141599999999996E-2</v>
      </c>
      <c r="K20" t="s">
        <v>19</v>
      </c>
      <c r="L20" s="6">
        <f>I20/I18*100</f>
        <v>46.568188976377947</v>
      </c>
    </row>
    <row r="21" spans="8:12" x14ac:dyDescent="0.25">
      <c r="H21" t="s">
        <v>17</v>
      </c>
      <c r="I21" s="6">
        <f>M16*N16/1000</f>
        <v>8.4561600000000015E-2</v>
      </c>
      <c r="K21" t="s">
        <v>20</v>
      </c>
      <c r="L21" s="6">
        <f>I21/I18*100</f>
        <v>66.583937007874027</v>
      </c>
    </row>
  </sheetData>
  <mergeCells count="3">
    <mergeCell ref="I13:J13"/>
    <mergeCell ref="K13:L13"/>
    <mergeCell ref="M13:N1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Merseburg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IKS-INF</dc:creator>
  <cp:lastModifiedBy>IKS-INF</cp:lastModifiedBy>
  <dcterms:created xsi:type="dcterms:W3CDTF">2015-05-18T07:16:15Z</dcterms:created>
  <dcterms:modified xsi:type="dcterms:W3CDTF">2015-05-18T08:26:19Z</dcterms:modified>
</cp:coreProperties>
</file>