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01 ก.ค. 68" sheetId="1" r:id="rId4"/>
    <sheet state="visible" name=" 2  ก.ค. 68" sheetId="2" r:id="rId5"/>
    <sheet state="visible" name="(แก้ไข)   2  ก.ค. 68" sheetId="3" r:id="rId6"/>
    <sheet state="visible" name="3 ก.ค. 68" sheetId="4" r:id="rId7"/>
    <sheet state="visible" name="4  ก.ค. 68" sheetId="5" r:id="rId8"/>
    <sheet state="visible" name="5  ก.ค. 68" sheetId="6" r:id="rId9"/>
    <sheet state="visible" name="6  ก.ค. 68" sheetId="7" r:id="rId10"/>
    <sheet state="visible" name="7 ก.ค. 68" sheetId="8" r:id="rId11"/>
    <sheet state="visible" name="8 ก.ค. 68" sheetId="9" r:id="rId12"/>
    <sheet state="visible" name="9 ก.ค. 68" sheetId="10" r:id="rId13"/>
    <sheet state="visible" name="10 ก.ค. 68" sheetId="11" r:id="rId14"/>
    <sheet state="visible" name="11  ก.ค. 68" sheetId="12" r:id="rId15"/>
    <sheet state="visible" name="12  ก.ค. 68" sheetId="13" r:id="rId16"/>
    <sheet state="visible" name="13  ก.ค. 68" sheetId="14" r:id="rId17"/>
    <sheet state="visible" name="14  ก.ค. 68" sheetId="15" r:id="rId18"/>
    <sheet state="visible" name="15  ก.ค. 68" sheetId="16" r:id="rId19"/>
    <sheet state="visible" name="16  ก.ค. 68" sheetId="17" r:id="rId20"/>
    <sheet state="visible" name="17  ก.ค. 68" sheetId="18" r:id="rId21"/>
    <sheet state="visible" name="18 ก.ค. 68" sheetId="19" r:id="rId22"/>
    <sheet state="visible" name="19 ก.ค. 68" sheetId="20" r:id="rId23"/>
    <sheet state="visible" name="20 ก.ค. 68" sheetId="21" r:id="rId24"/>
    <sheet state="visible" name="21 ก.ค. 68" sheetId="22" r:id="rId25"/>
    <sheet state="visible" name="22  ก.ค. 68" sheetId="23" r:id="rId26"/>
    <sheet state="visible" name="23 ก.ค. 68" sheetId="24" r:id="rId27"/>
    <sheet state="visible" name="24 ก.ค. 68" sheetId="25" r:id="rId28"/>
    <sheet state="visible" name="25  ก.ค. 68" sheetId="26" r:id="rId29"/>
    <sheet state="visible" name="26 ก.ค. 68" sheetId="27" r:id="rId30"/>
    <sheet state="visible" name="27 ก.ค. 68" sheetId="28" r:id="rId31"/>
    <sheet state="visible" name="29  ก.ค. 68" sheetId="29" r:id="rId32"/>
    <sheet state="visible" name="30  ก.ค. 68" sheetId="30" r:id="rId33"/>
    <sheet state="visible" name="31 ก.ค. 68" sheetId="31" r:id="rId34"/>
  </sheets>
  <definedNames/>
  <calcPr/>
  <extLst>
    <ext uri="GoogleSheetsCustomDataVersion2">
      <go:sheetsCustomData xmlns:go="http://customooxmlschemas.google.com/" r:id="rId35" roundtripDataChecksum="P8ofhWJEd7fxazHaP+EK1c/ey8wOkoYhY54rmwx4tNo="/>
    </ext>
  </extLst>
</workbook>
</file>

<file path=xl/sharedStrings.xml><?xml version="1.0" encoding="utf-8"?>
<sst xmlns="http://schemas.openxmlformats.org/spreadsheetml/2006/main" count="4523" uniqueCount="1327">
  <si>
    <t xml:space="preserve">วันที่  30  มิถุนายน  - วันที่ 1 กรกฎาคม  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</si>
  <si>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</si>
  <si>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</si>
  <si>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</si>
  <si>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</si>
  <si>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</si>
  <si>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</si>
  <si>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</si>
  <si>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</si>
  <si>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</si>
  <si>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</si>
  <si>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</si>
  <si>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</si>
  <si>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</si>
  <si>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</si>
  <si>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</si>
  <si>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</si>
  <si>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</si>
  <si>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</si>
  <si>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</si>
  <si>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</si>
  <si>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</si>
  <si>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</si>
  <si>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</si>
  <si>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STHBKK012506000667</t>
  </si>
  <si>
    <t>บริษัท สยามทวีทิพย์ จำกัด(สำนักงานใหญ่)</t>
  </si>
  <si>
    <t>Jack</t>
  </si>
  <si>
    <t>STHBKK012506000668</t>
  </si>
  <si>
    <t>นางสาว นาถณดา พลวัตชวัล</t>
  </si>
  <si>
    <t>BKK-Neng</t>
  </si>
  <si>
    <t>STHBKK012506000669</t>
  </si>
  <si>
    <t>นาง นารินี กมลสุวรรณ</t>
  </si>
  <si>
    <t>Ketbkk</t>
  </si>
  <si>
    <t>STHBKK012507000001</t>
  </si>
  <si>
    <t>นาย อนุศิษฎ์  อนันตะ</t>
  </si>
  <si>
    <t>CatBkk</t>
  </si>
  <si>
    <t>STHBKK012507000002</t>
  </si>
  <si>
    <t>นาย พงษ์พัฒน์ เสือสูงเนิน</t>
  </si>
  <si>
    <t>STHBKK012507000003</t>
  </si>
  <si>
    <t>นาย ธิติวัฒน์  รัตนภูมิ</t>
  </si>
  <si>
    <t>STHBKK012507000004</t>
  </si>
  <si>
    <t>นาย ธนาศุภเดช ภุชพัชราธาดาณัช</t>
  </si>
  <si>
    <t>STHBKK012507000005</t>
  </si>
  <si>
    <t>ห้างหุ้นส่วน รีลิกธีน  (สำนักงานใหญ่)</t>
  </si>
  <si>
    <t>STHBKK012507000006</t>
  </si>
  <si>
    <t>นาง ศศิธร เม่นตะเภา</t>
  </si>
  <si>
    <t>STHBKK012507000007</t>
  </si>
  <si>
    <t>นาย พิชิต ผิวสุข</t>
  </si>
  <si>
    <t>STHBKK012507000008</t>
  </si>
  <si>
    <t>นางสาว คณาง ไพรบึง</t>
  </si>
  <si>
    <t>STHBUR2507000004</t>
  </si>
  <si>
    <t>Mr. BA THEIN HTOON</t>
  </si>
  <si>
    <t>NamBUR</t>
  </si>
  <si>
    <t>STHBUR2507000005</t>
  </si>
  <si>
    <t>Mrs. DAW KYI KYI KHAING</t>
  </si>
  <si>
    <t>STHBUR2507000006</t>
  </si>
  <si>
    <t>Mrs. DAW CHO THAE</t>
  </si>
  <si>
    <t>STHBUR2507000007</t>
  </si>
  <si>
    <t>Mrs. DAW KHIN WIN YEE</t>
  </si>
  <si>
    <t>STHBUR2507000008</t>
  </si>
  <si>
    <t>Mr. U KHAING AUNG SAW</t>
  </si>
  <si>
    <t>STHBUR2507000009</t>
  </si>
  <si>
    <t>Mr. U TIN NAING TUN</t>
  </si>
  <si>
    <t>STHBUR2507000010</t>
  </si>
  <si>
    <t>Mr. AUNG KHUNG SETT</t>
  </si>
  <si>
    <t>STHBUR2507000011</t>
  </si>
  <si>
    <t>STHBUR2507000012</t>
  </si>
  <si>
    <t>STHONLIN2506002455</t>
  </si>
  <si>
    <t>นาย ดำรงค์ ปฏิสังข์</t>
  </si>
  <si>
    <t>STHONLIN2506002468</t>
  </si>
  <si>
    <t>นางสาว ลำใย  เจริญศิริ</t>
  </si>
  <si>
    <t>STHONLIN2506002498</t>
  </si>
  <si>
    <t>บริษัท เค24 โกลบอล จำกัด (สำนักงานใหญ่)</t>
  </si>
  <si>
    <t>STHONLIN2506002503</t>
  </si>
  <si>
    <t>บริษัท ดีเวย์ ริชคอร์ป จำกัด(สำนักงานใหญ่)</t>
  </si>
  <si>
    <t>STHONLIN2506002505</t>
  </si>
  <si>
    <t>บริษัท เศรษฐกวี จำกัด ( สำนักงานใหญ่ )</t>
  </si>
  <si>
    <t>STHONLIN2506002508</t>
  </si>
  <si>
    <t>นาย สมชาย โสภา</t>
  </si>
  <si>
    <t xml:space="preserve">   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</si>
  <si>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</si>
  <si>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</si>
  <si>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 xml:space="preserve"> </t>
  </si>
  <si>
    <t xml:space="preserve">ผู้เรียงบิล     </t>
  </si>
  <si>
    <t>เหน่่ง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</si>
  <si>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</si>
  <si>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</si>
  <si>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</si>
  <si>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</si>
  <si>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</si>
  <si>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</si>
  <si>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</si>
  <si>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</si>
  <si>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วันที่   2  กรกฎาคม  2568 </t>
  </si>
  <si>
    <t>STHBKK012507000009</t>
  </si>
  <si>
    <t>นาย พิสิฐพงษ์  ยอดจันทร์</t>
  </si>
  <si>
    <t>STHBKK012507000010</t>
  </si>
  <si>
    <t>บริษัท โคบาราเอฟโวลูชั่น (ประเทศไทย)จำกัด ( สำนักงานใหญ่ )</t>
  </si>
  <si>
    <t>STHBKK012507000011</t>
  </si>
  <si>
    <t>STHBKK012507000012</t>
  </si>
  <si>
    <t>STHBKK012507000013</t>
  </si>
  <si>
    <t>นางสาว วณัฐกมล  วิไลลักษณ์</t>
  </si>
  <si>
    <t>STHBKK012507000015</t>
  </si>
  <si>
    <t>นางสาว พิชาวีร์ บวรธีราเศรษฐ์</t>
  </si>
  <si>
    <t>STHBKK012507000016</t>
  </si>
  <si>
    <t>นางสาว อภิญญา  ตะลุ่มพุก</t>
  </si>
  <si>
    <t>STHBKK012507000017</t>
  </si>
  <si>
    <t>นาง ชนิดา สามารถ</t>
  </si>
  <si>
    <t>STHBKK012507000019</t>
  </si>
  <si>
    <t>Mr. Innocent Onyedikachi Okezie</t>
  </si>
  <si>
    <t>bkk-aoeng</t>
  </si>
  <si>
    <t>STHBKK012507000020</t>
  </si>
  <si>
    <t>Ms. Agbo purity Kenechi</t>
  </si>
  <si>
    <t>STHBKK012507000022</t>
  </si>
  <si>
    <t>นางสาว อาลิสา กองศิริ</t>
  </si>
  <si>
    <t>STHBKK012507000023</t>
  </si>
  <si>
    <t>นาง วันเพ็ญ บำรุงซื่อ</t>
  </si>
  <si>
    <t>STHBKK012507000024</t>
  </si>
  <si>
    <t>บริษัท ผักคะน้ากรอบ จำกัด(สำนักงานใหญ่)</t>
  </si>
  <si>
    <t>STHBKK012507000025</t>
  </si>
  <si>
    <t>นาย จักรกฤษณ์ ผิวเขียว</t>
  </si>
  <si>
    <t>STHBKK012507000028</t>
  </si>
  <si>
    <t>นาง กานดา วงศ์เทพนิวัติ</t>
  </si>
  <si>
    <t>STHBKK012507000029</t>
  </si>
  <si>
    <t>นาง จิราพร โพธิ์ไกร</t>
  </si>
  <si>
    <t>STHBKK012507000030</t>
  </si>
  <si>
    <t>นาย ปรีชา  แก้วโกถม</t>
  </si>
  <si>
    <t>STHBKK012507000031</t>
  </si>
  <si>
    <t>นาย มงคล เพ็งเคียน</t>
  </si>
  <si>
    <t>STHBKK012507000032</t>
  </si>
  <si>
    <t>STHBKK012507000033</t>
  </si>
  <si>
    <t>นาย พิชัย  อาษาสุข</t>
  </si>
  <si>
    <t>STHBKK012507000034</t>
  </si>
  <si>
    <t>นางสาว นุชจรี เนินแสง</t>
  </si>
  <si>
    <t>STHBKK012507000035</t>
  </si>
  <si>
    <t>นาย นิรันดร์ สันอัด</t>
  </si>
  <si>
    <t>STHBKK012507000036</t>
  </si>
  <si>
    <t>STHBKK012507000037</t>
  </si>
  <si>
    <t>นาย พีรพงศ์ ภรประเสริฐศรี</t>
  </si>
  <si>
    <t>STHBKK012507000038</t>
  </si>
  <si>
    <t>นาย สุมิตรชา  ทศแก้ว</t>
  </si>
  <si>
    <t>STHBKK012507000039</t>
  </si>
  <si>
    <t>ห้างหุ้นส่วน ไดม่อนอันดามัน เน็ตเวิร์ค (สำนักงานใหญ่)</t>
  </si>
  <si>
    <t>STHBKK012507000040</t>
  </si>
  <si>
    <t>STHBKK012507000042</t>
  </si>
  <si>
    <t>STHBKK012507000043</t>
  </si>
  <si>
    <t>STHBKK012507000044</t>
  </si>
  <si>
    <t>Mr. CHUKWUEMEKA AMAECHI MOSES</t>
  </si>
  <si>
    <t>STHONLIN2507000129</t>
  </si>
  <si>
    <t>บริษัท ต.ศรีโสภณ จำกัด 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</si>
  <si>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</si>
  <si>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ETHBKK012507000001</t>
  </si>
  <si>
    <t>ple bkk</t>
  </si>
  <si>
    <t>ETHBKK012507000002</t>
  </si>
  <si>
    <t>Mr. Kouakou Jeannot Yao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</si>
  <si>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</si>
  <si>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</si>
  <si>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STHBKK012507000026</t>
  </si>
  <si>
    <t>STHBKK012507000027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</si>
  <si>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</si>
  <si>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 xml:space="preserve">แลก ARP EASY </t>
  </si>
  <si>
    <t>1 ราย     35245</t>
  </si>
  <si>
    <t>เศรษฐกวี จำกัด</t>
  </si>
  <si>
    <t>ชุด A1</t>
  </si>
  <si>
    <t>ลำดับที่ 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</si>
  <si>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</si>
  <si>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2 ราย     35245</t>
  </si>
  <si>
    <t>ชุด A2</t>
  </si>
  <si>
    <t>ลำดับที่ 16</t>
  </si>
  <si>
    <t xml:space="preserve">วันที่   3  กรกฎาคม  2568 </t>
  </si>
  <si>
    <t>STHBKK012507000045</t>
  </si>
  <si>
    <t>นาง ณัฐรดา นมพุก</t>
  </si>
  <si>
    <t>STHBKK012507000046</t>
  </si>
  <si>
    <t>นาย สกลสักก์ สาครเรืองสิรี</t>
  </si>
  <si>
    <t>STHBKK012507000047</t>
  </si>
  <si>
    <t>นาย สงขลา กายพันธุ์</t>
  </si>
  <si>
    <t>STHBKK012507000048</t>
  </si>
  <si>
    <t>STHBKK012507000049</t>
  </si>
  <si>
    <t>นางสาว นพรัตน์  ศุจิภานันท์</t>
  </si>
  <si>
    <t>STHBKK012507000050</t>
  </si>
  <si>
    <t>Mr. Ogochukwu Polycarp Chukwubuike</t>
  </si>
  <si>
    <t>STHBKK012507000051</t>
  </si>
  <si>
    <t>บี ฮัมเบิล แอนด์ เมอร์ซี กรุ๊ป  (สำนักงานใหญ่)</t>
  </si>
  <si>
    <t>STHBKK012507000052</t>
  </si>
  <si>
    <t>STHBKK012507000053</t>
  </si>
  <si>
    <t>นาย สุรวัฒน์ ตั้งพงศ์ศิรประภา</t>
  </si>
  <si>
    <t>STHBKK012507000054</t>
  </si>
  <si>
    <t>นาย ประสิทธิ์ ยอดทองดี</t>
  </si>
  <si>
    <t>STHBKK012507000055</t>
  </si>
  <si>
    <t>นาย ชลธี จันทโคตร</t>
  </si>
  <si>
    <t>STHBKK012507000056</t>
  </si>
  <si>
    <t>นางสาว มุกดา พวงสง่า</t>
  </si>
  <si>
    <t>STHBKK012507000057</t>
  </si>
  <si>
    <t>นาง ดุษณี  เจมส์</t>
  </si>
  <si>
    <t>STHBKK012507000058</t>
  </si>
  <si>
    <t>นาย บูชาติ หาดสร้อย</t>
  </si>
  <si>
    <t>STHBKK012507000059</t>
  </si>
  <si>
    <t>นาย ไทคูณ ไพรบึง</t>
  </si>
  <si>
    <t>STHBKK012507000060</t>
  </si>
  <si>
    <t>STHBKK012507000061</t>
  </si>
  <si>
    <t>นางสาว อภิญญา โพธิ์ชัย</t>
  </si>
  <si>
    <t>STHBKK012507000062</t>
  </si>
  <si>
    <t>นาย บุญเสริม  สุขจิตต์</t>
  </si>
  <si>
    <t>STHONLIN2507000153</t>
  </si>
  <si>
    <t>STHONLIN2507000173</t>
  </si>
  <si>
    <t>นางสาว พัชรมณฑ์ พรมทา</t>
  </si>
  <si>
    <t>STHONLIN2507000174</t>
  </si>
  <si>
    <t>นาย ปริญพัชร์ ศรีศุภณัฐธนากุล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</si>
  <si>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</si>
  <si>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STHONLIN2507000172</t>
  </si>
  <si>
    <t>STHONLIN2507000184</t>
  </si>
  <si>
    <t>นาง อสมากร สุขาล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</si>
  <si>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</si>
  <si>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</si>
  <si>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ETHONLIN2507000001</t>
  </si>
  <si>
    <t>นางสาว โสภา  นายสุข</t>
  </si>
  <si>
    <t>ETHONLIN2507000002</t>
  </si>
  <si>
    <t>ETHONLIN2507000003</t>
  </si>
  <si>
    <t>ETHONLIN2507000004</t>
  </si>
  <si>
    <t>นาง นูรไอนี สูเด็น</t>
  </si>
  <si>
    <t>ETHONLIN2507000005</t>
  </si>
  <si>
    <t>นางสาว ยูรีนา เกษา</t>
  </si>
  <si>
    <t>ETHONLIN2507000006</t>
  </si>
  <si>
    <t>ETHONLIN2507000007</t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</si>
  <si>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</si>
  <si>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</si>
  <si>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4 กรกฎาคม  2568 </t>
  </si>
  <si>
    <t>STHBKK012507000063</t>
  </si>
  <si>
    <t>นาง ประนอม พันธมา</t>
  </si>
  <si>
    <t>STHBKK012507000064</t>
  </si>
  <si>
    <t>นางสาว พิกุล กลิ่นฟุ้ง</t>
  </si>
  <si>
    <t>STHBKK012507000065</t>
  </si>
  <si>
    <t>STHBKK012507000066</t>
  </si>
  <si>
    <t>นาย สุภฤกษ์ ทองสุขดี</t>
  </si>
  <si>
    <t>STHBKK012507000068</t>
  </si>
  <si>
    <t>นางสาว อัญชลี พรมคล้าย</t>
  </si>
  <si>
    <t>STHBKK012507000069</t>
  </si>
  <si>
    <t>นางสาว พิมพ์ชญา  สุริยปรีชาพงษ์</t>
  </si>
  <si>
    <t>STHBKK012507000070</t>
  </si>
  <si>
    <t>นาย ภัทรจาริน  บุตรผักแว่น</t>
  </si>
  <si>
    <t>STHBKK012507000071</t>
  </si>
  <si>
    <t>นาง ศริยา  รักษาราษฎร์</t>
  </si>
  <si>
    <t>STHBKK012507000072</t>
  </si>
  <si>
    <t>นาย บัญชา สดสี</t>
  </si>
  <si>
    <t>STHBKK012507000073</t>
  </si>
  <si>
    <t>นาย ยงยุทธ  อรธรรมรัตน์</t>
  </si>
  <si>
    <t>STHBKK012507000074</t>
  </si>
  <si>
    <t>นางสาว น้องนุช ชัยนาม</t>
  </si>
  <si>
    <t>STHBKK012507000075</t>
  </si>
  <si>
    <t>นาย วชิระ จรเณร</t>
  </si>
  <si>
    <t>STHBKK012507000076</t>
  </si>
  <si>
    <t>ห้างหุ้นส่วน ปูแดงพารวย ( สำนักงานใหญ่)</t>
  </si>
  <si>
    <t>STHBKK012507000078</t>
  </si>
  <si>
    <t>นางสาว ขวัญฤดี ชาติภูธร</t>
  </si>
  <si>
    <t>STHBKK012507000079</t>
  </si>
  <si>
    <t>ทิพยาภรณ์ ฆืองวงษ์</t>
  </si>
  <si>
    <t>ARP EASY</t>
  </si>
  <si>
    <t>STHBUR2507000013</t>
  </si>
  <si>
    <t>JkBUR</t>
  </si>
  <si>
    <t>STHBUR2507000014</t>
  </si>
  <si>
    <t>Mr. U THIT SAR</t>
  </si>
  <si>
    <t>STHBUR2507000015</t>
  </si>
  <si>
    <t>Mrs. DAW MIE MIE SAN</t>
  </si>
  <si>
    <t>STHBUR2507000016</t>
  </si>
  <si>
    <t>Ms. HTUN THIDA AUNG</t>
  </si>
  <si>
    <t>STHONLIN2507000191</t>
  </si>
  <si>
    <t>STHONLIN2507000334</t>
  </si>
  <si>
    <t>นาย สุวิทย์  รองชูเพ็ง</t>
  </si>
  <si>
    <t>STHONLIN2507000337</t>
  </si>
  <si>
    <t>STHONLIN2507000343</t>
  </si>
  <si>
    <t>นาย เขมทัต สุขเพ็ง</t>
  </si>
  <si>
    <t>STHONLIN2507000344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</si>
  <si>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</si>
  <si>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STHONLIN2507000209</t>
  </si>
  <si>
    <t>STHONLIN2507000332</t>
  </si>
  <si>
    <t>นางสาว กุลทรัพย์  จันทะโมโส</t>
  </si>
  <si>
    <t>STHONLIN2507000333</t>
  </si>
  <si>
    <t>นาย ทรงฤทธิ์  เลขไวฑูรย์</t>
  </si>
  <si>
    <t>STHONLIN2507000335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</si>
  <si>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</si>
  <si>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ETHBKK012507000003</t>
  </si>
  <si>
    <t>บี ฮัมเบิล แอนด์ เมอร์ซี กรุ๊ป (สำนักงานใหญ่)</t>
  </si>
  <si>
    <t>1 ราย     31927</t>
  </si>
  <si>
    <t>ทิพยาภรณ์ ฆ้องวงษ์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</si>
  <si>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</si>
  <si>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5 กรกฎาคม  2568 </t>
  </si>
  <si>
    <t>STHBKK012507000080</t>
  </si>
  <si>
    <t>วาสนา ดิษปัญญา</t>
  </si>
  <si>
    <t>STHBKK012507000081</t>
  </si>
  <si>
    <t>นาง สายฝน ช่อมะกอก</t>
  </si>
  <si>
    <t>STHBKK012507000082</t>
  </si>
  <si>
    <t>จันทร์เพ็ญ วิลัยกุล</t>
  </si>
  <si>
    <t>STHBKK012507000083</t>
  </si>
  <si>
    <t>นาง วรัทยา จันทร์ชื่น</t>
  </si>
  <si>
    <t>STHBKK012507000084</t>
  </si>
  <si>
    <t>STHBKK012507000085</t>
  </si>
  <si>
    <t>นาง อรุณพรรณ  กิ่งแก้ว</t>
  </si>
  <si>
    <t>STHBKK012507000086</t>
  </si>
  <si>
    <t>STHBKK012507000087</t>
  </si>
  <si>
    <t>นางสาว รุ้งลาวรรณ ศรีศักดา</t>
  </si>
  <si>
    <t>STHBKK012507000088</t>
  </si>
  <si>
    <t>STHBKK012507000089</t>
  </si>
  <si>
    <t>สุรชาติ นพนิธิพัฒน์</t>
  </si>
  <si>
    <t>STHBKK012507000090</t>
  </si>
  <si>
    <t>นาง ฐานมญ ชลคีรี</t>
  </si>
  <si>
    <t>STHBKK012507000091</t>
  </si>
  <si>
    <t>Mrs. Geraldine Nkoyo Offiong</t>
  </si>
  <si>
    <t>STHBKK012507000092</t>
  </si>
  <si>
    <t>Mrs. Blessing Onyenze Iwuala</t>
  </si>
  <si>
    <t>STHBKK012507000093</t>
  </si>
  <si>
    <t>STHBKK012507000094</t>
  </si>
  <si>
    <t>STHBKK012507000095</t>
  </si>
  <si>
    <t>STHBKK012507000097</t>
  </si>
  <si>
    <t>นาย จุมพล พุคโต</t>
  </si>
  <si>
    <t>STHBKK012507000098</t>
  </si>
  <si>
    <t>นาง ภัคภร ทองประสม</t>
  </si>
  <si>
    <t>STHBKK012507000099</t>
  </si>
  <si>
    <t>STHBKK012507000101</t>
  </si>
  <si>
    <t>นาง ชลัณวรรณ   อังคมีชัยโสภณ</t>
  </si>
  <si>
    <t>STHBKK012507000102</t>
  </si>
  <si>
    <t>นาง สุวภัทร ปาละมะ</t>
  </si>
  <si>
    <t>STHONLIN2507000435</t>
  </si>
  <si>
    <t>STHONLIN2507000438</t>
  </si>
  <si>
    <t>ห้างหุ้นส่วน โกรท โกลเบิล เน็ตเวิร์ก (สำนักงานใหญ่)</t>
  </si>
  <si>
    <t>STHONLIN2507000439</t>
  </si>
  <si>
    <t>นางสาว ดารดี ญาณกวี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</si>
  <si>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</si>
  <si>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STHONLIN2507000440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</si>
  <si>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</si>
  <si>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ETHONLIN2507000008</t>
  </si>
  <si>
    <t>นางสาว รัชตวรรณ เนาวสินธ์</t>
  </si>
  <si>
    <t xml:space="preserve">แลก ARP  EASY </t>
  </si>
  <si>
    <t>เศรษฐกวี</t>
  </si>
  <si>
    <t>ยอดบิลขายทัั้งหมด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</si>
  <si>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</si>
  <si>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หมายเหตุ  :  ยอดบิลขายทั้งหมด</t>
  </si>
  <si>
    <t>ยอดแลก ARP EASY</t>
  </si>
  <si>
    <t>ยอดเงินขายจริง</t>
  </si>
  <si>
    <t xml:space="preserve">วันที่   6 กรกฎาคม  2568 </t>
  </si>
  <si>
    <t>STHBKK012507000103</t>
  </si>
  <si>
    <t>นางสาว บังอร  วินิจสอน</t>
  </si>
  <si>
    <t>STHBKK012507000104</t>
  </si>
  <si>
    <t>STHBKK012507000106</t>
  </si>
  <si>
    <t>ห้างหุ้นส่วน ไดม่อนอันดามัน เน็ตเวิร์ค  (สำนักงานใหญ่)</t>
  </si>
  <si>
    <t>STHBKK012507000108</t>
  </si>
  <si>
    <t>นางสาว ผานิตย์ พุสดีดอน</t>
  </si>
  <si>
    <t>STHBKK012507000109</t>
  </si>
  <si>
    <t>นางสาว ศิริพร พึมขุนทด</t>
  </si>
  <si>
    <t>STHBKK012507000110</t>
  </si>
  <si>
    <t>ภัคธนกฤษ ทองนอก</t>
  </si>
  <si>
    <t>STHBKK012507000111</t>
  </si>
  <si>
    <t>นาย สุเมธ จันทร์งาม</t>
  </si>
  <si>
    <t>STHBKK012507000113</t>
  </si>
  <si>
    <t>นางสาว จินดาภรณ์ นิลชาติ</t>
  </si>
  <si>
    <t>STHBKK012507000115</t>
  </si>
  <si>
    <t>นาย สิปปภาส  โรจนวสุธร</t>
  </si>
  <si>
    <t>STHBKK012507000116</t>
  </si>
  <si>
    <t>STHBKK012507000118</t>
  </si>
  <si>
    <t>Mr. FREDERICK BALOKO</t>
  </si>
  <si>
    <t>STHBKK012507000120</t>
  </si>
  <si>
    <t>Mr. MAKEKE SEALE</t>
  </si>
  <si>
    <t>STHBKK012507000121</t>
  </si>
  <si>
    <t>STHBKK012507000124</t>
  </si>
  <si>
    <t>นาย เก่งภพ ศุภาภพปภาส</t>
  </si>
  <si>
    <t>STHBKK012507000125</t>
  </si>
  <si>
    <t>นาย พงศกร บัวแสงจันทร์</t>
  </si>
  <si>
    <t>STHBKK012507000126</t>
  </si>
  <si>
    <t>นางสาว วิสูตร์ ไทยถนอม</t>
  </si>
  <si>
    <t>STHBKK012507000127</t>
  </si>
  <si>
    <t>นางสาว ชมนภัส ไม้แสงเจริญรัตน์</t>
  </si>
  <si>
    <t>STHBKK012507000128</t>
  </si>
  <si>
    <t>นาง วิชญ์ชยา ภูธนโรจน์สิริ</t>
  </si>
  <si>
    <t>STHBKK012507000129</t>
  </si>
  <si>
    <t>STHBKK012507000130</t>
  </si>
  <si>
    <t>STHONLIN2507000606</t>
  </si>
  <si>
    <t>บริษัท แก้วแกมทอง เทรดดิ้ง จำกัด (สำนักงานใหญ่)</t>
  </si>
  <si>
    <t>STHONLIN2507000615</t>
  </si>
  <si>
    <t>STHONLIN2507000616</t>
  </si>
  <si>
    <t>นาง ปราณี คุุ้มตระกูล</t>
  </si>
  <si>
    <t>STHONLIN2507000621</t>
  </si>
  <si>
    <t>นาย ธนบูลย์ แสงฐิตาพันธุ์</t>
  </si>
  <si>
    <t>STHONLIN2507000622</t>
  </si>
  <si>
    <t>นาง วรางค์ศิริ ภัทรเดชกวีทิพย์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</si>
  <si>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</si>
  <si>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STHONLIN2507000619</t>
  </si>
  <si>
    <t>STHONLIN2507000623</t>
  </si>
  <si>
    <t>STHONLIN2507000624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</si>
  <si>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</si>
  <si>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ETHBKK012507000004</t>
  </si>
  <si>
    <t>นางสาว สุพรรณษา ไพศาล</t>
  </si>
  <si>
    <t>ETHONLIN2507000009</t>
  </si>
  <si>
    <t>ETHONLIN2507000010</t>
  </si>
  <si>
    <t>สมชาย โสภา</t>
  </si>
  <si>
    <t>ลำดับที่ 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</si>
  <si>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</si>
  <si>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ลำดับที่ 20</t>
  </si>
  <si>
    <t xml:space="preserve">วันที่   7 กรกฎาคม  2568 </t>
  </si>
  <si>
    <t>STHBKK012507000131</t>
  </si>
  <si>
    <t>STHBKK012507000132</t>
  </si>
  <si>
    <t>STHBKK012507000133</t>
  </si>
  <si>
    <t>STHBKK012507000135</t>
  </si>
  <si>
    <t>นางสาว นภาไพลิน  กาละวันต์</t>
  </si>
  <si>
    <t>STHBKK012507000136</t>
  </si>
  <si>
    <t>STHBKK012507000138</t>
  </si>
  <si>
    <t>STHBKK012507000140</t>
  </si>
  <si>
    <t>STHBKK012507000141</t>
  </si>
  <si>
    <t>นาย สนั่นศักดิ์  สมทอง</t>
  </si>
  <si>
    <t>STHBKK012507000142</t>
  </si>
  <si>
    <t>STHBKK012507000143</t>
  </si>
  <si>
    <t>STHBKK012507000144</t>
  </si>
  <si>
    <t>STHBKK012507000145</t>
  </si>
  <si>
    <t>STHBKK012507000146</t>
  </si>
  <si>
    <t>บริษัท สวนสุข จำกัด(สำนักงานใหญ่)</t>
  </si>
  <si>
    <t>STHBKK012507000147</t>
  </si>
  <si>
    <t>STHBKK012507000148</t>
  </si>
  <si>
    <t>STHBKK012507000149</t>
  </si>
  <si>
    <t>STHBKK012507000150</t>
  </si>
  <si>
    <t>นางสาว สารภี ชูทอง</t>
  </si>
  <si>
    <t>STHBKK012507000151</t>
  </si>
  <si>
    <t>นาย ศักดา ตำนาญ</t>
  </si>
  <si>
    <t>STHBKK012507000152</t>
  </si>
  <si>
    <t>STHBKK012507000153</t>
  </si>
  <si>
    <t>บริษัท เอ็น.พี มาร์เก็ตติ้ง แบรนด์ จำกัด(สำนักงานใหญ่)</t>
  </si>
  <si>
    <t>เคลียใบยืมสินค้า</t>
  </si>
  <si>
    <t>STHBKK012507000154</t>
  </si>
  <si>
    <t>STHBKK012507000155</t>
  </si>
  <si>
    <t>นางสาว กาญจนา จันทรมณี</t>
  </si>
  <si>
    <t>STHBKK012507000157</t>
  </si>
  <si>
    <t>STHONLIN2507000636</t>
  </si>
  <si>
    <t>STHONLIN2507000679</t>
  </si>
  <si>
    <t>STHONLIN2507000681</t>
  </si>
  <si>
    <t>นาง ยุพา ศรีสมทรัพย์</t>
  </si>
  <si>
    <t>STHONLIN2507000683</t>
  </si>
  <si>
    <t>นางสาว ธนพรรษ​ ยี่ภู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</si>
  <si>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</si>
  <si>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</si>
  <si>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ETHBKK012507000005</t>
  </si>
  <si>
    <t>ETHONLIN2507000011</t>
  </si>
  <si>
    <t>นางสาว ดัสนีย์ เจะเลาะ</t>
  </si>
  <si>
    <t>ETHONLIN2507000012</t>
  </si>
  <si>
    <t>ETHONLIN2507000013</t>
  </si>
  <si>
    <t>ยอดเงินรวม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</si>
  <si>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</si>
  <si>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ยอดใบยืมสินค้า</t>
  </si>
  <si>
    <t>รับจริง</t>
  </si>
  <si>
    <t xml:space="preserve">วันที่   8 กรกฎาคม  2568 </t>
  </si>
  <si>
    <t>STHBKK012507000158</t>
  </si>
  <si>
    <t>นาย สู้สู้ รวยร้อยล้าน</t>
  </si>
  <si>
    <t>lFrAmEl</t>
  </si>
  <si>
    <t>STHBKK012507000159</t>
  </si>
  <si>
    <t>นางสาว สุภาวดี บุญเพ็ชร</t>
  </si>
  <si>
    <t>STHBKK012507000160</t>
  </si>
  <si>
    <t>STHBKK012507000161</t>
  </si>
  <si>
    <t>นาย บุญจันทร์ เพ่งกลาง</t>
  </si>
  <si>
    <t>STHBKK012507000162</t>
  </si>
  <si>
    <t>STHBKK012507000163</t>
  </si>
  <si>
    <t>STHBKK012507000165</t>
  </si>
  <si>
    <t>บริษัท สว่างทรัพย์ จำกัด (สำนักงานใหญ่)</t>
  </si>
  <si>
    <t>STHBKK012507000166</t>
  </si>
  <si>
    <t>นางสาว พรทิพย์  นาสวน</t>
  </si>
  <si>
    <t>STHBKK012507000167</t>
  </si>
  <si>
    <t>นางสาว เพิ่มศรี บุญมี</t>
  </si>
  <si>
    <t>STHBKK012507000168</t>
  </si>
  <si>
    <t>STHBKK012507000169</t>
  </si>
  <si>
    <t>มธุรา ชาติสุทธิ์</t>
  </si>
  <si>
    <t>STHBKK012507000170</t>
  </si>
  <si>
    <t>STHBKK012507000171</t>
  </si>
  <si>
    <t>นางสาว สุนิสา พันรอด</t>
  </si>
  <si>
    <t>STHBKK012507000172</t>
  </si>
  <si>
    <t>แลก ARP EASY</t>
  </si>
  <si>
    <t>STHBKK012507000173</t>
  </si>
  <si>
    <t>นาย ประวิทย์ ผลอินทร์</t>
  </si>
  <si>
    <t>STHBKK012507000176</t>
  </si>
  <si>
    <t>นาย อนุชา  สกุลแสง</t>
  </si>
  <si>
    <t>STHBKK012507000177</t>
  </si>
  <si>
    <t>นาย เชวง  ศุภัทรกิจ</t>
  </si>
  <si>
    <t>STHONLIN2507000851</t>
  </si>
  <si>
    <t>STHONLIN2507000852</t>
  </si>
  <si>
    <t>นาง ทัศนา เลื่อมสำราญ</t>
  </si>
  <si>
    <t>STHONLIN2507000853</t>
  </si>
  <si>
    <t>นาย วิบูล วาจาสัจกุล</t>
  </si>
  <si>
    <t>STHONLIN2507000855</t>
  </si>
  <si>
    <t>นางสาว อรณิกร บุญเกษม</t>
  </si>
  <si>
    <t>STHONLIN2507000857</t>
  </si>
  <si>
    <t>STHONLIN2507000859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</si>
  <si>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</si>
  <si>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ETHBKK012507000006</t>
  </si>
  <si>
    <t>ETHONLIN2507000014</t>
  </si>
  <si>
    <t>นางสาว โสภา นายสุข</t>
  </si>
  <si>
    <t>ชุด B.1</t>
  </si>
  <si>
    <t>ลำดับที่ 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</si>
  <si>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</si>
  <si>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9 กรกฎาคม  2568 </t>
  </si>
  <si>
    <t>STHBKK012507000178</t>
  </si>
  <si>
    <t>STHBKK012507000179</t>
  </si>
  <si>
    <t>STHBKK012507000180</t>
  </si>
  <si>
    <t>นาย พิชัย โชติเชื้อวงค์</t>
  </si>
  <si>
    <t>STHBKK012507000181</t>
  </si>
  <si>
    <t>STHBKK012507000183</t>
  </si>
  <si>
    <t>นาง นภาพร รุ่งเจริญ</t>
  </si>
  <si>
    <t>STHBKK012507000184</t>
  </si>
  <si>
    <t>นาย พิสิฐ โฉ่พลกรัง</t>
  </si>
  <si>
    <t>STHBKK012507000185</t>
  </si>
  <si>
    <t>นาง จอมขวัญ ชอบเลี้ยงสัตว์</t>
  </si>
  <si>
    <t>STHBKK012507000186</t>
  </si>
  <si>
    <t>STHBKK012507000187</t>
  </si>
  <si>
    <t>STHBKK012507000188</t>
  </si>
  <si>
    <t>STHBKK012507000189</t>
  </si>
  <si>
    <t>STHBKK012507000190</t>
  </si>
  <si>
    <t>STHBKK012507000191</t>
  </si>
  <si>
    <t>นาง โชติกา หอมละออ</t>
  </si>
  <si>
    <t>STHBKK012507000192</t>
  </si>
  <si>
    <t>นาย สามภพ คงเมือง</t>
  </si>
  <si>
    <t>STHBKK012507000193</t>
  </si>
  <si>
    <t>นาย ภูวกร บวรฉัตรชาตรี</t>
  </si>
  <si>
    <t>STHBKK012507000194</t>
  </si>
  <si>
    <t>นาง ทิพยาภรณ์ ฆ้องวงษ์</t>
  </si>
  <si>
    <t>STHONLIN2507000880</t>
  </si>
  <si>
    <t>STHONLIN2507000985</t>
  </si>
  <si>
    <t>STHONLIN2507000987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</si>
  <si>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</si>
  <si>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</si>
  <si>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10 กรกฎาคม  2568 </t>
  </si>
  <si>
    <t>STHBKK012507000195</t>
  </si>
  <si>
    <t>Ms. Grace Uboh</t>
  </si>
  <si>
    <t>STHBKK012507000196</t>
  </si>
  <si>
    <t>STHBKK012507000197</t>
  </si>
  <si>
    <t>นาย อิทธิพล วิทยาเรืองศรี</t>
  </si>
  <si>
    <t>STHBKK012507000198</t>
  </si>
  <si>
    <t>นาง ศิลา  สงอาจินต์</t>
  </si>
  <si>
    <t>STHBKK012507000199</t>
  </si>
  <si>
    <t>STHBKK012507000201</t>
  </si>
  <si>
    <t>นางสาว ดาวธิดา  วงมาเกษ</t>
  </si>
  <si>
    <t>STHBKK012507000202</t>
  </si>
  <si>
    <t>นางสาว มณฑา ตรีถิรโชติ</t>
  </si>
  <si>
    <t>STHBKK012507000203</t>
  </si>
  <si>
    <t>STHBKK012507000204</t>
  </si>
  <si>
    <t>ธนวรรธน์ สุขจิตร</t>
  </si>
  <si>
    <t>STHBKK012507000205</t>
  </si>
  <si>
    <t>นาย นิรุตติ  สมนิ่ม</t>
  </si>
  <si>
    <t>STHBKK012507000206</t>
  </si>
  <si>
    <t>สนั่น ปริมาณ</t>
  </si>
  <si>
    <t>STHBKK012507000207</t>
  </si>
  <si>
    <t>นาย วัชรวุทธิ์ หิรัญกิจอนันต์</t>
  </si>
  <si>
    <t>STHBKK012507000208</t>
  </si>
  <si>
    <t>Mr. MUSA AHMED</t>
  </si>
  <si>
    <t>STHBKK012507000209</t>
  </si>
  <si>
    <t>STHBKK012507000210</t>
  </si>
  <si>
    <t>นาย ธนกร อภัยพงศ์</t>
  </si>
  <si>
    <t>STHBKK012507000211</t>
  </si>
  <si>
    <t>STHBKK012507000212</t>
  </si>
  <si>
    <t>บริษัท หนองบัวชุมพล เทเลคอม เอ็นจิเนียริ่ง จำกัด</t>
  </si>
  <si>
    <t>STHBKK012507000213</t>
  </si>
  <si>
    <t>STHONLIN2507001107</t>
  </si>
  <si>
    <t>บริษัท  ต.ศรีโสภณ จำกัด (สำนักงานใหญ่)</t>
  </si>
  <si>
    <t>STHONLIN2507001108</t>
  </si>
  <si>
    <t>นางสาว ริญญ์รภัส ศรีศุภณัฐธนากุล</t>
  </si>
  <si>
    <t>STHONLIN2507001109</t>
  </si>
  <si>
    <t>นาง ธานิยา สัจจะศิริ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</si>
  <si>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</si>
  <si>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</si>
  <si>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</si>
  <si>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11 กรกฎาคม  2568 </t>
  </si>
  <si>
    <t>รางวัลABB</t>
  </si>
  <si>
    <t>STHBKK012507000215</t>
  </si>
  <si>
    <t>นาย นนทกร  รุจิโรจน์ธรากิจ</t>
  </si>
  <si>
    <t>STHBKK012507000216</t>
  </si>
  <si>
    <t>นาย เพชร ภูมี</t>
  </si>
  <si>
    <t>STHBKK012507000217</t>
  </si>
  <si>
    <t>นาย สมหมาย ทับทอง</t>
  </si>
  <si>
    <t>STHBKK012507000218</t>
  </si>
  <si>
    <t>STHBKK012507000219</t>
  </si>
  <si>
    <t>นางสาว จิราภรณ์ เขาทอง</t>
  </si>
  <si>
    <t>STHBKK012507000220</t>
  </si>
  <si>
    <t>STHBKK012507000221</t>
  </si>
  <si>
    <t>STHBKK012507000223</t>
  </si>
  <si>
    <t>นางสาว สุดาวรรณ์  จันทร์แดง</t>
  </si>
  <si>
    <t>STHBKK012507000224</t>
  </si>
  <si>
    <t>นาง เลียน ปุยอบ</t>
  </si>
  <si>
    <t>STHBKK012507000226</t>
  </si>
  <si>
    <t>นาย เอกศิริ ปักษี</t>
  </si>
  <si>
    <t>STHBKK012507000227</t>
  </si>
  <si>
    <t>STHONLIN2507001151</t>
  </si>
  <si>
    <t>STHONLIN2507001267</t>
  </si>
  <si>
    <t>นาย ดิเรก  กรีฑา</t>
  </si>
  <si>
    <t>STHONLIN2507001269</t>
  </si>
  <si>
    <t>STHONLIN2507001270</t>
  </si>
  <si>
    <t>STHONLIN2507001271</t>
  </si>
  <si>
    <t>STHONLIN2507001283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</si>
  <si>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</si>
  <si>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STHONLIN2507001274</t>
  </si>
  <si>
    <t>นาง ทูนศรี บัวนุช</t>
  </si>
  <si>
    <t>STHONLIN2507001284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</si>
  <si>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</si>
  <si>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ETHBKK012507000008</t>
  </si>
  <si>
    <t>นางสาว อภัสนันท์ เจริญศิริวิชญกุล</t>
  </si>
  <si>
    <t>มีแลกรับของรางวัล  ABB ONLINE 1 ก.ค. 2568</t>
  </si>
  <si>
    <t>420 บาท</t>
  </si>
  <si>
    <t xml:space="preserve">(ของรางวัล)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</si>
  <si>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</si>
  <si>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12 กรกฎาคม  2568 </t>
  </si>
  <si>
    <t>STHBKK012507000228</t>
  </si>
  <si>
    <t>STHBKK012507000229</t>
  </si>
  <si>
    <t>STHBKK012507000230</t>
  </si>
  <si>
    <t>STHBKK012507000231</t>
  </si>
  <si>
    <t>STHBKK012507000232</t>
  </si>
  <si>
    <t>STHBKK012507000233</t>
  </si>
  <si>
    <t>นภัสธนันท์ ปั้นตะกั่ว</t>
  </si>
  <si>
    <t>STHBKK012507000234</t>
  </si>
  <si>
    <t>STHBKK012507000235</t>
  </si>
  <si>
    <t>STHBKK012507000236</t>
  </si>
  <si>
    <t>ห้างหุ้นส่วน เครือข่ายปิยธนา ( สำนักงานใหญ่ )</t>
  </si>
  <si>
    <t>STHBKK012507000237</t>
  </si>
  <si>
    <t>STHBKK012507000238</t>
  </si>
  <si>
    <t>STHBKK012507000239</t>
  </si>
  <si>
    <t>STHBKK012507000240</t>
  </si>
  <si>
    <t>นาง วิภาพรรณ ปณิธานธรรม</t>
  </si>
  <si>
    <t>STHBKK012507000242</t>
  </si>
  <si>
    <t>นางสาว ณิชาปวีณ์ ยชญ์ชวินทร์</t>
  </si>
  <si>
    <t>STHBKK012507000243</t>
  </si>
  <si>
    <t>STHBKK012507000245</t>
  </si>
  <si>
    <t>นางสาว พัชนีย์ ไชยธรรมมา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</si>
  <si>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</si>
  <si>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</si>
  <si>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ETHONLIN2507000017</t>
  </si>
  <si>
    <t>840 บาท</t>
  </si>
  <si>
    <t>ลำดีบที่ 7,12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</si>
  <si>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</si>
  <si>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13 กรกฎาคม  2568 </t>
  </si>
  <si>
    <t>STHBKK012507000246</t>
  </si>
  <si>
    <t>STHBKK012507000247</t>
  </si>
  <si>
    <t>นาย พรหทัย หมั่นสระเกษ</t>
  </si>
  <si>
    <t>STHBKK012507000248</t>
  </si>
  <si>
    <t>STHBKK012507000249</t>
  </si>
  <si>
    <t>STHBKK012507000250</t>
  </si>
  <si>
    <t>STHBKK012507000251</t>
  </si>
  <si>
    <t>STHBKK012507000253</t>
  </si>
  <si>
    <t>STHBKK012507000254</t>
  </si>
  <si>
    <t>STHBKK012507000255</t>
  </si>
  <si>
    <t>นาง มณี มณีโชติ</t>
  </si>
  <si>
    <t>STHBKK012507000256</t>
  </si>
  <si>
    <t>STHBKK012507000257</t>
  </si>
  <si>
    <t>นางสาว นัทธมน  เอ็นดู</t>
  </si>
  <si>
    <t>STHBKK012507000258</t>
  </si>
  <si>
    <t>STHBKK012507000259</t>
  </si>
  <si>
    <t>นางสาว วารุณี เริงอนันต์</t>
  </si>
  <si>
    <t>STHONLIN2507001583</t>
  </si>
  <si>
    <t>STHONLIN2507001584</t>
  </si>
  <si>
    <t>นาย จักรพงศ์ สินธุรักษ์</t>
  </si>
  <si>
    <t>STHONLIN2507001587</t>
  </si>
  <si>
    <t>นางสาว มัลลิกา พลรัตน์</t>
  </si>
  <si>
    <t>STHONLIN2507001588</t>
  </si>
  <si>
    <t>นางสาว จิราภรณ์ เมฆพยนต์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</si>
  <si>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</si>
  <si>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STHONLIN2507001586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</si>
  <si>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</si>
  <si>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ETHBKK012507000009</t>
  </si>
  <si>
    <t>มีแลกรับของรางวัล  ABB ONLINE 20 มิ.ย. 2568</t>
  </si>
  <si>
    <t xml:space="preserve">ของรางวัล </t>
  </si>
  <si>
    <t>ศริยา  43955</t>
  </si>
  <si>
    <t>ลำดับที่   5</t>
  </si>
  <si>
    <t>มีแลกรับของรางวัล  ABB ONLINE 10 ก.ค. 2568</t>
  </si>
  <si>
    <t>320 บาท</t>
  </si>
  <si>
    <t>ลำดับที่   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</si>
  <si>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</si>
  <si>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ยอดแลกของรางวัล ABB ONLINE</t>
  </si>
  <si>
    <t xml:space="preserve">วันที่   14 กรกฎาคม  2568 </t>
  </si>
  <si>
    <t>STHBKK012507000260</t>
  </si>
  <si>
    <t>STHBKK012507000261</t>
  </si>
  <si>
    <t>นาย สรรณ สินธุรัตน์</t>
  </si>
  <si>
    <t>STHBKK012507000262</t>
  </si>
  <si>
    <t>STHBKK012507000263</t>
  </si>
  <si>
    <t>STHBKK012507000264</t>
  </si>
  <si>
    <t>STHBKK012507000265</t>
  </si>
  <si>
    <t>นาง ธพรรณกัลยา แสงทองพิพัชร์</t>
  </si>
  <si>
    <t>STHBKK012507000266</t>
  </si>
  <si>
    <t>STHBKK012507000267</t>
  </si>
  <si>
    <t>นาย บรรณวัฒน์ งามวงศ์สถิต</t>
  </si>
  <si>
    <t>STHBKK012507000268</t>
  </si>
  <si>
    <t>STHBKK012507000269</t>
  </si>
  <si>
    <t>STHBKK012507000270</t>
  </si>
  <si>
    <t>STHBKK012507000272</t>
  </si>
  <si>
    <t>นาย ร.ต.อ ธวัช เล็กสูงเนิน</t>
  </si>
  <si>
    <t>STHBKK012507000273</t>
  </si>
  <si>
    <t>STHBKK012507000274</t>
  </si>
  <si>
    <t>Mr. Amos Akpan Nkanang</t>
  </si>
  <si>
    <t>STHBKK012507000275</t>
  </si>
  <si>
    <t>STHBKK012507000276</t>
  </si>
  <si>
    <t>นางสาว พวงเพ็ญ  สุวรรณโณ</t>
  </si>
  <si>
    <t>STHBKK012507000277</t>
  </si>
  <si>
    <t>Ms. Stella Chinemerem</t>
  </si>
  <si>
    <t>STHBKK012507000278</t>
  </si>
  <si>
    <t>นาง สิริรักษ์ ผิวอ่อน</t>
  </si>
  <si>
    <t>STHBKK012507000280</t>
  </si>
  <si>
    <t>นาย ธีระศักดิ์ พิวิโส</t>
  </si>
  <si>
    <t>STHBKK012507000281</t>
  </si>
  <si>
    <t>นาง อริยา  สุขเกษม</t>
  </si>
  <si>
    <t>STHBKK012507000282</t>
  </si>
  <si>
    <t>STHBKK012507000283</t>
  </si>
  <si>
    <t>STHBKK012507000284</t>
  </si>
  <si>
    <t>บริษัท เอส ซี โกรท โกลบอล จำกัด (สำนักงานใหญ่)</t>
  </si>
  <si>
    <t>STHBKK012507000285</t>
  </si>
  <si>
    <t>นาง เพ็ญลักษณ์ ไพศาลทวี</t>
  </si>
  <si>
    <t>STHBKK012507000287</t>
  </si>
  <si>
    <t>นาง ภชสร  ภู่ประเสริฐ</t>
  </si>
  <si>
    <t>STHONLIN2507001630</t>
  </si>
  <si>
    <t>STHONLIN2507001631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</si>
  <si>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</si>
  <si>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ETHONLIN2507000018</t>
  </si>
  <si>
    <t>มีแลกรับของรางวัล  ABB ONLINE 8 ก..ค. 2568</t>
  </si>
  <si>
    <t>จิราภรณ์  88544</t>
  </si>
  <si>
    <t>ลำดับที่ 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</si>
  <si>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</si>
  <si>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15 กรกฎาคม  2568 </t>
  </si>
  <si>
    <t>STHBKK012507000288</t>
  </si>
  <si>
    <t>STHBKK012507000289</t>
  </si>
  <si>
    <t>Mr. CISSE  MOHAMED</t>
  </si>
  <si>
    <t>STHBKK012507000290</t>
  </si>
  <si>
    <t>นางสาว กานต์พิชชา แถมสุข</t>
  </si>
  <si>
    <t>STHBKK012507000291</t>
  </si>
  <si>
    <t>STHBKK012507000292</t>
  </si>
  <si>
    <t xml:space="preserve">นาย ทนงศักดิ์ รัตนบุรี		</t>
  </si>
  <si>
    <t>STHBKK012507000293</t>
  </si>
  <si>
    <t>STHBKK012507000294</t>
  </si>
  <si>
    <t>STHBKK012507000295</t>
  </si>
  <si>
    <t>นาย คำรณ ภู่ลา</t>
  </si>
  <si>
    <t>STHBKK012507000296</t>
  </si>
  <si>
    <t>STHBKK012507000297</t>
  </si>
  <si>
    <t>STHBKK012507000298</t>
  </si>
  <si>
    <t>นางสาว จิรภาทิชา โคดมการภัทรารัช</t>
  </si>
  <si>
    <t>STHBKK012507000299</t>
  </si>
  <si>
    <t>STHBKK012507000300</t>
  </si>
  <si>
    <t>STHBKK012507000301</t>
  </si>
  <si>
    <t>ลัดดา เจริญโชติทรัพย์</t>
  </si>
  <si>
    <t>STHBKK012507000302</t>
  </si>
  <si>
    <t>นางสาว สุพรรณษา มายืนยงค์</t>
  </si>
  <si>
    <t>STHBKK012507000303</t>
  </si>
  <si>
    <t>STHONLIN2507001646</t>
  </si>
  <si>
    <t>STHONLIN2507001649</t>
  </si>
  <si>
    <t>นาย ทัดเทพ เทพสุทิน</t>
  </si>
  <si>
    <t>STHONLIN2507001729</t>
  </si>
  <si>
    <t>STHONLIN2507001730</t>
  </si>
  <si>
    <t>STHONLIN2507001733</t>
  </si>
  <si>
    <t>นางสาว สุภาพร สรนิกร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</si>
  <si>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</si>
  <si>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ETHONLIN2507000019</t>
  </si>
  <si>
    <t>ETHONLIN2507000020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</si>
  <si>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</si>
  <si>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16 กรกฎาคม  2568 </t>
  </si>
  <si>
    <t>STHBKK012507000304</t>
  </si>
  <si>
    <t>STHBKK012507000305</t>
  </si>
  <si>
    <t>STHBKK012507000306</t>
  </si>
  <si>
    <t>STHBKK012507000307</t>
  </si>
  <si>
    <t>นางสาว ชุติกาญจน์  สอนกลาง</t>
  </si>
  <si>
    <t>STHBKK012507000308</t>
  </si>
  <si>
    <t>STHBKK012507000309</t>
  </si>
  <si>
    <t>STHBKK012507000310</t>
  </si>
  <si>
    <t>STHBKK012507000312</t>
  </si>
  <si>
    <t>นาย วสันต์  สุขแสวง</t>
  </si>
  <si>
    <t>STHBKK012507000313</t>
  </si>
  <si>
    <t>Mr. CHRISTANTUS NNAEMEKA  NWADIRI</t>
  </si>
  <si>
    <t>STHBKK012507000314</t>
  </si>
  <si>
    <t>Mr. OSA FELIX OTASOWIE</t>
  </si>
  <si>
    <t>STHBKK012507000315</t>
  </si>
  <si>
    <t>STHBKK012507000316</t>
  </si>
  <si>
    <t>Mrs. Naw Tin Tin Aye</t>
  </si>
  <si>
    <t>STHONLIN2507001750</t>
  </si>
  <si>
    <t>STHONLIN2507001849</t>
  </si>
  <si>
    <t>STHONLIN2507001851</t>
  </si>
  <si>
    <t>STHONLIN2507001853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</si>
  <si>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</si>
  <si>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</si>
  <si>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</si>
  <si>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17 กรกฎาคม  2568 </t>
  </si>
  <si>
    <t>STHBKK012507000317</t>
  </si>
  <si>
    <t>STHBKK012507000318</t>
  </si>
  <si>
    <t>บริษัท พิมปรีชา จำกัด (สำนักงานใหญ่)</t>
  </si>
  <si>
    <t>STHBKK012507000319</t>
  </si>
  <si>
    <t>STHBKK012507000321</t>
  </si>
  <si>
    <t>นาง วนิดา สุขประเสริฐ</t>
  </si>
  <si>
    <t>STHBKK012507000322</t>
  </si>
  <si>
    <t>นางสาว มาเรียม ยิ้มสาระ</t>
  </si>
  <si>
    <t>STHBKK012507000323</t>
  </si>
  <si>
    <t>STHBKK012507000324</t>
  </si>
  <si>
    <t>นางสาว ศศิชา   บุญมี</t>
  </si>
  <si>
    <t>STHBKK012507000326</t>
  </si>
  <si>
    <t>นาย นวัต สงอักษร</t>
  </si>
  <si>
    <t>STHBKK012507000327</t>
  </si>
  <si>
    <t>STHBKK012507000328</t>
  </si>
  <si>
    <t>นาย นิตินาฎ หมิ่นขัด</t>
  </si>
  <si>
    <t>STHBKK012507000329</t>
  </si>
  <si>
    <t>STHBKK012507000330</t>
  </si>
  <si>
    <t>STHBKK012507000332</t>
  </si>
  <si>
    <t>STHBKK012507000333</t>
  </si>
  <si>
    <t>นาง สุกัญญา เห็มวิพัฒน์</t>
  </si>
  <si>
    <t>STHBKK012507000334</t>
  </si>
  <si>
    <t>นาย นำพล  ธาตุสร้อย</t>
  </si>
  <si>
    <t>STHBKK012507000335</t>
  </si>
  <si>
    <t>STHBKK012507000336</t>
  </si>
  <si>
    <t>STHONLIN2507001926</t>
  </si>
  <si>
    <t>STHONLIN2507001933</t>
  </si>
  <si>
    <t>STHONLIN2507001935</t>
  </si>
  <si>
    <t>STHONLIN2507001936</t>
  </si>
  <si>
    <t>นาย สุวชัช  อมตวงษ์</t>
  </si>
  <si>
    <t>STHONLIN2507001949</t>
  </si>
  <si>
    <t>บริษัท หลานหยิน จำกัด ( สำนักงานใหญ่ 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</si>
  <si>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</si>
  <si>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ETHBKK012507000010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</si>
  <si>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</si>
  <si>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18 กรกฎาคม  2568 </t>
  </si>
  <si>
    <t>STHBKK012507000337</t>
  </si>
  <si>
    <t>STHBKK012507000339</t>
  </si>
  <si>
    <t>นาย สมเกียรติ ทับประยูร</t>
  </si>
  <si>
    <t>STHBKK012507000340</t>
  </si>
  <si>
    <t>นางสาว พิมลพัตร พยัคเวชวิกรณ์</t>
  </si>
  <si>
    <t>STHBKK012507000342</t>
  </si>
  <si>
    <t>นางสาว สุพิชชา ชูจังหรีด</t>
  </si>
  <si>
    <t>STHBKK012507000343</t>
  </si>
  <si>
    <t>STHBKK012507000344</t>
  </si>
  <si>
    <t>STHBKK012507000345</t>
  </si>
  <si>
    <t>STHBKK012507000346</t>
  </si>
  <si>
    <t>STHBKK012507000348</t>
  </si>
  <si>
    <t>STHBKK012507000349</t>
  </si>
  <si>
    <t>STHBKK012507000350</t>
  </si>
  <si>
    <t>STHBKK012507000351</t>
  </si>
  <si>
    <t>STHBKK012507000352</t>
  </si>
  <si>
    <t>นาย เต็ค ฮ็อค แอริด  ลิม</t>
  </si>
  <si>
    <t>STHBKK012507000353</t>
  </si>
  <si>
    <t>STHBKK012507000354</t>
  </si>
  <si>
    <t>นาย เทียนชัย ด่านก่อโพธิ์</t>
  </si>
  <si>
    <t>STHBKK012507000355</t>
  </si>
  <si>
    <t>STHBKK012507000356</t>
  </si>
  <si>
    <t>ี ฮัมเบิล แอนด์ เมอร์ซี กรุ๊ป (สำนักงานใหญ่)</t>
  </si>
  <si>
    <t>STHONLIN2507002117</t>
  </si>
  <si>
    <t>STHONLIN2507002143</t>
  </si>
  <si>
    <t>STHONLIN2507002146</t>
  </si>
  <si>
    <t>STHONLIN2507002183</t>
  </si>
  <si>
    <t>STHONLIN2507002184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</si>
  <si>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</si>
  <si>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ETHBKK012507000011</t>
  </si>
  <si>
    <t>ETHBKK012507000012</t>
  </si>
  <si>
    <t>ETHBKK012507000013</t>
  </si>
  <si>
    <t>ETHONLIN2507000022</t>
  </si>
  <si>
    <t>ETHONLIN2507000023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</si>
  <si>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</si>
  <si>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19 กรกฎาคม  2568 </t>
  </si>
  <si>
    <t>STHBKK012507000357</t>
  </si>
  <si>
    <t>นางสาว ฐิติกัญญ์ จันทร์เพ็ชร์</t>
  </si>
  <si>
    <t>STHBKK012507000358</t>
  </si>
  <si>
    <t>STHBKK012507000359</t>
  </si>
  <si>
    <t>นาย นราเศรษฐ์  ศรีมารักษ์</t>
  </si>
  <si>
    <t>STHBKK012507000360</t>
  </si>
  <si>
    <t>นางสาว ปรารถนา เจริญสุข</t>
  </si>
  <si>
    <t>STHBKK012507000361</t>
  </si>
  <si>
    <t>STHBKK012507000362</t>
  </si>
  <si>
    <t>STHBKK012507000363</t>
  </si>
  <si>
    <t>STHBKK012507000364</t>
  </si>
  <si>
    <t>นางสาว ศิวพร ไม้แหลม</t>
  </si>
  <si>
    <t>STHBKK012507000365</t>
  </si>
  <si>
    <t>STHBKK012507000366</t>
  </si>
  <si>
    <t>STHBKK012507000367</t>
  </si>
  <si>
    <t>STHBKK012507000368</t>
  </si>
  <si>
    <t>นาย บุญเสริม สุขจิตต์</t>
  </si>
  <si>
    <t>STHBKK012507000369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</si>
  <si>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</si>
  <si>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ETHONLIN2507000024</t>
  </si>
  <si>
    <t>ETHONLIN2507000025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</si>
  <si>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</si>
  <si>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20 กรกฎาคม  2568 </t>
  </si>
  <si>
    <t>STHBKK012507000370</t>
  </si>
  <si>
    <t>STHBKK012507000371</t>
  </si>
  <si>
    <t>นาย อลงกร พลเยี่ยม + ภาวิดา คงสภาพ</t>
  </si>
  <si>
    <t>STHBKK012507000372</t>
  </si>
  <si>
    <t>STHBKK012507000373</t>
  </si>
  <si>
    <t>STHBKK012507000374</t>
  </si>
  <si>
    <t>STHBKK012507000376</t>
  </si>
  <si>
    <t>STHBKK012507000378</t>
  </si>
  <si>
    <t>STHBKK012507000379</t>
  </si>
  <si>
    <t>นาย อนันต์ อัมระนันทน์</t>
  </si>
  <si>
    <t>STHBKK012507000380</t>
  </si>
  <si>
    <t>Ms. NAN WIN KHIN</t>
  </si>
  <si>
    <t>STHBKK012507000381</t>
  </si>
  <si>
    <t>นาง จิดาภา  รัตนภูริสกุล</t>
  </si>
  <si>
    <t>STHBKK012507000382</t>
  </si>
  <si>
    <t>STHBKK012507000383</t>
  </si>
  <si>
    <t>นางสาว วัลลภา พฤกษ์สุวรรณ์</t>
  </si>
  <si>
    <t>STHBKK012507000384</t>
  </si>
  <si>
    <t>STHBKK012507000385</t>
  </si>
  <si>
    <t>STHBKK012507000386</t>
  </si>
  <si>
    <t>STHBKK012507000387</t>
  </si>
  <si>
    <t>STHBKK012507000388</t>
  </si>
  <si>
    <t>STHBKK012507000389</t>
  </si>
  <si>
    <t>นางสาว ชัญญภัทร  นนทวัฒนขจร</t>
  </si>
  <si>
    <t>STHBKK012507000390</t>
  </si>
  <si>
    <t>STHBKK012507000391</t>
  </si>
  <si>
    <t>STHBKK012507000392</t>
  </si>
  <si>
    <t>นางสาว วรารัตน์ ฤกษ์ศรี</t>
  </si>
  <si>
    <t>STHONLIN2507002560</t>
  </si>
  <si>
    <t>STHONLIN2507002576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</si>
  <si>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</si>
  <si>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ETHBKK012507000014</t>
  </si>
  <si>
    <t>บริษัท สว่างทรัพย์ จำกัด (สำนักงาน</t>
  </si>
  <si>
    <t>ETHBKK012507000015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</si>
  <si>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</si>
  <si>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21 กรกฎาคม  2568 </t>
  </si>
  <si>
    <t>STHBKK012507000393</t>
  </si>
  <si>
    <t>นางสาว สุชานันท์ สะตะ</t>
  </si>
  <si>
    <t>STHBKK012507000394</t>
  </si>
  <si>
    <t>STHBKK012507000395</t>
  </si>
  <si>
    <t>STHBKK012507000396</t>
  </si>
  <si>
    <t>นาย เสกสันติ เวียกไธสง</t>
  </si>
  <si>
    <t>STHBKK012507000397</t>
  </si>
  <si>
    <t>นาย กฤติเดช ประชานุกูล</t>
  </si>
  <si>
    <t>STHBKK012507000398</t>
  </si>
  <si>
    <t>STHBKK012507000399</t>
  </si>
  <si>
    <t>STHBKK012507000400</t>
  </si>
  <si>
    <t>นาย บำรุง  คูณเขตนคร</t>
  </si>
  <si>
    <t>STHBKK012507000401</t>
  </si>
  <si>
    <t>STHBKK012507000402</t>
  </si>
  <si>
    <t>นาง  สุวรรณา    ภูมี</t>
  </si>
  <si>
    <t>STHBKK012507000403</t>
  </si>
  <si>
    <t>STHBKK012507000404</t>
  </si>
  <si>
    <t>นาง ประภาพร  ถือดียิ่ง</t>
  </si>
  <si>
    <t>STHBKK012507000405</t>
  </si>
  <si>
    <t>นาย จิตร ครุฑจันทร์</t>
  </si>
  <si>
    <t>STHBKK012507000406</t>
  </si>
  <si>
    <t>STHBKK012507000407</t>
  </si>
  <si>
    <t>นาย มนตรี สีมาก</t>
  </si>
  <si>
    <t>STHBKK012507000408</t>
  </si>
  <si>
    <t>นางสาว แสงมณี บุญทวี</t>
  </si>
  <si>
    <t>STHBKK012507000409</t>
  </si>
  <si>
    <t>นางสาว ธันย์ณิชา ชำนาญป่า</t>
  </si>
  <si>
    <t>STHBKK012507000410</t>
  </si>
  <si>
    <t>นาย ประชุม มูลศาสตร์</t>
  </si>
  <si>
    <t>STHBKK012507000411</t>
  </si>
  <si>
    <t>นาย ประจบ วรพต</t>
  </si>
  <si>
    <t>STHBKK012507000412</t>
  </si>
  <si>
    <t>STHBKK012507000413</t>
  </si>
  <si>
    <t xml:space="preserve">Ms. Manassanun Chiarasedthakarn	</t>
  </si>
  <si>
    <t>STHBKK012507000414</t>
  </si>
  <si>
    <t>STHBKK012507000415</t>
  </si>
  <si>
    <t>STHBKK012507000416</t>
  </si>
  <si>
    <t>Mr. SIMON CHINONSO IJEGALU</t>
  </si>
  <si>
    <t>STHBKK012507000417</t>
  </si>
  <si>
    <t>นาย ประวิต หล้าสุดตา</t>
  </si>
  <si>
    <t>STHBKK012507000418</t>
  </si>
  <si>
    <t>นาย วุฒิชัย คุ้มวงศ์</t>
  </si>
  <si>
    <t>STHONLIN2507002670</t>
  </si>
  <si>
    <t>นาง เบญจา อุทัยรัศมี</t>
  </si>
  <si>
    <t>STHONLIN2507002671</t>
  </si>
  <si>
    <t>นาง เสาวรส นิโลตบล</t>
  </si>
  <si>
    <t>STHONLIN2507002708</t>
  </si>
  <si>
    <t>STHONLIN2507002709</t>
  </si>
  <si>
    <t>นาย ไชยพงศ์ รุ่งอำพินธ์</t>
  </si>
  <si>
    <t>STHONLIN2507002734</t>
  </si>
  <si>
    <t>นางสาว กาญจนา บุญเกษม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</si>
  <si>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</si>
  <si>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ETHONLIN2507000026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</si>
  <si>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</si>
  <si>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22 กรกฎาคม  2568 </t>
  </si>
  <si>
    <t>STHBKK012507000419</t>
  </si>
  <si>
    <t>STHBKK012507000422</t>
  </si>
  <si>
    <t>นางสาว ดรุณี สุริสาร</t>
  </si>
  <si>
    <t>STHBKK012507000423</t>
  </si>
  <si>
    <t>นางสาว สุกัญญา สะอาดเอี่ยม</t>
  </si>
  <si>
    <t>STHBKK012507000424</t>
  </si>
  <si>
    <t>STHBKK012507000425</t>
  </si>
  <si>
    <t>นางสาว ภกุชา  อติพรวณิชย์</t>
  </si>
  <si>
    <t>STHBKK012507000426</t>
  </si>
  <si>
    <t>นาง รุ่งรัตน์ ศรสุรินทร์</t>
  </si>
  <si>
    <t>STHBKK012507000427</t>
  </si>
  <si>
    <t>STHBKK012507000428</t>
  </si>
  <si>
    <t>นางสาว ศิวนาถ วรรณรังษี</t>
  </si>
  <si>
    <t>STHBKK012507000429</t>
  </si>
  <si>
    <t>นาย ชาตรี ปกสุข</t>
  </si>
  <si>
    <t>STHBKK012507000430</t>
  </si>
  <si>
    <t>STHBKK012507000432</t>
  </si>
  <si>
    <t>STHBKK012507000433</t>
  </si>
  <si>
    <t>STHBKK012507000434</t>
  </si>
  <si>
    <t>นาง บัวไล  จันทะเกษ</t>
  </si>
  <si>
    <t>STHONLIN2507002747</t>
  </si>
  <si>
    <t>Mr. Paul  Ikona Mekole</t>
  </si>
  <si>
    <t>STHONLIN2507002847</t>
  </si>
  <si>
    <t>นาย สมยศ อภิรัชนากุล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</si>
  <si>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</si>
  <si>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ETHBKK012507000016</t>
  </si>
  <si>
    <t>นาย ณฐพนธ์ ศรีศักดา</t>
  </si>
  <si>
    <t>ETHBKK012507000017</t>
  </si>
  <si>
    <t>นาย ชวัลธร พวงสว่าง</t>
  </si>
  <si>
    <t>ETHBKK012507000018</t>
  </si>
  <si>
    <t>ETHBKK012507000019</t>
  </si>
  <si>
    <t>ETHBKK012507000020</t>
  </si>
  <si>
    <t>ห้างหุ้นส่วน รีลิกธีน (สำนักงานใหญ่)</t>
  </si>
  <si>
    <t>ETHBKK012507000021</t>
  </si>
  <si>
    <t>ETHONLIN2507000027</t>
  </si>
  <si>
    <t>ETHONLIN2507000028</t>
  </si>
  <si>
    <t>มีแลกรับของรางวัล  ABB ONLINE 15 ก.ค. 2568</t>
  </si>
  <si>
    <t xml:space="preserve">   ลำดับที่ 10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</si>
  <si>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</si>
  <si>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23 กรกฎาคม  2568 </t>
  </si>
  <si>
    <t>STHBKK012507000435</t>
  </si>
  <si>
    <t>นาง ณัฎฐณันธ์ วงวันดี</t>
  </si>
  <si>
    <t>STHBKK012507000436</t>
  </si>
  <si>
    <t>นางสาว วิไลวรรณ  รัตนพันธ์ุ</t>
  </si>
  <si>
    <t>STHBKK012507000438</t>
  </si>
  <si>
    <t>นางสาว ปราณี แข่งขัน</t>
  </si>
  <si>
    <t>STHBKK012507000439</t>
  </si>
  <si>
    <t>นางสาว หนึ่งฤทัย หอมละออ</t>
  </si>
  <si>
    <t>STHBKK012507000440</t>
  </si>
  <si>
    <t>นางสาว สมพร สุพงศ์พาณิช</t>
  </si>
  <si>
    <t>STHBKK012507000441</t>
  </si>
  <si>
    <t>STHBKK012507000442</t>
  </si>
  <si>
    <t>STHBKK012507000443</t>
  </si>
  <si>
    <t>STHBKK012507000444</t>
  </si>
  <si>
    <t>นางสาว สุธรรมา กุสันเทียะ</t>
  </si>
  <si>
    <t>STHBKK012507000445</t>
  </si>
  <si>
    <t>นางสาว สิริกร ทองสิริ</t>
  </si>
  <si>
    <t>STHBKK012507000446</t>
  </si>
  <si>
    <t>นาย บัวไล  จันทะเกษ</t>
  </si>
  <si>
    <t>STHBKK012507000447</t>
  </si>
  <si>
    <t>นางสาว นฤชา  แสงระวี</t>
  </si>
  <si>
    <t>STHBKK012507000448</t>
  </si>
  <si>
    <t>นางสาว ภัณฑิรา โพธิ์ทัย</t>
  </si>
  <si>
    <t>STHBKK012507000449</t>
  </si>
  <si>
    <t>STHBKK012507000450</t>
  </si>
  <si>
    <t>STHBKK012507000451</t>
  </si>
  <si>
    <t>STHONLIN2507003034</t>
  </si>
  <si>
    <t>STHONLIN2507003043</t>
  </si>
  <si>
    <t>นางสาว นงนุช กมลรัตนาชัย</t>
  </si>
  <si>
    <t>STHONLIN2507003045</t>
  </si>
  <si>
    <t>นาย วุฒิชัย แก้วคำ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</si>
  <si>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</si>
  <si>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ETHBKK012507000022</t>
  </si>
  <si>
    <t>ETHONLIN2507000029</t>
  </si>
  <si>
    <t>ETHONLIN2507000030</t>
  </si>
  <si>
    <t>ETHBKK012507000023</t>
  </si>
  <si>
    <t>มีแลกรับของรางวัล  ARP EASY 23ก.ค. 2568</t>
  </si>
  <si>
    <t>4500 บาท</t>
  </si>
  <si>
    <t xml:space="preserve">   ลำดับที่ 8</t>
  </si>
  <si>
    <t>มีแลกรับของรางวัล  ABB ONLINE 23ก.ค. 2568</t>
  </si>
  <si>
    <t xml:space="preserve">   ลำดับที่ 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</si>
  <si>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</si>
  <si>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มีแลกรับของรางวัล  ABB ONLINE 23 ก.ค. 2568</t>
  </si>
  <si>
    <t xml:space="preserve">   ลำดับที่ 14</t>
  </si>
  <si>
    <t>ยอดแลกของรางวัล ABB ONLINE/ARP</t>
  </si>
  <si>
    <t xml:space="preserve">วันที่   24 กรกฎาคม  2568 </t>
  </si>
  <si>
    <t>STHBKK012507000452</t>
  </si>
  <si>
    <t>นางสาว กาญตนา ตรีศักดิ์</t>
  </si>
  <si>
    <t>STHBKK012507000453</t>
  </si>
  <si>
    <t>นางสาว จิดาภา ทองเบ้า</t>
  </si>
  <si>
    <t>STHBKK012507000454</t>
  </si>
  <si>
    <t>STHBKK012507000455</t>
  </si>
  <si>
    <t>STHBKK012507000456</t>
  </si>
  <si>
    <t>สุธีมนต์ ปาโมกข์</t>
  </si>
  <si>
    <t>STHBKK012507000457</t>
  </si>
  <si>
    <t>STHBKK012507000458</t>
  </si>
  <si>
    <t>STHBKK012507000459</t>
  </si>
  <si>
    <t>STHBKK012507000460</t>
  </si>
  <si>
    <t>นาง อรทัย สาระบุตร</t>
  </si>
  <si>
    <t>STHBKK012507000461</t>
  </si>
  <si>
    <t>STHBKK012507000462</t>
  </si>
  <si>
    <t>STHBKK012507000463</t>
  </si>
  <si>
    <t>นางสาว นงพงา ตั้งฤทัยเยี่ยม</t>
  </si>
  <si>
    <t>STHBKK012507000464</t>
  </si>
  <si>
    <t>นาง ยุพิน  สำเภา</t>
  </si>
  <si>
    <t>STHONLIN2507003225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</si>
  <si>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</si>
  <si>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</si>
  <si>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</si>
  <si>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25 กรกฎาคม  2568 </t>
  </si>
  <si>
    <t>STHBKK012507000465</t>
  </si>
  <si>
    <t>นางสาว รัตนาภรณ์  เพชรทูล</t>
  </si>
  <si>
    <t>STHBKK012507000466</t>
  </si>
  <si>
    <t>STHBKK012507000467</t>
  </si>
  <si>
    <t>STHBKK012507000468</t>
  </si>
  <si>
    <t>STHBKK012507000469</t>
  </si>
  <si>
    <t>STHBKK012507000470</t>
  </si>
  <si>
    <t>STHBKK012507000471</t>
  </si>
  <si>
    <t>STHBKK012507000472</t>
  </si>
  <si>
    <t>STHBKK012507000473</t>
  </si>
  <si>
    <t>STHBKK012507000474</t>
  </si>
  <si>
    <t>นาย สุชาติ นิลศิริโก</t>
  </si>
  <si>
    <t>STHBKK012507000475</t>
  </si>
  <si>
    <t>Mr. Simon John</t>
  </si>
  <si>
    <t>STHBKK012507000476</t>
  </si>
  <si>
    <t>STHBKK012507000477</t>
  </si>
  <si>
    <t>STHBKK012507000479</t>
  </si>
  <si>
    <t>นางสาว วิไลวรรณ พวงอูด</t>
  </si>
  <si>
    <t>STHBKK012507000480</t>
  </si>
  <si>
    <t>นางสาว เพลิน รายสันเทียะ</t>
  </si>
  <si>
    <t>STHONLIN2507003271</t>
  </si>
  <si>
    <t>STHONLIN2507003284</t>
  </si>
  <si>
    <t>STHONLIN2507003290</t>
  </si>
  <si>
    <t>STHONLIN2507003295</t>
  </si>
  <si>
    <t>นาย จรุงศักดิ   เคณาภูมิ</t>
  </si>
  <si>
    <t>STHONLIN2507003436</t>
  </si>
  <si>
    <t>นาย ณรงค์ชัย บุญจันทร์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</si>
  <si>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</si>
  <si>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</si>
  <si>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</si>
  <si>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26 กรกฎาคม  2568 </t>
  </si>
  <si>
    <t>STHBKK012507000481</t>
  </si>
  <si>
    <t>STHBKK012507000482</t>
  </si>
  <si>
    <t>STHBKK012507000483</t>
  </si>
  <si>
    <t>STHBKK012507000484</t>
  </si>
  <si>
    <t>STHBKK012507000485</t>
  </si>
  <si>
    <t>นางสาว มาลัย คำมณี</t>
  </si>
  <si>
    <t>STHBKK012507000486</t>
  </si>
  <si>
    <t>STHBKK012507000487</t>
  </si>
  <si>
    <t>STHBKK012507000488</t>
  </si>
  <si>
    <t>STHBKK012507000489</t>
  </si>
  <si>
    <t>นาย สิริศักดิ์ นมพุก</t>
  </si>
  <si>
    <t>STHBKK012507000490</t>
  </si>
  <si>
    <t>STHBKK012507000491</t>
  </si>
  <si>
    <t>STHBKK012507000493</t>
  </si>
  <si>
    <t>นางสาว สุวพร อุบล</t>
  </si>
  <si>
    <t>STHBKK012507000494</t>
  </si>
  <si>
    <t>STHBKK012507000495</t>
  </si>
  <si>
    <t>STHBKK012507000496</t>
  </si>
  <si>
    <t>นาง กาญจนา  ท้วมสมบูรณ์</t>
  </si>
  <si>
    <t>STHBKK012507000497</t>
  </si>
  <si>
    <t>STHBKK012507000498</t>
  </si>
  <si>
    <t>STHBKK012507000499</t>
  </si>
  <si>
    <t>นาง กมลวรรณ  จันทรศร</t>
  </si>
  <si>
    <t>STHBKK012507000500</t>
  </si>
  <si>
    <t>Mr. lontsi bala belmond</t>
  </si>
  <si>
    <t>STHONLIN2507003550</t>
  </si>
  <si>
    <t>STHONLIN2507003626</t>
  </si>
  <si>
    <t>STHONLIN2507003662</t>
  </si>
  <si>
    <t>นางสาว พรพิมล ลาภเกิด</t>
  </si>
  <si>
    <t>STHONLIN2507003679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</si>
  <si>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</si>
  <si>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</si>
  <si>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</si>
  <si>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ลำดับที่ 13</t>
  </si>
  <si>
    <t xml:space="preserve">วันที่   27 กรกฎาคม  2568 </t>
  </si>
  <si>
    <t>STHBKK012507000501</t>
  </si>
  <si>
    <t>STHBKK012507000502</t>
  </si>
  <si>
    <t>STHBKK012507000503</t>
  </si>
  <si>
    <t>STHBKK012507000504</t>
  </si>
  <si>
    <t>STHBKK012507000505</t>
  </si>
  <si>
    <t>STHBKK012507000506</t>
  </si>
  <si>
    <t>STHBKK012507000507</t>
  </si>
  <si>
    <t>STHBKK012507000508</t>
  </si>
  <si>
    <t>STHBKK012507000509</t>
  </si>
  <si>
    <t>STHBKK012507000510</t>
  </si>
  <si>
    <t>STHBKK012507000512</t>
  </si>
  <si>
    <t>นางสาว สปันญ์หยก จันทร์วชิร</t>
  </si>
  <si>
    <t>STHBKK012507000513</t>
  </si>
  <si>
    <t>STHBKK012507000514</t>
  </si>
  <si>
    <t>นาย คณิศร แพงกัลยา</t>
  </si>
  <si>
    <t>STHONLIN2507003717</t>
  </si>
  <si>
    <t>STHONLIN2507003844</t>
  </si>
  <si>
    <t>STHONLIN2507003885</t>
  </si>
  <si>
    <t>STHONLIN2507003897</t>
  </si>
  <si>
    <t>นางสาว ภัสธารีย์ นาดี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</si>
  <si>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</si>
  <si>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ETHONLIN2507000032</t>
  </si>
  <si>
    <t>ETHONLIN2507000033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</si>
  <si>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</si>
  <si>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29 กรกฎาคม  2568 </t>
  </si>
  <si>
    <t>STHBKK012507000515</t>
  </si>
  <si>
    <t>STHBKK012507000517</t>
  </si>
  <si>
    <t>STHBKK012507000518</t>
  </si>
  <si>
    <t>STHBKK012507000519</t>
  </si>
  <si>
    <t>STHBKK012507000520</t>
  </si>
  <si>
    <t>STHBKK012507000521</t>
  </si>
  <si>
    <t>STHBKK012507000522</t>
  </si>
  <si>
    <t>STHBKK012507000523</t>
  </si>
  <si>
    <t>นาย วิเชษฐ สกุลหอม</t>
  </si>
  <si>
    <t>STHBKK012507000524</t>
  </si>
  <si>
    <t>นางสาว ดวงพร เณรเอี่ยม</t>
  </si>
  <si>
    <t>STHBKK012507000525</t>
  </si>
  <si>
    <t>STHBKK012507000526</t>
  </si>
  <si>
    <t>นางสาว ธัญวลัย ชัยวัชรเศรษฐี</t>
  </si>
  <si>
    <t>STHBKK012507000527</t>
  </si>
  <si>
    <t>นางสาว จำเรียง อินทปัตย์</t>
  </si>
  <si>
    <t>STHBKK012507000528</t>
  </si>
  <si>
    <t>STHBKK012507000529</t>
  </si>
  <si>
    <t>STHBKK012507000530</t>
  </si>
  <si>
    <t>STHBKK012507000531</t>
  </si>
  <si>
    <t>นางสาว ลฎาภา ปภาชนานันท์</t>
  </si>
  <si>
    <t>STHBKK012507000532</t>
  </si>
  <si>
    <t>STHBKK012507000533</t>
  </si>
  <si>
    <t>STHBKK012507000534</t>
  </si>
  <si>
    <t>STHBKK012507000536</t>
  </si>
  <si>
    <t>STHBKK012507000537</t>
  </si>
  <si>
    <t>Mrs. Falilat Bose Yakubu</t>
  </si>
  <si>
    <t>STHBKK012507000538</t>
  </si>
  <si>
    <t>Mr. EKPO MFREKE GEORGE</t>
  </si>
  <si>
    <t>STHBKK012507000539</t>
  </si>
  <si>
    <t>STHBKK012507000541</t>
  </si>
  <si>
    <t>สหกรณ์การเกษตร ปฎิรูปที่ดินท่าตูมหนึ่ง จำกัด (สำนักงานใหญ่)</t>
  </si>
  <si>
    <t>STHBKK012507000542</t>
  </si>
  <si>
    <t>นาย ภุชงค์ รักชาติสกุลไทย</t>
  </si>
  <si>
    <t>STHBKK012507000543</t>
  </si>
  <si>
    <t>STHONLIN2507003936</t>
  </si>
  <si>
    <t>อรุณรุ่ง บุญบุษกร</t>
  </si>
  <si>
    <t>STHONLIN2507004003</t>
  </si>
  <si>
    <t>STHONLIN2507004062</t>
  </si>
  <si>
    <t>STHONLIN2507004070</t>
  </si>
  <si>
    <t>นางสาว กิ่งแก้ว บุญโยประการ</t>
  </si>
  <si>
    <t>STHONLIN2507004202</t>
  </si>
  <si>
    <t>STHONLIN2507004385</t>
  </si>
  <si>
    <t>STHONLIN2507004387</t>
  </si>
  <si>
    <t>STHONLIN2507004388</t>
  </si>
  <si>
    <t>STHONLIN2507004393</t>
  </si>
  <si>
    <t>นาย วชิรธร ธวัชกฤตยา</t>
  </si>
  <si>
    <t>STHONLIN2507004423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</si>
  <si>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</si>
  <si>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ETHBKK012507000026</t>
  </si>
  <si>
    <t>ETHONLIN2507000034</t>
  </si>
  <si>
    <t>ETHONLIN2507000035</t>
  </si>
  <si>
    <t>ETHONLIN2507000036</t>
  </si>
  <si>
    <t>นาย เอกชลิต ธวัชกฤตยา</t>
  </si>
  <si>
    <t>ETHONLIN2507000037</t>
  </si>
  <si>
    <t>ETHONLIN2507000038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</si>
  <si>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</si>
  <si>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30 กรกฎาคม  2568 </t>
  </si>
  <si>
    <t>STHBKK012507000544</t>
  </si>
  <si>
    <t>STHBKK012507000546</t>
  </si>
  <si>
    <t>นางสาว จินตนา วงค์ทอง</t>
  </si>
  <si>
    <t>STHBKK012507000547</t>
  </si>
  <si>
    <t>นาย ดิลก แผ่ทอง</t>
  </si>
  <si>
    <t>STHBKK012507000548</t>
  </si>
  <si>
    <t>STHBKK012507000549</t>
  </si>
  <si>
    <t>STHBKK012507000550</t>
  </si>
  <si>
    <t>นาย ชุติเมธ ดียิ่ง</t>
  </si>
  <si>
    <t>STHBKK012507000551</t>
  </si>
  <si>
    <t>STHBKK012507000552</t>
  </si>
  <si>
    <t>STHBKK012507000554</t>
  </si>
  <si>
    <t>STHBKK012507000555</t>
  </si>
  <si>
    <t>STHBKK012507000556</t>
  </si>
  <si>
    <t>STHBKK012507000557</t>
  </si>
  <si>
    <t>STHBKK012507000558</t>
  </si>
  <si>
    <t>STHBKK012507000560</t>
  </si>
  <si>
    <t>นางสาว เจนจิรา เหลาทองคำ</t>
  </si>
  <si>
    <t>STHBKK012507000561</t>
  </si>
  <si>
    <t>นางสาว นภัทร อินทราพงษ์</t>
  </si>
  <si>
    <t>STHBKK012507000563</t>
  </si>
  <si>
    <t>STHONLIN2507004465</t>
  </si>
  <si>
    <t>STHONLIN2507004591</t>
  </si>
  <si>
    <t>นาย เศรษฐพร ระวังป่า</t>
  </si>
  <si>
    <t>STHONLIN2507004592</t>
  </si>
  <si>
    <t>STHONLIN2507004593</t>
  </si>
  <si>
    <t>STHONLIN2507004599</t>
  </si>
  <si>
    <t>STHONLIN2507004622</t>
  </si>
  <si>
    <t>STHONLIN2507004623</t>
  </si>
  <si>
    <t>STHONLIN2507004624</t>
  </si>
  <si>
    <t>STHONLIN2507004628</t>
  </si>
  <si>
    <t>นางสาว รวีวรรณ จินต์สวัสดิ์</t>
  </si>
  <si>
    <t>STHONLIN2507004636</t>
  </si>
  <si>
    <t>Mrs. Dr. JOAN GANA NGWALI ADE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</si>
  <si>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</si>
  <si>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ETHBKK012507000027</t>
  </si>
  <si>
    <t>ETHBKK012507000028</t>
  </si>
  <si>
    <t>ETHONLIN2507000039</t>
  </si>
  <si>
    <t>ETHBKK012507000029</t>
  </si>
  <si>
    <t>นาย ชโนภาคย์ วารินสะอาด</t>
  </si>
  <si>
    <t>นภัทร อินทราพงษ์</t>
  </si>
  <si>
    <t>ลำดับที่  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</si>
  <si>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</si>
  <si>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รางวัล ABB ONLINE</t>
  </si>
  <si>
    <t>พิชาวีร์,จิราภรณ์</t>
  </si>
  <si>
    <t>420 ,320</t>
  </si>
  <si>
    <t>ลำดับที่ี่ 4,5</t>
  </si>
  <si>
    <t>รางวัล ABB ONLIN</t>
  </si>
  <si>
    <t xml:space="preserve">วันที่   31 กรกฎาคม  2568 </t>
  </si>
  <si>
    <t>STHBKK012507000566</t>
  </si>
  <si>
    <t>STHBKK012507000567</t>
  </si>
  <si>
    <t>STHBKK012507000568</t>
  </si>
  <si>
    <t>นางสาว นิธิสนี หงส์สิรีไกร</t>
  </si>
  <si>
    <t>STHBKK012507000569</t>
  </si>
  <si>
    <t>STHBKK012507000570</t>
  </si>
  <si>
    <t>STHBKK012507000571</t>
  </si>
  <si>
    <t>นางสาว โนนประภัสสร  พูนนะปันโน</t>
  </si>
  <si>
    <t>STHBKK012507000572</t>
  </si>
  <si>
    <t>STHBKK012507000573</t>
  </si>
  <si>
    <t>นาย ศักรินทร์ บุญรอด</t>
  </si>
  <si>
    <t>STHBKK012507000574</t>
  </si>
  <si>
    <t>STHBKK012507000575</t>
  </si>
  <si>
    <t>STHBKK012507000577</t>
  </si>
  <si>
    <t>STHBKK012507000580</t>
  </si>
  <si>
    <t>นางสาว ต้อยติ่ง หึงขุนทด</t>
  </si>
  <si>
    <t>STHBKK012507000581</t>
  </si>
  <si>
    <t>STHBKK012507000582</t>
  </si>
  <si>
    <t>STHBKK012507000583</t>
  </si>
  <si>
    <t>STHBKK012507000584</t>
  </si>
  <si>
    <t>นาย นคร  ภูเดช</t>
  </si>
  <si>
    <t>STHBKK012507000585</t>
  </si>
  <si>
    <t>STHBKK012507000586</t>
  </si>
  <si>
    <t>นาง มณฑิชา  ภูเดช</t>
  </si>
  <si>
    <t>STHBKK012507000587</t>
  </si>
  <si>
    <t>STHBKK012507000588</t>
  </si>
  <si>
    <t>นางสาว ปรางค์วลิน  ม่วงนิ่ม</t>
  </si>
  <si>
    <t>STHBKK012507000589</t>
  </si>
  <si>
    <t>นาย ฑีปังกร  รักษาพงศ์</t>
  </si>
  <si>
    <t>STHBKK012507000590</t>
  </si>
  <si>
    <t>STHBKK012507000591</t>
  </si>
  <si>
    <t>นางสาว ศรีบุษย์ กิ่งจันทร์</t>
  </si>
  <si>
    <t>STHONLIN2507004649</t>
  </si>
  <si>
    <t>นาย สุรพล จันทรานุรักษ์</t>
  </si>
  <si>
    <t>STHONLIN2507004745</t>
  </si>
  <si>
    <t>STHONLIN2507004754</t>
  </si>
  <si>
    <t>STHONLIN2507004755</t>
  </si>
  <si>
    <t>STHONLIN2507004778</t>
  </si>
  <si>
    <t>STHONLIN2507004783</t>
  </si>
  <si>
    <t>STHONLIN2507004792</t>
  </si>
  <si>
    <t>STHONLIN2507004841</t>
  </si>
  <si>
    <t>STHONLIN2507004843</t>
  </si>
  <si>
    <t>STHONLIN2507004845</t>
  </si>
  <si>
    <t>Mr. SAMUEL DIKONGE NDOH</t>
  </si>
  <si>
    <t>STHONLIN2507004850</t>
  </si>
  <si>
    <t>STHONLIN2507004858</t>
  </si>
  <si>
    <t>นางสาว วนิดา สร้อยระยับ</t>
  </si>
  <si>
    <t>STHONLIN2507004885</t>
  </si>
  <si>
    <t>STHONLIN2507004890</t>
  </si>
  <si>
    <t>STHONLIN2507004893</t>
  </si>
  <si>
    <t>นาย ศราวุธ ไขว่ญาติ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</si>
  <si>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</si>
  <si>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ETHBKK012507000030</t>
  </si>
  <si>
    <t>ETHONLIN2507000040</t>
  </si>
  <si>
    <t>ETHONLIN2507000041</t>
  </si>
  <si>
    <t>ETHONLIN2507000042</t>
  </si>
  <si>
    <t>ETHONLIN2507000043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</si>
  <si>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</si>
  <si>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ลำดับที่ี่ 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</si>
</sst>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yyyy-mm-dd"/>
    <numFmt numFmtId="167" formatCode="#,###_);\(#,###\)"/>
  </numFmts>
  <fonts count="53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0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9.0"/>
      <color theme="1"/>
      <name val="Arial"/>
    </font>
    <font>
      <sz val="21.0"/>
      <color rgb="FF000000"/>
      <name val="&quot;Times New Roman&quot;"/>
    </font>
    <font>
      <sz val="20.0"/>
      <color rgb="FF000000"/>
      <name val="&quot;Times New Roman&quot;"/>
    </font>
    <font>
      <sz val="23.0"/>
      <color theme="1"/>
      <name val="AngsanaUPC"/>
    </font>
    <font>
      <sz val="14.0"/>
      <color theme="1"/>
      <name val="Arial"/>
    </font>
    <font>
      <b/>
      <sz val="21.0"/>
      <color rgb="FF000000"/>
      <name val="&quot;Times New Roman&quot;"/>
    </font>
    <font>
      <b/>
      <sz val="20.0"/>
      <color rgb="FF000000"/>
      <name val="&quot;Times New Roman&quot;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sz val="16.0"/>
      <color theme="1"/>
      <name val="Arial"/>
    </font>
    <font>
      <b/>
      <sz val="16.0"/>
      <color theme="1"/>
      <name val="Arial"/>
    </font>
    <font>
      <b/>
      <sz val="16.0"/>
      <color rgb="FF0000FF"/>
      <name val="Arial"/>
    </font>
    <font>
      <sz val="21.0"/>
      <color theme="1"/>
      <name val="Arial"/>
    </font>
    <font>
      <b/>
      <sz val="35.0"/>
      <color theme="1"/>
      <name val="Arial"/>
    </font>
    <font>
      <b/>
      <sz val="19.0"/>
      <color theme="1"/>
      <name val="Arial"/>
    </font>
    <font>
      <b/>
      <sz val="19.0"/>
      <color rgb="FF0000FF"/>
      <name val="Arial"/>
    </font>
    <font>
      <sz val="20.0"/>
      <color theme="1"/>
      <name val="Arial"/>
    </font>
    <font>
      <sz val="26.0"/>
      <color theme="1"/>
      <name val="AngsanaUPC"/>
    </font>
    <font>
      <sz val="18.0"/>
      <color theme="1"/>
      <name val="AngsanaUPC"/>
    </font>
    <font>
      <sz val="28.0"/>
      <color theme="1"/>
      <name val="AngsanaUPC"/>
    </font>
    <font>
      <sz val="13.0"/>
      <color theme="1"/>
      <name val="Arial"/>
    </font>
    <font>
      <sz val="19.0"/>
      <color rgb="FFFF0000"/>
      <name val="Arial"/>
    </font>
    <font>
      <sz val="15.0"/>
      <color rgb="FFFF0000"/>
      <name val="Arial"/>
    </font>
    <font>
      <sz val="9.0"/>
      <color theme="1"/>
      <name val="Arial"/>
    </font>
    <font>
      <sz val="17.0"/>
      <color theme="1"/>
      <name val="Arial"/>
    </font>
    <font>
      <sz val="32.0"/>
      <color theme="1"/>
      <name val="AngsanaUPC"/>
    </font>
    <font>
      <sz val="20.0"/>
      <color rgb="FFFF0000"/>
      <name val="Arial"/>
    </font>
    <font>
      <sz val="22.0"/>
      <color theme="1"/>
      <name val="Arial"/>
    </font>
    <font>
      <sz val="21.0"/>
      <color theme="1"/>
      <name val="AngsanaUPC"/>
    </font>
    <font>
      <sz val="21.0"/>
      <color rgb="FFFF0000"/>
      <name val="Arial"/>
    </font>
    <font>
      <sz val="26.0"/>
      <color theme="1"/>
      <name val="Arial"/>
    </font>
    <font>
      <sz val="35.0"/>
      <color theme="1"/>
      <name val="AngsanaUPC"/>
    </font>
    <font>
      <sz val="26.0"/>
      <color rgb="FFFF0000"/>
      <name val="Arial"/>
    </font>
    <font>
      <sz val="18.0"/>
      <color rgb="FFFF0000"/>
      <name val="Arial"/>
    </font>
    <font>
      <sz val="16.0"/>
      <color theme="1"/>
      <name val="AngsanaUPC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readingOrder="0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7" fillId="5" fontId="5" numFmtId="38" xfId="0" applyAlignment="1" applyBorder="1" applyFont="1" applyNumberFormat="1">
      <alignment horizontal="center" vertical="bottom"/>
    </xf>
    <xf borderId="0" fillId="5" fontId="8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9" fillId="5" fontId="5" numFmtId="38" xfId="0" applyAlignment="1" applyBorder="1" applyFont="1" applyNumberFormat="1">
      <alignment horizontal="center" vertical="bottom"/>
    </xf>
    <xf borderId="7" fillId="5" fontId="5" numFmtId="166" xfId="0" applyAlignment="1" applyBorder="1" applyFont="1" applyNumberFormat="1">
      <alignment horizontal="center" readingOrder="0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8" fillId="5" fontId="5" numFmtId="0" xfId="0" applyAlignment="1" applyBorder="1" applyFont="1">
      <alignment horizontal="center"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7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3" fontId="2" numFmtId="0" xfId="0" applyAlignment="1" applyBorder="1" applyFont="1">
      <alignment vertical="bottom"/>
    </xf>
    <xf borderId="2" fillId="3" fontId="2" numFmtId="166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9" numFmtId="167" xfId="0" applyAlignment="1" applyBorder="1" applyFont="1" applyNumberFormat="1">
      <alignment horizontal="center"/>
    </xf>
    <xf borderId="2" fillId="3" fontId="2" numFmtId="167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0" numFmtId="164" xfId="0" applyAlignment="1" applyBorder="1" applyFill="1" applyFont="1" applyNumberFormat="1">
      <alignment horizontal="center"/>
    </xf>
    <xf borderId="4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7" fillId="3" fontId="2" numFmtId="0" xfId="0" applyAlignment="1" applyBorder="1" applyFont="1">
      <alignment vertical="bottom"/>
    </xf>
    <xf borderId="5" fillId="3" fontId="5" numFmtId="0" xfId="0" applyAlignment="1" applyBorder="1" applyFont="1">
      <alignment horizontal="center" shrinkToFit="0" vertical="bottom" wrapText="1"/>
    </xf>
    <xf borderId="7" fillId="3" fontId="5" numFmtId="0" xfId="0" applyAlignment="1" applyBorder="1" applyFont="1">
      <alignment horizontal="center" vertical="bottom"/>
    </xf>
    <xf borderId="7" fillId="5" fontId="2" numFmtId="38" xfId="0" applyAlignment="1" applyBorder="1" applyFont="1" applyNumberFormat="1">
      <alignment vertical="bottom"/>
    </xf>
    <xf borderId="9" fillId="5" fontId="2" numFmtId="38" xfId="0" applyAlignment="1" applyBorder="1" applyFont="1" applyNumberFormat="1">
      <alignment vertical="bottom"/>
    </xf>
    <xf borderId="8" fillId="3" fontId="2" numFmtId="0" xfId="0" applyAlignment="1" applyBorder="1" applyFont="1">
      <alignment vertical="bottom"/>
    </xf>
    <xf borderId="7" fillId="3" fontId="2" numFmtId="165" xfId="0" applyAlignment="1" applyBorder="1" applyFont="1" applyNumberFormat="1">
      <alignment vertical="bottom"/>
    </xf>
    <xf borderId="7" fillId="3" fontId="2" numFmtId="4" xfId="0" applyAlignment="1" applyBorder="1" applyFont="1" applyNumberFormat="1">
      <alignment vertical="bottom"/>
    </xf>
    <xf borderId="7" fillId="3" fontId="6" numFmtId="0" xfId="0" applyAlignment="1" applyBorder="1" applyFont="1">
      <alignment horizontal="center" vertical="bottom"/>
    </xf>
    <xf borderId="7" fillId="3" fontId="6" numFmtId="167" xfId="0" applyAlignment="1" applyBorder="1" applyFont="1" applyNumberFormat="1">
      <alignment horizontal="center" vertical="bottom"/>
    </xf>
    <xf borderId="9" fillId="3" fontId="2" numFmtId="38" xfId="0" applyAlignment="1" applyBorder="1" applyFont="1" applyNumberFormat="1">
      <alignment vertical="bottom"/>
    </xf>
    <xf borderId="1" fillId="7" fontId="2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2" fillId="7" fontId="9" numFmtId="167" xfId="0" applyAlignment="1" applyBorder="1" applyFont="1" applyNumberFormat="1">
      <alignment horizontal="center" vertical="bottom"/>
    </xf>
    <xf borderId="2" fillId="7" fontId="2" numFmtId="167" xfId="0" applyAlignment="1" applyBorder="1" applyFont="1" applyNumberFormat="1">
      <alignment vertical="bottom"/>
    </xf>
    <xf borderId="3" fillId="7" fontId="2" numFmtId="0" xfId="0" applyAlignment="1" applyBorder="1" applyFont="1">
      <alignment vertical="bottom"/>
    </xf>
    <xf borderId="0" fillId="5" fontId="5" numFmtId="0" xfId="0" applyAlignment="1" applyFont="1">
      <alignment horizontal="right" vertical="bottom"/>
    </xf>
    <xf borderId="0" fillId="5" fontId="11" numFmtId="0" xfId="0" applyAlignment="1" applyFont="1">
      <alignment horizontal="center" vertical="bottom"/>
    </xf>
    <xf borderId="0" fillId="8" fontId="5" numFmtId="0" xfId="0" applyAlignment="1" applyFill="1" applyFont="1">
      <alignment horizontal="right" vertical="bottom"/>
    </xf>
    <xf borderId="0" fillId="8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7" fillId="5" fontId="7" numFmtId="38" xfId="0" applyAlignment="1" applyBorder="1" applyFont="1" applyNumberFormat="1">
      <alignment horizontal="center" readingOrder="0" vertical="bottom"/>
    </xf>
    <xf borderId="9" fillId="0" fontId="18" numFmtId="165" xfId="0" applyAlignment="1" applyBorder="1" applyFont="1" applyNumberFormat="1">
      <alignment readingOrder="0" shrinkToFit="0" vertical="bottom" wrapText="0"/>
    </xf>
    <xf borderId="9" fillId="0" fontId="18" numFmtId="4" xfId="0" applyAlignment="1" applyBorder="1" applyFont="1" applyNumberFormat="1">
      <alignment readingOrder="0" shrinkToFit="0" vertical="bottom" wrapText="0"/>
    </xf>
    <xf borderId="9" fillId="0" fontId="18" numFmtId="0" xfId="0" applyAlignment="1" applyBorder="1" applyFont="1">
      <alignment readingOrder="0" shrinkToFit="0" vertical="bottom" wrapText="0"/>
    </xf>
    <xf borderId="9" fillId="0" fontId="19" numFmtId="165" xfId="0" applyAlignment="1" applyBorder="1" applyFont="1" applyNumberFormat="1">
      <alignment readingOrder="0" shrinkToFit="0" vertical="bottom" wrapText="0"/>
    </xf>
    <xf borderId="9" fillId="0" fontId="19" numFmtId="4" xfId="0" applyAlignment="1" applyBorder="1" applyFont="1" applyNumberFormat="1">
      <alignment readingOrder="0" shrinkToFit="0" vertical="bottom" wrapText="0"/>
    </xf>
    <xf borderId="9" fillId="0" fontId="19" numFmtId="0" xfId="0" applyAlignment="1" applyBorder="1" applyFont="1">
      <alignment readingOrder="0" shrinkToFit="0" vertical="bottom" wrapText="0"/>
    </xf>
    <xf borderId="9" fillId="5" fontId="5" numFmtId="38" xfId="0" applyAlignment="1" applyBorder="1" applyFont="1" applyNumberFormat="1">
      <alignment readingOrder="0" vertical="bottom"/>
    </xf>
    <xf borderId="9" fillId="5" fontId="5" numFmtId="165" xfId="0" applyAlignment="1" applyBorder="1" applyFont="1" applyNumberFormat="1">
      <alignment horizontal="center" readingOrder="0" vertical="bottom"/>
    </xf>
    <xf borderId="9" fillId="5" fontId="5" numFmtId="4" xfId="0" applyAlignment="1" applyBorder="1" applyFont="1" applyNumberFormat="1">
      <alignment readingOrder="0" vertical="bottom"/>
    </xf>
    <xf borderId="9" fillId="5" fontId="5" numFmtId="0" xfId="0" applyAlignment="1" applyBorder="1" applyFont="1">
      <alignment horizontal="center" readingOrder="0" vertical="bottom"/>
    </xf>
    <xf borderId="9" fillId="5" fontId="5" numFmtId="0" xfId="0" applyAlignment="1" applyBorder="1" applyFont="1">
      <alignment readingOrder="0" vertical="bottom"/>
    </xf>
    <xf borderId="2" fillId="7" fontId="9" numFmtId="167" xfId="0" applyAlignment="1" applyBorder="1" applyFont="1" applyNumberFormat="1">
      <alignment horizontal="center" readingOrder="0" vertical="bottom"/>
    </xf>
    <xf borderId="0" fillId="8" fontId="11" numFmtId="0" xfId="0" applyAlignment="1" applyFont="1">
      <alignment horizontal="center" readingOrder="0" vertical="bottom"/>
    </xf>
    <xf borderId="7" fillId="3" fontId="5" numFmtId="38" xfId="0" applyAlignment="1" applyBorder="1" applyFont="1" applyNumberFormat="1">
      <alignment readingOrder="0" vertical="bottom"/>
    </xf>
    <xf borderId="0" fillId="3" fontId="20" numFmtId="0" xfId="0" applyAlignment="1" applyFont="1">
      <alignment readingOrder="0" vertical="bottom"/>
    </xf>
    <xf borderId="0" fillId="3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9" fillId="0" fontId="22" numFmtId="165" xfId="0" applyAlignment="1" applyBorder="1" applyFont="1" applyNumberFormat="1">
      <alignment readingOrder="0" shrinkToFit="0" vertical="bottom" wrapText="0"/>
    </xf>
    <xf borderId="9" fillId="0" fontId="22" numFmtId="4" xfId="0" applyAlignment="1" applyBorder="1" applyFont="1" applyNumberFormat="1">
      <alignment readingOrder="0" shrinkToFit="0" vertical="bottom" wrapText="0"/>
    </xf>
    <xf borderId="9" fillId="0" fontId="22" numFmtId="0" xfId="0" applyAlignment="1" applyBorder="1" applyFont="1">
      <alignment readingOrder="0" shrinkToFit="0" vertical="bottom" wrapText="0"/>
    </xf>
    <xf borderId="9" fillId="0" fontId="23" numFmtId="165" xfId="0" applyAlignment="1" applyBorder="1" applyFont="1" applyNumberFormat="1">
      <alignment readingOrder="0" shrinkToFit="0" vertical="bottom" wrapText="0"/>
    </xf>
    <xf borderId="9" fillId="0" fontId="23" numFmtId="4" xfId="0" applyAlignment="1" applyBorder="1" applyFont="1" applyNumberFormat="1">
      <alignment readingOrder="0" shrinkToFit="0" vertical="bottom" wrapText="0"/>
    </xf>
    <xf borderId="9" fillId="0" fontId="23" numFmtId="0" xfId="0" applyAlignment="1" applyBorder="1" applyFont="1">
      <alignment readingOrder="0" shrinkToFit="0" vertical="bottom" wrapText="0"/>
    </xf>
    <xf borderId="1" fillId="9" fontId="24" numFmtId="164" xfId="0" applyAlignment="1" applyBorder="1" applyFill="1" applyFont="1" applyNumberFormat="1">
      <alignment horizontal="center"/>
    </xf>
    <xf borderId="4" fillId="10" fontId="25" numFmtId="0" xfId="0" applyAlignment="1" applyBorder="1" applyFill="1" applyFont="1">
      <alignment horizontal="center" vertical="bottom"/>
    </xf>
    <xf borderId="5" fillId="10" fontId="25" numFmtId="0" xfId="0" applyAlignment="1" applyBorder="1" applyFont="1">
      <alignment horizontal="center" vertical="bottom"/>
    </xf>
    <xf borderId="6" fillId="10" fontId="26" numFmtId="0" xfId="0" applyAlignment="1" applyBorder="1" applyFont="1">
      <alignment horizontal="center" vertical="bottom"/>
    </xf>
    <xf borderId="5" fillId="10" fontId="26" numFmtId="0" xfId="0" applyAlignment="1" applyBorder="1" applyFont="1">
      <alignment horizontal="center" vertical="bottom"/>
    </xf>
    <xf borderId="6" fillId="10" fontId="25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5" fillId="10" fontId="25" numFmtId="0" xfId="0" applyAlignment="1" applyBorder="1" applyFont="1">
      <alignment horizontal="center" shrinkToFit="0" vertical="bottom" wrapText="1"/>
    </xf>
    <xf borderId="7" fillId="10" fontId="25" numFmtId="0" xfId="0" applyAlignment="1" applyBorder="1" applyFont="1">
      <alignment horizontal="center" vertical="bottom"/>
    </xf>
    <xf borderId="9" fillId="5" fontId="25" numFmtId="0" xfId="0" applyAlignment="1" applyBorder="1" applyFont="1">
      <alignment horizontal="center" readingOrder="0" vertical="bottom"/>
    </xf>
    <xf borderId="9" fillId="5" fontId="27" numFmtId="166" xfId="0" applyAlignment="1" applyBorder="1" applyFont="1" applyNumberFormat="1">
      <alignment readingOrder="0" vertical="bottom"/>
    </xf>
    <xf borderId="9" fillId="5" fontId="27" numFmtId="0" xfId="0" applyAlignment="1" applyBorder="1" applyFont="1">
      <alignment readingOrder="0" vertical="bottom"/>
    </xf>
    <xf borderId="9" fillId="5" fontId="28" numFmtId="0" xfId="0" applyAlignment="1" applyBorder="1" applyFont="1">
      <alignment horizontal="left" readingOrder="0" vertical="bottom"/>
    </xf>
    <xf borderId="9" fillId="5" fontId="29" numFmtId="0" xfId="0" applyAlignment="1" applyBorder="1" applyFont="1">
      <alignment horizontal="center" readingOrder="0" vertical="bottom"/>
    </xf>
    <xf borderId="9" fillId="5" fontId="27" numFmtId="0" xfId="0" applyAlignment="1" applyBorder="1" applyFont="1">
      <alignment vertical="bottom"/>
    </xf>
    <xf borderId="9" fillId="5" fontId="8" numFmtId="0" xfId="0" applyAlignment="1" applyBorder="1" applyFont="1">
      <alignment readingOrder="0" vertical="bottom"/>
    </xf>
    <xf borderId="9" fillId="5" fontId="30" numFmtId="1" xfId="0" applyAlignment="1" applyBorder="1" applyFont="1" applyNumberFormat="1">
      <alignment readingOrder="0" vertical="bottom"/>
    </xf>
    <xf borderId="7" fillId="5" fontId="26" numFmtId="38" xfId="0" applyAlignment="1" applyBorder="1" applyFont="1" applyNumberFormat="1">
      <alignment horizontal="center" vertical="bottom"/>
    </xf>
    <xf borderId="9" fillId="5" fontId="28" numFmtId="0" xfId="0" applyAlignment="1" applyBorder="1" applyFont="1">
      <alignment horizontal="right" vertical="bottom"/>
    </xf>
    <xf borderId="9" fillId="5" fontId="29" numFmtId="0" xfId="0" applyAlignment="1" applyBorder="1" applyFont="1">
      <alignment horizontal="center" vertical="bottom"/>
    </xf>
    <xf borderId="9" fillId="5" fontId="8" numFmtId="0" xfId="0" applyAlignment="1" applyBorder="1" applyFont="1">
      <alignment vertical="bottom"/>
    </xf>
    <xf borderId="8" fillId="10" fontId="2" numFmtId="0" xfId="0" applyAlignment="1" applyBorder="1" applyFont="1">
      <alignment vertical="bottom"/>
    </xf>
    <xf borderId="7" fillId="10" fontId="2" numFmtId="165" xfId="0" applyAlignment="1" applyBorder="1" applyFont="1" applyNumberFormat="1">
      <alignment vertical="bottom"/>
    </xf>
    <xf borderId="7" fillId="10" fontId="2" numFmtId="4" xfId="0" applyAlignment="1" applyBorder="1" applyFont="1" applyNumberFormat="1">
      <alignment vertical="bottom"/>
    </xf>
    <xf borderId="7" fillId="10" fontId="26" numFmtId="0" xfId="0" applyAlignment="1" applyBorder="1" applyFont="1">
      <alignment horizontal="center" vertical="bottom"/>
    </xf>
    <xf borderId="7" fillId="10" fontId="26" numFmtId="167" xfId="0" applyAlignment="1" applyBorder="1" applyFont="1" applyNumberFormat="1">
      <alignment horizontal="center" vertical="bottom"/>
    </xf>
    <xf borderId="7" fillId="10" fontId="2" numFmtId="38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2" fillId="9" fontId="31" numFmtId="167" xfId="0" applyAlignment="1" applyBorder="1" applyFont="1" applyNumberFormat="1">
      <alignment horizontal="center" vertical="bottom"/>
    </xf>
    <xf borderId="2" fillId="9" fontId="2" numFmtId="167" xfId="0" applyAlignment="1" applyBorder="1" applyFont="1" applyNumberFormat="1">
      <alignment vertical="bottom"/>
    </xf>
    <xf borderId="9" fillId="5" fontId="5" numFmtId="38" xfId="0" applyAlignment="1" applyBorder="1" applyFont="1" applyNumberFormat="1">
      <alignment horizontal="center" readingOrder="0" vertical="bottom"/>
    </xf>
    <xf borderId="9" fillId="5" fontId="17" numFmtId="166" xfId="0" applyAlignment="1" applyBorder="1" applyFont="1" applyNumberFormat="1">
      <alignment readingOrder="0" vertical="bottom"/>
    </xf>
    <xf borderId="9" fillId="5" fontId="17" numFmtId="0" xfId="0" applyAlignment="1" applyBorder="1" applyFont="1">
      <alignment readingOrder="0" vertical="bottom"/>
    </xf>
    <xf borderId="9" fillId="5" fontId="32" numFmtId="0" xfId="0" applyAlignment="1" applyBorder="1" applyFont="1">
      <alignment horizontal="left" readingOrder="0" vertical="bottom"/>
    </xf>
    <xf borderId="9" fillId="5" fontId="33" numFmtId="0" xfId="0" applyAlignment="1" applyBorder="1" applyFont="1">
      <alignment horizontal="center" readingOrder="0" vertical="bottom"/>
    </xf>
    <xf borderId="9" fillId="5" fontId="17" numFmtId="0" xfId="0" applyAlignment="1" applyBorder="1" applyFont="1">
      <alignment vertical="bottom"/>
    </xf>
    <xf borderId="9" fillId="5" fontId="8" numFmtId="166" xfId="0" applyAlignment="1" applyBorder="1" applyFont="1" applyNumberFormat="1">
      <alignment readingOrder="0" vertical="bottom"/>
    </xf>
    <xf borderId="9" fillId="5" fontId="5" numFmtId="0" xfId="0" applyAlignment="1" applyBorder="1" applyFont="1">
      <alignment horizontal="left" readingOrder="0" vertical="bottom"/>
    </xf>
    <xf borderId="9" fillId="5" fontId="34" numFmtId="0" xfId="0" applyAlignment="1" applyBorder="1" applyFont="1">
      <alignment readingOrder="0" vertical="bottom"/>
    </xf>
    <xf borderId="9" fillId="5" fontId="34" numFmtId="0" xfId="0" applyAlignment="1" applyBorder="1" applyFont="1">
      <alignment vertical="bottom"/>
    </xf>
    <xf borderId="9" fillId="5" fontId="34" numFmtId="1" xfId="0" applyAlignment="1" applyBorder="1" applyFont="1" applyNumberFormat="1">
      <alignment readingOrder="0" vertical="bottom"/>
    </xf>
    <xf borderId="0" fillId="3" fontId="35" numFmtId="0" xfId="0" applyAlignment="1" applyFont="1">
      <alignment readingOrder="0" vertical="bottom"/>
    </xf>
    <xf borderId="0" fillId="3" fontId="36" numFmtId="0" xfId="0" applyAlignment="1" applyFont="1">
      <alignment readingOrder="0" vertical="bottom"/>
    </xf>
    <xf borderId="7" fillId="11" fontId="5" numFmtId="38" xfId="0" applyAlignment="1" applyBorder="1" applyFill="1" applyFont="1" applyNumberFormat="1">
      <alignment readingOrder="0" vertical="bottom"/>
    </xf>
    <xf borderId="9" fillId="11" fontId="5" numFmtId="38" xfId="0" applyAlignment="1" applyBorder="1" applyFont="1" applyNumberFormat="1">
      <alignment horizontal="center" readingOrder="0" vertical="bottom"/>
    </xf>
    <xf borderId="9" fillId="12" fontId="23" numFmtId="0" xfId="0" applyAlignment="1" applyBorder="1" applyFill="1" applyFont="1">
      <alignment readingOrder="0" shrinkToFit="0" vertical="bottom" wrapText="0"/>
    </xf>
    <xf borderId="9" fillId="13" fontId="8" numFmtId="166" xfId="0" applyAlignment="1" applyBorder="1" applyFill="1" applyFont="1" applyNumberFormat="1">
      <alignment readingOrder="0" vertical="bottom"/>
    </xf>
    <xf borderId="9" fillId="5" fontId="8" numFmtId="1" xfId="0" applyAlignment="1" applyBorder="1" applyFont="1" applyNumberFormat="1">
      <alignment readingOrder="0" vertical="bottom"/>
    </xf>
    <xf borderId="0" fillId="3" fontId="37" numFmtId="0" xfId="0" applyAlignment="1" applyFont="1">
      <alignment readingOrder="0" vertical="bottom"/>
    </xf>
    <xf borderId="0" fillId="3" fontId="37" numFmtId="0" xfId="0" applyAlignment="1" applyFont="1">
      <alignment horizontal="center" readingOrder="0" shrinkToFit="0" vertical="bottom" wrapText="1"/>
    </xf>
    <xf borderId="0" fillId="0" fontId="38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27" numFmtId="0" xfId="0" applyAlignment="1" applyFont="1">
      <alignment vertical="bottom"/>
    </xf>
    <xf borderId="0" fillId="0" fontId="39" numFmtId="0" xfId="0" applyAlignment="1" applyFont="1">
      <alignment readingOrder="0" vertical="bottom"/>
    </xf>
    <xf borderId="0" fillId="0" fontId="39" numFmtId="0" xfId="0" applyAlignment="1" applyFont="1">
      <alignment vertical="bottom"/>
    </xf>
    <xf borderId="0" fillId="0" fontId="40" numFmtId="3" xfId="0" applyAlignment="1" applyFont="1" applyNumberFormat="1">
      <alignment readingOrder="0" vertical="bottom"/>
    </xf>
    <xf borderId="0" fillId="0" fontId="41" numFmtId="0" xfId="0" applyAlignment="1" applyFont="1">
      <alignment vertical="bottom"/>
    </xf>
    <xf borderId="7" fillId="14" fontId="5" numFmtId="38" xfId="0" applyAlignment="1" applyBorder="1" applyFill="1" applyFont="1" applyNumberFormat="1">
      <alignment horizontal="center" readingOrder="0" vertical="bottom"/>
    </xf>
    <xf borderId="9" fillId="5" fontId="42" numFmtId="166" xfId="0" applyAlignment="1" applyBorder="1" applyFont="1" applyNumberFormat="1">
      <alignment readingOrder="0" vertical="bottom"/>
    </xf>
    <xf borderId="7" fillId="5" fontId="7" numFmtId="38" xfId="0" applyAlignment="1" applyBorder="1" applyFont="1" applyNumberFormat="1">
      <alignment readingOrder="0" vertical="bottom"/>
    </xf>
    <xf borderId="9" fillId="5" fontId="7" numFmtId="38" xfId="0" applyAlignment="1" applyBorder="1" applyFont="1" applyNumberFormat="1">
      <alignment horizontal="center" readingOrder="0" vertical="bottom"/>
    </xf>
    <xf borderId="0" fillId="5" fontId="16" numFmtId="0" xfId="0" applyAlignment="1" applyFont="1">
      <alignment vertical="bottom"/>
    </xf>
    <xf borderId="0" fillId="5" fontId="37" numFmtId="0" xfId="0" applyAlignment="1" applyFont="1">
      <alignment readingOrder="0" vertical="bottom"/>
    </xf>
    <xf borderId="0" fillId="5" fontId="37" numFmtId="3" xfId="0" applyAlignment="1" applyFont="1" applyNumberFormat="1">
      <alignment readingOrder="0" vertical="bottom"/>
    </xf>
    <xf borderId="0" fillId="5" fontId="37" numFmtId="0" xfId="0" applyAlignment="1" applyFont="1">
      <alignment horizontal="center" readingOrder="0" shrinkToFit="0" vertical="bottom" wrapText="1"/>
    </xf>
    <xf borderId="0" fillId="5" fontId="38" numFmtId="0" xfId="0" applyAlignment="1" applyFont="1">
      <alignment readingOrder="0" vertical="bottom"/>
    </xf>
    <xf borderId="0" fillId="5" fontId="27" numFmtId="0" xfId="0" applyAlignment="1" applyFont="1">
      <alignment vertical="bottom"/>
    </xf>
    <xf borderId="6" fillId="5" fontId="43" numFmtId="0" xfId="0" applyAlignment="1" applyBorder="1" applyFont="1">
      <alignment readingOrder="0" vertical="bottom"/>
    </xf>
    <xf borderId="6" fillId="5" fontId="44" numFmtId="3" xfId="0" applyAlignment="1" applyBorder="1" applyFont="1" applyNumberFormat="1">
      <alignment vertical="bottom"/>
    </xf>
    <xf borderId="0" fillId="5" fontId="39" numFmtId="0" xfId="0" applyAlignment="1" applyFont="1">
      <alignment readingOrder="0" vertical="bottom"/>
    </xf>
    <xf borderId="0" fillId="5" fontId="39" numFmtId="0" xfId="0" applyAlignment="1" applyFont="1">
      <alignment vertical="bottom"/>
    </xf>
    <xf borderId="0" fillId="5" fontId="40" numFmtId="3" xfId="0" applyAlignment="1" applyFont="1" applyNumberFormat="1">
      <alignment readingOrder="0" vertical="bottom"/>
    </xf>
    <xf borderId="7" fillId="15" fontId="5" numFmtId="38" xfId="0" applyAlignment="1" applyBorder="1" applyFill="1" applyFont="1" applyNumberFormat="1">
      <alignment readingOrder="0" vertical="bottom"/>
    </xf>
    <xf borderId="9" fillId="15" fontId="5" numFmtId="38" xfId="0" applyAlignment="1" applyBorder="1" applyFont="1" applyNumberFormat="1">
      <alignment horizontal="center" readingOrder="0" vertical="bottom"/>
    </xf>
    <xf borderId="9" fillId="5" fontId="45" numFmtId="0" xfId="0" applyAlignment="1" applyBorder="1" applyFont="1">
      <alignment readingOrder="0" vertical="bottom"/>
    </xf>
    <xf borderId="0" fillId="3" fontId="46" numFmtId="0" xfId="0" applyAlignment="1" applyFont="1">
      <alignment readingOrder="0" vertical="bottom"/>
    </xf>
    <xf borderId="0" fillId="3" fontId="20" numFmtId="3" xfId="0" applyAlignment="1" applyFont="1" applyNumberFormat="1">
      <alignment readingOrder="0" vertical="bottom"/>
    </xf>
    <xf borderId="0" fillId="5" fontId="20" numFmtId="0" xfId="0" applyAlignment="1" applyFont="1">
      <alignment readingOrder="0" vertical="bottom"/>
    </xf>
    <xf borderId="0" fillId="5" fontId="46" numFmtId="0" xfId="0" applyAlignment="1" applyFont="1">
      <alignment readingOrder="0" vertical="bottom"/>
    </xf>
    <xf borderId="0" fillId="5" fontId="20" numFmtId="3" xfId="0" applyAlignment="1" applyFont="1" applyNumberFormat="1">
      <alignment readingOrder="0" vertical="bottom"/>
    </xf>
    <xf borderId="7" fillId="16" fontId="28" numFmtId="0" xfId="0" applyAlignment="1" applyBorder="1" applyFill="1" applyFont="1">
      <alignment horizontal="center" readingOrder="0" vertical="bottom"/>
    </xf>
    <xf borderId="7" fillId="17" fontId="5" numFmtId="38" xfId="0" applyAlignment="1" applyBorder="1" applyFill="1" applyFont="1" applyNumberFormat="1">
      <alignment readingOrder="0" vertical="bottom"/>
    </xf>
    <xf borderId="0" fillId="6" fontId="16" numFmtId="0" xfId="0" applyAlignment="1" applyFont="1">
      <alignment horizontal="center" readingOrder="0" vertical="bottom"/>
    </xf>
    <xf borderId="0" fillId="6" fontId="16" numFmtId="0" xfId="0" applyAlignment="1" applyFont="1">
      <alignment readingOrder="0" vertical="bottom"/>
    </xf>
    <xf borderId="0" fillId="6" fontId="16" numFmtId="0" xfId="0" applyAlignment="1" applyFont="1">
      <alignment vertical="bottom"/>
    </xf>
    <xf borderId="0" fillId="6" fontId="17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7" fillId="0" fontId="5" numFmtId="166" xfId="0" applyAlignment="1" applyBorder="1" applyFont="1" applyNumberFormat="1">
      <alignment horizontal="center" readingOrder="0" vertical="bottom"/>
    </xf>
    <xf borderId="7" fillId="12" fontId="5" numFmtId="38" xfId="0" applyAlignment="1" applyBorder="1" applyFont="1" applyNumberFormat="1">
      <alignment readingOrder="0" vertical="bottom"/>
    </xf>
    <xf borderId="0" fillId="12" fontId="16" numFmtId="0" xfId="0" applyAlignment="1" applyFont="1">
      <alignment horizontal="center" readingOrder="0" vertical="bottom"/>
    </xf>
    <xf borderId="0" fillId="12" fontId="16" numFmtId="0" xfId="0" applyAlignment="1" applyFont="1">
      <alignment readingOrder="0" vertical="bottom"/>
    </xf>
    <xf borderId="0" fillId="12" fontId="16" numFmtId="0" xfId="0" applyAlignment="1" applyFont="1">
      <alignment vertical="bottom"/>
    </xf>
    <xf borderId="0" fillId="12" fontId="17" numFmtId="0" xfId="0" applyAlignment="1" applyFont="1">
      <alignment readingOrder="0" vertical="bottom"/>
    </xf>
    <xf borderId="0" fillId="12" fontId="8" numFmtId="0" xfId="0" applyAlignment="1" applyFont="1">
      <alignment readingOrder="0" vertical="bottom"/>
    </xf>
    <xf borderId="0" fillId="12" fontId="45" numFmtId="0" xfId="0" applyAlignment="1" applyFont="1">
      <alignment horizontal="center" readingOrder="0" vertical="bottom"/>
    </xf>
    <xf borderId="0" fillId="0" fontId="40" numFmtId="3" xfId="0" applyAlignment="1" applyFont="1" applyNumberFormat="1">
      <alignment horizontal="left" readingOrder="0" vertical="bottom"/>
    </xf>
    <xf borderId="7" fillId="10" fontId="5" numFmtId="38" xfId="0" applyAlignment="1" applyBorder="1" applyFont="1" applyNumberFormat="1">
      <alignment readingOrder="0" vertical="bottom"/>
    </xf>
    <xf borderId="7" fillId="10" fontId="5" numFmtId="0" xfId="0" applyAlignment="1" applyBorder="1" applyFont="1">
      <alignment horizontal="center" vertical="bottom"/>
    </xf>
    <xf borderId="9" fillId="5" fontId="30" numFmtId="3" xfId="0" applyAlignment="1" applyBorder="1" applyFont="1" applyNumberFormat="1">
      <alignment readingOrder="0" vertical="bottom"/>
    </xf>
    <xf borderId="0" fillId="0" fontId="47" numFmtId="0" xfId="0" applyAlignment="1" applyFont="1">
      <alignment readingOrder="0" vertical="bottom"/>
    </xf>
    <xf borderId="0" fillId="0" fontId="47" numFmtId="0" xfId="0" applyAlignment="1" applyFont="1">
      <alignment vertical="bottom"/>
    </xf>
    <xf borderId="0" fillId="0" fontId="47" numFmtId="3" xfId="0" applyAlignment="1" applyFont="1" applyNumberFormat="1">
      <alignment horizontal="left" readingOrder="0" vertical="bottom"/>
    </xf>
    <xf borderId="9" fillId="11" fontId="25" numFmtId="0" xfId="0" applyAlignment="1" applyBorder="1" applyFont="1">
      <alignment horizontal="center" readingOrder="0" vertical="bottom"/>
    </xf>
    <xf borderId="9" fillId="11" fontId="42" numFmtId="166" xfId="0" applyAlignment="1" applyBorder="1" applyFont="1" applyNumberFormat="1">
      <alignment readingOrder="0" vertical="bottom"/>
    </xf>
    <xf borderId="9" fillId="11" fontId="8" numFmtId="0" xfId="0" applyAlignment="1" applyBorder="1" applyFont="1">
      <alignment readingOrder="0" vertical="bottom"/>
    </xf>
    <xf borderId="9" fillId="11" fontId="17" numFmtId="0" xfId="0" applyAlignment="1" applyBorder="1" applyFont="1">
      <alignment readingOrder="0" vertical="bottom"/>
    </xf>
    <xf borderId="9" fillId="11" fontId="32" numFmtId="0" xfId="0" applyAlignment="1" applyBorder="1" applyFont="1">
      <alignment horizontal="left" readingOrder="0" vertical="bottom"/>
    </xf>
    <xf borderId="9" fillId="11" fontId="33" numFmtId="0" xfId="0" applyAlignment="1" applyBorder="1" applyFont="1">
      <alignment horizontal="center" readingOrder="0" vertical="bottom"/>
    </xf>
    <xf borderId="9" fillId="11" fontId="17" numFmtId="0" xfId="0" applyAlignment="1" applyBorder="1" applyFont="1">
      <alignment vertical="bottom"/>
    </xf>
    <xf borderId="9" fillId="11" fontId="17" numFmtId="3" xfId="0" applyAlignment="1" applyBorder="1" applyFont="1" applyNumberFormat="1">
      <alignment readingOrder="0" vertical="bottom"/>
    </xf>
    <xf borderId="9" fillId="11" fontId="27" numFmtId="0" xfId="0" applyAlignment="1" applyBorder="1" applyFont="1">
      <alignment vertical="bottom"/>
    </xf>
    <xf borderId="9" fillId="11" fontId="30" numFmtId="3" xfId="0" applyAlignment="1" applyBorder="1" applyFont="1" applyNumberFormat="1">
      <alignment readingOrder="0" vertical="bottom"/>
    </xf>
    <xf borderId="7" fillId="8" fontId="26" numFmtId="38" xfId="0" applyAlignment="1" applyBorder="1" applyFont="1" applyNumberFormat="1">
      <alignment horizontal="center" vertical="bottom"/>
    </xf>
    <xf borderId="7" fillId="8" fontId="5" numFmtId="38" xfId="0" applyAlignment="1" applyBorder="1" applyFont="1" applyNumberFormat="1">
      <alignment horizontal="center" readingOrder="0" vertical="bottom"/>
    </xf>
    <xf borderId="9" fillId="5" fontId="17" numFmtId="3" xfId="0" applyAlignment="1" applyBorder="1" applyFont="1" applyNumberFormat="1">
      <alignment readingOrder="0" vertical="bottom"/>
    </xf>
    <xf borderId="7" fillId="5" fontId="8" numFmtId="166" xfId="0" applyAlignment="1" applyBorder="1" applyFont="1" applyNumberFormat="1">
      <alignment horizontal="center" readingOrder="0" vertical="bottom"/>
    </xf>
    <xf borderId="7" fillId="5" fontId="8" numFmtId="4" xfId="0" applyAlignment="1" applyBorder="1" applyFont="1" applyNumberFormat="1">
      <alignment readingOrder="0" vertical="bottom"/>
    </xf>
    <xf borderId="7" fillId="5" fontId="8" numFmtId="0" xfId="0" applyAlignment="1" applyBorder="1" applyFont="1">
      <alignment horizontal="center" readingOrder="0" vertical="bottom"/>
    </xf>
    <xf borderId="7" fillId="5" fontId="8" numFmtId="0" xfId="0" applyAlignment="1" applyBorder="1" applyFont="1">
      <alignment readingOrder="0" vertical="bottom"/>
    </xf>
    <xf borderId="7" fillId="5" fontId="8" numFmtId="38" xfId="0" applyAlignment="1" applyBorder="1" applyFont="1" applyNumberFormat="1">
      <alignment readingOrder="0" vertical="bottom"/>
    </xf>
    <xf borderId="7" fillId="5" fontId="8" numFmtId="38" xfId="0" applyAlignment="1" applyBorder="1" applyFont="1" applyNumberFormat="1">
      <alignment vertical="bottom"/>
    </xf>
    <xf borderId="7" fillId="5" fontId="8" numFmtId="38" xfId="0" applyAlignment="1" applyBorder="1" applyFont="1" applyNumberFormat="1">
      <alignment horizontal="right" readingOrder="0" vertical="bottom"/>
    </xf>
    <xf borderId="7" fillId="5" fontId="8" numFmtId="38" xfId="0" applyAlignment="1" applyBorder="1" applyFont="1" applyNumberFormat="1">
      <alignment horizontal="center" readingOrder="0" vertical="bottom"/>
    </xf>
    <xf borderId="7" fillId="5" fontId="8" numFmtId="38" xfId="0" applyAlignment="1" applyBorder="1" applyFont="1" applyNumberFormat="1">
      <alignment horizontal="right" vertical="bottom"/>
    </xf>
    <xf borderId="7" fillId="12" fontId="8" numFmtId="38" xfId="0" applyAlignment="1" applyBorder="1" applyFont="1" applyNumberFormat="1">
      <alignment readingOrder="0" vertical="bottom"/>
    </xf>
    <xf borderId="7" fillId="8" fontId="5" numFmtId="166" xfId="0" applyAlignment="1" applyBorder="1" applyFont="1" applyNumberFormat="1">
      <alignment horizontal="center" readingOrder="0" vertical="bottom"/>
    </xf>
    <xf borderId="7" fillId="8" fontId="5" numFmtId="4" xfId="0" applyAlignment="1" applyBorder="1" applyFont="1" applyNumberFormat="1">
      <alignment readingOrder="0" vertical="bottom"/>
    </xf>
    <xf borderId="7" fillId="8" fontId="5" numFmtId="0" xfId="0" applyAlignment="1" applyBorder="1" applyFont="1">
      <alignment horizontal="center" readingOrder="0" vertical="bottom"/>
    </xf>
    <xf borderId="7" fillId="8" fontId="5" numFmtId="0" xfId="0" applyAlignment="1" applyBorder="1" applyFont="1">
      <alignment readingOrder="0" vertical="bottom"/>
    </xf>
    <xf borderId="7" fillId="8" fontId="5" numFmtId="38" xfId="0" applyAlignment="1" applyBorder="1" applyFont="1" applyNumberFormat="1">
      <alignment vertical="bottom"/>
    </xf>
    <xf borderId="7" fillId="8" fontId="5" numFmtId="38" xfId="0" applyAlignment="1" applyBorder="1" applyFont="1" applyNumberFormat="1">
      <alignment readingOrder="0" vertical="bottom"/>
    </xf>
    <xf borderId="7" fillId="8" fontId="5" numFmtId="38" xfId="0" applyAlignment="1" applyBorder="1" applyFont="1" applyNumberFormat="1">
      <alignment horizontal="right" readingOrder="0" vertical="bottom"/>
    </xf>
    <xf borderId="7" fillId="8" fontId="5" numFmtId="38" xfId="0" applyAlignment="1" applyBorder="1" applyFont="1" applyNumberFormat="1">
      <alignment horizontal="right" vertical="bottom"/>
    </xf>
    <xf borderId="9" fillId="12" fontId="25" numFmtId="0" xfId="0" applyAlignment="1" applyBorder="1" applyFont="1">
      <alignment horizontal="center" readingOrder="0" vertical="bottom"/>
    </xf>
    <xf borderId="9" fillId="12" fontId="42" numFmtId="166" xfId="0" applyAlignment="1" applyBorder="1" applyFont="1" applyNumberFormat="1">
      <alignment readingOrder="0" vertical="bottom"/>
    </xf>
    <xf borderId="9" fillId="12" fontId="8" numFmtId="0" xfId="0" applyAlignment="1" applyBorder="1" applyFont="1">
      <alignment readingOrder="0" vertical="bottom"/>
    </xf>
    <xf borderId="9" fillId="12" fontId="17" numFmtId="0" xfId="0" applyAlignment="1" applyBorder="1" applyFont="1">
      <alignment readingOrder="0" vertical="bottom"/>
    </xf>
    <xf borderId="9" fillId="12" fontId="32" numFmtId="0" xfId="0" applyAlignment="1" applyBorder="1" applyFont="1">
      <alignment horizontal="left" readingOrder="0" vertical="bottom"/>
    </xf>
    <xf borderId="9" fillId="12" fontId="33" numFmtId="0" xfId="0" applyAlignment="1" applyBorder="1" applyFont="1">
      <alignment horizontal="center" readingOrder="0" vertical="bottom"/>
    </xf>
    <xf borderId="9" fillId="12" fontId="17" numFmtId="0" xfId="0" applyAlignment="1" applyBorder="1" applyFont="1">
      <alignment vertical="bottom"/>
    </xf>
    <xf borderId="9" fillId="12" fontId="17" numFmtId="3" xfId="0" applyAlignment="1" applyBorder="1" applyFont="1" applyNumberFormat="1">
      <alignment readingOrder="0" vertical="bottom"/>
    </xf>
    <xf borderId="9" fillId="12" fontId="27" numFmtId="0" xfId="0" applyAlignment="1" applyBorder="1" applyFont="1">
      <alignment vertical="bottom"/>
    </xf>
    <xf borderId="9" fillId="12" fontId="30" numFmtId="3" xfId="0" applyAlignment="1" applyBorder="1" applyFont="1" applyNumberFormat="1">
      <alignment readingOrder="0" vertical="bottom"/>
    </xf>
    <xf borderId="7" fillId="12" fontId="26" numFmtId="38" xfId="0" applyAlignment="1" applyBorder="1" applyFont="1" applyNumberFormat="1">
      <alignment horizontal="center" vertical="bottom"/>
    </xf>
    <xf borderId="7" fillId="12" fontId="5" numFmtId="38" xfId="0" applyAlignment="1" applyBorder="1" applyFont="1" applyNumberFormat="1">
      <alignment horizontal="center" readingOrder="0" vertical="bottom"/>
    </xf>
    <xf borderId="9" fillId="12" fontId="27" numFmtId="3" xfId="0" applyAlignment="1" applyBorder="1" applyFont="1" applyNumberFormat="1">
      <alignment readingOrder="0" vertical="bottom"/>
    </xf>
    <xf borderId="7" fillId="6" fontId="8" numFmtId="38" xfId="0" applyAlignment="1" applyBorder="1" applyFont="1" applyNumberFormat="1">
      <alignment horizontal="right" readingOrder="0" vertical="bottom"/>
    </xf>
    <xf borderId="7" fillId="12" fontId="5" numFmtId="0" xfId="0" applyAlignment="1" applyBorder="1" applyFont="1">
      <alignment readingOrder="0" vertical="bottom"/>
    </xf>
    <xf borderId="7" fillId="6" fontId="5" numFmtId="38" xfId="0" applyAlignment="1" applyBorder="1" applyFont="1" applyNumberFormat="1">
      <alignment horizontal="right" readingOrder="0" vertical="bottom"/>
    </xf>
    <xf borderId="0" fillId="10" fontId="16" numFmtId="0" xfId="0" applyAlignment="1" applyFont="1">
      <alignment horizontal="center" readingOrder="0" vertical="bottom"/>
    </xf>
    <xf borderId="0" fillId="10" fontId="16" numFmtId="0" xfId="0" applyAlignment="1" applyFont="1">
      <alignment readingOrder="0" vertical="bottom"/>
    </xf>
    <xf borderId="0" fillId="10" fontId="16" numFmtId="0" xfId="0" applyAlignment="1" applyFont="1">
      <alignment vertical="bottom"/>
    </xf>
    <xf borderId="0" fillId="10" fontId="42" numFmtId="0" xfId="0" applyAlignment="1" applyFont="1">
      <alignment readingOrder="0" vertical="bottom"/>
    </xf>
    <xf borderId="0" fillId="10" fontId="17" numFmtId="0" xfId="0" applyAlignment="1" applyFont="1">
      <alignment readingOrder="0" vertical="bottom"/>
    </xf>
    <xf borderId="0" fillId="5" fontId="37" numFmtId="0" xfId="0" applyAlignment="1" applyFont="1">
      <alignment vertical="bottom"/>
    </xf>
    <xf borderId="0" fillId="5" fontId="37" numFmtId="0" xfId="0" applyAlignment="1" applyFont="1">
      <alignment horizontal="center" shrinkToFit="0" vertical="bottom" wrapText="1"/>
    </xf>
    <xf borderId="0" fillId="5" fontId="27" numFmtId="3" xfId="0" applyAlignment="1" applyFont="1" applyNumberFormat="1">
      <alignment horizontal="center" readingOrder="0" shrinkToFit="0" vertical="center" wrapText="1"/>
    </xf>
    <xf borderId="0" fillId="0" fontId="47" numFmtId="3" xfId="0" applyAlignment="1" applyFont="1" applyNumberFormat="1">
      <alignment horizontal="center" readingOrder="0" shrinkToFit="0" vertical="center" wrapText="1"/>
    </xf>
    <xf borderId="0" fillId="5" fontId="48" numFmtId="0" xfId="0" applyAlignment="1" applyFont="1">
      <alignment readingOrder="0" vertical="bottom"/>
    </xf>
    <xf borderId="0" fillId="5" fontId="49" numFmtId="0" xfId="0" applyAlignment="1" applyFont="1">
      <alignment readingOrder="0" vertical="bottom"/>
    </xf>
    <xf borderId="0" fillId="5" fontId="35" numFmtId="0" xfId="0" applyAlignment="1" applyFont="1">
      <alignment readingOrder="0" vertical="bottom"/>
    </xf>
    <xf borderId="0" fillId="5" fontId="50" numFmtId="0" xfId="0" applyAlignment="1" applyFont="1">
      <alignment vertical="bottom"/>
    </xf>
    <xf borderId="0" fillId="12" fontId="42" numFmtId="0" xfId="0" applyAlignment="1" applyFont="1">
      <alignment readingOrder="0" vertical="bottom"/>
    </xf>
    <xf borderId="0" fillId="12" fontId="37" numFmtId="0" xfId="0" applyAlignment="1" applyFont="1">
      <alignment readingOrder="0" vertical="bottom"/>
    </xf>
    <xf borderId="0" fillId="12" fontId="37" numFmtId="0" xfId="0" applyAlignment="1" applyFont="1">
      <alignment vertical="bottom"/>
    </xf>
    <xf borderId="0" fillId="12" fontId="37" numFmtId="0" xfId="0" applyAlignment="1" applyFont="1">
      <alignment horizontal="center" shrinkToFit="0" vertical="bottom" wrapText="1"/>
    </xf>
    <xf borderId="0" fillId="12" fontId="2" numFmtId="0" xfId="0" applyAlignment="1" applyFont="1">
      <alignment vertical="bottom"/>
    </xf>
    <xf borderId="0" fillId="12" fontId="27" numFmtId="3" xfId="0" applyAlignment="1" applyFont="1" applyNumberFormat="1">
      <alignment horizontal="center" readingOrder="0" shrinkToFit="0" vertical="center" wrapText="1"/>
    </xf>
    <xf borderId="0" fillId="12" fontId="27" numFmtId="0" xfId="0" applyAlignment="1" applyFont="1">
      <alignment vertical="bottom"/>
    </xf>
    <xf borderId="9" fillId="12" fontId="5" numFmtId="0" xfId="0" applyAlignment="1" applyBorder="1" applyFont="1">
      <alignment readingOrder="0" vertical="bottom"/>
    </xf>
    <xf borderId="9" fillId="12" fontId="32" numFmtId="0" xfId="0" applyAlignment="1" applyBorder="1" applyFont="1">
      <alignment readingOrder="0" vertical="bottom"/>
    </xf>
    <xf borderId="9" fillId="5" fontId="32" numFmtId="0" xfId="0" applyAlignment="1" applyBorder="1" applyFont="1">
      <alignment readingOrder="0" vertical="bottom"/>
    </xf>
    <xf borderId="0" fillId="12" fontId="15" numFmtId="0" xfId="0" applyAlignment="1" applyFont="1">
      <alignment vertical="bottom"/>
    </xf>
    <xf borderId="0" fillId="12" fontId="48" numFmtId="0" xfId="0" applyAlignment="1" applyFont="1">
      <alignment readingOrder="0" vertical="bottom"/>
    </xf>
    <xf borderId="0" fillId="12" fontId="49" numFmtId="0" xfId="0" applyAlignment="1" applyFont="1">
      <alignment readingOrder="0" vertical="bottom"/>
    </xf>
    <xf borderId="0" fillId="12" fontId="35" numFmtId="0" xfId="0" applyAlignment="1" applyFont="1">
      <alignment readingOrder="0" vertical="bottom"/>
    </xf>
    <xf borderId="0" fillId="12" fontId="50" numFmtId="0" xfId="0" applyAlignment="1" applyFont="1">
      <alignment vertical="bottom"/>
    </xf>
    <xf borderId="0" fillId="12" fontId="47" numFmtId="0" xfId="0" applyAlignment="1" applyFont="1">
      <alignment vertical="bottom"/>
    </xf>
    <xf borderId="0" fillId="12" fontId="47" numFmtId="0" xfId="0" applyAlignment="1" applyFont="1">
      <alignment readingOrder="0" vertical="bottom"/>
    </xf>
    <xf borderId="0" fillId="12" fontId="47" numFmtId="3" xfId="0" applyAlignment="1" applyFont="1" applyNumberFormat="1">
      <alignment horizontal="center" readingOrder="0" shrinkToFit="0" vertical="center" wrapText="1"/>
    </xf>
    <xf borderId="7" fillId="11" fontId="5" numFmtId="166" xfId="0" applyAlignment="1" applyBorder="1" applyFont="1" applyNumberFormat="1">
      <alignment horizontal="center" readingOrder="0" vertical="bottom"/>
    </xf>
    <xf borderId="7" fillId="11" fontId="5" numFmtId="4" xfId="0" applyAlignment="1" applyBorder="1" applyFont="1" applyNumberFormat="1">
      <alignment readingOrder="0" vertical="bottom"/>
    </xf>
    <xf borderId="7" fillId="11" fontId="5" numFmtId="0" xfId="0" applyAlignment="1" applyBorder="1" applyFont="1">
      <alignment horizontal="center" readingOrder="0" vertical="bottom"/>
    </xf>
    <xf borderId="7" fillId="11" fontId="5" numFmtId="0" xfId="0" applyAlignment="1" applyBorder="1" applyFont="1">
      <alignment readingOrder="0" vertical="bottom"/>
    </xf>
    <xf borderId="7" fillId="11" fontId="8" numFmtId="38" xfId="0" applyAlignment="1" applyBorder="1" applyFont="1" applyNumberFormat="1">
      <alignment readingOrder="0" vertical="bottom"/>
    </xf>
    <xf borderId="7" fillId="11" fontId="8" numFmtId="38" xfId="0" applyAlignment="1" applyBorder="1" applyFont="1" applyNumberFormat="1">
      <alignment vertical="bottom"/>
    </xf>
    <xf borderId="7" fillId="11" fontId="8" numFmtId="38" xfId="0" applyAlignment="1" applyBorder="1" applyFont="1" applyNumberFormat="1">
      <alignment horizontal="right" readingOrder="0" vertical="bottom"/>
    </xf>
    <xf borderId="7" fillId="11" fontId="8" numFmtId="38" xfId="0" applyAlignment="1" applyBorder="1" applyFont="1" applyNumberFormat="1">
      <alignment horizontal="center" readingOrder="0" vertical="bottom"/>
    </xf>
    <xf borderId="7" fillId="11" fontId="7" numFmtId="38" xfId="0" applyAlignment="1" applyBorder="1" applyFont="1" applyNumberFormat="1">
      <alignment horizontal="center" vertical="bottom"/>
    </xf>
    <xf borderId="7" fillId="11" fontId="5" numFmtId="38" xfId="0" applyAlignment="1" applyBorder="1" applyFont="1" applyNumberFormat="1">
      <alignment horizontal="center" readingOrder="0" vertical="bottom"/>
    </xf>
    <xf borderId="7" fillId="11" fontId="5" numFmtId="38" xfId="0" applyAlignment="1" applyBorder="1" applyFont="1" applyNumberFormat="1">
      <alignment horizontal="right" readingOrder="0" vertical="bottom"/>
    </xf>
    <xf borderId="7" fillId="11" fontId="5" numFmtId="38" xfId="0" applyAlignment="1" applyBorder="1" applyFont="1" applyNumberFormat="1">
      <alignment vertical="bottom"/>
    </xf>
    <xf borderId="7" fillId="11" fontId="51" numFmtId="38" xfId="0" applyAlignment="1" applyBorder="1" applyFont="1" applyNumberFormat="1">
      <alignment horizontal="center" vertical="bottom"/>
    </xf>
    <xf borderId="9" fillId="8" fontId="42" numFmtId="166" xfId="0" applyAlignment="1" applyBorder="1" applyFont="1" applyNumberFormat="1">
      <alignment readingOrder="0" vertical="bottom"/>
    </xf>
    <xf borderId="9" fillId="8" fontId="8" numFmtId="0" xfId="0" applyAlignment="1" applyBorder="1" applyFont="1">
      <alignment readingOrder="0" vertical="bottom"/>
    </xf>
    <xf borderId="9" fillId="8" fontId="17" numFmtId="0" xfId="0" applyAlignment="1" applyBorder="1" applyFont="1">
      <alignment readingOrder="0" vertical="bottom"/>
    </xf>
    <xf borderId="9" fillId="8" fontId="32" numFmtId="0" xfId="0" applyAlignment="1" applyBorder="1" applyFont="1">
      <alignment horizontal="left" readingOrder="0" vertical="bottom"/>
    </xf>
    <xf borderId="9" fillId="8" fontId="29" numFmtId="0" xfId="0" applyAlignment="1" applyBorder="1" applyFont="1">
      <alignment horizontal="center" readingOrder="0" vertical="bottom"/>
    </xf>
    <xf borderId="9" fillId="8" fontId="27" numFmtId="0" xfId="0" applyAlignment="1" applyBorder="1" applyFont="1">
      <alignment vertical="bottom"/>
    </xf>
    <xf borderId="9" fillId="8" fontId="17" numFmtId="3" xfId="0" applyAlignment="1" applyBorder="1" applyFont="1" applyNumberFormat="1">
      <alignment readingOrder="0" vertical="bottom"/>
    </xf>
    <xf borderId="9" fillId="8" fontId="27" numFmtId="0" xfId="0" applyAlignment="1" applyBorder="1" applyFont="1">
      <alignment readingOrder="0" vertical="bottom"/>
    </xf>
    <xf borderId="9" fillId="8" fontId="30" numFmtId="3" xfId="0" applyAlignment="1" applyBorder="1" applyFont="1" applyNumberFormat="1">
      <alignment readingOrder="0" vertical="bottom"/>
    </xf>
    <xf borderId="7" fillId="12" fontId="5" numFmtId="166" xfId="0" applyAlignment="1" applyBorder="1" applyFont="1" applyNumberFormat="1">
      <alignment horizontal="center" readingOrder="0" vertical="bottom"/>
    </xf>
    <xf borderId="7" fillId="12" fontId="5" numFmtId="4" xfId="0" applyAlignment="1" applyBorder="1" applyFont="1" applyNumberFormat="1">
      <alignment readingOrder="0" vertical="bottom"/>
    </xf>
    <xf borderId="7" fillId="12" fontId="5" numFmtId="0" xfId="0" applyAlignment="1" applyBorder="1" applyFont="1">
      <alignment horizontal="center" readingOrder="0" vertical="bottom"/>
    </xf>
    <xf borderId="7" fillId="12" fontId="8" numFmtId="38" xfId="0" applyAlignment="1" applyBorder="1" applyFont="1" applyNumberFormat="1">
      <alignment vertical="bottom"/>
    </xf>
    <xf borderId="7" fillId="12" fontId="8" numFmtId="38" xfId="0" applyAlignment="1" applyBorder="1" applyFont="1" applyNumberFormat="1">
      <alignment horizontal="right" readingOrder="0" vertical="bottom"/>
    </xf>
    <xf borderId="7" fillId="12" fontId="8" numFmtId="38" xfId="0" applyAlignment="1" applyBorder="1" applyFont="1" applyNumberFormat="1">
      <alignment horizontal="center" readingOrder="0" vertical="bottom"/>
    </xf>
    <xf borderId="7" fillId="12" fontId="7" numFmtId="38" xfId="0" applyAlignment="1" applyBorder="1" applyFont="1" applyNumberFormat="1">
      <alignment horizontal="center" vertical="bottom"/>
    </xf>
    <xf borderId="7" fillId="6" fontId="8" numFmtId="38" xfId="0" applyAlignment="1" applyBorder="1" applyFont="1" applyNumberFormat="1">
      <alignment readingOrder="0" vertical="bottom"/>
    </xf>
    <xf borderId="7" fillId="6" fontId="5" numFmtId="38" xfId="0" applyAlignment="1" applyBorder="1" applyFont="1" applyNumberFormat="1">
      <alignment readingOrder="0" vertical="bottom"/>
    </xf>
    <xf borderId="9" fillId="12" fontId="29" numFmtId="0" xfId="0" applyAlignment="1" applyBorder="1" applyFont="1">
      <alignment horizontal="center" readingOrder="0" vertical="bottom"/>
    </xf>
    <xf borderId="9" fillId="12" fontId="27" numFmtId="0" xfId="0" applyAlignment="1" applyBorder="1" applyFont="1">
      <alignment readingOrder="0" vertical="bottom"/>
    </xf>
    <xf borderId="9" fillId="5" fontId="34" numFmtId="3" xfId="0" applyAlignment="1" applyBorder="1" applyFont="1" applyNumberFormat="1">
      <alignment readingOrder="0" vertical="bottom"/>
    </xf>
    <xf borderId="0" fillId="3" fontId="52" numFmtId="0" xfId="0" applyAlignment="1" applyFont="1">
      <alignment readingOrder="0" vertical="bottom"/>
    </xf>
    <xf borderId="0" fillId="5" fontId="27" numFmtId="0" xfId="0" applyAlignment="1" applyFont="1">
      <alignment readingOrder="0" vertical="bottom"/>
    </xf>
    <xf borderId="8" fillId="14" fontId="5" numFmtId="0" xfId="0" applyAlignment="1" applyBorder="1" applyFont="1">
      <alignment horizontal="center" readingOrder="0" vertical="bottom"/>
    </xf>
    <xf borderId="7" fillId="14" fontId="5" numFmtId="166" xfId="0" applyAlignment="1" applyBorder="1" applyFont="1" applyNumberFormat="1">
      <alignment horizontal="center" readingOrder="0" vertical="bottom"/>
    </xf>
    <xf borderId="7" fillId="14" fontId="5" numFmtId="4" xfId="0" applyAlignment="1" applyBorder="1" applyFont="1" applyNumberFormat="1">
      <alignment readingOrder="0" vertical="bottom"/>
    </xf>
    <xf borderId="7" fillId="14" fontId="5" numFmtId="0" xfId="0" applyAlignment="1" applyBorder="1" applyFont="1">
      <alignment horizontal="center" readingOrder="0" vertical="bottom"/>
    </xf>
    <xf borderId="7" fillId="14" fontId="5" numFmtId="0" xfId="0" applyAlignment="1" applyBorder="1" applyFont="1">
      <alignment readingOrder="0" vertical="bottom"/>
    </xf>
    <xf borderId="7" fillId="14" fontId="5" numFmtId="38" xfId="0" applyAlignment="1" applyBorder="1" applyFont="1" applyNumberFormat="1">
      <alignment readingOrder="0" vertical="bottom"/>
    </xf>
    <xf borderId="7" fillId="14" fontId="5" numFmtId="38" xfId="0" applyAlignment="1" applyBorder="1" applyFont="1" applyNumberFormat="1">
      <alignment horizontal="right" readingOrder="0" vertical="bottom"/>
    </xf>
    <xf borderId="7" fillId="14" fontId="5" numFmtId="38" xfId="0" applyAlignment="1" applyBorder="1" applyFont="1" applyNumberFormat="1">
      <alignment vertical="bottom"/>
    </xf>
    <xf borderId="7" fillId="14" fontId="7" numFmtId="3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45838.0</v>
      </c>
      <c r="C6" s="20" t="s">
        <v>24</v>
      </c>
      <c r="D6" s="21">
        <v>10250.0</v>
      </c>
      <c r="E6" s="22" t="s">
        <v>25</v>
      </c>
      <c r="F6" s="23"/>
      <c r="G6" s="23"/>
      <c r="H6" s="23"/>
      <c r="I6" s="24">
        <v>9500.0</v>
      </c>
      <c r="J6" s="23"/>
      <c r="K6" s="23"/>
      <c r="L6" s="23"/>
      <c r="M6" s="25"/>
      <c r="N6" s="23"/>
      <c r="O6" s="23"/>
      <c r="P6" s="26">
        <v>9500.0</v>
      </c>
      <c r="Q6" s="27">
        <f t="shared" ref="Q6:Q35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45838.0</v>
      </c>
      <c r="C7" s="20" t="s">
        <v>27</v>
      </c>
      <c r="D7" s="21">
        <v>45778.0</v>
      </c>
      <c r="E7" s="22" t="s">
        <v>28</v>
      </c>
      <c r="F7" s="23"/>
      <c r="G7" s="23"/>
      <c r="H7" s="23"/>
      <c r="I7" s="24">
        <v>3540.0</v>
      </c>
      <c r="J7" s="23"/>
      <c r="K7" s="23"/>
      <c r="L7" s="23"/>
      <c r="M7" s="25"/>
      <c r="N7" s="23"/>
      <c r="O7" s="23"/>
      <c r="P7" s="26">
        <v>3540.0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45838.0</v>
      </c>
      <c r="C8" s="20" t="s">
        <v>30</v>
      </c>
      <c r="D8" s="21">
        <v>30894.0</v>
      </c>
      <c r="E8" s="22" t="s">
        <v>31</v>
      </c>
      <c r="F8" s="23"/>
      <c r="G8" s="23"/>
      <c r="H8" s="23"/>
      <c r="I8" s="24">
        <v>1200.0</v>
      </c>
      <c r="J8" s="30"/>
      <c r="K8" s="23"/>
      <c r="L8" s="23"/>
      <c r="M8" s="25"/>
      <c r="N8" s="23"/>
      <c r="O8" s="23"/>
      <c r="P8" s="26">
        <v>1200.0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45839.0</v>
      </c>
      <c r="C9" s="20" t="s">
        <v>33</v>
      </c>
      <c r="D9" s="21">
        <v>66770.0</v>
      </c>
      <c r="E9" s="22" t="s">
        <v>34</v>
      </c>
      <c r="F9" s="23"/>
      <c r="G9" s="23"/>
      <c r="H9" s="23"/>
      <c r="I9" s="25"/>
      <c r="J9" s="30">
        <v>3400.0</v>
      </c>
      <c r="K9" s="23"/>
      <c r="L9" s="23"/>
      <c r="M9" s="25"/>
      <c r="N9" s="23"/>
      <c r="O9" s="23"/>
      <c r="P9" s="26">
        <v>3400.0</v>
      </c>
      <c r="Q9" s="27">
        <f t="shared" si="1"/>
        <v>0</v>
      </c>
      <c r="R9" s="26" t="s">
        <v>35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45839.0</v>
      </c>
      <c r="C10" s="20" t="s">
        <v>36</v>
      </c>
      <c r="D10" s="21">
        <v>73002.0</v>
      </c>
      <c r="E10" s="22" t="s">
        <v>37</v>
      </c>
      <c r="F10" s="23"/>
      <c r="G10" s="23"/>
      <c r="H10" s="23"/>
      <c r="I10" s="24">
        <v>2600.0</v>
      </c>
      <c r="J10" s="23"/>
      <c r="K10" s="23"/>
      <c r="L10" s="23"/>
      <c r="M10" s="25"/>
      <c r="N10" s="23"/>
      <c r="O10" s="23"/>
      <c r="P10" s="26">
        <v>2600.0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45839.0</v>
      </c>
      <c r="C11" s="20" t="s">
        <v>38</v>
      </c>
      <c r="D11" s="21">
        <v>36826.0</v>
      </c>
      <c r="E11" s="22" t="s">
        <v>39</v>
      </c>
      <c r="F11" s="23"/>
      <c r="G11" s="23"/>
      <c r="H11" s="23"/>
      <c r="I11" s="24">
        <v>4050.0</v>
      </c>
      <c r="J11" s="23"/>
      <c r="K11" s="23"/>
      <c r="L11" s="23"/>
      <c r="M11" s="25"/>
      <c r="N11" s="23"/>
      <c r="O11" s="23"/>
      <c r="P11" s="26">
        <v>4050.0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45839.0</v>
      </c>
      <c r="C12" s="20" t="s">
        <v>40</v>
      </c>
      <c r="D12" s="21">
        <v>52083.0</v>
      </c>
      <c r="E12" s="22" t="s">
        <v>41</v>
      </c>
      <c r="F12" s="23"/>
      <c r="G12" s="23"/>
      <c r="H12" s="23"/>
      <c r="I12" s="24">
        <v>6100.0</v>
      </c>
      <c r="J12" s="23"/>
      <c r="K12" s="23"/>
      <c r="L12" s="23"/>
      <c r="M12" s="25"/>
      <c r="N12" s="23"/>
      <c r="O12" s="23"/>
      <c r="P12" s="26">
        <v>6100.0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45839.0</v>
      </c>
      <c r="C13" s="20" t="s">
        <v>42</v>
      </c>
      <c r="D13" s="21">
        <v>48631.0</v>
      </c>
      <c r="E13" s="22" t="s">
        <v>43</v>
      </c>
      <c r="F13" s="23"/>
      <c r="G13" s="23"/>
      <c r="H13" s="23"/>
      <c r="I13" s="25"/>
      <c r="J13" s="30">
        <v>1800.0</v>
      </c>
      <c r="K13" s="23"/>
      <c r="L13" s="23"/>
      <c r="M13" s="25"/>
      <c r="N13" s="23"/>
      <c r="O13" s="23"/>
      <c r="P13" s="26">
        <v>1800.0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45839.0</v>
      </c>
      <c r="C14" s="20" t="s">
        <v>44</v>
      </c>
      <c r="D14" s="21">
        <v>74492.0</v>
      </c>
      <c r="E14" s="22" t="s">
        <v>45</v>
      </c>
      <c r="F14" s="23"/>
      <c r="G14" s="23"/>
      <c r="H14" s="23"/>
      <c r="I14" s="24">
        <v>5100.0</v>
      </c>
      <c r="J14" s="23"/>
      <c r="K14" s="23"/>
      <c r="L14" s="23"/>
      <c r="M14" s="25"/>
      <c r="N14" s="23"/>
      <c r="O14" s="23"/>
      <c r="P14" s="26">
        <v>5100.0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45839.0</v>
      </c>
      <c r="C15" s="20" t="s">
        <v>46</v>
      </c>
      <c r="D15" s="21">
        <v>67621.0</v>
      </c>
      <c r="E15" s="22" t="s">
        <v>47</v>
      </c>
      <c r="F15" s="23"/>
      <c r="G15" s="23"/>
      <c r="H15" s="23"/>
      <c r="I15" s="24">
        <v>33750.0</v>
      </c>
      <c r="J15" s="23"/>
      <c r="K15" s="23"/>
      <c r="L15" s="23"/>
      <c r="M15" s="25"/>
      <c r="N15" s="23"/>
      <c r="O15" s="23"/>
      <c r="P15" s="26">
        <v>33750.0</v>
      </c>
      <c r="Q15" s="27">
        <f t="shared" si="1"/>
        <v>0</v>
      </c>
      <c r="R15" s="26" t="s">
        <v>29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45839.0</v>
      </c>
      <c r="C16" s="20" t="s">
        <v>48</v>
      </c>
      <c r="D16" s="21">
        <v>22332.0</v>
      </c>
      <c r="E16" s="22" t="s">
        <v>49</v>
      </c>
      <c r="F16" s="23"/>
      <c r="G16" s="23"/>
      <c r="H16" s="23"/>
      <c r="I16" s="25"/>
      <c r="J16" s="23"/>
      <c r="K16" s="23"/>
      <c r="L16" s="23"/>
      <c r="M16" s="24">
        <v>2700.0</v>
      </c>
      <c r="N16" s="23"/>
      <c r="O16" s="23"/>
      <c r="P16" s="26">
        <v>2700.0</v>
      </c>
      <c r="Q16" s="27">
        <f t="shared" si="1"/>
        <v>0</v>
      </c>
      <c r="R16" s="26" t="s">
        <v>29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45839.0</v>
      </c>
      <c r="C17" s="20" t="s">
        <v>50</v>
      </c>
      <c r="D17" s="21">
        <v>33673.0</v>
      </c>
      <c r="E17" s="22" t="s">
        <v>51</v>
      </c>
      <c r="F17" s="23"/>
      <c r="G17" s="23"/>
      <c r="H17" s="23"/>
      <c r="I17" s="24">
        <v>2400.0</v>
      </c>
      <c r="J17" s="23"/>
      <c r="K17" s="23"/>
      <c r="L17" s="23"/>
      <c r="M17" s="25"/>
      <c r="N17" s="23"/>
      <c r="O17" s="23"/>
      <c r="P17" s="26">
        <v>2400.0</v>
      </c>
      <c r="Q17" s="27">
        <f t="shared" si="1"/>
        <v>0</v>
      </c>
      <c r="R17" s="26" t="s">
        <v>52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45839.0</v>
      </c>
      <c r="C18" s="20" t="s">
        <v>53</v>
      </c>
      <c r="D18" s="21">
        <v>88294.0</v>
      </c>
      <c r="E18" s="22" t="s">
        <v>54</v>
      </c>
      <c r="F18" s="23"/>
      <c r="G18" s="23"/>
      <c r="H18" s="23"/>
      <c r="I18" s="24">
        <v>1200.0</v>
      </c>
      <c r="J18" s="23"/>
      <c r="K18" s="23"/>
      <c r="L18" s="23"/>
      <c r="M18" s="25"/>
      <c r="N18" s="23"/>
      <c r="O18" s="23"/>
      <c r="P18" s="26">
        <v>1200.0</v>
      </c>
      <c r="Q18" s="27">
        <f t="shared" si="1"/>
        <v>0</v>
      </c>
      <c r="R18" s="26" t="s">
        <v>52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45839.0</v>
      </c>
      <c r="C19" s="20" t="s">
        <v>55</v>
      </c>
      <c r="D19" s="21">
        <v>88226.0</v>
      </c>
      <c r="E19" s="22" t="s">
        <v>56</v>
      </c>
      <c r="F19" s="23"/>
      <c r="G19" s="23"/>
      <c r="H19" s="23"/>
      <c r="I19" s="24">
        <v>1200.0</v>
      </c>
      <c r="J19" s="23"/>
      <c r="K19" s="23"/>
      <c r="L19" s="23"/>
      <c r="M19" s="25"/>
      <c r="N19" s="23"/>
      <c r="O19" s="23"/>
      <c r="P19" s="26">
        <v>1200.0</v>
      </c>
      <c r="Q19" s="27">
        <f t="shared" si="1"/>
        <v>0</v>
      </c>
      <c r="R19" s="26" t="s">
        <v>52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45839.0</v>
      </c>
      <c r="C20" s="20" t="s">
        <v>57</v>
      </c>
      <c r="D20" s="21">
        <v>88873.0</v>
      </c>
      <c r="E20" s="22" t="s">
        <v>58</v>
      </c>
      <c r="F20" s="23"/>
      <c r="G20" s="23"/>
      <c r="H20" s="23"/>
      <c r="I20" s="24">
        <v>1200.0</v>
      </c>
      <c r="J20" s="23"/>
      <c r="K20" s="23"/>
      <c r="L20" s="23"/>
      <c r="M20" s="25"/>
      <c r="N20" s="23"/>
      <c r="O20" s="23"/>
      <c r="P20" s="26">
        <v>1200.0</v>
      </c>
      <c r="Q20" s="27">
        <f t="shared" si="1"/>
        <v>0</v>
      </c>
      <c r="R20" s="26" t="s">
        <v>52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45839.0</v>
      </c>
      <c r="C21" s="20" t="s">
        <v>59</v>
      </c>
      <c r="D21" s="21">
        <v>90012.0</v>
      </c>
      <c r="E21" s="22" t="s">
        <v>60</v>
      </c>
      <c r="F21" s="23"/>
      <c r="G21" s="23"/>
      <c r="H21" s="23"/>
      <c r="I21" s="24">
        <v>2400.0</v>
      </c>
      <c r="J21" s="23"/>
      <c r="K21" s="23"/>
      <c r="L21" s="23"/>
      <c r="M21" s="25"/>
      <c r="N21" s="23"/>
      <c r="O21" s="23"/>
      <c r="P21" s="26">
        <v>2400.0</v>
      </c>
      <c r="Q21" s="27">
        <f t="shared" si="1"/>
        <v>0</v>
      </c>
      <c r="R21" s="26" t="s">
        <v>52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45839.0</v>
      </c>
      <c r="C22" s="20" t="s">
        <v>61</v>
      </c>
      <c r="D22" s="21">
        <v>90013.0</v>
      </c>
      <c r="E22" s="22" t="s">
        <v>62</v>
      </c>
      <c r="F22" s="23"/>
      <c r="G22" s="23"/>
      <c r="H22" s="23"/>
      <c r="I22" s="24">
        <v>3250.0</v>
      </c>
      <c r="J22" s="23"/>
      <c r="K22" s="23"/>
      <c r="L22" s="23"/>
      <c r="M22" s="25"/>
      <c r="N22" s="23"/>
      <c r="O22" s="23"/>
      <c r="P22" s="26">
        <v>3250.0</v>
      </c>
      <c r="Q22" s="27">
        <f t="shared" si="1"/>
        <v>0</v>
      </c>
      <c r="R22" s="26" t="s">
        <v>52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45839.0</v>
      </c>
      <c r="C23" s="20" t="s">
        <v>63</v>
      </c>
      <c r="D23" s="21">
        <v>90014.0</v>
      </c>
      <c r="E23" s="22" t="s">
        <v>64</v>
      </c>
      <c r="F23" s="23"/>
      <c r="G23" s="23"/>
      <c r="H23" s="23"/>
      <c r="I23" s="24">
        <v>2400.0</v>
      </c>
      <c r="J23" s="23"/>
      <c r="K23" s="23"/>
      <c r="L23" s="23"/>
      <c r="M23" s="25"/>
      <c r="N23" s="23"/>
      <c r="O23" s="23"/>
      <c r="P23" s="26">
        <v>2400.0</v>
      </c>
      <c r="Q23" s="27">
        <f t="shared" si="1"/>
        <v>0</v>
      </c>
      <c r="R23" s="26" t="s">
        <v>52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45839.0</v>
      </c>
      <c r="C24" s="20" t="s">
        <v>65</v>
      </c>
      <c r="D24" s="21">
        <v>90014.0</v>
      </c>
      <c r="E24" s="22" t="s">
        <v>64</v>
      </c>
      <c r="F24" s="23"/>
      <c r="G24" s="23"/>
      <c r="H24" s="23"/>
      <c r="I24" s="24">
        <v>300.0</v>
      </c>
      <c r="J24" s="23"/>
      <c r="K24" s="23"/>
      <c r="L24" s="23"/>
      <c r="M24" s="25"/>
      <c r="N24" s="23"/>
      <c r="O24" s="23"/>
      <c r="P24" s="26">
        <v>300.0</v>
      </c>
      <c r="Q24" s="27">
        <f t="shared" si="1"/>
        <v>0</v>
      </c>
      <c r="R24" s="26" t="s">
        <v>52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45839.0</v>
      </c>
      <c r="C25" s="20" t="s">
        <v>66</v>
      </c>
      <c r="D25" s="21">
        <v>90012.0</v>
      </c>
      <c r="E25" s="22" t="s">
        <v>60</v>
      </c>
      <c r="F25" s="23"/>
      <c r="G25" s="23"/>
      <c r="H25" s="23"/>
      <c r="I25" s="24">
        <v>300.0</v>
      </c>
      <c r="J25" s="23"/>
      <c r="K25" s="23"/>
      <c r="L25" s="23"/>
      <c r="M25" s="25"/>
      <c r="N25" s="23"/>
      <c r="O25" s="23"/>
      <c r="P25" s="26">
        <v>300.0</v>
      </c>
      <c r="Q25" s="27">
        <f t="shared" si="1"/>
        <v>0</v>
      </c>
      <c r="R25" s="26" t="s">
        <v>52</v>
      </c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45838.0</v>
      </c>
      <c r="C26" s="20" t="s">
        <v>67</v>
      </c>
      <c r="D26" s="21">
        <v>10357.0</v>
      </c>
      <c r="E26" s="22" t="s">
        <v>68</v>
      </c>
      <c r="F26" s="23"/>
      <c r="G26" s="30"/>
      <c r="H26" s="30">
        <v>3980.0</v>
      </c>
      <c r="I26" s="25"/>
      <c r="J26" s="23"/>
      <c r="K26" s="23"/>
      <c r="L26" s="23"/>
      <c r="M26" s="25"/>
      <c r="N26" s="23"/>
      <c r="O26" s="23"/>
      <c r="P26" s="26">
        <v>3980.0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45838.0</v>
      </c>
      <c r="C27" s="20" t="s">
        <v>69</v>
      </c>
      <c r="D27" s="21">
        <v>10271.0</v>
      </c>
      <c r="E27" s="22" t="s">
        <v>70</v>
      </c>
      <c r="F27" s="23"/>
      <c r="G27" s="30"/>
      <c r="H27" s="30">
        <v>2400.0</v>
      </c>
      <c r="I27" s="25"/>
      <c r="J27" s="23"/>
      <c r="K27" s="23"/>
      <c r="L27" s="23"/>
      <c r="M27" s="25"/>
      <c r="N27" s="23"/>
      <c r="O27" s="23"/>
      <c r="P27" s="26">
        <v>2400.0</v>
      </c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45838.0</v>
      </c>
      <c r="C28" s="20" t="s">
        <v>71</v>
      </c>
      <c r="D28" s="21">
        <v>10008.0</v>
      </c>
      <c r="E28" s="22" t="s">
        <v>72</v>
      </c>
      <c r="F28" s="23"/>
      <c r="G28" s="23"/>
      <c r="H28" s="23"/>
      <c r="I28" s="25"/>
      <c r="J28" s="23"/>
      <c r="K28" s="30">
        <v>2400.0</v>
      </c>
      <c r="L28" s="23"/>
      <c r="M28" s="25"/>
      <c r="N28" s="23"/>
      <c r="O28" s="23"/>
      <c r="P28" s="26">
        <v>2400.0</v>
      </c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45838.0</v>
      </c>
      <c r="C29" s="20" t="s">
        <v>73</v>
      </c>
      <c r="D29" s="21">
        <v>10006.0</v>
      </c>
      <c r="E29" s="22" t="s">
        <v>74</v>
      </c>
      <c r="F29" s="23"/>
      <c r="G29" s="23"/>
      <c r="H29" s="23"/>
      <c r="I29" s="25"/>
      <c r="J29" s="23"/>
      <c r="K29" s="30">
        <v>3600.0</v>
      </c>
      <c r="L29" s="23"/>
      <c r="M29" s="25"/>
      <c r="N29" s="23"/>
      <c r="O29" s="23"/>
      <c r="P29" s="26">
        <v>3600.0</v>
      </c>
      <c r="Q29" s="27">
        <f t="shared" si="1"/>
        <v>0</v>
      </c>
      <c r="R29" s="26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45838.0</v>
      </c>
      <c r="C30" s="20" t="s">
        <v>75</v>
      </c>
      <c r="D30" s="21">
        <v>35245.0</v>
      </c>
      <c r="E30" s="22" t="s">
        <v>76</v>
      </c>
      <c r="F30" s="23"/>
      <c r="G30" s="30"/>
      <c r="H30" s="30">
        <v>1200.0</v>
      </c>
      <c r="I30" s="25"/>
      <c r="J30" s="23"/>
      <c r="K30" s="23"/>
      <c r="L30" s="23"/>
      <c r="M30" s="25"/>
      <c r="N30" s="23"/>
      <c r="O30" s="23"/>
      <c r="P30" s="26">
        <v>1200.0</v>
      </c>
      <c r="Q30" s="27">
        <f t="shared" si="1"/>
        <v>0</v>
      </c>
      <c r="R30" s="26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45838.0</v>
      </c>
      <c r="C31" s="20" t="s">
        <v>77</v>
      </c>
      <c r="D31" s="21">
        <v>58257.0</v>
      </c>
      <c r="E31" s="22" t="s">
        <v>78</v>
      </c>
      <c r="F31" s="23"/>
      <c r="G31" s="30"/>
      <c r="H31" s="30">
        <v>6000.0</v>
      </c>
      <c r="I31" s="25"/>
      <c r="J31" s="23"/>
      <c r="K31" s="23"/>
      <c r="L31" s="23"/>
      <c r="M31" s="25"/>
      <c r="N31" s="23"/>
      <c r="O31" s="23"/>
      <c r="P31" s="26">
        <v>6000.0</v>
      </c>
      <c r="Q31" s="27">
        <f t="shared" si="1"/>
        <v>0</v>
      </c>
      <c r="R31" s="26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/>
      <c r="B32" s="33"/>
      <c r="C32" s="34"/>
      <c r="D32" s="35"/>
      <c r="E32" s="36"/>
      <c r="F32" s="23"/>
      <c r="G32" s="23"/>
      <c r="H32" s="23"/>
      <c r="I32" s="25"/>
      <c r="J32" s="23"/>
      <c r="K32" s="23"/>
      <c r="L32" s="23"/>
      <c r="M32" s="25"/>
      <c r="N32" s="23"/>
      <c r="O32" s="23"/>
      <c r="P32" s="28"/>
      <c r="Q32" s="27">
        <f t="shared" si="1"/>
        <v>0</v>
      </c>
      <c r="R32" s="28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/>
      <c r="B33" s="33"/>
      <c r="C33" s="34"/>
      <c r="D33" s="35"/>
      <c r="E33" s="36"/>
      <c r="F33" s="23"/>
      <c r="G33" s="23"/>
      <c r="H33" s="23"/>
      <c r="I33" s="25"/>
      <c r="J33" s="23"/>
      <c r="K33" s="23"/>
      <c r="L33" s="23"/>
      <c r="M33" s="25"/>
      <c r="N33" s="23"/>
      <c r="O33" s="23"/>
      <c r="P33" s="28"/>
      <c r="Q33" s="27">
        <f t="shared" si="1"/>
        <v>0</v>
      </c>
      <c r="R33" s="28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37"/>
      <c r="B34" s="33"/>
      <c r="C34" s="34"/>
      <c r="D34" s="35"/>
      <c r="E34" s="36"/>
      <c r="F34" s="23"/>
      <c r="G34" s="23"/>
      <c r="H34" s="23"/>
      <c r="I34" s="25"/>
      <c r="J34" s="23"/>
      <c r="K34" s="23"/>
      <c r="L34" s="23"/>
      <c r="M34" s="25"/>
      <c r="N34" s="23"/>
      <c r="O34" s="23"/>
      <c r="P34" s="28"/>
      <c r="Q34" s="27">
        <f t="shared" si="1"/>
        <v>0</v>
      </c>
      <c r="R34" s="28"/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37"/>
      <c r="B35" s="33"/>
      <c r="C35" s="34"/>
      <c r="D35" s="35"/>
      <c r="E35" s="36"/>
      <c r="F35" s="23"/>
      <c r="G35" s="23"/>
      <c r="H35" s="23"/>
      <c r="I35" s="25"/>
      <c r="J35" s="23"/>
      <c r="K35" s="23"/>
      <c r="L35" s="23"/>
      <c r="M35" s="25"/>
      <c r="N35" s="23"/>
      <c r="O35" s="23"/>
      <c r="P35" s="28"/>
      <c r="Q35" s="27">
        <f t="shared" si="1"/>
        <v>0</v>
      </c>
      <c r="R35" s="28"/>
      <c r="S35" s="31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38"/>
      <c r="B36" s="39"/>
      <c r="C36" s="40"/>
      <c r="D36" s="41"/>
      <c r="E36" s="41"/>
      <c r="F36" s="42">
        <f t="shared" ref="F36:P36" si="2">SUM(F6:F35)</f>
        <v>0</v>
      </c>
      <c r="G36" s="42">
        <f t="shared" si="2"/>
        <v>0</v>
      </c>
      <c r="H36" s="42">
        <f t="shared" si="2"/>
        <v>13580</v>
      </c>
      <c r="I36" s="42">
        <f t="shared" si="2"/>
        <v>80490</v>
      </c>
      <c r="J36" s="42">
        <f t="shared" si="2"/>
        <v>5200</v>
      </c>
      <c r="K36" s="42">
        <f t="shared" si="2"/>
        <v>6000</v>
      </c>
      <c r="L36" s="42">
        <f t="shared" si="2"/>
        <v>0</v>
      </c>
      <c r="M36" s="42">
        <f t="shared" si="2"/>
        <v>2700</v>
      </c>
      <c r="N36" s="42">
        <f t="shared" si="2"/>
        <v>0</v>
      </c>
      <c r="O36" s="42">
        <f t="shared" si="2"/>
        <v>0</v>
      </c>
      <c r="P36" s="42">
        <f t="shared" si="2"/>
        <v>107970</v>
      </c>
      <c r="Q36" s="43"/>
      <c r="R36" s="41"/>
      <c r="S36" s="44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46"/>
      <c r="B37" s="47"/>
      <c r="C37" s="48"/>
      <c r="D37" s="48"/>
      <c r="E37" s="48"/>
      <c r="F37" s="49">
        <f>F36+G36+H36+I36+J36+K36+L36+M36+N36+O36</f>
        <v>107970</v>
      </c>
      <c r="G37" s="4"/>
      <c r="H37" s="4"/>
      <c r="I37" s="4"/>
      <c r="J37" s="4"/>
      <c r="K37" s="4"/>
      <c r="L37" s="4"/>
      <c r="M37" s="4"/>
      <c r="N37" s="4"/>
      <c r="O37" s="4"/>
      <c r="P37" s="50" t="s">
        <v>79</v>
      </c>
      <c r="Q37" s="50"/>
      <c r="R37" s="48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52"/>
      <c r="B38" s="52"/>
      <c r="C38" s="52"/>
      <c r="D38" s="52"/>
      <c r="E38" s="29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53" t="s">
        <v>80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54" t="s">
        <v>2</v>
      </c>
      <c r="B40" s="55" t="s">
        <v>3</v>
      </c>
      <c r="C40" s="55" t="s">
        <v>4</v>
      </c>
      <c r="D40" s="55" t="s">
        <v>5</v>
      </c>
      <c r="E40" s="55" t="s">
        <v>6</v>
      </c>
      <c r="F40" s="5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55" t="s">
        <v>8</v>
      </c>
      <c r="S40" s="55" t="s">
        <v>9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1"/>
      <c r="B41" s="12"/>
      <c r="C41" s="12"/>
      <c r="D41" s="12"/>
      <c r="E41" s="12"/>
      <c r="F41" s="57" t="s">
        <v>10</v>
      </c>
      <c r="G41" s="58" t="s">
        <v>11</v>
      </c>
      <c r="H41" s="10"/>
      <c r="I41" s="58" t="s">
        <v>12</v>
      </c>
      <c r="J41" s="10"/>
      <c r="K41" s="55" t="s">
        <v>13</v>
      </c>
      <c r="L41" s="59"/>
      <c r="M41" s="59"/>
      <c r="N41" s="59"/>
      <c r="O41" s="60" t="s">
        <v>81</v>
      </c>
      <c r="P41" s="55" t="s">
        <v>15</v>
      </c>
      <c r="Q41" s="55" t="s">
        <v>16</v>
      </c>
      <c r="R41" s="12"/>
      <c r="S41" s="1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6"/>
      <c r="B42" s="10"/>
      <c r="C42" s="10"/>
      <c r="D42" s="10"/>
      <c r="E42" s="10"/>
      <c r="F42" s="10"/>
      <c r="G42" s="61" t="s">
        <v>17</v>
      </c>
      <c r="H42" s="61" t="s">
        <v>18</v>
      </c>
      <c r="I42" s="61" t="s">
        <v>19</v>
      </c>
      <c r="J42" s="61" t="s">
        <v>20</v>
      </c>
      <c r="K42" s="10"/>
      <c r="L42" s="61" t="s">
        <v>21</v>
      </c>
      <c r="M42" s="61" t="s">
        <v>22</v>
      </c>
      <c r="N42" s="61" t="s">
        <v>23</v>
      </c>
      <c r="O42" s="10"/>
      <c r="P42" s="10"/>
      <c r="Q42" s="10"/>
      <c r="R42" s="10"/>
      <c r="S42" s="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37">
        <v>1.0</v>
      </c>
      <c r="B43" s="33"/>
      <c r="C43" s="34"/>
      <c r="D43" s="35"/>
      <c r="E43" s="36"/>
      <c r="F43" s="23"/>
      <c r="G43" s="23"/>
      <c r="H43" s="23"/>
      <c r="I43" s="25"/>
      <c r="J43" s="23"/>
      <c r="K43" s="23"/>
      <c r="L43" s="23"/>
      <c r="M43" s="25"/>
      <c r="N43" s="23"/>
      <c r="O43" s="23"/>
      <c r="P43" s="28"/>
      <c r="Q43" s="27">
        <f t="shared" ref="Q43:Q46" si="3">F43+G43+H43+I43+J43+K43+L43+M43+N43+O43-P43</f>
        <v>0</v>
      </c>
      <c r="R43" s="28"/>
      <c r="S43" s="3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37">
        <v>2.0</v>
      </c>
      <c r="B44" s="33"/>
      <c r="C44" s="34"/>
      <c r="D44" s="35"/>
      <c r="E44" s="36"/>
      <c r="F44" s="23"/>
      <c r="G44" s="23"/>
      <c r="H44" s="23"/>
      <c r="I44" s="25"/>
      <c r="J44" s="23"/>
      <c r="K44" s="23"/>
      <c r="L44" s="23"/>
      <c r="M44" s="25"/>
      <c r="N44" s="23"/>
      <c r="O44" s="23"/>
      <c r="P44" s="28"/>
      <c r="Q44" s="27">
        <f t="shared" si="3"/>
        <v>0</v>
      </c>
      <c r="R44" s="62"/>
      <c r="S44" s="6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7">
        <v>3.0</v>
      </c>
      <c r="B45" s="33"/>
      <c r="C45" s="34"/>
      <c r="D45" s="35"/>
      <c r="E45" s="36"/>
      <c r="F45" s="23"/>
      <c r="G45" s="23"/>
      <c r="H45" s="23"/>
      <c r="I45" s="25"/>
      <c r="J45" s="23"/>
      <c r="K45" s="23"/>
      <c r="L45" s="23"/>
      <c r="M45" s="25"/>
      <c r="N45" s="23"/>
      <c r="O45" s="23"/>
      <c r="P45" s="28"/>
      <c r="Q45" s="27">
        <f t="shared" si="3"/>
        <v>0</v>
      </c>
      <c r="R45" s="62"/>
      <c r="S45" s="6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7">
        <v>4.0</v>
      </c>
      <c r="B46" s="33"/>
      <c r="C46" s="34"/>
      <c r="D46" s="35"/>
      <c r="E46" s="36"/>
      <c r="F46" s="23"/>
      <c r="G46" s="23"/>
      <c r="H46" s="23"/>
      <c r="I46" s="25"/>
      <c r="J46" s="23"/>
      <c r="K46" s="23"/>
      <c r="L46" s="23"/>
      <c r="M46" s="25"/>
      <c r="N46" s="23"/>
      <c r="O46" s="23"/>
      <c r="P46" s="28"/>
      <c r="Q46" s="27">
        <f t="shared" si="3"/>
        <v>0</v>
      </c>
      <c r="R46" s="62"/>
      <c r="S46" s="6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64"/>
      <c r="B47" s="65"/>
      <c r="C47" s="66"/>
      <c r="D47" s="67" t="s">
        <v>82</v>
      </c>
      <c r="E47" s="59"/>
      <c r="F47" s="68">
        <f t="shared" ref="F47:P47" si="4">SUM(F43:F46)</f>
        <v>0</v>
      </c>
      <c r="G47" s="68">
        <f t="shared" si="4"/>
        <v>0</v>
      </c>
      <c r="H47" s="68">
        <f t="shared" si="4"/>
        <v>0</v>
      </c>
      <c r="I47" s="68">
        <f t="shared" si="4"/>
        <v>0</v>
      </c>
      <c r="J47" s="68">
        <f t="shared" si="4"/>
        <v>0</v>
      </c>
      <c r="K47" s="68">
        <f t="shared" si="4"/>
        <v>0</v>
      </c>
      <c r="L47" s="68">
        <f t="shared" si="4"/>
        <v>0</v>
      </c>
      <c r="M47" s="68">
        <f t="shared" si="4"/>
        <v>0</v>
      </c>
      <c r="N47" s="68">
        <f t="shared" si="4"/>
        <v>0</v>
      </c>
      <c r="O47" s="68">
        <f t="shared" si="4"/>
        <v>0</v>
      </c>
      <c r="P47" s="68">
        <f t="shared" si="4"/>
        <v>0</v>
      </c>
      <c r="Q47" s="68">
        <f>SUM(Q43)</f>
        <v>0</v>
      </c>
      <c r="R47" s="59"/>
      <c r="S47" s="69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70"/>
      <c r="B48" s="71"/>
      <c r="C48" s="71"/>
      <c r="D48" s="71"/>
      <c r="E48" s="71"/>
      <c r="F48" s="72">
        <v>128.0</v>
      </c>
      <c r="G48" s="4"/>
      <c r="H48" s="4"/>
      <c r="I48" s="4"/>
      <c r="J48" s="4"/>
      <c r="K48" s="4"/>
      <c r="L48" s="4"/>
      <c r="M48" s="4"/>
      <c r="N48" s="4"/>
      <c r="O48" s="4"/>
      <c r="P48" s="73"/>
      <c r="Q48" s="73"/>
      <c r="R48" s="71"/>
      <c r="S48" s="7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52"/>
      <c r="B49" s="52"/>
      <c r="C49" s="52"/>
      <c r="D49" s="52"/>
      <c r="E49" s="75"/>
      <c r="F49" s="76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75"/>
      <c r="F50" s="76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75"/>
      <c r="F51" s="76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77" t="s">
        <v>83</v>
      </c>
      <c r="F52" s="78" t="s">
        <v>84</v>
      </c>
      <c r="G52" s="2"/>
      <c r="H52" s="2"/>
      <c r="I52" s="2"/>
      <c r="J52" s="79" t="s">
        <v>85</v>
      </c>
      <c r="K52" s="79"/>
      <c r="L52" s="79"/>
      <c r="M52" s="79"/>
      <c r="N52" s="80"/>
      <c r="O52" s="80"/>
      <c r="P52" s="8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86</v>
      </c>
      <c r="F53" s="78" t="s">
        <v>84</v>
      </c>
      <c r="G53" s="2"/>
      <c r="H53" s="2"/>
      <c r="I53" s="2"/>
      <c r="J53" s="82" t="s">
        <v>87</v>
      </c>
      <c r="K53" s="82"/>
      <c r="L53" s="82"/>
      <c r="M53" s="82"/>
      <c r="N53" s="82"/>
      <c r="O53" s="82"/>
      <c r="P53" s="8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77" t="s">
        <v>88</v>
      </c>
      <c r="F54" s="78" t="s">
        <v>84</v>
      </c>
      <c r="G54" s="2"/>
      <c r="H54" s="2"/>
      <c r="I54" s="2"/>
      <c r="J54" s="83"/>
      <c r="K54" s="83"/>
      <c r="L54" s="83"/>
      <c r="M54" s="83"/>
      <c r="N54" s="83"/>
      <c r="O54" s="83"/>
      <c r="P54" s="83"/>
      <c r="Q54" s="84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89</v>
      </c>
      <c r="F55" s="78" t="s">
        <v>84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90</v>
      </c>
      <c r="F56" s="78" t="s">
        <v>84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91</v>
      </c>
      <c r="F57" s="78" t="s">
        <v>84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92</v>
      </c>
      <c r="F58" s="78" t="s">
        <v>84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F48:O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45840.0</v>
      </c>
      <c r="C6" s="20" t="s">
        <v>94</v>
      </c>
      <c r="D6" s="21">
        <v>46927.0</v>
      </c>
      <c r="E6" s="22" t="s">
        <v>95</v>
      </c>
      <c r="F6" s="23"/>
      <c r="G6" s="23"/>
      <c r="H6" s="23"/>
      <c r="I6" s="24">
        <v>5100.0</v>
      </c>
      <c r="J6" s="23"/>
      <c r="K6" s="23"/>
      <c r="L6" s="23"/>
      <c r="M6" s="25"/>
      <c r="N6" s="23"/>
      <c r="O6" s="23"/>
      <c r="P6" s="26">
        <v>5100.0</v>
      </c>
      <c r="Q6" s="27">
        <f t="shared" ref="Q6:Q13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45840.0</v>
      </c>
      <c r="C7" s="20" t="s">
        <v>96</v>
      </c>
      <c r="D7" s="21">
        <v>52669.0</v>
      </c>
      <c r="E7" s="22" t="s">
        <v>97</v>
      </c>
      <c r="F7" s="23"/>
      <c r="G7" s="23"/>
      <c r="H7" s="30">
        <v>18850.0</v>
      </c>
      <c r="I7" s="24"/>
      <c r="J7" s="23"/>
      <c r="K7" s="23"/>
      <c r="L7" s="23"/>
      <c r="M7" s="25"/>
      <c r="N7" s="23"/>
      <c r="O7" s="23"/>
      <c r="P7" s="26">
        <v>18850.0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45840.0</v>
      </c>
      <c r="C8" s="20" t="s">
        <v>98</v>
      </c>
      <c r="D8" s="21">
        <v>52669.0</v>
      </c>
      <c r="E8" s="22" t="s">
        <v>97</v>
      </c>
      <c r="F8" s="23"/>
      <c r="G8" s="23"/>
      <c r="H8" s="23"/>
      <c r="I8" s="24">
        <v>200.0</v>
      </c>
      <c r="J8" s="30"/>
      <c r="K8" s="23"/>
      <c r="L8" s="23"/>
      <c r="M8" s="25"/>
      <c r="N8" s="23"/>
      <c r="O8" s="23"/>
      <c r="P8" s="26">
        <v>200.0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45840.0</v>
      </c>
      <c r="C9" s="20" t="s">
        <v>99</v>
      </c>
      <c r="D9" s="21">
        <v>52083.0</v>
      </c>
      <c r="E9" s="22" t="s">
        <v>41</v>
      </c>
      <c r="F9" s="23"/>
      <c r="G9" s="23"/>
      <c r="H9" s="23"/>
      <c r="I9" s="24">
        <v>5000.0</v>
      </c>
      <c r="J9" s="30"/>
      <c r="K9" s="23"/>
      <c r="L9" s="23"/>
      <c r="M9" s="25"/>
      <c r="N9" s="23"/>
      <c r="O9" s="23"/>
      <c r="P9" s="26">
        <v>5000.0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45840.0</v>
      </c>
      <c r="C10" s="20" t="s">
        <v>100</v>
      </c>
      <c r="D10" s="21">
        <v>44149.0</v>
      </c>
      <c r="E10" s="22" t="s">
        <v>101</v>
      </c>
      <c r="F10" s="23"/>
      <c r="G10" s="23"/>
      <c r="H10" s="23"/>
      <c r="I10" s="24">
        <v>14500.0</v>
      </c>
      <c r="J10" s="30"/>
      <c r="K10" s="23"/>
      <c r="L10" s="23"/>
      <c r="M10" s="25"/>
      <c r="N10" s="23"/>
      <c r="O10" s="23"/>
      <c r="P10" s="26">
        <v>14500.0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45840.0</v>
      </c>
      <c r="C11" s="20" t="s">
        <v>102</v>
      </c>
      <c r="D11" s="21">
        <v>50436.0</v>
      </c>
      <c r="E11" s="22" t="s">
        <v>103</v>
      </c>
      <c r="F11" s="23"/>
      <c r="G11" s="23"/>
      <c r="H11" s="23"/>
      <c r="I11" s="24">
        <v>1500.0</v>
      </c>
      <c r="J11" s="23"/>
      <c r="K11" s="23"/>
      <c r="L11" s="23"/>
      <c r="M11" s="25"/>
      <c r="N11" s="23"/>
      <c r="O11" s="23"/>
      <c r="P11" s="26">
        <v>1500.0</v>
      </c>
      <c r="Q11" s="27">
        <f t="shared" si="1"/>
        <v>0</v>
      </c>
      <c r="R11" s="26" t="s">
        <v>26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45840.0</v>
      </c>
      <c r="C12" s="20" t="s">
        <v>104</v>
      </c>
      <c r="D12" s="21">
        <v>44268.0</v>
      </c>
      <c r="E12" s="22" t="s">
        <v>105</v>
      </c>
      <c r="F12" s="23"/>
      <c r="G12" s="23"/>
      <c r="H12" s="23"/>
      <c r="I12" s="24">
        <v>4600.0</v>
      </c>
      <c r="J12" s="23"/>
      <c r="K12" s="23"/>
      <c r="L12" s="23"/>
      <c r="M12" s="25"/>
      <c r="N12" s="23"/>
      <c r="O12" s="23"/>
      <c r="P12" s="26">
        <v>4600.0</v>
      </c>
      <c r="Q12" s="27">
        <f t="shared" si="1"/>
        <v>0</v>
      </c>
      <c r="R12" s="26" t="s">
        <v>35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45840.0</v>
      </c>
      <c r="C13" s="20" t="s">
        <v>106</v>
      </c>
      <c r="D13" s="21">
        <v>32700.0</v>
      </c>
      <c r="E13" s="22" t="s">
        <v>107</v>
      </c>
      <c r="F13" s="23"/>
      <c r="G13" s="23"/>
      <c r="H13" s="23"/>
      <c r="I13" s="24"/>
      <c r="J13" s="30">
        <v>5100.0</v>
      </c>
      <c r="K13" s="23"/>
      <c r="L13" s="23"/>
      <c r="M13" s="25"/>
      <c r="N13" s="23"/>
      <c r="O13" s="23"/>
      <c r="P13" s="26">
        <v>5100.0</v>
      </c>
      <c r="Q13" s="27">
        <f t="shared" si="1"/>
        <v>0</v>
      </c>
      <c r="R13" s="26" t="s">
        <v>35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45840.0</v>
      </c>
      <c r="C14" s="20" t="s">
        <v>108</v>
      </c>
      <c r="D14" s="21">
        <v>90042.0</v>
      </c>
      <c r="E14" s="22" t="s">
        <v>109</v>
      </c>
      <c r="F14" s="23"/>
      <c r="G14" s="23"/>
      <c r="H14" s="23"/>
      <c r="I14" s="24">
        <v>300.0</v>
      </c>
      <c r="J14" s="30"/>
      <c r="K14" s="23"/>
      <c r="L14" s="23"/>
      <c r="M14" s="25"/>
      <c r="N14" s="23"/>
      <c r="O14" s="23"/>
      <c r="P14" s="26">
        <v>300.0</v>
      </c>
      <c r="Q14" s="27"/>
      <c r="R14" s="26" t="s">
        <v>110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45840.0</v>
      </c>
      <c r="C15" s="20" t="s">
        <v>111</v>
      </c>
      <c r="D15" s="21">
        <v>90043.0</v>
      </c>
      <c r="E15" s="22" t="s">
        <v>112</v>
      </c>
      <c r="F15" s="23"/>
      <c r="G15" s="23"/>
      <c r="H15" s="23"/>
      <c r="I15" s="24">
        <v>300.0</v>
      </c>
      <c r="J15" s="30"/>
      <c r="K15" s="23"/>
      <c r="L15" s="23"/>
      <c r="M15" s="25"/>
      <c r="N15" s="23"/>
      <c r="O15" s="23"/>
      <c r="P15" s="26">
        <v>300.0</v>
      </c>
      <c r="Q15" s="27">
        <f t="shared" ref="Q15:Q20" si="2">F15+G15+H15+I15+J15+K15+L15+M15+N15+O15-P15</f>
        <v>0</v>
      </c>
      <c r="R15" s="26" t="s">
        <v>110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45840.0</v>
      </c>
      <c r="C16" s="20" t="s">
        <v>113</v>
      </c>
      <c r="D16" s="21">
        <v>90044.0</v>
      </c>
      <c r="E16" s="22" t="s">
        <v>114</v>
      </c>
      <c r="F16" s="23"/>
      <c r="G16" s="23"/>
      <c r="H16" s="23"/>
      <c r="I16" s="24"/>
      <c r="J16" s="30">
        <v>2900.0</v>
      </c>
      <c r="K16" s="23"/>
      <c r="L16" s="23"/>
      <c r="M16" s="25"/>
      <c r="N16" s="23"/>
      <c r="O16" s="23"/>
      <c r="P16" s="26">
        <v>2900.0</v>
      </c>
      <c r="Q16" s="27">
        <f t="shared" si="2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45840.0</v>
      </c>
      <c r="C17" s="20" t="s">
        <v>115</v>
      </c>
      <c r="D17" s="21">
        <v>88684.0</v>
      </c>
      <c r="E17" s="22" t="s">
        <v>116</v>
      </c>
      <c r="F17" s="23"/>
      <c r="G17" s="23"/>
      <c r="H17" s="23"/>
      <c r="I17" s="24">
        <v>4850.0</v>
      </c>
      <c r="J17" s="30"/>
      <c r="K17" s="23"/>
      <c r="L17" s="23"/>
      <c r="M17" s="25"/>
      <c r="N17" s="23"/>
      <c r="O17" s="23"/>
      <c r="P17" s="26">
        <v>4850.0</v>
      </c>
      <c r="Q17" s="27">
        <f t="shared" si="2"/>
        <v>0</v>
      </c>
      <c r="R17" s="26" t="s">
        <v>26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45840.0</v>
      </c>
      <c r="C18" s="20" t="s">
        <v>117</v>
      </c>
      <c r="D18" s="21">
        <v>81108.0</v>
      </c>
      <c r="E18" s="22" t="s">
        <v>118</v>
      </c>
      <c r="F18" s="23"/>
      <c r="G18" s="23"/>
      <c r="H18" s="23"/>
      <c r="I18" s="24">
        <v>15150.0</v>
      </c>
      <c r="J18" s="23"/>
      <c r="K18" s="23"/>
      <c r="L18" s="23"/>
      <c r="M18" s="25"/>
      <c r="N18" s="23"/>
      <c r="O18" s="23"/>
      <c r="P18" s="26">
        <v>15150.0</v>
      </c>
      <c r="Q18" s="27">
        <f t="shared" si="2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45840.0</v>
      </c>
      <c r="C19" s="20" t="s">
        <v>119</v>
      </c>
      <c r="D19" s="21">
        <v>69620.0</v>
      </c>
      <c r="E19" s="22" t="s">
        <v>120</v>
      </c>
      <c r="F19" s="23"/>
      <c r="G19" s="23"/>
      <c r="H19" s="23"/>
      <c r="I19" s="24"/>
      <c r="J19" s="30">
        <v>1000.0</v>
      </c>
      <c r="K19" s="30">
        <v>1600.0</v>
      </c>
      <c r="L19" s="23"/>
      <c r="M19" s="25"/>
      <c r="N19" s="23"/>
      <c r="O19" s="23"/>
      <c r="P19" s="26">
        <v>2600.0</v>
      </c>
      <c r="Q19" s="27">
        <f t="shared" si="2"/>
        <v>0</v>
      </c>
      <c r="R19" s="26" t="s">
        <v>26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45840.0</v>
      </c>
      <c r="C20" s="20" t="s">
        <v>121</v>
      </c>
      <c r="D20" s="21">
        <v>62815.0</v>
      </c>
      <c r="E20" s="22" t="s">
        <v>122</v>
      </c>
      <c r="F20" s="23"/>
      <c r="G20" s="23"/>
      <c r="H20" s="23"/>
      <c r="I20" s="24">
        <v>10000.0</v>
      </c>
      <c r="J20" s="30"/>
      <c r="K20" s="23"/>
      <c r="L20" s="23"/>
      <c r="M20" s="24"/>
      <c r="N20" s="23"/>
      <c r="O20" s="23"/>
      <c r="P20" s="26">
        <v>10000.0</v>
      </c>
      <c r="Q20" s="27">
        <f t="shared" si="2"/>
        <v>0</v>
      </c>
      <c r="R20" s="26" t="s">
        <v>35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45840.0</v>
      </c>
      <c r="C21" s="20" t="s">
        <v>123</v>
      </c>
      <c r="D21" s="21">
        <v>52373.0</v>
      </c>
      <c r="E21" s="22" t="s">
        <v>124</v>
      </c>
      <c r="F21" s="23"/>
      <c r="G21" s="23"/>
      <c r="H21" s="23"/>
      <c r="I21" s="24"/>
      <c r="J21" s="30">
        <v>10000.0</v>
      </c>
      <c r="K21" s="23"/>
      <c r="L21" s="23"/>
      <c r="M21" s="25"/>
      <c r="N21" s="30" t="s">
        <v>82</v>
      </c>
      <c r="O21" s="23"/>
      <c r="P21" s="26">
        <v>10000.0</v>
      </c>
      <c r="Q21" s="85">
        <v>0.0</v>
      </c>
      <c r="R21" s="26" t="s">
        <v>26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45840.0</v>
      </c>
      <c r="C22" s="20" t="s">
        <v>125</v>
      </c>
      <c r="D22" s="21">
        <v>46778.0</v>
      </c>
      <c r="E22" s="22" t="s">
        <v>126</v>
      </c>
      <c r="F22" s="23"/>
      <c r="G22" s="23"/>
      <c r="H22" s="23"/>
      <c r="I22" s="24"/>
      <c r="J22" s="30">
        <v>4600.0</v>
      </c>
      <c r="K22" s="23"/>
      <c r="L22" s="23"/>
      <c r="M22" s="25"/>
      <c r="N22" s="23"/>
      <c r="O22" s="23"/>
      <c r="P22" s="26">
        <v>4600.0</v>
      </c>
      <c r="Q22" s="27">
        <f t="shared" ref="Q22:Q36" si="3">F22+G22+H22+I22+J22+K22+L22+M22+N22+O22-P22</f>
        <v>0</v>
      </c>
      <c r="R22" s="26" t="s">
        <v>35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45840.0</v>
      </c>
      <c r="C23" s="20" t="s">
        <v>127</v>
      </c>
      <c r="D23" s="21">
        <v>14329.0</v>
      </c>
      <c r="E23" s="22" t="s">
        <v>128</v>
      </c>
      <c r="F23" s="23"/>
      <c r="G23" s="23"/>
      <c r="H23" s="23"/>
      <c r="I23" s="24">
        <v>2700.0</v>
      </c>
      <c r="J23" s="23"/>
      <c r="K23" s="23"/>
      <c r="L23" s="23"/>
      <c r="M23" s="25"/>
      <c r="N23" s="23"/>
      <c r="O23" s="23"/>
      <c r="P23" s="26">
        <v>2700.0</v>
      </c>
      <c r="Q23" s="27">
        <f t="shared" si="3"/>
        <v>0</v>
      </c>
      <c r="R23" s="26" t="s">
        <v>26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45840.0</v>
      </c>
      <c r="C24" s="20" t="s">
        <v>129</v>
      </c>
      <c r="D24" s="21">
        <v>46927.0</v>
      </c>
      <c r="E24" s="22" t="s">
        <v>95</v>
      </c>
      <c r="F24" s="23"/>
      <c r="G24" s="23"/>
      <c r="H24" s="23"/>
      <c r="I24" s="24">
        <v>5000.0</v>
      </c>
      <c r="J24" s="23"/>
      <c r="K24" s="23"/>
      <c r="L24" s="23"/>
      <c r="M24" s="25"/>
      <c r="N24" s="23"/>
      <c r="O24" s="23"/>
      <c r="P24" s="26">
        <v>5000.0</v>
      </c>
      <c r="Q24" s="27">
        <f t="shared" si="3"/>
        <v>0</v>
      </c>
      <c r="R24" s="26" t="s">
        <v>26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45840.0</v>
      </c>
      <c r="C25" s="20" t="s">
        <v>130</v>
      </c>
      <c r="D25" s="21">
        <v>70684.0</v>
      </c>
      <c r="E25" s="22" t="s">
        <v>131</v>
      </c>
      <c r="F25" s="23"/>
      <c r="G25" s="23"/>
      <c r="H25" s="23"/>
      <c r="I25" s="24"/>
      <c r="J25" s="30">
        <v>25000.0</v>
      </c>
      <c r="K25" s="23"/>
      <c r="L25" s="23"/>
      <c r="M25" s="25"/>
      <c r="N25" s="23"/>
      <c r="O25" s="23"/>
      <c r="P25" s="26">
        <v>25000.0</v>
      </c>
      <c r="Q25" s="27">
        <f t="shared" si="3"/>
        <v>0</v>
      </c>
      <c r="R25" s="26" t="s">
        <v>35</v>
      </c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45840.0</v>
      </c>
      <c r="C26" s="20" t="s">
        <v>132</v>
      </c>
      <c r="D26" s="21">
        <v>73862.0</v>
      </c>
      <c r="E26" s="22" t="s">
        <v>133</v>
      </c>
      <c r="F26" s="23"/>
      <c r="G26" s="23"/>
      <c r="H26" s="23"/>
      <c r="I26" s="24">
        <v>4600.0</v>
      </c>
      <c r="J26" s="23"/>
      <c r="K26" s="23"/>
      <c r="L26" s="23"/>
      <c r="M26" s="25"/>
      <c r="N26" s="23"/>
      <c r="O26" s="23"/>
      <c r="P26" s="26">
        <v>4600.0</v>
      </c>
      <c r="Q26" s="27">
        <f t="shared" si="3"/>
        <v>0</v>
      </c>
      <c r="R26" s="26" t="s">
        <v>26</v>
      </c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45840.0</v>
      </c>
      <c r="C27" s="20" t="s">
        <v>134</v>
      </c>
      <c r="D27" s="21">
        <v>22727.0</v>
      </c>
      <c r="E27" s="22" t="s">
        <v>135</v>
      </c>
      <c r="F27" s="23"/>
      <c r="G27" s="23"/>
      <c r="H27" s="23"/>
      <c r="I27" s="24">
        <v>5000.0</v>
      </c>
      <c r="J27" s="23"/>
      <c r="K27" s="23"/>
      <c r="L27" s="23"/>
      <c r="M27" s="25"/>
      <c r="N27" s="23"/>
      <c r="O27" s="23"/>
      <c r="P27" s="26">
        <v>5000.0</v>
      </c>
      <c r="Q27" s="27">
        <f t="shared" si="3"/>
        <v>0</v>
      </c>
      <c r="R27" s="26" t="s">
        <v>26</v>
      </c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45840.0</v>
      </c>
      <c r="C28" s="20" t="s">
        <v>136</v>
      </c>
      <c r="D28" s="21">
        <v>50436.0</v>
      </c>
      <c r="E28" s="22" t="s">
        <v>103</v>
      </c>
      <c r="F28" s="23"/>
      <c r="G28" s="23"/>
      <c r="H28" s="23"/>
      <c r="I28" s="24">
        <v>3600.0</v>
      </c>
      <c r="J28" s="23"/>
      <c r="K28" s="23"/>
      <c r="L28" s="23"/>
      <c r="M28" s="25"/>
      <c r="N28" s="23"/>
      <c r="O28" s="23"/>
      <c r="P28" s="26">
        <v>3600.0</v>
      </c>
      <c r="Q28" s="27">
        <f t="shared" si="3"/>
        <v>0</v>
      </c>
      <c r="R28" s="26" t="s">
        <v>35</v>
      </c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45840.0</v>
      </c>
      <c r="C29" s="20" t="s">
        <v>137</v>
      </c>
      <c r="D29" s="21">
        <v>35227.0</v>
      </c>
      <c r="E29" s="22" t="s">
        <v>138</v>
      </c>
      <c r="F29" s="23"/>
      <c r="G29" s="30">
        <v>2500.0</v>
      </c>
      <c r="H29" s="23"/>
      <c r="I29" s="24"/>
      <c r="J29" s="23"/>
      <c r="K29" s="23"/>
      <c r="L29" s="23"/>
      <c r="M29" s="25"/>
      <c r="N29" s="23"/>
      <c r="O29" s="23"/>
      <c r="P29" s="26">
        <v>2500.0</v>
      </c>
      <c r="Q29" s="27">
        <f t="shared" si="3"/>
        <v>0</v>
      </c>
      <c r="R29" s="26" t="s">
        <v>32</v>
      </c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86">
        <v>45840.0</v>
      </c>
      <c r="C30" s="87" t="s">
        <v>139</v>
      </c>
      <c r="D30" s="88">
        <v>78625.0</v>
      </c>
      <c r="E30" s="88" t="s">
        <v>140</v>
      </c>
      <c r="F30" s="23"/>
      <c r="G30" s="30"/>
      <c r="H30" s="30"/>
      <c r="I30" s="24">
        <v>5100.0</v>
      </c>
      <c r="J30" s="23"/>
      <c r="K30" s="23"/>
      <c r="L30" s="23"/>
      <c r="M30" s="25"/>
      <c r="N30" s="23"/>
      <c r="O30" s="23"/>
      <c r="P30" s="26">
        <v>5100.0</v>
      </c>
      <c r="Q30" s="27">
        <f t="shared" si="3"/>
        <v>0</v>
      </c>
      <c r="R30" s="26" t="s">
        <v>32</v>
      </c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89">
        <v>45840.0</v>
      </c>
      <c r="C31" s="90" t="s">
        <v>141</v>
      </c>
      <c r="D31" s="91">
        <v>21818.0</v>
      </c>
      <c r="E31" s="91" t="s">
        <v>142</v>
      </c>
      <c r="F31" s="23"/>
      <c r="G31" s="30"/>
      <c r="H31" s="30"/>
      <c r="I31" s="24"/>
      <c r="J31" s="23"/>
      <c r="K31" s="30">
        <v>300.0</v>
      </c>
      <c r="L31" s="23"/>
      <c r="M31" s="25"/>
      <c r="N31" s="23"/>
      <c r="O31" s="23"/>
      <c r="P31" s="26">
        <v>300.0</v>
      </c>
      <c r="Q31" s="27">
        <f t="shared" si="3"/>
        <v>0</v>
      </c>
      <c r="R31" s="26" t="s">
        <v>32</v>
      </c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89">
        <v>45840.0</v>
      </c>
      <c r="C32" s="90" t="s">
        <v>143</v>
      </c>
      <c r="D32" s="91">
        <v>21818.0</v>
      </c>
      <c r="E32" s="91" t="s">
        <v>142</v>
      </c>
      <c r="F32" s="23"/>
      <c r="G32" s="30"/>
      <c r="H32" s="30"/>
      <c r="I32" s="25"/>
      <c r="J32" s="23"/>
      <c r="K32" s="30">
        <v>1500.0</v>
      </c>
      <c r="L32" s="23"/>
      <c r="M32" s="25"/>
      <c r="N32" s="23"/>
      <c r="O32" s="23"/>
      <c r="P32" s="26">
        <v>1500.0</v>
      </c>
      <c r="Q32" s="27">
        <f t="shared" si="3"/>
        <v>0</v>
      </c>
      <c r="R32" s="26" t="s">
        <v>32</v>
      </c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89">
        <v>45840.0</v>
      </c>
      <c r="C33" s="90" t="s">
        <v>144</v>
      </c>
      <c r="D33" s="91">
        <v>21818.0</v>
      </c>
      <c r="E33" s="91" t="s">
        <v>142</v>
      </c>
      <c r="F33" s="23"/>
      <c r="G33" s="30"/>
      <c r="H33" s="92"/>
      <c r="I33" s="25"/>
      <c r="J33" s="23"/>
      <c r="K33" s="30">
        <v>8200.0</v>
      </c>
      <c r="L33" s="23"/>
      <c r="M33" s="25"/>
      <c r="N33" s="23"/>
      <c r="O33" s="23"/>
      <c r="P33" s="26">
        <v>8200.0</v>
      </c>
      <c r="Q33" s="27">
        <f t="shared" si="3"/>
        <v>0</v>
      </c>
      <c r="R33" s="26" t="s">
        <v>26</v>
      </c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89">
        <v>45840.0</v>
      </c>
      <c r="C34" s="90" t="s">
        <v>145</v>
      </c>
      <c r="D34" s="91">
        <v>21818.0</v>
      </c>
      <c r="E34" s="91" t="s">
        <v>142</v>
      </c>
      <c r="F34" s="23"/>
      <c r="G34" s="30"/>
      <c r="H34" s="30"/>
      <c r="I34" s="25"/>
      <c r="J34" s="23"/>
      <c r="K34" s="30">
        <v>600.0</v>
      </c>
      <c r="L34" s="23"/>
      <c r="M34" s="25"/>
      <c r="N34" s="23"/>
      <c r="O34" s="23"/>
      <c r="P34" s="26">
        <v>600.0</v>
      </c>
      <c r="Q34" s="27">
        <f t="shared" si="3"/>
        <v>0</v>
      </c>
      <c r="R34" s="26" t="s">
        <v>32</v>
      </c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8">
        <v>30.0</v>
      </c>
      <c r="B35" s="89">
        <v>45840.0</v>
      </c>
      <c r="C35" s="90" t="s">
        <v>146</v>
      </c>
      <c r="D35" s="91">
        <v>90058.0</v>
      </c>
      <c r="E35" s="91" t="s">
        <v>147</v>
      </c>
      <c r="F35" s="23"/>
      <c r="G35" s="30"/>
      <c r="H35" s="30"/>
      <c r="I35" s="24">
        <v>300.0</v>
      </c>
      <c r="J35" s="23"/>
      <c r="K35" s="30"/>
      <c r="L35" s="23"/>
      <c r="M35" s="25"/>
      <c r="N35" s="23"/>
      <c r="O35" s="23"/>
      <c r="P35" s="26">
        <v>300.0</v>
      </c>
      <c r="Q35" s="27">
        <f t="shared" si="3"/>
        <v>0</v>
      </c>
      <c r="R35" s="26" t="s">
        <v>110</v>
      </c>
      <c r="S35" s="31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8">
        <v>31.0</v>
      </c>
      <c r="B36" s="89">
        <v>45840.0</v>
      </c>
      <c r="C36" s="90" t="s">
        <v>148</v>
      </c>
      <c r="D36" s="91">
        <v>51017.0</v>
      </c>
      <c r="E36" s="91" t="s">
        <v>149</v>
      </c>
      <c r="F36" s="23"/>
      <c r="G36" s="30"/>
      <c r="H36" s="30">
        <v>35450.0</v>
      </c>
      <c r="I36" s="25"/>
      <c r="J36" s="23"/>
      <c r="K36" s="23"/>
      <c r="L36" s="23"/>
      <c r="M36" s="25"/>
      <c r="N36" s="23"/>
      <c r="O36" s="23"/>
      <c r="P36" s="26">
        <v>35450.0</v>
      </c>
      <c r="Q36" s="27">
        <f t="shared" si="3"/>
        <v>0</v>
      </c>
      <c r="R36" s="26"/>
      <c r="S36" s="31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8"/>
      <c r="B37" s="93"/>
      <c r="C37" s="94"/>
      <c r="D37" s="95"/>
      <c r="E37" s="96"/>
      <c r="F37" s="23"/>
      <c r="G37" s="30"/>
      <c r="H37" s="23"/>
      <c r="I37" s="25"/>
      <c r="J37" s="23"/>
      <c r="K37" s="23"/>
      <c r="L37" s="23"/>
      <c r="M37" s="25"/>
      <c r="N37" s="23"/>
      <c r="O37" s="23"/>
      <c r="P37" s="26"/>
      <c r="Q37" s="27"/>
      <c r="R37" s="28"/>
      <c r="S37" s="31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37"/>
      <c r="B38" s="19"/>
      <c r="C38" s="20"/>
      <c r="D38" s="21"/>
      <c r="E38" s="22"/>
      <c r="F38" s="23"/>
      <c r="G38" s="23"/>
      <c r="H38" s="23"/>
      <c r="I38" s="25"/>
      <c r="J38" s="23"/>
      <c r="K38" s="23"/>
      <c r="L38" s="23"/>
      <c r="M38" s="25"/>
      <c r="N38" s="23"/>
      <c r="O38" s="23"/>
      <c r="P38" s="28"/>
      <c r="Q38" s="27">
        <f>F38+G38+H38+I38+J38+K38+L38+M38+N38+O38-P38</f>
        <v>0</v>
      </c>
      <c r="R38" s="28"/>
      <c r="S38" s="31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38"/>
      <c r="B39" s="39"/>
      <c r="C39" s="40"/>
      <c r="D39" s="41"/>
      <c r="E39" s="41"/>
      <c r="F39" s="42">
        <f t="shared" ref="F39:P39" si="4">SUM(F6:F38)</f>
        <v>0</v>
      </c>
      <c r="G39" s="42">
        <f t="shared" si="4"/>
        <v>2500</v>
      </c>
      <c r="H39" s="42">
        <f t="shared" si="4"/>
        <v>54300</v>
      </c>
      <c r="I39" s="42">
        <f t="shared" si="4"/>
        <v>87800</v>
      </c>
      <c r="J39" s="42">
        <f t="shared" si="4"/>
        <v>48600</v>
      </c>
      <c r="K39" s="42">
        <f t="shared" si="4"/>
        <v>12200</v>
      </c>
      <c r="L39" s="42">
        <f t="shared" si="4"/>
        <v>0</v>
      </c>
      <c r="M39" s="42">
        <f t="shared" si="4"/>
        <v>0</v>
      </c>
      <c r="N39" s="42">
        <f t="shared" si="4"/>
        <v>0</v>
      </c>
      <c r="O39" s="42">
        <f t="shared" si="4"/>
        <v>0</v>
      </c>
      <c r="P39" s="42">
        <f t="shared" si="4"/>
        <v>205400</v>
      </c>
      <c r="Q39" s="43"/>
      <c r="R39" s="41"/>
      <c r="S39" s="44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6"/>
      <c r="B40" s="47"/>
      <c r="C40" s="48"/>
      <c r="D40" s="48"/>
      <c r="E40" s="48"/>
      <c r="F40" s="49">
        <f>F39+G39+H39+I39+J39+K39+L39+M39+N39+O39</f>
        <v>205400</v>
      </c>
      <c r="G40" s="4"/>
      <c r="H40" s="4"/>
      <c r="I40" s="4"/>
      <c r="J40" s="4"/>
      <c r="K40" s="4"/>
      <c r="L40" s="4"/>
      <c r="M40" s="4"/>
      <c r="N40" s="4"/>
      <c r="O40" s="4"/>
      <c r="P40" s="50" t="s">
        <v>79</v>
      </c>
      <c r="Q40" s="50"/>
      <c r="R40" s="48"/>
      <c r="S40" s="51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2"/>
      <c r="B41" s="52"/>
      <c r="C41" s="52"/>
      <c r="D41" s="52"/>
      <c r="E41" s="29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3" t="s">
        <v>80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54" t="s">
        <v>2</v>
      </c>
      <c r="B43" s="55" t="s">
        <v>3</v>
      </c>
      <c r="C43" s="55" t="s">
        <v>4</v>
      </c>
      <c r="D43" s="55" t="s">
        <v>5</v>
      </c>
      <c r="E43" s="55" t="s">
        <v>6</v>
      </c>
      <c r="F43" s="56" t="s">
        <v>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55" t="s">
        <v>8</v>
      </c>
      <c r="S43" s="55" t="s">
        <v>9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1"/>
      <c r="B44" s="12"/>
      <c r="C44" s="12"/>
      <c r="D44" s="12"/>
      <c r="E44" s="12"/>
      <c r="F44" s="57" t="s">
        <v>10</v>
      </c>
      <c r="G44" s="58" t="s">
        <v>11</v>
      </c>
      <c r="H44" s="10"/>
      <c r="I44" s="58" t="s">
        <v>12</v>
      </c>
      <c r="J44" s="10"/>
      <c r="K44" s="55" t="s">
        <v>13</v>
      </c>
      <c r="L44" s="59"/>
      <c r="M44" s="59"/>
      <c r="N44" s="59"/>
      <c r="O44" s="60" t="s">
        <v>150</v>
      </c>
      <c r="P44" s="55" t="s">
        <v>15</v>
      </c>
      <c r="Q44" s="55" t="s">
        <v>16</v>
      </c>
      <c r="R44" s="12"/>
      <c r="S44" s="1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16"/>
      <c r="B45" s="10"/>
      <c r="C45" s="10"/>
      <c r="D45" s="10"/>
      <c r="E45" s="10"/>
      <c r="F45" s="10"/>
      <c r="G45" s="61" t="s">
        <v>17</v>
      </c>
      <c r="H45" s="61" t="s">
        <v>18</v>
      </c>
      <c r="I45" s="61" t="s">
        <v>19</v>
      </c>
      <c r="J45" s="61" t="s">
        <v>20</v>
      </c>
      <c r="K45" s="10"/>
      <c r="L45" s="61" t="s">
        <v>21</v>
      </c>
      <c r="M45" s="61" t="s">
        <v>22</v>
      </c>
      <c r="N45" s="61" t="s">
        <v>23</v>
      </c>
      <c r="O45" s="10"/>
      <c r="P45" s="10"/>
      <c r="Q45" s="10"/>
      <c r="R45" s="10"/>
      <c r="S45" s="1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7">
        <v>1.0</v>
      </c>
      <c r="B46" s="19">
        <v>45840.0</v>
      </c>
      <c r="C46" s="20" t="s">
        <v>151</v>
      </c>
      <c r="D46" s="21">
        <v>21818.0</v>
      </c>
      <c r="E46" s="22" t="s">
        <v>142</v>
      </c>
      <c r="F46" s="23"/>
      <c r="G46" s="30">
        <v>83200.0</v>
      </c>
      <c r="H46" s="23"/>
      <c r="I46" s="25"/>
      <c r="J46" s="30"/>
      <c r="K46" s="23"/>
      <c r="L46" s="23"/>
      <c r="M46" s="25"/>
      <c r="N46" s="23"/>
      <c r="O46" s="23"/>
      <c r="P46" s="26">
        <v>83200.0</v>
      </c>
      <c r="Q46" s="27">
        <f t="shared" ref="Q46:Q49" si="5">F46+G46+H46+I46+J46+K46+L46+M46+N46+O46-P46</f>
        <v>0</v>
      </c>
      <c r="R46" s="26" t="s">
        <v>152</v>
      </c>
      <c r="S46" s="3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37">
        <v>2.0</v>
      </c>
      <c r="B47" s="19">
        <v>45840.0</v>
      </c>
      <c r="C47" s="20" t="s">
        <v>153</v>
      </c>
      <c r="D47" s="21">
        <v>85948.0</v>
      </c>
      <c r="E47" s="22" t="s">
        <v>154</v>
      </c>
      <c r="F47" s="23"/>
      <c r="G47" s="23"/>
      <c r="H47" s="23"/>
      <c r="I47" s="25"/>
      <c r="J47" s="23"/>
      <c r="K47" s="23"/>
      <c r="L47" s="23"/>
      <c r="M47" s="25"/>
      <c r="N47" s="30">
        <v>3965.0</v>
      </c>
      <c r="O47" s="23"/>
      <c r="P47" s="26">
        <v>3965.0</v>
      </c>
      <c r="Q47" s="27">
        <f t="shared" si="5"/>
        <v>0</v>
      </c>
      <c r="R47" s="26" t="s">
        <v>26</v>
      </c>
      <c r="S47" s="6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37"/>
      <c r="B48" s="33"/>
      <c r="C48" s="34"/>
      <c r="D48" s="35"/>
      <c r="E48" s="36"/>
      <c r="F48" s="23"/>
      <c r="G48" s="23"/>
      <c r="H48" s="23"/>
      <c r="I48" s="25"/>
      <c r="J48" s="23"/>
      <c r="K48" s="23"/>
      <c r="L48" s="23"/>
      <c r="M48" s="25"/>
      <c r="N48" s="23"/>
      <c r="O48" s="23"/>
      <c r="P48" s="28"/>
      <c r="Q48" s="27">
        <f t="shared" si="5"/>
        <v>0</v>
      </c>
      <c r="R48" s="62"/>
      <c r="S48" s="6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37"/>
      <c r="B49" s="33"/>
      <c r="C49" s="34"/>
      <c r="D49" s="35"/>
      <c r="E49" s="36"/>
      <c r="F49" s="23"/>
      <c r="G49" s="23"/>
      <c r="H49" s="23"/>
      <c r="I49" s="25"/>
      <c r="J49" s="23"/>
      <c r="K49" s="23"/>
      <c r="L49" s="23"/>
      <c r="M49" s="25"/>
      <c r="N49" s="23"/>
      <c r="O49" s="23"/>
      <c r="P49" s="28"/>
      <c r="Q49" s="27">
        <f t="shared" si="5"/>
        <v>0</v>
      </c>
      <c r="R49" s="62"/>
      <c r="S49" s="6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64"/>
      <c r="B50" s="65"/>
      <c r="C50" s="66"/>
      <c r="D50" s="67" t="s">
        <v>82</v>
      </c>
      <c r="E50" s="59"/>
      <c r="F50" s="68">
        <f t="shared" ref="F50:P50" si="6">SUM(F46:F49)</f>
        <v>0</v>
      </c>
      <c r="G50" s="68">
        <f t="shared" si="6"/>
        <v>83200</v>
      </c>
      <c r="H50" s="68">
        <f t="shared" si="6"/>
        <v>0</v>
      </c>
      <c r="I50" s="68">
        <f t="shared" si="6"/>
        <v>0</v>
      </c>
      <c r="J50" s="68">
        <f t="shared" si="6"/>
        <v>0</v>
      </c>
      <c r="K50" s="68">
        <f t="shared" si="6"/>
        <v>0</v>
      </c>
      <c r="L50" s="68">
        <f t="shared" si="6"/>
        <v>0</v>
      </c>
      <c r="M50" s="68">
        <f t="shared" si="6"/>
        <v>0</v>
      </c>
      <c r="N50" s="68">
        <f t="shared" si="6"/>
        <v>3965</v>
      </c>
      <c r="O50" s="68">
        <f t="shared" si="6"/>
        <v>0</v>
      </c>
      <c r="P50" s="68">
        <f t="shared" si="6"/>
        <v>87165</v>
      </c>
      <c r="Q50" s="68">
        <f>SUM(Q46)</f>
        <v>0</v>
      </c>
      <c r="R50" s="59"/>
      <c r="S50" s="69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70"/>
      <c r="B51" s="71"/>
      <c r="C51" s="71"/>
      <c r="D51" s="71"/>
      <c r="E51" s="71"/>
      <c r="F51" s="97">
        <v>87165.0</v>
      </c>
      <c r="G51" s="4"/>
      <c r="H51" s="4"/>
      <c r="I51" s="4"/>
      <c r="J51" s="4"/>
      <c r="K51" s="4"/>
      <c r="L51" s="4"/>
      <c r="M51" s="4"/>
      <c r="N51" s="4"/>
      <c r="O51" s="4"/>
      <c r="P51" s="73"/>
      <c r="Q51" s="73"/>
      <c r="R51" s="71"/>
      <c r="S51" s="7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52"/>
      <c r="B52" s="52"/>
      <c r="C52" s="52"/>
      <c r="D52" s="52"/>
      <c r="E52" s="75"/>
      <c r="F52" s="76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52"/>
      <c r="B53" s="52"/>
      <c r="C53" s="52"/>
      <c r="D53" s="52"/>
      <c r="E53" s="75"/>
      <c r="F53" s="76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52"/>
      <c r="B54" s="52"/>
      <c r="C54" s="52"/>
      <c r="D54" s="52"/>
      <c r="E54" s="75"/>
      <c r="F54" s="76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51.0" customHeight="1">
      <c r="A55" s="2"/>
      <c r="B55" s="2"/>
      <c r="C55" s="2"/>
      <c r="D55" s="2"/>
      <c r="E55" s="77" t="s">
        <v>83</v>
      </c>
      <c r="F55" s="98" t="s">
        <v>155</v>
      </c>
      <c r="G55" s="2"/>
      <c r="H55" s="2"/>
      <c r="I55" s="2"/>
      <c r="J55" s="79" t="s">
        <v>85</v>
      </c>
      <c r="K55" s="79"/>
      <c r="L55" s="79"/>
      <c r="M55" s="79"/>
      <c r="N55" s="80"/>
      <c r="O55" s="80"/>
      <c r="P55" s="8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86</v>
      </c>
      <c r="F56" s="98" t="s">
        <v>155</v>
      </c>
      <c r="G56" s="2"/>
      <c r="H56" s="2"/>
      <c r="I56" s="2"/>
      <c r="J56" s="82" t="s">
        <v>87</v>
      </c>
      <c r="K56" s="82"/>
      <c r="L56" s="82"/>
      <c r="M56" s="82"/>
      <c r="N56" s="82"/>
      <c r="O56" s="82"/>
      <c r="P56" s="8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88</v>
      </c>
      <c r="F57" s="98" t="s">
        <v>155</v>
      </c>
      <c r="G57" s="2"/>
      <c r="H57" s="2"/>
      <c r="I57" s="2"/>
      <c r="J57" s="83"/>
      <c r="K57" s="83"/>
      <c r="L57" s="83"/>
      <c r="M57" s="83"/>
      <c r="N57" s="83"/>
      <c r="O57" s="83"/>
      <c r="P57" s="83"/>
      <c r="Q57" s="84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89</v>
      </c>
      <c r="F58" s="98" t="s">
        <v>155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77" t="s">
        <v>156</v>
      </c>
      <c r="F59" s="98" t="s">
        <v>155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77" t="s">
        <v>91</v>
      </c>
      <c r="F60" s="98" t="s">
        <v>155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77" t="s">
        <v>92</v>
      </c>
      <c r="F61" s="98" t="s">
        <v>155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3:D45"/>
    <mergeCell ref="E43:E45"/>
    <mergeCell ref="P4:P5"/>
    <mergeCell ref="Q4:Q5"/>
    <mergeCell ref="F40:O40"/>
    <mergeCell ref="A42:S42"/>
    <mergeCell ref="A43:A45"/>
    <mergeCell ref="B43:B45"/>
    <mergeCell ref="C43:C45"/>
    <mergeCell ref="S43:S45"/>
    <mergeCell ref="P44:P45"/>
    <mergeCell ref="Q44:Q45"/>
    <mergeCell ref="F43:Q43"/>
    <mergeCell ref="R43:R45"/>
    <mergeCell ref="F44:F45"/>
    <mergeCell ref="G44:H44"/>
    <mergeCell ref="I44:J44"/>
    <mergeCell ref="K44:K45"/>
    <mergeCell ref="O44:O45"/>
    <mergeCell ref="F51:O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2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45840.0</v>
      </c>
      <c r="C6" s="20" t="s">
        <v>94</v>
      </c>
      <c r="D6" s="21">
        <v>46927.0</v>
      </c>
      <c r="E6" s="22" t="s">
        <v>95</v>
      </c>
      <c r="F6" s="23"/>
      <c r="G6" s="23"/>
      <c r="H6" s="23"/>
      <c r="I6" s="24">
        <v>5100.0</v>
      </c>
      <c r="J6" s="23"/>
      <c r="K6" s="23"/>
      <c r="L6" s="23"/>
      <c r="M6" s="25"/>
      <c r="N6" s="23"/>
      <c r="O6" s="23"/>
      <c r="P6" s="26">
        <v>5100.0</v>
      </c>
      <c r="Q6" s="27">
        <f t="shared" ref="Q6:Q13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45840.0</v>
      </c>
      <c r="C7" s="20" t="s">
        <v>96</v>
      </c>
      <c r="D7" s="21">
        <v>52669.0</v>
      </c>
      <c r="E7" s="22" t="s">
        <v>97</v>
      </c>
      <c r="F7" s="23"/>
      <c r="G7" s="23"/>
      <c r="H7" s="30">
        <v>18850.0</v>
      </c>
      <c r="I7" s="24"/>
      <c r="J7" s="23"/>
      <c r="K7" s="23"/>
      <c r="L7" s="23"/>
      <c r="M7" s="25"/>
      <c r="N7" s="23"/>
      <c r="O7" s="23"/>
      <c r="P7" s="26">
        <v>18850.0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45840.0</v>
      </c>
      <c r="C8" s="20" t="s">
        <v>98</v>
      </c>
      <c r="D8" s="21">
        <v>52669.0</v>
      </c>
      <c r="E8" s="22" t="s">
        <v>97</v>
      </c>
      <c r="F8" s="23"/>
      <c r="G8" s="23"/>
      <c r="H8" s="23"/>
      <c r="I8" s="24">
        <v>200.0</v>
      </c>
      <c r="J8" s="30"/>
      <c r="K8" s="23"/>
      <c r="L8" s="23"/>
      <c r="M8" s="25"/>
      <c r="N8" s="23"/>
      <c r="O8" s="23"/>
      <c r="P8" s="26">
        <v>200.0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45840.0</v>
      </c>
      <c r="C9" s="20" t="s">
        <v>99</v>
      </c>
      <c r="D9" s="21">
        <v>52083.0</v>
      </c>
      <c r="E9" s="22" t="s">
        <v>41</v>
      </c>
      <c r="F9" s="23"/>
      <c r="G9" s="23"/>
      <c r="H9" s="23"/>
      <c r="I9" s="24">
        <v>5000.0</v>
      </c>
      <c r="J9" s="30"/>
      <c r="K9" s="23"/>
      <c r="L9" s="23"/>
      <c r="M9" s="25"/>
      <c r="N9" s="23"/>
      <c r="O9" s="23"/>
      <c r="P9" s="26">
        <v>5000.0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45840.0</v>
      </c>
      <c r="C10" s="20" t="s">
        <v>100</v>
      </c>
      <c r="D10" s="21">
        <v>44149.0</v>
      </c>
      <c r="E10" s="22" t="s">
        <v>101</v>
      </c>
      <c r="F10" s="23"/>
      <c r="G10" s="23"/>
      <c r="H10" s="23"/>
      <c r="I10" s="24">
        <v>14500.0</v>
      </c>
      <c r="J10" s="30"/>
      <c r="K10" s="23"/>
      <c r="L10" s="23"/>
      <c r="M10" s="25"/>
      <c r="N10" s="23"/>
      <c r="O10" s="23"/>
      <c r="P10" s="26">
        <v>14500.0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45840.0</v>
      </c>
      <c r="C11" s="20" t="s">
        <v>102</v>
      </c>
      <c r="D11" s="21">
        <v>50436.0</v>
      </c>
      <c r="E11" s="22" t="s">
        <v>103</v>
      </c>
      <c r="F11" s="23"/>
      <c r="G11" s="23"/>
      <c r="H11" s="23"/>
      <c r="I11" s="24">
        <v>1500.0</v>
      </c>
      <c r="J11" s="23"/>
      <c r="K11" s="23"/>
      <c r="L11" s="23"/>
      <c r="M11" s="25"/>
      <c r="N11" s="23"/>
      <c r="O11" s="23"/>
      <c r="P11" s="26">
        <v>1500.0</v>
      </c>
      <c r="Q11" s="27">
        <f t="shared" si="1"/>
        <v>0</v>
      </c>
      <c r="R11" s="26" t="s">
        <v>26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45840.0</v>
      </c>
      <c r="C12" s="20" t="s">
        <v>104</v>
      </c>
      <c r="D12" s="21">
        <v>44268.0</v>
      </c>
      <c r="E12" s="22" t="s">
        <v>105</v>
      </c>
      <c r="F12" s="23"/>
      <c r="G12" s="23"/>
      <c r="H12" s="23"/>
      <c r="I12" s="24">
        <v>4600.0</v>
      </c>
      <c r="J12" s="23"/>
      <c r="K12" s="23"/>
      <c r="L12" s="23"/>
      <c r="M12" s="25"/>
      <c r="N12" s="23"/>
      <c r="O12" s="23"/>
      <c r="P12" s="26">
        <v>4600.0</v>
      </c>
      <c r="Q12" s="27">
        <f t="shared" si="1"/>
        <v>0</v>
      </c>
      <c r="R12" s="26" t="s">
        <v>35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45840.0</v>
      </c>
      <c r="C13" s="20" t="s">
        <v>106</v>
      </c>
      <c r="D13" s="21">
        <v>32700.0</v>
      </c>
      <c r="E13" s="22" t="s">
        <v>107</v>
      </c>
      <c r="F13" s="23"/>
      <c r="G13" s="23"/>
      <c r="H13" s="23"/>
      <c r="I13" s="24"/>
      <c r="J13" s="30">
        <v>5100.0</v>
      </c>
      <c r="K13" s="23"/>
      <c r="L13" s="23"/>
      <c r="M13" s="25"/>
      <c r="N13" s="23"/>
      <c r="O13" s="23"/>
      <c r="P13" s="26">
        <v>5100.0</v>
      </c>
      <c r="Q13" s="27">
        <f t="shared" si="1"/>
        <v>0</v>
      </c>
      <c r="R13" s="26" t="s">
        <v>35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45840.0</v>
      </c>
      <c r="C14" s="20" t="s">
        <v>108</v>
      </c>
      <c r="D14" s="21">
        <v>90042.0</v>
      </c>
      <c r="E14" s="22" t="s">
        <v>109</v>
      </c>
      <c r="F14" s="23"/>
      <c r="G14" s="23"/>
      <c r="H14" s="23"/>
      <c r="I14" s="24">
        <v>300.0</v>
      </c>
      <c r="J14" s="30"/>
      <c r="K14" s="23"/>
      <c r="L14" s="23"/>
      <c r="M14" s="25"/>
      <c r="N14" s="23"/>
      <c r="O14" s="23"/>
      <c r="P14" s="26">
        <v>300.0</v>
      </c>
      <c r="Q14" s="27"/>
      <c r="R14" s="26" t="s">
        <v>110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45840.0</v>
      </c>
      <c r="C15" s="20" t="s">
        <v>111</v>
      </c>
      <c r="D15" s="21">
        <v>90043.0</v>
      </c>
      <c r="E15" s="22" t="s">
        <v>112</v>
      </c>
      <c r="F15" s="23"/>
      <c r="G15" s="23"/>
      <c r="H15" s="23"/>
      <c r="I15" s="24">
        <v>300.0</v>
      </c>
      <c r="J15" s="30"/>
      <c r="K15" s="23"/>
      <c r="L15" s="23"/>
      <c r="M15" s="25"/>
      <c r="N15" s="23"/>
      <c r="O15" s="23"/>
      <c r="P15" s="26">
        <v>300.0</v>
      </c>
      <c r="Q15" s="27">
        <f t="shared" ref="Q15:Q22" si="2">F15+G15+H15+I15+J15+K15+L15+M15+N15+O15-P15</f>
        <v>0</v>
      </c>
      <c r="R15" s="26" t="s">
        <v>110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45840.0</v>
      </c>
      <c r="C16" s="20" t="s">
        <v>113</v>
      </c>
      <c r="D16" s="21">
        <v>90044.0</v>
      </c>
      <c r="E16" s="22" t="s">
        <v>114</v>
      </c>
      <c r="F16" s="23"/>
      <c r="G16" s="23"/>
      <c r="H16" s="23"/>
      <c r="I16" s="24"/>
      <c r="J16" s="30">
        <v>2900.0</v>
      </c>
      <c r="K16" s="23"/>
      <c r="L16" s="23"/>
      <c r="M16" s="25"/>
      <c r="N16" s="23"/>
      <c r="O16" s="23"/>
      <c r="P16" s="26">
        <v>2900.0</v>
      </c>
      <c r="Q16" s="27">
        <f t="shared" si="2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45840.0</v>
      </c>
      <c r="C17" s="20" t="s">
        <v>115</v>
      </c>
      <c r="D17" s="21">
        <v>88684.0</v>
      </c>
      <c r="E17" s="22" t="s">
        <v>116</v>
      </c>
      <c r="F17" s="23"/>
      <c r="G17" s="23"/>
      <c r="H17" s="23"/>
      <c r="I17" s="24">
        <v>4850.0</v>
      </c>
      <c r="J17" s="30"/>
      <c r="K17" s="23"/>
      <c r="L17" s="23"/>
      <c r="M17" s="25"/>
      <c r="N17" s="23"/>
      <c r="O17" s="23"/>
      <c r="P17" s="26">
        <v>4850.0</v>
      </c>
      <c r="Q17" s="27">
        <f t="shared" si="2"/>
        <v>0</v>
      </c>
      <c r="R17" s="26" t="s">
        <v>26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45840.0</v>
      </c>
      <c r="C18" s="20" t="s">
        <v>117</v>
      </c>
      <c r="D18" s="21">
        <v>81108.0</v>
      </c>
      <c r="E18" s="22" t="s">
        <v>118</v>
      </c>
      <c r="F18" s="23"/>
      <c r="G18" s="23"/>
      <c r="H18" s="23"/>
      <c r="I18" s="24">
        <v>15150.0</v>
      </c>
      <c r="J18" s="23"/>
      <c r="K18" s="23"/>
      <c r="L18" s="23"/>
      <c r="M18" s="25"/>
      <c r="N18" s="23"/>
      <c r="O18" s="23"/>
      <c r="P18" s="26">
        <v>15150.0</v>
      </c>
      <c r="Q18" s="27">
        <f t="shared" si="2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45840.0</v>
      </c>
      <c r="C19" s="20" t="s">
        <v>119</v>
      </c>
      <c r="D19" s="21">
        <v>69620.0</v>
      </c>
      <c r="E19" s="22" t="s">
        <v>120</v>
      </c>
      <c r="F19" s="23"/>
      <c r="G19" s="23"/>
      <c r="H19" s="23"/>
      <c r="I19" s="24"/>
      <c r="J19" s="30">
        <v>1000.0</v>
      </c>
      <c r="K19" s="30">
        <v>1600.0</v>
      </c>
      <c r="L19" s="23"/>
      <c r="M19" s="25"/>
      <c r="N19" s="23"/>
      <c r="O19" s="23"/>
      <c r="P19" s="26">
        <v>2600.0</v>
      </c>
      <c r="Q19" s="27">
        <f t="shared" si="2"/>
        <v>0</v>
      </c>
      <c r="R19" s="26" t="s">
        <v>26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45840.0</v>
      </c>
      <c r="C20" s="20" t="s">
        <v>157</v>
      </c>
      <c r="D20" s="21">
        <v>35245.0</v>
      </c>
      <c r="E20" s="22" t="s">
        <v>76</v>
      </c>
      <c r="F20" s="23"/>
      <c r="G20" s="23"/>
      <c r="H20" s="23"/>
      <c r="I20" s="24"/>
      <c r="J20" s="30"/>
      <c r="K20" s="23"/>
      <c r="L20" s="23"/>
      <c r="M20" s="24"/>
      <c r="N20" s="23"/>
      <c r="O20" s="99">
        <v>3600.0</v>
      </c>
      <c r="P20" s="26">
        <v>3600.0</v>
      </c>
      <c r="Q20" s="27">
        <f t="shared" si="2"/>
        <v>0</v>
      </c>
      <c r="R20" s="26" t="s">
        <v>32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45840.0</v>
      </c>
      <c r="C21" s="20" t="s">
        <v>158</v>
      </c>
      <c r="D21" s="21">
        <v>35245.0</v>
      </c>
      <c r="E21" s="22" t="s">
        <v>76</v>
      </c>
      <c r="F21" s="23"/>
      <c r="G21" s="23"/>
      <c r="H21" s="23"/>
      <c r="I21" s="24"/>
      <c r="J21" s="30"/>
      <c r="K21" s="23"/>
      <c r="L21" s="23"/>
      <c r="M21" s="24"/>
      <c r="N21" s="23"/>
      <c r="O21" s="99">
        <v>3600.0</v>
      </c>
      <c r="P21" s="26">
        <v>3600.0</v>
      </c>
      <c r="Q21" s="27">
        <f t="shared" si="2"/>
        <v>0</v>
      </c>
      <c r="R21" s="26" t="s">
        <v>32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45840.0</v>
      </c>
      <c r="C22" s="20" t="s">
        <v>121</v>
      </c>
      <c r="D22" s="21">
        <v>62815.0</v>
      </c>
      <c r="E22" s="22" t="s">
        <v>122</v>
      </c>
      <c r="F22" s="23"/>
      <c r="G22" s="23"/>
      <c r="H22" s="23"/>
      <c r="I22" s="24">
        <v>10000.0</v>
      </c>
      <c r="J22" s="30"/>
      <c r="K22" s="23"/>
      <c r="L22" s="23"/>
      <c r="M22" s="24"/>
      <c r="N22" s="23"/>
      <c r="O22" s="23"/>
      <c r="P22" s="26">
        <v>10000.0</v>
      </c>
      <c r="Q22" s="27">
        <f t="shared" si="2"/>
        <v>0</v>
      </c>
      <c r="R22" s="26" t="s">
        <v>35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45840.0</v>
      </c>
      <c r="C23" s="20" t="s">
        <v>123</v>
      </c>
      <c r="D23" s="21">
        <v>52373.0</v>
      </c>
      <c r="E23" s="22" t="s">
        <v>124</v>
      </c>
      <c r="F23" s="23"/>
      <c r="G23" s="23"/>
      <c r="H23" s="23"/>
      <c r="I23" s="24"/>
      <c r="J23" s="30">
        <v>10000.0</v>
      </c>
      <c r="K23" s="23"/>
      <c r="L23" s="23"/>
      <c r="M23" s="25"/>
      <c r="N23" s="30" t="s">
        <v>82</v>
      </c>
      <c r="O23" s="23"/>
      <c r="P23" s="26">
        <v>10000.0</v>
      </c>
      <c r="Q23" s="85">
        <v>0.0</v>
      </c>
      <c r="R23" s="26" t="s">
        <v>26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45840.0</v>
      </c>
      <c r="C24" s="20" t="s">
        <v>125</v>
      </c>
      <c r="D24" s="21">
        <v>46778.0</v>
      </c>
      <c r="E24" s="22" t="s">
        <v>126</v>
      </c>
      <c r="F24" s="23"/>
      <c r="G24" s="23"/>
      <c r="H24" s="23"/>
      <c r="I24" s="24"/>
      <c r="J24" s="30">
        <v>4600.0</v>
      </c>
      <c r="K24" s="23"/>
      <c r="L24" s="23"/>
      <c r="M24" s="25"/>
      <c r="N24" s="23"/>
      <c r="O24" s="23"/>
      <c r="P24" s="26">
        <v>4600.0</v>
      </c>
      <c r="Q24" s="27">
        <f t="shared" ref="Q24:Q38" si="3">F24+G24+H24+I24+J24+K24+L24+M24+N24+O24-P24</f>
        <v>0</v>
      </c>
      <c r="R24" s="26" t="s">
        <v>35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45840.0</v>
      </c>
      <c r="C25" s="20" t="s">
        <v>127</v>
      </c>
      <c r="D25" s="21">
        <v>14329.0</v>
      </c>
      <c r="E25" s="22" t="s">
        <v>128</v>
      </c>
      <c r="F25" s="23"/>
      <c r="G25" s="23"/>
      <c r="H25" s="23"/>
      <c r="I25" s="24">
        <v>2700.0</v>
      </c>
      <c r="J25" s="23"/>
      <c r="K25" s="23"/>
      <c r="L25" s="23"/>
      <c r="M25" s="25"/>
      <c r="N25" s="23"/>
      <c r="O25" s="23"/>
      <c r="P25" s="26">
        <v>2700.0</v>
      </c>
      <c r="Q25" s="27">
        <f t="shared" si="3"/>
        <v>0</v>
      </c>
      <c r="R25" s="26" t="s">
        <v>26</v>
      </c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45840.0</v>
      </c>
      <c r="C26" s="20" t="s">
        <v>129</v>
      </c>
      <c r="D26" s="21">
        <v>46927.0</v>
      </c>
      <c r="E26" s="22" t="s">
        <v>95</v>
      </c>
      <c r="F26" s="23"/>
      <c r="G26" s="23"/>
      <c r="H26" s="23"/>
      <c r="I26" s="24">
        <v>5000.0</v>
      </c>
      <c r="J26" s="23"/>
      <c r="K26" s="23"/>
      <c r="L26" s="23"/>
      <c r="M26" s="25"/>
      <c r="N26" s="23"/>
      <c r="O26" s="23"/>
      <c r="P26" s="26">
        <v>5000.0</v>
      </c>
      <c r="Q26" s="27">
        <f t="shared" si="3"/>
        <v>0</v>
      </c>
      <c r="R26" s="26" t="s">
        <v>26</v>
      </c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45840.0</v>
      </c>
      <c r="C27" s="20" t="s">
        <v>130</v>
      </c>
      <c r="D27" s="21">
        <v>70684.0</v>
      </c>
      <c r="E27" s="22" t="s">
        <v>131</v>
      </c>
      <c r="F27" s="23"/>
      <c r="G27" s="23"/>
      <c r="H27" s="23"/>
      <c r="I27" s="24"/>
      <c r="J27" s="30">
        <v>25000.0</v>
      </c>
      <c r="K27" s="23"/>
      <c r="L27" s="23"/>
      <c r="M27" s="25"/>
      <c r="N27" s="23"/>
      <c r="O27" s="23"/>
      <c r="P27" s="26">
        <v>25000.0</v>
      </c>
      <c r="Q27" s="27">
        <f t="shared" si="3"/>
        <v>0</v>
      </c>
      <c r="R27" s="26" t="s">
        <v>35</v>
      </c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45840.0</v>
      </c>
      <c r="C28" s="20" t="s">
        <v>132</v>
      </c>
      <c r="D28" s="21">
        <v>73862.0</v>
      </c>
      <c r="E28" s="22" t="s">
        <v>133</v>
      </c>
      <c r="F28" s="23"/>
      <c r="G28" s="23"/>
      <c r="H28" s="23"/>
      <c r="I28" s="24">
        <v>4600.0</v>
      </c>
      <c r="J28" s="23"/>
      <c r="K28" s="23"/>
      <c r="L28" s="23"/>
      <c r="M28" s="25"/>
      <c r="N28" s="23"/>
      <c r="O28" s="23"/>
      <c r="P28" s="26">
        <v>4600.0</v>
      </c>
      <c r="Q28" s="27">
        <f t="shared" si="3"/>
        <v>0</v>
      </c>
      <c r="R28" s="26" t="s">
        <v>26</v>
      </c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45840.0</v>
      </c>
      <c r="C29" s="20" t="s">
        <v>134</v>
      </c>
      <c r="D29" s="21">
        <v>22727.0</v>
      </c>
      <c r="E29" s="22" t="s">
        <v>135</v>
      </c>
      <c r="F29" s="23"/>
      <c r="G29" s="23"/>
      <c r="H29" s="23"/>
      <c r="I29" s="24">
        <v>5000.0</v>
      </c>
      <c r="J29" s="23"/>
      <c r="K29" s="23"/>
      <c r="L29" s="23"/>
      <c r="M29" s="25"/>
      <c r="N29" s="23"/>
      <c r="O29" s="23"/>
      <c r="P29" s="26">
        <v>5000.0</v>
      </c>
      <c r="Q29" s="27">
        <f t="shared" si="3"/>
        <v>0</v>
      </c>
      <c r="R29" s="26" t="s">
        <v>26</v>
      </c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45840.0</v>
      </c>
      <c r="C30" s="20" t="s">
        <v>136</v>
      </c>
      <c r="D30" s="21">
        <v>50436.0</v>
      </c>
      <c r="E30" s="22" t="s">
        <v>103</v>
      </c>
      <c r="F30" s="23"/>
      <c r="G30" s="23"/>
      <c r="H30" s="23"/>
      <c r="I30" s="24">
        <v>3600.0</v>
      </c>
      <c r="J30" s="23"/>
      <c r="K30" s="23"/>
      <c r="L30" s="23"/>
      <c r="M30" s="25"/>
      <c r="N30" s="23"/>
      <c r="O30" s="23"/>
      <c r="P30" s="26">
        <v>3600.0</v>
      </c>
      <c r="Q30" s="27">
        <f t="shared" si="3"/>
        <v>0</v>
      </c>
      <c r="R30" s="26" t="s">
        <v>35</v>
      </c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45840.0</v>
      </c>
      <c r="C31" s="20" t="s">
        <v>137</v>
      </c>
      <c r="D31" s="21">
        <v>35227.0</v>
      </c>
      <c r="E31" s="22" t="s">
        <v>138</v>
      </c>
      <c r="F31" s="23"/>
      <c r="G31" s="30">
        <v>2500.0</v>
      </c>
      <c r="H31" s="23"/>
      <c r="I31" s="24"/>
      <c r="J31" s="23"/>
      <c r="K31" s="23"/>
      <c r="L31" s="23"/>
      <c r="M31" s="25"/>
      <c r="N31" s="23"/>
      <c r="O31" s="23"/>
      <c r="P31" s="26">
        <v>2500.0</v>
      </c>
      <c r="Q31" s="27">
        <f t="shared" si="3"/>
        <v>0</v>
      </c>
      <c r="R31" s="26" t="s">
        <v>32</v>
      </c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86">
        <v>45840.0</v>
      </c>
      <c r="C32" s="87" t="s">
        <v>139</v>
      </c>
      <c r="D32" s="88">
        <v>78625.0</v>
      </c>
      <c r="E32" s="88" t="s">
        <v>140</v>
      </c>
      <c r="F32" s="23"/>
      <c r="G32" s="30"/>
      <c r="H32" s="30"/>
      <c r="I32" s="24">
        <v>5100.0</v>
      </c>
      <c r="J32" s="23"/>
      <c r="K32" s="23"/>
      <c r="L32" s="23"/>
      <c r="M32" s="25"/>
      <c r="N32" s="23"/>
      <c r="O32" s="23"/>
      <c r="P32" s="26">
        <v>5100.0</v>
      </c>
      <c r="Q32" s="27">
        <f t="shared" si="3"/>
        <v>0</v>
      </c>
      <c r="R32" s="26" t="s">
        <v>32</v>
      </c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89">
        <v>45840.0</v>
      </c>
      <c r="C33" s="90" t="s">
        <v>141</v>
      </c>
      <c r="D33" s="91">
        <v>21818.0</v>
      </c>
      <c r="E33" s="91" t="s">
        <v>142</v>
      </c>
      <c r="F33" s="23"/>
      <c r="G33" s="30"/>
      <c r="H33" s="30"/>
      <c r="I33" s="24"/>
      <c r="J33" s="23"/>
      <c r="K33" s="30">
        <v>300.0</v>
      </c>
      <c r="L33" s="23"/>
      <c r="M33" s="25"/>
      <c r="N33" s="23"/>
      <c r="O33" s="23"/>
      <c r="P33" s="26">
        <v>300.0</v>
      </c>
      <c r="Q33" s="27">
        <f t="shared" si="3"/>
        <v>0</v>
      </c>
      <c r="R33" s="26" t="s">
        <v>32</v>
      </c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89">
        <v>45840.0</v>
      </c>
      <c r="C34" s="90" t="s">
        <v>143</v>
      </c>
      <c r="D34" s="91">
        <v>21818.0</v>
      </c>
      <c r="E34" s="91" t="s">
        <v>142</v>
      </c>
      <c r="F34" s="23"/>
      <c r="G34" s="30"/>
      <c r="H34" s="30"/>
      <c r="I34" s="25"/>
      <c r="J34" s="23"/>
      <c r="K34" s="30">
        <v>1500.0</v>
      </c>
      <c r="L34" s="23"/>
      <c r="M34" s="25"/>
      <c r="N34" s="23"/>
      <c r="O34" s="23"/>
      <c r="P34" s="26">
        <v>1500.0</v>
      </c>
      <c r="Q34" s="27">
        <f t="shared" si="3"/>
        <v>0</v>
      </c>
      <c r="R34" s="26" t="s">
        <v>32</v>
      </c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8">
        <v>30.0</v>
      </c>
      <c r="B35" s="89">
        <v>45840.0</v>
      </c>
      <c r="C35" s="90" t="s">
        <v>144</v>
      </c>
      <c r="D35" s="91">
        <v>21818.0</v>
      </c>
      <c r="E35" s="91" t="s">
        <v>142</v>
      </c>
      <c r="F35" s="23"/>
      <c r="G35" s="30"/>
      <c r="H35" s="92"/>
      <c r="I35" s="25"/>
      <c r="J35" s="23"/>
      <c r="K35" s="30">
        <v>8200.0</v>
      </c>
      <c r="L35" s="23"/>
      <c r="M35" s="25"/>
      <c r="N35" s="23"/>
      <c r="O35" s="23"/>
      <c r="P35" s="26">
        <v>8200.0</v>
      </c>
      <c r="Q35" s="27">
        <f t="shared" si="3"/>
        <v>0</v>
      </c>
      <c r="R35" s="26" t="s">
        <v>26</v>
      </c>
      <c r="S35" s="31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8">
        <v>31.0</v>
      </c>
      <c r="B36" s="89">
        <v>45840.0</v>
      </c>
      <c r="C36" s="90" t="s">
        <v>145</v>
      </c>
      <c r="D36" s="91">
        <v>21818.0</v>
      </c>
      <c r="E36" s="91" t="s">
        <v>142</v>
      </c>
      <c r="F36" s="23"/>
      <c r="G36" s="30"/>
      <c r="H36" s="30"/>
      <c r="I36" s="25"/>
      <c r="J36" s="23"/>
      <c r="K36" s="30">
        <v>600.0</v>
      </c>
      <c r="L36" s="23"/>
      <c r="M36" s="25"/>
      <c r="N36" s="23"/>
      <c r="O36" s="23"/>
      <c r="P36" s="26">
        <v>600.0</v>
      </c>
      <c r="Q36" s="27">
        <f t="shared" si="3"/>
        <v>0</v>
      </c>
      <c r="R36" s="26" t="s">
        <v>32</v>
      </c>
      <c r="S36" s="31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8">
        <v>32.0</v>
      </c>
      <c r="B37" s="89">
        <v>45840.0</v>
      </c>
      <c r="C37" s="90" t="s">
        <v>146</v>
      </c>
      <c r="D37" s="91">
        <v>90058.0</v>
      </c>
      <c r="E37" s="91" t="s">
        <v>147</v>
      </c>
      <c r="F37" s="23"/>
      <c r="G37" s="30"/>
      <c r="H37" s="30"/>
      <c r="I37" s="24">
        <v>300.0</v>
      </c>
      <c r="J37" s="23"/>
      <c r="K37" s="30"/>
      <c r="L37" s="23"/>
      <c r="M37" s="25"/>
      <c r="N37" s="23"/>
      <c r="O37" s="23"/>
      <c r="P37" s="26">
        <v>300.0</v>
      </c>
      <c r="Q37" s="27">
        <f t="shared" si="3"/>
        <v>0</v>
      </c>
      <c r="R37" s="26" t="s">
        <v>110</v>
      </c>
      <c r="S37" s="31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8">
        <v>33.0</v>
      </c>
      <c r="B38" s="89">
        <v>45840.0</v>
      </c>
      <c r="C38" s="90" t="s">
        <v>148</v>
      </c>
      <c r="D38" s="91">
        <v>51017.0</v>
      </c>
      <c r="E38" s="91" t="s">
        <v>149</v>
      </c>
      <c r="F38" s="23"/>
      <c r="G38" s="30"/>
      <c r="H38" s="30">
        <v>35450.0</v>
      </c>
      <c r="I38" s="25"/>
      <c r="J38" s="23"/>
      <c r="K38" s="23"/>
      <c r="L38" s="23"/>
      <c r="M38" s="25"/>
      <c r="N38" s="23"/>
      <c r="O38" s="23"/>
      <c r="P38" s="26">
        <v>35450.0</v>
      </c>
      <c r="Q38" s="27">
        <f t="shared" si="3"/>
        <v>0</v>
      </c>
      <c r="R38" s="26"/>
      <c r="S38" s="31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8"/>
      <c r="B39" s="93"/>
      <c r="C39" s="94"/>
      <c r="D39" s="95"/>
      <c r="E39" s="96"/>
      <c r="F39" s="23"/>
      <c r="G39" s="30"/>
      <c r="H39" s="23"/>
      <c r="I39" s="25"/>
      <c r="J39" s="23"/>
      <c r="K39" s="23"/>
      <c r="L39" s="23"/>
      <c r="M39" s="25"/>
      <c r="N39" s="23"/>
      <c r="O39" s="23"/>
      <c r="P39" s="26"/>
      <c r="Q39" s="27"/>
      <c r="R39" s="28"/>
      <c r="S39" s="31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37"/>
      <c r="B40" s="19"/>
      <c r="C40" s="20"/>
      <c r="D40" s="21"/>
      <c r="E40" s="22"/>
      <c r="F40" s="23"/>
      <c r="G40" s="23"/>
      <c r="H40" s="23"/>
      <c r="I40" s="25"/>
      <c r="J40" s="23"/>
      <c r="K40" s="23"/>
      <c r="L40" s="23"/>
      <c r="M40" s="25"/>
      <c r="N40" s="23"/>
      <c r="O40" s="23"/>
      <c r="P40" s="28"/>
      <c r="Q40" s="27">
        <f>F40+G40+H40+I40+J40+K40+L40+M40+N40+O40-P40</f>
        <v>0</v>
      </c>
      <c r="R40" s="28"/>
      <c r="S40" s="31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38"/>
      <c r="B41" s="39"/>
      <c r="C41" s="40"/>
      <c r="D41" s="41"/>
      <c r="E41" s="41"/>
      <c r="F41" s="42">
        <f t="shared" ref="F41:P41" si="4">SUM(F6:F40)</f>
        <v>0</v>
      </c>
      <c r="G41" s="42">
        <f t="shared" si="4"/>
        <v>2500</v>
      </c>
      <c r="H41" s="42">
        <f t="shared" si="4"/>
        <v>54300</v>
      </c>
      <c r="I41" s="42">
        <f t="shared" si="4"/>
        <v>87800</v>
      </c>
      <c r="J41" s="42">
        <f t="shared" si="4"/>
        <v>48600</v>
      </c>
      <c r="K41" s="42">
        <f t="shared" si="4"/>
        <v>12200</v>
      </c>
      <c r="L41" s="42">
        <f t="shared" si="4"/>
        <v>0</v>
      </c>
      <c r="M41" s="42">
        <f t="shared" si="4"/>
        <v>0</v>
      </c>
      <c r="N41" s="42">
        <f t="shared" si="4"/>
        <v>0</v>
      </c>
      <c r="O41" s="42">
        <f t="shared" si="4"/>
        <v>7200</v>
      </c>
      <c r="P41" s="42">
        <f t="shared" si="4"/>
        <v>212600</v>
      </c>
      <c r="Q41" s="43"/>
      <c r="R41" s="41"/>
      <c r="S41" s="44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46"/>
      <c r="B42" s="47"/>
      <c r="C42" s="48"/>
      <c r="D42" s="48"/>
      <c r="E42" s="48"/>
      <c r="F42" s="49">
        <f>F41+G41+H41+I41+J41+K41+L41+M41+N41+O41</f>
        <v>212600</v>
      </c>
      <c r="G42" s="4"/>
      <c r="H42" s="4"/>
      <c r="I42" s="4"/>
      <c r="J42" s="4"/>
      <c r="K42" s="4"/>
      <c r="L42" s="4"/>
      <c r="M42" s="4"/>
      <c r="N42" s="4"/>
      <c r="O42" s="4"/>
      <c r="P42" s="50" t="s">
        <v>79</v>
      </c>
      <c r="Q42" s="50"/>
      <c r="R42" s="48"/>
      <c r="S42" s="51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52"/>
      <c r="B43" s="52"/>
      <c r="C43" s="52"/>
      <c r="D43" s="52"/>
      <c r="E43" s="29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3" t="s">
        <v>80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54" t="s">
        <v>2</v>
      </c>
      <c r="B45" s="55" t="s">
        <v>3</v>
      </c>
      <c r="C45" s="55" t="s">
        <v>4</v>
      </c>
      <c r="D45" s="55" t="s">
        <v>5</v>
      </c>
      <c r="E45" s="55" t="s">
        <v>6</v>
      </c>
      <c r="F45" s="56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55" t="s">
        <v>8</v>
      </c>
      <c r="S45" s="55" t="s">
        <v>9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1"/>
      <c r="B46" s="12"/>
      <c r="C46" s="12"/>
      <c r="D46" s="12"/>
      <c r="E46" s="12"/>
      <c r="F46" s="57" t="s">
        <v>10</v>
      </c>
      <c r="G46" s="58" t="s">
        <v>11</v>
      </c>
      <c r="H46" s="10"/>
      <c r="I46" s="58" t="s">
        <v>12</v>
      </c>
      <c r="J46" s="10"/>
      <c r="K46" s="55" t="s">
        <v>13</v>
      </c>
      <c r="L46" s="59"/>
      <c r="M46" s="59"/>
      <c r="N46" s="59"/>
      <c r="O46" s="60" t="s">
        <v>159</v>
      </c>
      <c r="P46" s="55" t="s">
        <v>15</v>
      </c>
      <c r="Q46" s="55" t="s">
        <v>16</v>
      </c>
      <c r="R46" s="12"/>
      <c r="S46" s="1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16"/>
      <c r="B47" s="10"/>
      <c r="C47" s="10"/>
      <c r="D47" s="10"/>
      <c r="E47" s="10"/>
      <c r="F47" s="10"/>
      <c r="G47" s="61" t="s">
        <v>17</v>
      </c>
      <c r="H47" s="61" t="s">
        <v>18</v>
      </c>
      <c r="I47" s="61" t="s">
        <v>19</v>
      </c>
      <c r="J47" s="61" t="s">
        <v>20</v>
      </c>
      <c r="K47" s="10"/>
      <c r="L47" s="61" t="s">
        <v>21</v>
      </c>
      <c r="M47" s="61" t="s">
        <v>22</v>
      </c>
      <c r="N47" s="61" t="s">
        <v>23</v>
      </c>
      <c r="O47" s="10"/>
      <c r="P47" s="10"/>
      <c r="Q47" s="10"/>
      <c r="R47" s="10"/>
      <c r="S47" s="1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37">
        <v>1.0</v>
      </c>
      <c r="B48" s="19">
        <v>45840.0</v>
      </c>
      <c r="C48" s="20" t="s">
        <v>151</v>
      </c>
      <c r="D48" s="21">
        <v>21818.0</v>
      </c>
      <c r="E48" s="22" t="s">
        <v>142</v>
      </c>
      <c r="F48" s="23"/>
      <c r="G48" s="30">
        <v>83200.0</v>
      </c>
      <c r="H48" s="23"/>
      <c r="I48" s="25"/>
      <c r="J48" s="23"/>
      <c r="K48" s="23"/>
      <c r="L48" s="23"/>
      <c r="M48" s="25"/>
      <c r="N48" s="23"/>
      <c r="O48" s="23"/>
      <c r="P48" s="26">
        <v>83200.0</v>
      </c>
      <c r="Q48" s="27">
        <f t="shared" ref="Q48:Q51" si="5">F48+G48+H48+I48+J48+K48+L48+M48+N48+O48-P48</f>
        <v>0</v>
      </c>
      <c r="R48" s="26" t="s">
        <v>152</v>
      </c>
      <c r="S48" s="3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37">
        <v>2.0</v>
      </c>
      <c r="B49" s="19">
        <v>45840.0</v>
      </c>
      <c r="C49" s="20" t="s">
        <v>153</v>
      </c>
      <c r="D49" s="21">
        <v>85948.0</v>
      </c>
      <c r="E49" s="22" t="s">
        <v>154</v>
      </c>
      <c r="F49" s="23"/>
      <c r="G49" s="23"/>
      <c r="H49" s="23"/>
      <c r="I49" s="25"/>
      <c r="J49" s="23"/>
      <c r="K49" s="23"/>
      <c r="L49" s="23"/>
      <c r="M49" s="25"/>
      <c r="N49" s="30">
        <v>3965.0</v>
      </c>
      <c r="O49" s="23"/>
      <c r="P49" s="26">
        <v>3965.0</v>
      </c>
      <c r="Q49" s="27">
        <f t="shared" si="5"/>
        <v>0</v>
      </c>
      <c r="R49" s="26" t="s">
        <v>26</v>
      </c>
      <c r="S49" s="6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37"/>
      <c r="B50" s="33"/>
      <c r="C50" s="34"/>
      <c r="D50" s="35"/>
      <c r="E50" s="36"/>
      <c r="F50" s="23"/>
      <c r="G50" s="23"/>
      <c r="H50" s="23"/>
      <c r="I50" s="25"/>
      <c r="J50" s="23"/>
      <c r="K50" s="23"/>
      <c r="L50" s="23"/>
      <c r="M50" s="25"/>
      <c r="N50" s="23"/>
      <c r="O50" s="23"/>
      <c r="P50" s="28"/>
      <c r="Q50" s="27">
        <f t="shared" si="5"/>
        <v>0</v>
      </c>
      <c r="R50" s="62"/>
      <c r="S50" s="6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37"/>
      <c r="B51" s="33"/>
      <c r="C51" s="34"/>
      <c r="D51" s="35"/>
      <c r="E51" s="36"/>
      <c r="F51" s="23"/>
      <c r="G51" s="23"/>
      <c r="H51" s="23"/>
      <c r="I51" s="25"/>
      <c r="J51" s="23"/>
      <c r="K51" s="23"/>
      <c r="L51" s="23"/>
      <c r="M51" s="25"/>
      <c r="N51" s="23"/>
      <c r="O51" s="23"/>
      <c r="P51" s="28"/>
      <c r="Q51" s="27">
        <f t="shared" si="5"/>
        <v>0</v>
      </c>
      <c r="R51" s="62"/>
      <c r="S51" s="6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64"/>
      <c r="B52" s="65"/>
      <c r="C52" s="66"/>
      <c r="D52" s="67" t="s">
        <v>82</v>
      </c>
      <c r="E52" s="59"/>
      <c r="F52" s="68">
        <f t="shared" ref="F52:P52" si="6">SUM(F48:F51)</f>
        <v>0</v>
      </c>
      <c r="G52" s="68">
        <f t="shared" si="6"/>
        <v>83200</v>
      </c>
      <c r="H52" s="68">
        <f t="shared" si="6"/>
        <v>0</v>
      </c>
      <c r="I52" s="68">
        <f t="shared" si="6"/>
        <v>0</v>
      </c>
      <c r="J52" s="68">
        <f t="shared" si="6"/>
        <v>0</v>
      </c>
      <c r="K52" s="68">
        <f t="shared" si="6"/>
        <v>0</v>
      </c>
      <c r="L52" s="68">
        <f t="shared" si="6"/>
        <v>0</v>
      </c>
      <c r="M52" s="68">
        <f t="shared" si="6"/>
        <v>0</v>
      </c>
      <c r="N52" s="68">
        <f t="shared" si="6"/>
        <v>3965</v>
      </c>
      <c r="O52" s="68">
        <f t="shared" si="6"/>
        <v>0</v>
      </c>
      <c r="P52" s="68">
        <f t="shared" si="6"/>
        <v>87165</v>
      </c>
      <c r="Q52" s="68">
        <f>SUM(Q48)</f>
        <v>0</v>
      </c>
      <c r="R52" s="59"/>
      <c r="S52" s="69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70"/>
      <c r="B53" s="71"/>
      <c r="C53" s="71"/>
      <c r="D53" s="71"/>
      <c r="E53" s="71"/>
      <c r="F53" s="97">
        <v>87165.0</v>
      </c>
      <c r="G53" s="4"/>
      <c r="H53" s="4"/>
      <c r="I53" s="4"/>
      <c r="J53" s="4"/>
      <c r="K53" s="4"/>
      <c r="L53" s="4"/>
      <c r="M53" s="4"/>
      <c r="N53" s="4"/>
      <c r="O53" s="4"/>
      <c r="P53" s="73"/>
      <c r="Q53" s="73"/>
      <c r="R53" s="71"/>
      <c r="S53" s="74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52"/>
      <c r="B54" s="52"/>
      <c r="C54" s="52"/>
      <c r="D54" s="52"/>
      <c r="E54" s="75"/>
      <c r="F54" s="76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75"/>
      <c r="F55" s="76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52"/>
      <c r="B56" s="52"/>
      <c r="C56" s="52"/>
      <c r="D56" s="52"/>
      <c r="E56" s="75"/>
      <c r="F56" s="76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51.0" customHeight="1">
      <c r="A57" s="2"/>
      <c r="B57" s="2"/>
      <c r="C57" s="2"/>
      <c r="D57" s="2"/>
      <c r="E57" s="77" t="s">
        <v>83</v>
      </c>
      <c r="F57" s="98" t="s">
        <v>155</v>
      </c>
      <c r="G57" s="2"/>
      <c r="H57" s="2"/>
      <c r="I57" s="2"/>
      <c r="J57" s="79" t="s">
        <v>85</v>
      </c>
      <c r="K57" s="79"/>
      <c r="L57" s="79"/>
      <c r="M57" s="79"/>
      <c r="N57" s="80"/>
      <c r="O57" s="80"/>
      <c r="P57" s="8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86</v>
      </c>
      <c r="F58" s="98" t="s">
        <v>155</v>
      </c>
      <c r="G58" s="2"/>
      <c r="H58" s="2"/>
      <c r="I58" s="2"/>
      <c r="J58" s="82" t="s">
        <v>87</v>
      </c>
      <c r="K58" s="82"/>
      <c r="L58" s="82"/>
      <c r="M58" s="82"/>
      <c r="N58" s="82"/>
      <c r="O58" s="82"/>
      <c r="P58" s="8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77" t="s">
        <v>88</v>
      </c>
      <c r="F59" s="98" t="s">
        <v>155</v>
      </c>
      <c r="G59" s="2"/>
      <c r="H59" s="2"/>
      <c r="I59" s="2"/>
      <c r="J59" s="83"/>
      <c r="K59" s="83"/>
      <c r="L59" s="83"/>
      <c r="M59" s="83"/>
      <c r="N59" s="83"/>
      <c r="O59" s="83"/>
      <c r="P59" s="83"/>
      <c r="Q59" s="84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77" t="s">
        <v>89</v>
      </c>
      <c r="F60" s="98" t="s">
        <v>155</v>
      </c>
      <c r="G60" s="2"/>
      <c r="H60" s="2"/>
      <c r="I60" s="2"/>
      <c r="J60" s="100" t="s">
        <v>160</v>
      </c>
      <c r="K60" s="100" t="s">
        <v>161</v>
      </c>
      <c r="L60" s="100" t="s">
        <v>162</v>
      </c>
      <c r="M60" s="100">
        <v>3600.0</v>
      </c>
      <c r="N60" s="100" t="s">
        <v>163</v>
      </c>
      <c r="O60" s="100" t="s">
        <v>164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77" t="s">
        <v>165</v>
      </c>
      <c r="F61" s="98" t="s">
        <v>155</v>
      </c>
      <c r="G61" s="2"/>
      <c r="H61" s="2"/>
      <c r="I61" s="2"/>
      <c r="J61" s="101"/>
      <c r="K61" s="100" t="s">
        <v>166</v>
      </c>
      <c r="L61" s="100" t="s">
        <v>162</v>
      </c>
      <c r="M61" s="100">
        <v>3600.0</v>
      </c>
      <c r="N61" s="100" t="s">
        <v>167</v>
      </c>
      <c r="O61" s="100" t="s">
        <v>168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77" t="s">
        <v>91</v>
      </c>
      <c r="F62" s="98" t="s">
        <v>155</v>
      </c>
      <c r="G62" s="2"/>
      <c r="H62" s="2"/>
      <c r="I62" s="2"/>
      <c r="J62" s="102"/>
      <c r="K62" s="102"/>
      <c r="L62" s="102"/>
      <c r="M62" s="102"/>
      <c r="N62" s="10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77" t="s">
        <v>92</v>
      </c>
      <c r="F63" s="98" t="s">
        <v>155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5:D47"/>
    <mergeCell ref="E45:E47"/>
    <mergeCell ref="P4:P5"/>
    <mergeCell ref="Q4:Q5"/>
    <mergeCell ref="F42:O42"/>
    <mergeCell ref="A44:S44"/>
    <mergeCell ref="A45:A47"/>
    <mergeCell ref="B45:B47"/>
    <mergeCell ref="C45:C47"/>
    <mergeCell ref="S45:S47"/>
    <mergeCell ref="P46:P47"/>
    <mergeCell ref="Q46:Q47"/>
    <mergeCell ref="F45:Q45"/>
    <mergeCell ref="R45:R47"/>
    <mergeCell ref="F46:F47"/>
    <mergeCell ref="G46:H46"/>
    <mergeCell ref="I46:J46"/>
    <mergeCell ref="K46:K47"/>
    <mergeCell ref="O46:O47"/>
    <mergeCell ref="F53:O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9.88"/>
    <col customWidth="1" min="9" max="9" width="21.5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169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45841.0</v>
      </c>
      <c r="C6" s="20" t="s">
        <v>170</v>
      </c>
      <c r="D6" s="21">
        <v>49270.0</v>
      </c>
      <c r="E6" s="22" t="s">
        <v>171</v>
      </c>
      <c r="F6" s="23"/>
      <c r="G6" s="23"/>
      <c r="H6" s="23"/>
      <c r="I6" s="24">
        <v>2600.0</v>
      </c>
      <c r="J6" s="23"/>
      <c r="K6" s="23"/>
      <c r="L6" s="23"/>
      <c r="M6" s="25"/>
      <c r="N6" s="23"/>
      <c r="O6" s="23"/>
      <c r="P6" s="26">
        <v>2600.0</v>
      </c>
      <c r="Q6" s="27">
        <f t="shared" ref="Q6:Q30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45841.0</v>
      </c>
      <c r="C7" s="20" t="s">
        <v>172</v>
      </c>
      <c r="D7" s="21">
        <v>50461.0</v>
      </c>
      <c r="E7" s="22" t="s">
        <v>173</v>
      </c>
      <c r="F7" s="23"/>
      <c r="G7" s="23"/>
      <c r="H7" s="23"/>
      <c r="I7" s="24">
        <v>2500.0</v>
      </c>
      <c r="J7" s="30"/>
      <c r="K7" s="23"/>
      <c r="L7" s="23"/>
      <c r="M7" s="25"/>
      <c r="N7" s="23"/>
      <c r="O7" s="23"/>
      <c r="P7" s="26">
        <v>2500.0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45841.0</v>
      </c>
      <c r="C8" s="20" t="s">
        <v>174</v>
      </c>
      <c r="D8" s="21">
        <v>19122.0</v>
      </c>
      <c r="E8" s="22" t="s">
        <v>175</v>
      </c>
      <c r="F8" s="23"/>
      <c r="G8" s="23"/>
      <c r="H8" s="23"/>
      <c r="I8" s="24">
        <v>2600.0</v>
      </c>
      <c r="J8" s="30"/>
      <c r="K8" s="23"/>
      <c r="L8" s="23"/>
      <c r="M8" s="25"/>
      <c r="N8" s="23"/>
      <c r="O8" s="23"/>
      <c r="P8" s="26">
        <v>2600.0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45841.0</v>
      </c>
      <c r="C9" s="20" t="s">
        <v>176</v>
      </c>
      <c r="D9" s="21">
        <v>10250.0</v>
      </c>
      <c r="E9" s="22" t="s">
        <v>25</v>
      </c>
      <c r="F9" s="23"/>
      <c r="G9" s="23"/>
      <c r="H9" s="23"/>
      <c r="I9" s="24">
        <v>15000.0</v>
      </c>
      <c r="J9" s="30"/>
      <c r="K9" s="23"/>
      <c r="L9" s="23"/>
      <c r="M9" s="25"/>
      <c r="N9" s="23"/>
      <c r="O9" s="23"/>
      <c r="P9" s="26">
        <v>15000.0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45841.0</v>
      </c>
      <c r="C10" s="20" t="s">
        <v>177</v>
      </c>
      <c r="D10" s="21">
        <v>74087.0</v>
      </c>
      <c r="E10" s="22" t="s">
        <v>178</v>
      </c>
      <c r="F10" s="23"/>
      <c r="G10" s="23"/>
      <c r="H10" s="23"/>
      <c r="I10" s="24"/>
      <c r="J10" s="30">
        <v>4050.0</v>
      </c>
      <c r="K10" s="23"/>
      <c r="L10" s="23"/>
      <c r="M10" s="25"/>
      <c r="N10" s="23"/>
      <c r="O10" s="23"/>
      <c r="P10" s="26">
        <v>4050.0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45841.0</v>
      </c>
      <c r="C11" s="20" t="s">
        <v>179</v>
      </c>
      <c r="D11" s="21">
        <v>90085.0</v>
      </c>
      <c r="E11" s="22" t="s">
        <v>180</v>
      </c>
      <c r="F11" s="23"/>
      <c r="G11" s="23"/>
      <c r="H11" s="23"/>
      <c r="I11" s="24">
        <v>300.0</v>
      </c>
      <c r="J11" s="30"/>
      <c r="K11" s="23"/>
      <c r="L11" s="23"/>
      <c r="M11" s="25"/>
      <c r="N11" s="23"/>
      <c r="O11" s="23"/>
      <c r="P11" s="26">
        <v>300.0</v>
      </c>
      <c r="Q11" s="27">
        <f t="shared" si="1"/>
        <v>0</v>
      </c>
      <c r="R11" s="26" t="s">
        <v>110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45841.0</v>
      </c>
      <c r="C12" s="20" t="s">
        <v>181</v>
      </c>
      <c r="D12" s="21">
        <v>49655.0</v>
      </c>
      <c r="E12" s="22" t="s">
        <v>182</v>
      </c>
      <c r="F12" s="23"/>
      <c r="G12" s="23"/>
      <c r="H12" s="23"/>
      <c r="I12" s="24"/>
      <c r="J12" s="23"/>
      <c r="K12" s="30">
        <v>10000.0</v>
      </c>
      <c r="L12" s="23"/>
      <c r="M12" s="25"/>
      <c r="N12" s="23"/>
      <c r="O12" s="23"/>
      <c r="P12" s="26">
        <v>10000.0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45841.0</v>
      </c>
      <c r="C13" s="20" t="s">
        <v>183</v>
      </c>
      <c r="D13" s="21">
        <v>81108.0</v>
      </c>
      <c r="E13" s="22" t="s">
        <v>118</v>
      </c>
      <c r="F13" s="23"/>
      <c r="G13" s="23"/>
      <c r="H13" s="23"/>
      <c r="I13" s="24">
        <v>10300.0</v>
      </c>
      <c r="J13" s="30"/>
      <c r="K13" s="30"/>
      <c r="L13" s="23"/>
      <c r="M13" s="25"/>
      <c r="N13" s="23"/>
      <c r="O13" s="23"/>
      <c r="P13" s="26">
        <v>10300.0</v>
      </c>
      <c r="Q13" s="27">
        <f t="shared" si="1"/>
        <v>0</v>
      </c>
      <c r="R13" s="26" t="s">
        <v>29</v>
      </c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45841.0</v>
      </c>
      <c r="C14" s="20" t="s">
        <v>184</v>
      </c>
      <c r="D14" s="21">
        <v>13781.0</v>
      </c>
      <c r="E14" s="22" t="s">
        <v>185</v>
      </c>
      <c r="F14" s="23"/>
      <c r="G14" s="30">
        <v>10000.0</v>
      </c>
      <c r="H14" s="23"/>
      <c r="I14" s="24"/>
      <c r="J14" s="30"/>
      <c r="K14" s="23"/>
      <c r="L14" s="23"/>
      <c r="M14" s="24"/>
      <c r="N14" s="23"/>
      <c r="O14" s="23"/>
      <c r="P14" s="26">
        <v>10000.0</v>
      </c>
      <c r="Q14" s="27">
        <f t="shared" si="1"/>
        <v>0</v>
      </c>
      <c r="R14" s="26" t="s">
        <v>32</v>
      </c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45841.0</v>
      </c>
      <c r="C15" s="20" t="s">
        <v>186</v>
      </c>
      <c r="D15" s="21">
        <v>76733.0</v>
      </c>
      <c r="E15" s="22" t="s">
        <v>187</v>
      </c>
      <c r="F15" s="23"/>
      <c r="G15" s="23"/>
      <c r="H15" s="23"/>
      <c r="I15" s="24"/>
      <c r="J15" s="30">
        <v>10000.0</v>
      </c>
      <c r="K15" s="23"/>
      <c r="L15" s="23"/>
      <c r="M15" s="25"/>
      <c r="N15" s="30"/>
      <c r="O15" s="23"/>
      <c r="P15" s="26">
        <v>10000.0</v>
      </c>
      <c r="Q15" s="27">
        <f t="shared" si="1"/>
        <v>0</v>
      </c>
      <c r="R15" s="26" t="s">
        <v>29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45841.0</v>
      </c>
      <c r="C16" s="20" t="s">
        <v>188</v>
      </c>
      <c r="D16" s="21">
        <v>27066.0</v>
      </c>
      <c r="E16" s="22" t="s">
        <v>189</v>
      </c>
      <c r="F16" s="23"/>
      <c r="G16" s="23"/>
      <c r="H16" s="23"/>
      <c r="I16" s="24">
        <v>2600.0</v>
      </c>
      <c r="J16" s="30"/>
      <c r="K16" s="23"/>
      <c r="L16" s="23"/>
      <c r="M16" s="25"/>
      <c r="N16" s="23"/>
      <c r="O16" s="23"/>
      <c r="P16" s="26">
        <v>2600.0</v>
      </c>
      <c r="Q16" s="27">
        <f t="shared" si="1"/>
        <v>0</v>
      </c>
      <c r="R16" s="26" t="s">
        <v>29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45841.0</v>
      </c>
      <c r="C17" s="20" t="s">
        <v>190</v>
      </c>
      <c r="D17" s="21">
        <v>67899.0</v>
      </c>
      <c r="E17" s="22" t="s">
        <v>191</v>
      </c>
      <c r="F17" s="23"/>
      <c r="G17" s="23"/>
      <c r="H17" s="23"/>
      <c r="I17" s="24">
        <v>2400.0</v>
      </c>
      <c r="J17" s="23"/>
      <c r="K17" s="23"/>
      <c r="L17" s="23"/>
      <c r="M17" s="25"/>
      <c r="N17" s="23"/>
      <c r="O17" s="23"/>
      <c r="P17" s="26">
        <v>2400.0</v>
      </c>
      <c r="Q17" s="27">
        <f t="shared" si="1"/>
        <v>0</v>
      </c>
      <c r="R17" s="26" t="s">
        <v>29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45841.0</v>
      </c>
      <c r="C18" s="20" t="s">
        <v>192</v>
      </c>
      <c r="D18" s="21">
        <v>48072.0</v>
      </c>
      <c r="E18" s="22" t="s">
        <v>193</v>
      </c>
      <c r="F18" s="23"/>
      <c r="G18" s="23"/>
      <c r="H18" s="23"/>
      <c r="I18" s="24">
        <v>2600.0</v>
      </c>
      <c r="J18" s="23"/>
      <c r="K18" s="23"/>
      <c r="L18" s="23"/>
      <c r="M18" s="25"/>
      <c r="N18" s="23"/>
      <c r="O18" s="23"/>
      <c r="P18" s="26">
        <v>2600.0</v>
      </c>
      <c r="Q18" s="27">
        <f t="shared" si="1"/>
        <v>0</v>
      </c>
      <c r="R18" s="26" t="s">
        <v>29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45841.0</v>
      </c>
      <c r="C19" s="20" t="s">
        <v>194</v>
      </c>
      <c r="D19" s="21">
        <v>54763.0</v>
      </c>
      <c r="E19" s="22" t="s">
        <v>195</v>
      </c>
      <c r="F19" s="23"/>
      <c r="G19" s="23"/>
      <c r="H19" s="23"/>
      <c r="I19" s="24">
        <v>15000.0</v>
      </c>
      <c r="J19" s="30"/>
      <c r="K19" s="23"/>
      <c r="L19" s="23"/>
      <c r="M19" s="25"/>
      <c r="N19" s="23"/>
      <c r="O19" s="23"/>
      <c r="P19" s="26">
        <v>15000.0</v>
      </c>
      <c r="Q19" s="27">
        <f t="shared" si="1"/>
        <v>0</v>
      </c>
      <c r="R19" s="26" t="s">
        <v>29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45841.0</v>
      </c>
      <c r="C20" s="20" t="s">
        <v>196</v>
      </c>
      <c r="D20" s="21">
        <v>24368.0</v>
      </c>
      <c r="E20" s="22" t="s">
        <v>197</v>
      </c>
      <c r="F20" s="23"/>
      <c r="G20" s="23"/>
      <c r="H20" s="23"/>
      <c r="I20" s="24"/>
      <c r="J20" s="23"/>
      <c r="K20" s="30">
        <v>600.0</v>
      </c>
      <c r="L20" s="23"/>
      <c r="M20" s="25"/>
      <c r="N20" s="23"/>
      <c r="O20" s="23"/>
      <c r="P20" s="26">
        <v>600.0</v>
      </c>
      <c r="Q20" s="27">
        <f t="shared" si="1"/>
        <v>0</v>
      </c>
      <c r="R20" s="26" t="s">
        <v>29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45841.0</v>
      </c>
      <c r="C21" s="20" t="s">
        <v>198</v>
      </c>
      <c r="D21" s="21">
        <v>54763.0</v>
      </c>
      <c r="E21" s="22" t="s">
        <v>195</v>
      </c>
      <c r="F21" s="23"/>
      <c r="G21" s="23"/>
      <c r="H21" s="23"/>
      <c r="I21" s="24"/>
      <c r="J21" s="23"/>
      <c r="K21" s="23"/>
      <c r="L21" s="23"/>
      <c r="M21" s="24">
        <v>5200.0</v>
      </c>
      <c r="N21" s="23"/>
      <c r="O21" s="23"/>
      <c r="P21" s="26">
        <v>5200.0</v>
      </c>
      <c r="Q21" s="27">
        <f t="shared" si="1"/>
        <v>0</v>
      </c>
      <c r="R21" s="26" t="s">
        <v>32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45841.0</v>
      </c>
      <c r="C22" s="20" t="s">
        <v>199</v>
      </c>
      <c r="D22" s="21">
        <v>56675.0</v>
      </c>
      <c r="E22" s="22" t="s">
        <v>200</v>
      </c>
      <c r="F22" s="23"/>
      <c r="G22" s="23"/>
      <c r="H22" s="23"/>
      <c r="I22" s="24"/>
      <c r="J22" s="23"/>
      <c r="K22" s="23"/>
      <c r="L22" s="23"/>
      <c r="M22" s="24">
        <v>2790.0</v>
      </c>
      <c r="N22" s="23"/>
      <c r="O22" s="23"/>
      <c r="P22" s="26">
        <v>2790.0</v>
      </c>
      <c r="Q22" s="27">
        <f t="shared" si="1"/>
        <v>0</v>
      </c>
      <c r="R22" s="26" t="s">
        <v>32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45841.0</v>
      </c>
      <c r="C23" s="20" t="s">
        <v>201</v>
      </c>
      <c r="D23" s="21">
        <v>85559.0</v>
      </c>
      <c r="E23" s="22" t="s">
        <v>202</v>
      </c>
      <c r="F23" s="23"/>
      <c r="G23" s="30"/>
      <c r="H23" s="23"/>
      <c r="I23" s="24">
        <v>580.0</v>
      </c>
      <c r="J23" s="23"/>
      <c r="K23" s="23"/>
      <c r="L23" s="23"/>
      <c r="M23" s="24"/>
      <c r="N23" s="23"/>
      <c r="O23" s="23"/>
      <c r="P23" s="26">
        <v>580.0</v>
      </c>
      <c r="Q23" s="27">
        <f t="shared" si="1"/>
        <v>0</v>
      </c>
      <c r="R23" s="26" t="s">
        <v>32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03">
        <v>45840.0</v>
      </c>
      <c r="C24" s="104" t="s">
        <v>203</v>
      </c>
      <c r="D24" s="105">
        <v>35245.0</v>
      </c>
      <c r="E24" s="105" t="s">
        <v>76</v>
      </c>
      <c r="F24" s="23"/>
      <c r="G24" s="30"/>
      <c r="H24" s="30">
        <v>300.0</v>
      </c>
      <c r="I24" s="24"/>
      <c r="J24" s="23"/>
      <c r="K24" s="23"/>
      <c r="L24" s="23"/>
      <c r="M24" s="25"/>
      <c r="N24" s="23"/>
      <c r="O24" s="23"/>
      <c r="P24" s="26">
        <v>300.0</v>
      </c>
      <c r="Q24" s="27">
        <f t="shared" si="1"/>
        <v>0</v>
      </c>
      <c r="R24" s="26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06">
        <v>45841.0</v>
      </c>
      <c r="C25" s="107" t="s">
        <v>204</v>
      </c>
      <c r="D25" s="108">
        <v>43380.0</v>
      </c>
      <c r="E25" s="108" t="s">
        <v>205</v>
      </c>
      <c r="F25" s="23"/>
      <c r="G25" s="30"/>
      <c r="H25" s="30">
        <v>25000.0</v>
      </c>
      <c r="I25" s="25"/>
      <c r="J25" s="23"/>
      <c r="K25" s="30"/>
      <c r="L25" s="23"/>
      <c r="M25" s="25"/>
      <c r="N25" s="23"/>
      <c r="O25" s="23"/>
      <c r="P25" s="26">
        <v>25000.0</v>
      </c>
      <c r="Q25" s="27">
        <f t="shared" si="1"/>
        <v>0</v>
      </c>
      <c r="R25" s="26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6">
        <v>45841.0</v>
      </c>
      <c r="C26" s="107" t="s">
        <v>206</v>
      </c>
      <c r="D26" s="108">
        <v>10249.0</v>
      </c>
      <c r="E26" s="108" t="s">
        <v>207</v>
      </c>
      <c r="F26" s="23"/>
      <c r="G26" s="30"/>
      <c r="H26" s="92"/>
      <c r="I26" s="25"/>
      <c r="J26" s="23"/>
      <c r="K26" s="30"/>
      <c r="L26" s="23"/>
      <c r="M26" s="24">
        <v>32500.0</v>
      </c>
      <c r="N26" s="23"/>
      <c r="O26" s="23"/>
      <c r="P26" s="26">
        <v>32500.0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28.0</v>
      </c>
      <c r="B27" s="89"/>
      <c r="C27" s="90"/>
      <c r="D27" s="91"/>
      <c r="E27" s="91"/>
      <c r="F27" s="23"/>
      <c r="G27" s="30"/>
      <c r="H27" s="30"/>
      <c r="I27" s="24"/>
      <c r="J27" s="23"/>
      <c r="K27" s="30"/>
      <c r="L27" s="23"/>
      <c r="M27" s="25"/>
      <c r="N27" s="23"/>
      <c r="O27" s="23"/>
      <c r="P27" s="26"/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29.0</v>
      </c>
      <c r="B28" s="89"/>
      <c r="C28" s="90"/>
      <c r="D28" s="91"/>
      <c r="E28" s="91"/>
      <c r="F28" s="23"/>
      <c r="G28" s="30"/>
      <c r="H28" s="30"/>
      <c r="I28" s="25"/>
      <c r="J28" s="23"/>
      <c r="K28" s="23"/>
      <c r="L28" s="23"/>
      <c r="M28" s="25"/>
      <c r="N28" s="23"/>
      <c r="O28" s="23"/>
      <c r="P28" s="26"/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/>
      <c r="B29" s="93"/>
      <c r="C29" s="94"/>
      <c r="D29" s="95"/>
      <c r="E29" s="96"/>
      <c r="F29" s="23"/>
      <c r="G29" s="30"/>
      <c r="H29" s="23"/>
      <c r="I29" s="25"/>
      <c r="J29" s="23"/>
      <c r="K29" s="23"/>
      <c r="L29" s="23"/>
      <c r="M29" s="25"/>
      <c r="N29" s="23"/>
      <c r="O29" s="23"/>
      <c r="P29" s="26"/>
      <c r="Q29" s="27">
        <f t="shared" si="1"/>
        <v>0</v>
      </c>
      <c r="R29" s="28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37"/>
      <c r="B30" s="19"/>
      <c r="C30" s="20"/>
      <c r="D30" s="21"/>
      <c r="E30" s="22"/>
      <c r="F30" s="23"/>
      <c r="G30" s="23"/>
      <c r="H30" s="23"/>
      <c r="I30" s="25"/>
      <c r="J30" s="23"/>
      <c r="K30" s="23"/>
      <c r="L30" s="23"/>
      <c r="M30" s="25"/>
      <c r="N30" s="23"/>
      <c r="O30" s="23"/>
      <c r="P30" s="28"/>
      <c r="Q30" s="27">
        <f t="shared" si="1"/>
        <v>0</v>
      </c>
      <c r="R30" s="28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8"/>
      <c r="B31" s="39"/>
      <c r="C31" s="40"/>
      <c r="D31" s="41"/>
      <c r="E31" s="41"/>
      <c r="F31" s="42">
        <f t="shared" ref="F31:P31" si="2">SUM(F6:F30)</f>
        <v>0</v>
      </c>
      <c r="G31" s="42">
        <f t="shared" si="2"/>
        <v>10000</v>
      </c>
      <c r="H31" s="42">
        <f t="shared" si="2"/>
        <v>25300</v>
      </c>
      <c r="I31" s="42">
        <f t="shared" si="2"/>
        <v>56480</v>
      </c>
      <c r="J31" s="42">
        <f t="shared" si="2"/>
        <v>14050</v>
      </c>
      <c r="K31" s="42">
        <f t="shared" si="2"/>
        <v>10600</v>
      </c>
      <c r="L31" s="42">
        <f t="shared" si="2"/>
        <v>0</v>
      </c>
      <c r="M31" s="42">
        <f t="shared" si="2"/>
        <v>40490</v>
      </c>
      <c r="N31" s="42">
        <f t="shared" si="2"/>
        <v>0</v>
      </c>
      <c r="O31" s="42">
        <f t="shared" si="2"/>
        <v>0</v>
      </c>
      <c r="P31" s="42">
        <f t="shared" si="2"/>
        <v>156920</v>
      </c>
      <c r="Q31" s="43"/>
      <c r="R31" s="41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/>
      <c r="B32" s="47"/>
      <c r="C32" s="48"/>
      <c r="D32" s="48"/>
      <c r="E32" s="48"/>
      <c r="F32" s="49">
        <f>F31+G31+H31+I31+J31+K31+L31+M31+N31+O31</f>
        <v>156920</v>
      </c>
      <c r="G32" s="4"/>
      <c r="H32" s="4"/>
      <c r="I32" s="4"/>
      <c r="J32" s="4"/>
      <c r="K32" s="4"/>
      <c r="L32" s="4"/>
      <c r="M32" s="4"/>
      <c r="N32" s="4"/>
      <c r="O32" s="4"/>
      <c r="P32" s="50" t="s">
        <v>79</v>
      </c>
      <c r="Q32" s="50"/>
      <c r="R32" s="48"/>
      <c r="S32" s="51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3" t="s">
        <v>80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54" t="s">
        <v>2</v>
      </c>
      <c r="B35" s="55" t="s">
        <v>3</v>
      </c>
      <c r="C35" s="55" t="s">
        <v>4</v>
      </c>
      <c r="D35" s="55" t="s">
        <v>5</v>
      </c>
      <c r="E35" s="55" t="s">
        <v>6</v>
      </c>
      <c r="F35" s="56" t="s">
        <v>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55" t="s">
        <v>8</v>
      </c>
      <c r="S35" s="55" t="s">
        <v>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1"/>
      <c r="B36" s="12"/>
      <c r="C36" s="12"/>
      <c r="D36" s="12"/>
      <c r="E36" s="12"/>
      <c r="F36" s="57" t="s">
        <v>10</v>
      </c>
      <c r="G36" s="58" t="s">
        <v>11</v>
      </c>
      <c r="H36" s="10"/>
      <c r="I36" s="58" t="s">
        <v>12</v>
      </c>
      <c r="J36" s="10"/>
      <c r="K36" s="55" t="s">
        <v>13</v>
      </c>
      <c r="L36" s="59"/>
      <c r="M36" s="59"/>
      <c r="N36" s="59"/>
      <c r="O36" s="60" t="s">
        <v>208</v>
      </c>
      <c r="P36" s="55" t="s">
        <v>15</v>
      </c>
      <c r="Q36" s="55" t="s">
        <v>16</v>
      </c>
      <c r="R36" s="12"/>
      <c r="S36" s="1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6"/>
      <c r="B37" s="10"/>
      <c r="C37" s="10"/>
      <c r="D37" s="10"/>
      <c r="E37" s="10"/>
      <c r="F37" s="10"/>
      <c r="G37" s="61" t="s">
        <v>17</v>
      </c>
      <c r="H37" s="61" t="s">
        <v>18</v>
      </c>
      <c r="I37" s="61" t="s">
        <v>19</v>
      </c>
      <c r="J37" s="61" t="s">
        <v>20</v>
      </c>
      <c r="K37" s="10"/>
      <c r="L37" s="61" t="s">
        <v>21</v>
      </c>
      <c r="M37" s="61" t="s">
        <v>22</v>
      </c>
      <c r="N37" s="61" t="s">
        <v>23</v>
      </c>
      <c r="O37" s="10"/>
      <c r="P37" s="10"/>
      <c r="Q37" s="10"/>
      <c r="R37" s="10"/>
      <c r="S37" s="1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37">
        <v>1.0</v>
      </c>
      <c r="B38" s="89">
        <v>45841.0</v>
      </c>
      <c r="C38" s="90" t="s">
        <v>209</v>
      </c>
      <c r="D38" s="91">
        <v>49270.0</v>
      </c>
      <c r="E38" s="91" t="s">
        <v>171</v>
      </c>
      <c r="F38" s="23"/>
      <c r="G38" s="30"/>
      <c r="H38" s="30"/>
      <c r="I38" s="24"/>
      <c r="J38" s="23"/>
      <c r="K38" s="30"/>
      <c r="L38" s="23"/>
      <c r="M38" s="25"/>
      <c r="N38" s="23"/>
      <c r="O38" s="30">
        <v>37.0</v>
      </c>
      <c r="P38" s="26">
        <v>37.0</v>
      </c>
      <c r="Q38" s="27">
        <f t="shared" ref="Q38:Q41" si="3">F38+G38+H38+I38+J38+K38+L38+M38+N38+O38-P38</f>
        <v>0</v>
      </c>
      <c r="R38" s="26"/>
      <c r="S38" s="3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37">
        <v>2.0</v>
      </c>
      <c r="B39" s="89">
        <v>45841.0</v>
      </c>
      <c r="C39" s="90" t="s">
        <v>210</v>
      </c>
      <c r="D39" s="91">
        <v>54764.0</v>
      </c>
      <c r="E39" s="91" t="s">
        <v>211</v>
      </c>
      <c r="F39" s="23"/>
      <c r="G39" s="30"/>
      <c r="H39" s="30"/>
      <c r="I39" s="25"/>
      <c r="J39" s="23"/>
      <c r="K39" s="30"/>
      <c r="L39" s="23"/>
      <c r="M39" s="25"/>
      <c r="N39" s="23"/>
      <c r="O39" s="30">
        <v>70.0</v>
      </c>
      <c r="P39" s="26">
        <v>70.0</v>
      </c>
      <c r="Q39" s="27">
        <f t="shared" si="3"/>
        <v>0</v>
      </c>
      <c r="R39" s="26"/>
      <c r="S39" s="6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7"/>
      <c r="B40" s="33"/>
      <c r="C40" s="34"/>
      <c r="D40" s="35"/>
      <c r="E40" s="36"/>
      <c r="F40" s="23"/>
      <c r="G40" s="23"/>
      <c r="H40" s="23"/>
      <c r="I40" s="25"/>
      <c r="J40" s="23"/>
      <c r="K40" s="23"/>
      <c r="L40" s="23"/>
      <c r="M40" s="25"/>
      <c r="N40" s="23"/>
      <c r="O40" s="23"/>
      <c r="P40" s="28"/>
      <c r="Q40" s="27">
        <f t="shared" si="3"/>
        <v>0</v>
      </c>
      <c r="R40" s="62"/>
      <c r="S40" s="6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37"/>
      <c r="B41" s="33"/>
      <c r="C41" s="34"/>
      <c r="D41" s="35"/>
      <c r="E41" s="36"/>
      <c r="F41" s="23"/>
      <c r="G41" s="23"/>
      <c r="H41" s="23"/>
      <c r="I41" s="25"/>
      <c r="J41" s="23"/>
      <c r="K41" s="23"/>
      <c r="L41" s="23"/>
      <c r="M41" s="25"/>
      <c r="N41" s="23"/>
      <c r="O41" s="23"/>
      <c r="P41" s="28"/>
      <c r="Q41" s="27">
        <f t="shared" si="3"/>
        <v>0</v>
      </c>
      <c r="R41" s="62"/>
      <c r="S41" s="6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64"/>
      <c r="B42" s="65"/>
      <c r="C42" s="66"/>
      <c r="D42" s="67" t="s">
        <v>82</v>
      </c>
      <c r="E42" s="59"/>
      <c r="F42" s="68">
        <f t="shared" ref="F42:P42" si="4">SUM(F38:F41)</f>
        <v>0</v>
      </c>
      <c r="G42" s="68">
        <f t="shared" si="4"/>
        <v>0</v>
      </c>
      <c r="H42" s="68">
        <f t="shared" si="4"/>
        <v>0</v>
      </c>
      <c r="I42" s="68">
        <f t="shared" si="4"/>
        <v>0</v>
      </c>
      <c r="J42" s="68">
        <f t="shared" si="4"/>
        <v>0</v>
      </c>
      <c r="K42" s="68">
        <f t="shared" si="4"/>
        <v>0</v>
      </c>
      <c r="L42" s="68">
        <f t="shared" si="4"/>
        <v>0</v>
      </c>
      <c r="M42" s="68">
        <f t="shared" si="4"/>
        <v>0</v>
      </c>
      <c r="N42" s="68">
        <f t="shared" si="4"/>
        <v>0</v>
      </c>
      <c r="O42" s="68">
        <f t="shared" si="4"/>
        <v>107</v>
      </c>
      <c r="P42" s="68">
        <f t="shared" si="4"/>
        <v>107</v>
      </c>
      <c r="Q42" s="68">
        <f>SUM(Q38)</f>
        <v>0</v>
      </c>
      <c r="R42" s="59"/>
      <c r="S42" s="69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70"/>
      <c r="B43" s="71"/>
      <c r="C43" s="71"/>
      <c r="D43" s="71"/>
      <c r="E43" s="71"/>
      <c r="F43" s="97">
        <f>F42+G42+H42+I42+J42+K42+L42+M42+N42+O42</f>
        <v>107</v>
      </c>
      <c r="G43" s="4"/>
      <c r="H43" s="4"/>
      <c r="I43" s="4"/>
      <c r="J43" s="4"/>
      <c r="K43" s="4"/>
      <c r="L43" s="4"/>
      <c r="M43" s="4"/>
      <c r="N43" s="4"/>
      <c r="O43" s="4"/>
      <c r="P43" s="73">
        <f>SUM(F43:O43)</f>
        <v>107</v>
      </c>
      <c r="Q43" s="73"/>
      <c r="R43" s="71"/>
      <c r="S43" s="74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52"/>
      <c r="B44" s="52"/>
      <c r="C44" s="52"/>
      <c r="D44" s="52"/>
      <c r="E44" s="75"/>
      <c r="F44" s="76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09" t="s">
        <v>212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10" t="s">
        <v>2</v>
      </c>
      <c r="B46" s="111" t="s">
        <v>3</v>
      </c>
      <c r="C46" s="111" t="s">
        <v>4</v>
      </c>
      <c r="D46" s="111" t="s">
        <v>5</v>
      </c>
      <c r="E46" s="111" t="s">
        <v>6</v>
      </c>
      <c r="F46" s="112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111" t="s">
        <v>8</v>
      </c>
      <c r="S46" s="111" t="s">
        <v>9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"/>
      <c r="B47" s="12"/>
      <c r="C47" s="12"/>
      <c r="D47" s="12"/>
      <c r="E47" s="12"/>
      <c r="F47" s="113" t="s">
        <v>10</v>
      </c>
      <c r="G47" s="114" t="s">
        <v>11</v>
      </c>
      <c r="H47" s="10"/>
      <c r="I47" s="114" t="s">
        <v>12</v>
      </c>
      <c r="J47" s="10"/>
      <c r="K47" s="111" t="s">
        <v>13</v>
      </c>
      <c r="L47" s="115"/>
      <c r="M47" s="115"/>
      <c r="N47" s="115"/>
      <c r="O47" s="116" t="s">
        <v>213</v>
      </c>
      <c r="P47" s="111" t="s">
        <v>15</v>
      </c>
      <c r="Q47" s="111" t="s">
        <v>16</v>
      </c>
      <c r="R47" s="12"/>
      <c r="S47" s="1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6"/>
      <c r="B48" s="10"/>
      <c r="C48" s="10"/>
      <c r="D48" s="10"/>
      <c r="E48" s="10"/>
      <c r="F48" s="10"/>
      <c r="G48" s="117" t="s">
        <v>17</v>
      </c>
      <c r="H48" s="117" t="s">
        <v>18</v>
      </c>
      <c r="I48" s="117" t="s">
        <v>19</v>
      </c>
      <c r="J48" s="117" t="s">
        <v>20</v>
      </c>
      <c r="K48" s="10"/>
      <c r="L48" s="117" t="s">
        <v>21</v>
      </c>
      <c r="M48" s="117" t="s">
        <v>22</v>
      </c>
      <c r="N48" s="117" t="s">
        <v>23</v>
      </c>
      <c r="O48" s="10"/>
      <c r="P48" s="10"/>
      <c r="Q48" s="10"/>
      <c r="R48" s="10"/>
      <c r="S48" s="10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8">
        <v>1.0</v>
      </c>
      <c r="B49" s="119">
        <v>45841.0</v>
      </c>
      <c r="C49" s="120" t="s">
        <v>214</v>
      </c>
      <c r="D49" s="120">
        <v>44035.0</v>
      </c>
      <c r="E49" s="121" t="s">
        <v>215</v>
      </c>
      <c r="F49" s="122"/>
      <c r="G49" s="123"/>
      <c r="H49" s="124">
        <v>17600.0</v>
      </c>
      <c r="I49" s="123"/>
      <c r="J49" s="123"/>
      <c r="K49" s="123"/>
      <c r="L49" s="123"/>
      <c r="M49" s="123"/>
      <c r="N49" s="123"/>
      <c r="O49" s="123"/>
      <c r="P49" s="125">
        <v>17600.0</v>
      </c>
      <c r="Q49" s="126">
        <v>0.0</v>
      </c>
      <c r="R49" s="123"/>
      <c r="S49" s="12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18">
        <v>2.0</v>
      </c>
      <c r="B50" s="119">
        <v>45841.0</v>
      </c>
      <c r="C50" s="120" t="s">
        <v>216</v>
      </c>
      <c r="D50" s="120">
        <v>48631.0</v>
      </c>
      <c r="E50" s="121" t="s">
        <v>43</v>
      </c>
      <c r="F50" s="122"/>
      <c r="G50" s="123"/>
      <c r="H50" s="124">
        <v>15000.0</v>
      </c>
      <c r="I50" s="123"/>
      <c r="J50" s="123"/>
      <c r="K50" s="123"/>
      <c r="L50" s="123"/>
      <c r="M50" s="123"/>
      <c r="N50" s="123"/>
      <c r="O50" s="123"/>
      <c r="P50" s="125">
        <v>15000.0</v>
      </c>
      <c r="Q50" s="126">
        <v>0.0</v>
      </c>
      <c r="R50" s="123"/>
      <c r="S50" s="12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18">
        <v>3.0</v>
      </c>
      <c r="B51" s="119">
        <v>45841.0</v>
      </c>
      <c r="C51" s="120" t="s">
        <v>217</v>
      </c>
      <c r="D51" s="120">
        <v>49655.0</v>
      </c>
      <c r="E51" s="121" t="s">
        <v>182</v>
      </c>
      <c r="F51" s="122"/>
      <c r="G51" s="123"/>
      <c r="H51" s="124">
        <v>19000.0</v>
      </c>
      <c r="I51" s="123"/>
      <c r="J51" s="123"/>
      <c r="K51" s="123"/>
      <c r="L51" s="123"/>
      <c r="M51" s="123"/>
      <c r="N51" s="123"/>
      <c r="O51" s="123"/>
      <c r="P51" s="125">
        <v>19000.0</v>
      </c>
      <c r="Q51" s="126">
        <v>0.0</v>
      </c>
      <c r="R51" s="123"/>
      <c r="S51" s="12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18">
        <v>4.0</v>
      </c>
      <c r="B52" s="119">
        <v>45841.0</v>
      </c>
      <c r="C52" s="120" t="s">
        <v>218</v>
      </c>
      <c r="D52" s="120">
        <v>50413.0</v>
      </c>
      <c r="E52" s="121" t="s">
        <v>219</v>
      </c>
      <c r="F52" s="122"/>
      <c r="G52" s="123"/>
      <c r="H52" s="124">
        <v>4500.0</v>
      </c>
      <c r="I52" s="123"/>
      <c r="J52" s="123"/>
      <c r="K52" s="123"/>
      <c r="L52" s="123"/>
      <c r="M52" s="123"/>
      <c r="N52" s="123"/>
      <c r="O52" s="123"/>
      <c r="P52" s="125">
        <v>4500.0</v>
      </c>
      <c r="Q52" s="126">
        <v>0.0</v>
      </c>
      <c r="R52" s="123"/>
      <c r="S52" s="12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18">
        <v>5.0</v>
      </c>
      <c r="B53" s="119">
        <v>45841.0</v>
      </c>
      <c r="C53" s="120" t="s">
        <v>220</v>
      </c>
      <c r="D53" s="120">
        <v>49825.0</v>
      </c>
      <c r="E53" s="121" t="s">
        <v>221</v>
      </c>
      <c r="F53" s="122"/>
      <c r="G53" s="123"/>
      <c r="H53" s="124">
        <v>9500.0</v>
      </c>
      <c r="I53" s="123"/>
      <c r="J53" s="123"/>
      <c r="K53" s="123"/>
      <c r="L53" s="123"/>
      <c r="M53" s="123"/>
      <c r="N53" s="123"/>
      <c r="O53" s="123"/>
      <c r="P53" s="125">
        <v>9500.0</v>
      </c>
      <c r="Q53" s="126">
        <v>0.0</v>
      </c>
      <c r="R53" s="123"/>
      <c r="S53" s="12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18">
        <v>6.0</v>
      </c>
      <c r="B54" s="119">
        <v>45841.0</v>
      </c>
      <c r="C54" s="120" t="s">
        <v>222</v>
      </c>
      <c r="D54" s="120">
        <v>48631.0</v>
      </c>
      <c r="E54" s="121" t="s">
        <v>43</v>
      </c>
      <c r="F54" s="122"/>
      <c r="G54" s="123"/>
      <c r="H54" s="124">
        <v>10000.0</v>
      </c>
      <c r="I54" s="123"/>
      <c r="J54" s="123"/>
      <c r="K54" s="123"/>
      <c r="L54" s="123"/>
      <c r="M54" s="123"/>
      <c r="N54" s="123"/>
      <c r="O54" s="123"/>
      <c r="P54" s="125">
        <v>10000.0</v>
      </c>
      <c r="Q54" s="126">
        <v>0.0</v>
      </c>
      <c r="R54" s="123"/>
      <c r="S54" s="12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18">
        <v>7.0</v>
      </c>
      <c r="B55" s="119">
        <v>45841.0</v>
      </c>
      <c r="C55" s="120" t="s">
        <v>223</v>
      </c>
      <c r="D55" s="120">
        <v>49655.0</v>
      </c>
      <c r="E55" s="121" t="s">
        <v>182</v>
      </c>
      <c r="F55" s="122"/>
      <c r="G55" s="123"/>
      <c r="H55" s="124">
        <v>500.0</v>
      </c>
      <c r="I55" s="123"/>
      <c r="J55" s="123"/>
      <c r="K55" s="123"/>
      <c r="L55" s="123"/>
      <c r="M55" s="123"/>
      <c r="N55" s="123"/>
      <c r="O55" s="123"/>
      <c r="P55" s="125">
        <v>500.0</v>
      </c>
      <c r="Q55" s="126">
        <v>0.0</v>
      </c>
      <c r="R55" s="123"/>
      <c r="S55" s="12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18"/>
      <c r="B56" s="123"/>
      <c r="C56" s="123"/>
      <c r="D56" s="123"/>
      <c r="E56" s="127"/>
      <c r="F56" s="128"/>
      <c r="G56" s="123"/>
      <c r="H56" s="129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30"/>
      <c r="B57" s="131"/>
      <c r="C57" s="132"/>
      <c r="D57" s="133" t="s">
        <v>82</v>
      </c>
      <c r="E57" s="115"/>
      <c r="F57" s="134">
        <f t="shared" ref="F57:G57" si="5">SUM(F49:F56)</f>
        <v>0</v>
      </c>
      <c r="G57" s="134">
        <f t="shared" si="5"/>
        <v>0</v>
      </c>
      <c r="H57" s="134">
        <f>SUM(H49:H55)</f>
        <v>76100</v>
      </c>
      <c r="I57" s="134">
        <f t="shared" ref="I57:P57" si="6">SUM(I49:I56)</f>
        <v>0</v>
      </c>
      <c r="J57" s="134">
        <f t="shared" si="6"/>
        <v>0</v>
      </c>
      <c r="K57" s="134">
        <f t="shared" si="6"/>
        <v>0</v>
      </c>
      <c r="L57" s="134">
        <f t="shared" si="6"/>
        <v>0</v>
      </c>
      <c r="M57" s="134">
        <f t="shared" si="6"/>
        <v>0</v>
      </c>
      <c r="N57" s="134">
        <f t="shared" si="6"/>
        <v>0</v>
      </c>
      <c r="O57" s="134">
        <f t="shared" si="6"/>
        <v>0</v>
      </c>
      <c r="P57" s="134">
        <f t="shared" si="6"/>
        <v>76100</v>
      </c>
      <c r="Q57" s="135"/>
      <c r="R57" s="115"/>
      <c r="S57" s="12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36"/>
      <c r="B58" s="137"/>
      <c r="C58" s="137"/>
      <c r="D58" s="137"/>
      <c r="E58" s="137"/>
      <c r="F58" s="138">
        <f>F57+G57+H57+I57+J57+K57+L57+M57+N57+O57</f>
        <v>76100</v>
      </c>
      <c r="G58" s="4"/>
      <c r="H58" s="4"/>
      <c r="I58" s="4"/>
      <c r="J58" s="4"/>
      <c r="K58" s="4"/>
      <c r="L58" s="4"/>
      <c r="M58" s="4"/>
      <c r="N58" s="4"/>
      <c r="O58" s="4"/>
      <c r="P58" s="139"/>
      <c r="Q58" s="139"/>
      <c r="R58" s="137"/>
      <c r="S58" s="12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52"/>
      <c r="B59" s="52"/>
      <c r="C59" s="52"/>
      <c r="D59" s="52"/>
      <c r="E59" s="75"/>
      <c r="F59" s="76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51.0" customHeight="1">
      <c r="A60" s="2"/>
      <c r="B60" s="2"/>
      <c r="C60" s="2"/>
      <c r="D60" s="2"/>
      <c r="E60" s="77" t="s">
        <v>83</v>
      </c>
      <c r="F60" s="98" t="s">
        <v>224</v>
      </c>
      <c r="G60" s="2"/>
      <c r="H60" s="2"/>
      <c r="I60" s="2"/>
      <c r="J60" s="79" t="s">
        <v>85</v>
      </c>
      <c r="K60" s="79"/>
      <c r="L60" s="79"/>
      <c r="M60" s="79"/>
      <c r="N60" s="80"/>
      <c r="O60" s="80"/>
      <c r="P60" s="8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77" t="s">
        <v>86</v>
      </c>
      <c r="F61" s="98" t="s">
        <v>224</v>
      </c>
      <c r="G61" s="2"/>
      <c r="H61" s="2"/>
      <c r="I61" s="2"/>
      <c r="J61" s="82" t="s">
        <v>87</v>
      </c>
      <c r="K61" s="82"/>
      <c r="L61" s="82"/>
      <c r="M61" s="82"/>
      <c r="N61" s="82"/>
      <c r="O61" s="82"/>
      <c r="P61" s="8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77" t="s">
        <v>88</v>
      </c>
      <c r="F62" s="98" t="s">
        <v>224</v>
      </c>
      <c r="G62" s="2"/>
      <c r="H62" s="2"/>
      <c r="I62" s="2"/>
      <c r="J62" s="83"/>
      <c r="K62" s="83"/>
      <c r="L62" s="83"/>
      <c r="M62" s="83"/>
      <c r="N62" s="83"/>
      <c r="O62" s="83"/>
      <c r="P62" s="83"/>
      <c r="Q62" s="8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77" t="s">
        <v>89</v>
      </c>
      <c r="F63" s="98" t="s">
        <v>224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77" t="s">
        <v>225</v>
      </c>
      <c r="F64" s="98" t="s">
        <v>224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77" t="s">
        <v>91</v>
      </c>
      <c r="F65" s="98" t="s">
        <v>224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77" t="s">
        <v>92</v>
      </c>
      <c r="F66" s="98" t="s">
        <v>224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</sheetData>
  <mergeCells count="52">
    <mergeCell ref="F43:O43"/>
    <mergeCell ref="A45:S45"/>
    <mergeCell ref="A46:A48"/>
    <mergeCell ref="B46:B48"/>
    <mergeCell ref="C46:C48"/>
    <mergeCell ref="D46:D48"/>
    <mergeCell ref="E46:E48"/>
    <mergeCell ref="S46:S48"/>
    <mergeCell ref="F46:Q46"/>
    <mergeCell ref="R46:R48"/>
    <mergeCell ref="F47:F48"/>
    <mergeCell ref="G47:H47"/>
    <mergeCell ref="I47:J47"/>
    <mergeCell ref="K47:K48"/>
    <mergeCell ref="O47:O4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35:Q35"/>
    <mergeCell ref="R35:R37"/>
    <mergeCell ref="F36:F37"/>
    <mergeCell ref="G36:H36"/>
    <mergeCell ref="I36:J36"/>
    <mergeCell ref="K36:K37"/>
    <mergeCell ref="O36:O37"/>
    <mergeCell ref="P47:P48"/>
    <mergeCell ref="Q47:Q48"/>
    <mergeCell ref="F58:O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226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45842.0</v>
      </c>
      <c r="C6" s="20" t="s">
        <v>227</v>
      </c>
      <c r="D6" s="21">
        <v>82690.0</v>
      </c>
      <c r="E6" s="22" t="s">
        <v>228</v>
      </c>
      <c r="F6" s="23"/>
      <c r="G6" s="23"/>
      <c r="H6" s="23"/>
      <c r="I6" s="24">
        <v>6000.0</v>
      </c>
      <c r="J6" s="23"/>
      <c r="K6" s="23"/>
      <c r="L6" s="23"/>
      <c r="M6" s="25"/>
      <c r="N6" s="23"/>
      <c r="O6" s="23"/>
      <c r="P6" s="26">
        <v>6000.0</v>
      </c>
      <c r="Q6" s="27">
        <f t="shared" ref="Q6:Q20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45842.0</v>
      </c>
      <c r="C7" s="20" t="s">
        <v>229</v>
      </c>
      <c r="D7" s="21">
        <v>62146.0</v>
      </c>
      <c r="E7" s="22" t="s">
        <v>230</v>
      </c>
      <c r="F7" s="23"/>
      <c r="G7" s="23"/>
      <c r="H7" s="30"/>
      <c r="I7" s="24">
        <v>450.0</v>
      </c>
      <c r="J7" s="23"/>
      <c r="K7" s="23"/>
      <c r="L7" s="23"/>
      <c r="M7" s="25"/>
      <c r="N7" s="23"/>
      <c r="O7" s="23"/>
      <c r="P7" s="26">
        <v>450.0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45842.0</v>
      </c>
      <c r="C8" s="20" t="s">
        <v>231</v>
      </c>
      <c r="D8" s="21">
        <v>24368.0</v>
      </c>
      <c r="E8" s="22" t="s">
        <v>197</v>
      </c>
      <c r="F8" s="23"/>
      <c r="G8" s="23"/>
      <c r="H8" s="23"/>
      <c r="I8" s="24">
        <v>382.0</v>
      </c>
      <c r="J8" s="30"/>
      <c r="K8" s="30">
        <v>618.0</v>
      </c>
      <c r="L8" s="23"/>
      <c r="M8" s="25"/>
      <c r="N8" s="23"/>
      <c r="O8" s="23"/>
      <c r="P8" s="26">
        <v>1000.0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45842.0</v>
      </c>
      <c r="C9" s="20" t="s">
        <v>232</v>
      </c>
      <c r="D9" s="21">
        <v>64498.0</v>
      </c>
      <c r="E9" s="22" t="s">
        <v>233</v>
      </c>
      <c r="F9" s="23"/>
      <c r="G9" s="23"/>
      <c r="H9" s="23"/>
      <c r="I9" s="24">
        <v>5100.0</v>
      </c>
      <c r="J9" s="30"/>
      <c r="K9" s="23"/>
      <c r="L9" s="23"/>
      <c r="M9" s="25"/>
      <c r="N9" s="23"/>
      <c r="O9" s="23"/>
      <c r="P9" s="26">
        <v>5100.0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45842.0</v>
      </c>
      <c r="C10" s="20" t="s">
        <v>234</v>
      </c>
      <c r="D10" s="21">
        <v>60978.0</v>
      </c>
      <c r="E10" s="22" t="s">
        <v>235</v>
      </c>
      <c r="F10" s="23"/>
      <c r="G10" s="23"/>
      <c r="H10" s="23"/>
      <c r="I10" s="24">
        <v>10000.0</v>
      </c>
      <c r="J10" s="23"/>
      <c r="K10" s="23"/>
      <c r="L10" s="23"/>
      <c r="M10" s="25"/>
      <c r="N10" s="23"/>
      <c r="O10" s="23"/>
      <c r="P10" s="26">
        <v>10000.0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45842.0</v>
      </c>
      <c r="C11" s="20" t="s">
        <v>236</v>
      </c>
      <c r="D11" s="21">
        <v>36555.0</v>
      </c>
      <c r="E11" s="22" t="s">
        <v>237</v>
      </c>
      <c r="F11" s="23"/>
      <c r="G11" s="23"/>
      <c r="H11" s="23"/>
      <c r="I11" s="24">
        <v>2600.0</v>
      </c>
      <c r="J11" s="23"/>
      <c r="K11" s="23"/>
      <c r="L11" s="23"/>
      <c r="M11" s="25"/>
      <c r="N11" s="23"/>
      <c r="O11" s="23"/>
      <c r="P11" s="26">
        <v>2600.0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45842.0</v>
      </c>
      <c r="C12" s="20" t="s">
        <v>238</v>
      </c>
      <c r="D12" s="21">
        <v>49667.0</v>
      </c>
      <c r="E12" s="22" t="s">
        <v>239</v>
      </c>
      <c r="F12" s="23"/>
      <c r="G12" s="23"/>
      <c r="H12" s="23"/>
      <c r="I12" s="24">
        <v>2600.0</v>
      </c>
      <c r="J12" s="30"/>
      <c r="K12" s="23"/>
      <c r="L12" s="23"/>
      <c r="M12" s="25"/>
      <c r="N12" s="23"/>
      <c r="O12" s="23"/>
      <c r="P12" s="26">
        <v>2600.0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45842.0</v>
      </c>
      <c r="C13" s="20" t="s">
        <v>240</v>
      </c>
      <c r="D13" s="21">
        <v>43955.0</v>
      </c>
      <c r="E13" s="22" t="s">
        <v>241</v>
      </c>
      <c r="F13" s="23"/>
      <c r="G13" s="23"/>
      <c r="H13" s="23"/>
      <c r="I13" s="24"/>
      <c r="J13" s="30">
        <v>1000.0</v>
      </c>
      <c r="K13" s="23"/>
      <c r="L13" s="23"/>
      <c r="M13" s="25"/>
      <c r="N13" s="23"/>
      <c r="O13" s="23"/>
      <c r="P13" s="26">
        <v>1000.0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45842.0</v>
      </c>
      <c r="C14" s="20" t="s">
        <v>242</v>
      </c>
      <c r="D14" s="21">
        <v>57026.0</v>
      </c>
      <c r="E14" s="22" t="s">
        <v>243</v>
      </c>
      <c r="F14" s="23"/>
      <c r="G14" s="23"/>
      <c r="H14" s="23"/>
      <c r="I14" s="24"/>
      <c r="J14" s="30">
        <v>100.0</v>
      </c>
      <c r="K14" s="23"/>
      <c r="L14" s="23"/>
      <c r="M14" s="25"/>
      <c r="N14" s="23"/>
      <c r="O14" s="23"/>
      <c r="P14" s="26">
        <v>100.0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45842.0</v>
      </c>
      <c r="C15" s="20" t="s">
        <v>244</v>
      </c>
      <c r="D15" s="21">
        <v>55555.0</v>
      </c>
      <c r="E15" s="22" t="s">
        <v>245</v>
      </c>
      <c r="F15" s="23"/>
      <c r="G15" s="23"/>
      <c r="H15" s="23"/>
      <c r="I15" s="24"/>
      <c r="J15" s="30"/>
      <c r="K15" s="23"/>
      <c r="L15" s="23"/>
      <c r="M15" s="24">
        <v>7500.0</v>
      </c>
      <c r="N15" s="23"/>
      <c r="O15" s="23"/>
      <c r="P15" s="26">
        <v>7500.0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45842.0</v>
      </c>
      <c r="C16" s="20" t="s">
        <v>246</v>
      </c>
      <c r="D16" s="21">
        <v>68124.0</v>
      </c>
      <c r="E16" s="22" t="s">
        <v>247</v>
      </c>
      <c r="F16" s="23"/>
      <c r="G16" s="23"/>
      <c r="H16" s="23"/>
      <c r="I16" s="24">
        <v>2600.0</v>
      </c>
      <c r="J16" s="30"/>
      <c r="K16" s="23"/>
      <c r="L16" s="23"/>
      <c r="M16" s="25"/>
      <c r="N16" s="23"/>
      <c r="O16" s="23"/>
      <c r="P16" s="26">
        <v>2600.0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45842.0</v>
      </c>
      <c r="C17" s="20" t="s">
        <v>248</v>
      </c>
      <c r="D17" s="21">
        <v>66129.0</v>
      </c>
      <c r="E17" s="22" t="s">
        <v>249</v>
      </c>
      <c r="F17" s="23"/>
      <c r="G17" s="23"/>
      <c r="H17" s="23"/>
      <c r="I17" s="24">
        <v>20000.0</v>
      </c>
      <c r="J17" s="23"/>
      <c r="K17" s="23"/>
      <c r="L17" s="23"/>
      <c r="M17" s="25"/>
      <c r="N17" s="23"/>
      <c r="O17" s="23"/>
      <c r="P17" s="26">
        <v>20000.0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45842.0</v>
      </c>
      <c r="C18" s="20" t="s">
        <v>250</v>
      </c>
      <c r="D18" s="21">
        <v>53249.0</v>
      </c>
      <c r="E18" s="22" t="s">
        <v>251</v>
      </c>
      <c r="F18" s="23"/>
      <c r="G18" s="23"/>
      <c r="H18" s="23"/>
      <c r="I18" s="24"/>
      <c r="J18" s="30">
        <v>31000.0</v>
      </c>
      <c r="K18" s="30"/>
      <c r="L18" s="23"/>
      <c r="M18" s="25"/>
      <c r="N18" s="23"/>
      <c r="O18" s="23"/>
      <c r="P18" s="26">
        <v>31000.0</v>
      </c>
      <c r="Q18" s="27">
        <f t="shared" si="1"/>
        <v>0</v>
      </c>
      <c r="R18" s="26" t="s">
        <v>29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45842.0</v>
      </c>
      <c r="C19" s="20" t="s">
        <v>252</v>
      </c>
      <c r="D19" s="21">
        <v>67524.0</v>
      </c>
      <c r="E19" s="22" t="s">
        <v>253</v>
      </c>
      <c r="F19" s="23"/>
      <c r="G19" s="23"/>
      <c r="H19" s="23"/>
      <c r="I19" s="24">
        <v>2600.0</v>
      </c>
      <c r="J19" s="30"/>
      <c r="K19" s="23"/>
      <c r="L19" s="23"/>
      <c r="M19" s="24"/>
      <c r="N19" s="23"/>
      <c r="O19" s="23"/>
      <c r="P19" s="26">
        <v>2600.0</v>
      </c>
      <c r="Q19" s="27">
        <f t="shared" si="1"/>
        <v>0</v>
      </c>
      <c r="R19" s="26" t="s">
        <v>29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45842.0</v>
      </c>
      <c r="C20" s="20" t="s">
        <v>254</v>
      </c>
      <c r="D20" s="21">
        <v>31927.0</v>
      </c>
      <c r="E20" s="22" t="s">
        <v>255</v>
      </c>
      <c r="F20" s="23"/>
      <c r="G20" s="23"/>
      <c r="H20" s="23"/>
      <c r="I20" s="24"/>
      <c r="J20" s="30"/>
      <c r="K20" s="23"/>
      <c r="L20" s="23"/>
      <c r="M20" s="25"/>
      <c r="N20" s="30"/>
      <c r="O20" s="30">
        <v>2400.0</v>
      </c>
      <c r="P20" s="26">
        <v>2400.0</v>
      </c>
      <c r="Q20" s="27">
        <f t="shared" si="1"/>
        <v>0</v>
      </c>
      <c r="R20" s="26"/>
      <c r="S20" s="140" t="s">
        <v>256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45842.0</v>
      </c>
      <c r="C21" s="20" t="s">
        <v>257</v>
      </c>
      <c r="D21" s="21">
        <v>88873.0</v>
      </c>
      <c r="E21" s="22" t="s">
        <v>58</v>
      </c>
      <c r="F21" s="23"/>
      <c r="G21" s="23"/>
      <c r="H21" s="23"/>
      <c r="I21" s="24">
        <v>800.0</v>
      </c>
      <c r="J21" s="30"/>
      <c r="K21" s="23"/>
      <c r="L21" s="23"/>
      <c r="M21" s="25"/>
      <c r="N21" s="30"/>
      <c r="O21" s="23"/>
      <c r="P21" s="26">
        <v>800.0</v>
      </c>
      <c r="Q21" s="85">
        <v>0.0</v>
      </c>
      <c r="R21" s="26" t="s">
        <v>258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45842.0</v>
      </c>
      <c r="C22" s="20" t="s">
        <v>259</v>
      </c>
      <c r="D22" s="21">
        <v>88832.0</v>
      </c>
      <c r="E22" s="22" t="s">
        <v>260</v>
      </c>
      <c r="F22" s="23"/>
      <c r="G22" s="23"/>
      <c r="H22" s="23"/>
      <c r="I22" s="24">
        <v>2820.0</v>
      </c>
      <c r="J22" s="30"/>
      <c r="K22" s="23"/>
      <c r="L22" s="23"/>
      <c r="M22" s="25"/>
      <c r="N22" s="23"/>
      <c r="O22" s="23"/>
      <c r="P22" s="26">
        <v>2820.0</v>
      </c>
      <c r="Q22" s="27">
        <f t="shared" ref="Q22:Q33" si="2">F22+G22+H22+I22+J22+K22+L22+M22+N22+O22-P22</f>
        <v>0</v>
      </c>
      <c r="R22" s="26" t="s">
        <v>258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45842.0</v>
      </c>
      <c r="C23" s="20" t="s">
        <v>261</v>
      </c>
      <c r="D23" s="21">
        <v>88421.0</v>
      </c>
      <c r="E23" s="22" t="s">
        <v>262</v>
      </c>
      <c r="F23" s="23"/>
      <c r="G23" s="23"/>
      <c r="H23" s="23"/>
      <c r="I23" s="24">
        <v>1200.0</v>
      </c>
      <c r="J23" s="23"/>
      <c r="K23" s="23"/>
      <c r="L23" s="23"/>
      <c r="M23" s="25"/>
      <c r="N23" s="23"/>
      <c r="O23" s="23"/>
      <c r="P23" s="26">
        <v>1200.0</v>
      </c>
      <c r="Q23" s="27">
        <f t="shared" si="2"/>
        <v>0</v>
      </c>
      <c r="R23" s="26" t="s">
        <v>258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45842.0</v>
      </c>
      <c r="C24" s="20" t="s">
        <v>263</v>
      </c>
      <c r="D24" s="21">
        <v>87888.0</v>
      </c>
      <c r="E24" s="22" t="s">
        <v>264</v>
      </c>
      <c r="F24" s="23"/>
      <c r="G24" s="23"/>
      <c r="H24" s="23"/>
      <c r="I24" s="24">
        <v>1450.0</v>
      </c>
      <c r="J24" s="23"/>
      <c r="K24" s="23"/>
      <c r="L24" s="23"/>
      <c r="M24" s="25"/>
      <c r="N24" s="23"/>
      <c r="O24" s="23"/>
      <c r="P24" s="26">
        <v>1450.0</v>
      </c>
      <c r="Q24" s="27">
        <f t="shared" si="2"/>
        <v>0</v>
      </c>
      <c r="R24" s="26" t="s">
        <v>258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45841.0</v>
      </c>
      <c r="C25" s="20" t="s">
        <v>265</v>
      </c>
      <c r="D25" s="21">
        <v>10249.0</v>
      </c>
      <c r="E25" s="22" t="s">
        <v>207</v>
      </c>
      <c r="F25" s="23"/>
      <c r="G25" s="23"/>
      <c r="H25" s="23"/>
      <c r="I25" s="24"/>
      <c r="J25" s="23"/>
      <c r="K25" s="23"/>
      <c r="L25" s="23"/>
      <c r="M25" s="24">
        <v>300.0</v>
      </c>
      <c r="N25" s="23"/>
      <c r="O25" s="23"/>
      <c r="P25" s="26">
        <v>300.0</v>
      </c>
      <c r="Q25" s="27">
        <f t="shared" si="2"/>
        <v>0</v>
      </c>
      <c r="R25" s="26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3">
        <v>45842.0</v>
      </c>
      <c r="C26" s="104" t="s">
        <v>266</v>
      </c>
      <c r="D26" s="105">
        <v>51782.0</v>
      </c>
      <c r="E26" s="105" t="s">
        <v>267</v>
      </c>
      <c r="F26" s="23"/>
      <c r="G26" s="30"/>
      <c r="H26" s="30">
        <v>2500.0</v>
      </c>
      <c r="I26" s="24"/>
      <c r="J26" s="23"/>
      <c r="K26" s="23"/>
      <c r="L26" s="23"/>
      <c r="M26" s="25"/>
      <c r="N26" s="23"/>
      <c r="O26" s="23"/>
      <c r="P26" s="26">
        <v>2500.0</v>
      </c>
      <c r="Q26" s="27">
        <f t="shared" si="2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>
        <v>45842.0</v>
      </c>
      <c r="C27" s="107" t="s">
        <v>268</v>
      </c>
      <c r="D27" s="108">
        <v>10008.0</v>
      </c>
      <c r="E27" s="108" t="s">
        <v>72</v>
      </c>
      <c r="F27" s="23"/>
      <c r="G27" s="30"/>
      <c r="H27" s="30"/>
      <c r="I27" s="25"/>
      <c r="J27" s="23"/>
      <c r="K27" s="30"/>
      <c r="L27" s="23"/>
      <c r="M27" s="24">
        <v>1500.0</v>
      </c>
      <c r="N27" s="23"/>
      <c r="O27" s="23"/>
      <c r="P27" s="26">
        <v>1500.0</v>
      </c>
      <c r="Q27" s="27">
        <f t="shared" si="2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>
        <v>45842.0</v>
      </c>
      <c r="C28" s="107" t="s">
        <v>269</v>
      </c>
      <c r="D28" s="108">
        <v>90172.0</v>
      </c>
      <c r="E28" s="108" t="s">
        <v>270</v>
      </c>
      <c r="F28" s="23"/>
      <c r="G28" s="30"/>
      <c r="H28" s="92"/>
      <c r="I28" s="25"/>
      <c r="J28" s="23"/>
      <c r="K28" s="30"/>
      <c r="L28" s="23"/>
      <c r="M28" s="24">
        <v>300.0</v>
      </c>
      <c r="N28" s="23"/>
      <c r="O28" s="23"/>
      <c r="P28" s="26">
        <v>300.0</v>
      </c>
      <c r="Q28" s="27">
        <f t="shared" si="2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06">
        <v>45842.0</v>
      </c>
      <c r="C29" s="107" t="s">
        <v>271</v>
      </c>
      <c r="D29" s="108">
        <v>90172.0</v>
      </c>
      <c r="E29" s="108" t="s">
        <v>270</v>
      </c>
      <c r="F29" s="23"/>
      <c r="G29" s="30"/>
      <c r="H29" s="30"/>
      <c r="I29" s="25"/>
      <c r="J29" s="23"/>
      <c r="K29" s="30"/>
      <c r="L29" s="23"/>
      <c r="M29" s="24">
        <v>8050.0</v>
      </c>
      <c r="N29" s="23"/>
      <c r="O29" s="23"/>
      <c r="P29" s="26">
        <v>8050.0</v>
      </c>
      <c r="Q29" s="27">
        <f t="shared" si="2"/>
        <v>0</v>
      </c>
      <c r="R29" s="26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/>
      <c r="B30" s="89"/>
      <c r="C30" s="90"/>
      <c r="D30" s="91"/>
      <c r="E30" s="91"/>
      <c r="F30" s="23"/>
      <c r="G30" s="30"/>
      <c r="H30" s="30"/>
      <c r="I30" s="24"/>
      <c r="J30" s="23"/>
      <c r="K30" s="30"/>
      <c r="L30" s="23"/>
      <c r="M30" s="25"/>
      <c r="N30" s="23"/>
      <c r="O30" s="23"/>
      <c r="P30" s="26"/>
      <c r="Q30" s="27">
        <f t="shared" si="2"/>
        <v>0</v>
      </c>
      <c r="R30" s="26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/>
      <c r="B31" s="89"/>
      <c r="C31" s="90"/>
      <c r="D31" s="91"/>
      <c r="E31" s="91"/>
      <c r="F31" s="23"/>
      <c r="G31" s="30"/>
      <c r="H31" s="30"/>
      <c r="I31" s="25"/>
      <c r="J31" s="23"/>
      <c r="K31" s="23"/>
      <c r="L31" s="23"/>
      <c r="M31" s="25"/>
      <c r="N31" s="23"/>
      <c r="O31" s="23"/>
      <c r="P31" s="26"/>
      <c r="Q31" s="27">
        <f t="shared" si="2"/>
        <v>0</v>
      </c>
      <c r="R31" s="26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/>
      <c r="B32" s="93"/>
      <c r="C32" s="94"/>
      <c r="D32" s="95"/>
      <c r="E32" s="96"/>
      <c r="F32" s="23"/>
      <c r="G32" s="30"/>
      <c r="H32" s="23"/>
      <c r="I32" s="25"/>
      <c r="J32" s="23"/>
      <c r="K32" s="23"/>
      <c r="L32" s="23"/>
      <c r="M32" s="25"/>
      <c r="N32" s="23"/>
      <c r="O32" s="23"/>
      <c r="P32" s="26"/>
      <c r="Q32" s="27">
        <f t="shared" si="2"/>
        <v>0</v>
      </c>
      <c r="R32" s="28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37"/>
      <c r="B33" s="19"/>
      <c r="C33" s="20"/>
      <c r="D33" s="21"/>
      <c r="E33" s="22"/>
      <c r="F33" s="23"/>
      <c r="G33" s="23"/>
      <c r="H33" s="23"/>
      <c r="I33" s="25"/>
      <c r="J33" s="23"/>
      <c r="K33" s="23"/>
      <c r="L33" s="23"/>
      <c r="M33" s="25"/>
      <c r="N33" s="23"/>
      <c r="O33" s="23"/>
      <c r="P33" s="28"/>
      <c r="Q33" s="27">
        <f t="shared" si="2"/>
        <v>0</v>
      </c>
      <c r="R33" s="28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38"/>
      <c r="B34" s="39"/>
      <c r="C34" s="40"/>
      <c r="D34" s="41"/>
      <c r="E34" s="41"/>
      <c r="F34" s="42">
        <f t="shared" ref="F34:P34" si="3">SUM(F6:F33)</f>
        <v>0</v>
      </c>
      <c r="G34" s="42">
        <f t="shared" si="3"/>
        <v>0</v>
      </c>
      <c r="H34" s="42">
        <f t="shared" si="3"/>
        <v>2500</v>
      </c>
      <c r="I34" s="42">
        <f t="shared" si="3"/>
        <v>58602</v>
      </c>
      <c r="J34" s="42">
        <f t="shared" si="3"/>
        <v>32100</v>
      </c>
      <c r="K34" s="42">
        <f t="shared" si="3"/>
        <v>618</v>
      </c>
      <c r="L34" s="42">
        <f t="shared" si="3"/>
        <v>0</v>
      </c>
      <c r="M34" s="42">
        <f t="shared" si="3"/>
        <v>17650</v>
      </c>
      <c r="N34" s="42">
        <f t="shared" si="3"/>
        <v>0</v>
      </c>
      <c r="O34" s="42">
        <f t="shared" si="3"/>
        <v>2400</v>
      </c>
      <c r="P34" s="42">
        <f t="shared" si="3"/>
        <v>113870</v>
      </c>
      <c r="Q34" s="43"/>
      <c r="R34" s="41"/>
      <c r="S34" s="4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46"/>
      <c r="B35" s="47"/>
      <c r="C35" s="48"/>
      <c r="D35" s="48"/>
      <c r="E35" s="48"/>
      <c r="F35" s="49">
        <f>F34+G34+H34+I34+J34+K34+L34+M34+N34+O34</f>
        <v>113870</v>
      </c>
      <c r="G35" s="4"/>
      <c r="H35" s="4"/>
      <c r="I35" s="4"/>
      <c r="J35" s="4"/>
      <c r="K35" s="4"/>
      <c r="L35" s="4"/>
      <c r="M35" s="4"/>
      <c r="N35" s="4"/>
      <c r="O35" s="4"/>
      <c r="P35" s="50" t="s">
        <v>79</v>
      </c>
      <c r="Q35" s="50"/>
      <c r="R35" s="48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2"/>
      <c r="B36" s="52"/>
      <c r="C36" s="52"/>
      <c r="D36" s="52"/>
      <c r="E36" s="29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3" t="s">
        <v>80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54" t="s">
        <v>2</v>
      </c>
      <c r="B38" s="55" t="s">
        <v>3</v>
      </c>
      <c r="C38" s="55" t="s">
        <v>4</v>
      </c>
      <c r="D38" s="55" t="s">
        <v>5</v>
      </c>
      <c r="E38" s="55" t="s">
        <v>6</v>
      </c>
      <c r="F38" s="56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55" t="s">
        <v>8</v>
      </c>
      <c r="S38" s="55" t="s">
        <v>9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1"/>
      <c r="B39" s="12"/>
      <c r="C39" s="12"/>
      <c r="D39" s="12"/>
      <c r="E39" s="12"/>
      <c r="F39" s="57" t="s">
        <v>10</v>
      </c>
      <c r="G39" s="58" t="s">
        <v>11</v>
      </c>
      <c r="H39" s="10"/>
      <c r="I39" s="58" t="s">
        <v>12</v>
      </c>
      <c r="J39" s="10"/>
      <c r="K39" s="55" t="s">
        <v>13</v>
      </c>
      <c r="L39" s="59"/>
      <c r="M39" s="59"/>
      <c r="N39" s="59"/>
      <c r="O39" s="60" t="s">
        <v>272</v>
      </c>
      <c r="P39" s="55" t="s">
        <v>15</v>
      </c>
      <c r="Q39" s="55" t="s">
        <v>16</v>
      </c>
      <c r="R39" s="12"/>
      <c r="S39" s="1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6"/>
      <c r="B40" s="10"/>
      <c r="C40" s="10"/>
      <c r="D40" s="10"/>
      <c r="E40" s="10"/>
      <c r="F40" s="10"/>
      <c r="G40" s="61" t="s">
        <v>17</v>
      </c>
      <c r="H40" s="61" t="s">
        <v>18</v>
      </c>
      <c r="I40" s="61" t="s">
        <v>19</v>
      </c>
      <c r="J40" s="61" t="s">
        <v>20</v>
      </c>
      <c r="K40" s="10"/>
      <c r="L40" s="61" t="s">
        <v>21</v>
      </c>
      <c r="M40" s="61" t="s">
        <v>22</v>
      </c>
      <c r="N40" s="61" t="s">
        <v>23</v>
      </c>
      <c r="O40" s="10"/>
      <c r="P40" s="10"/>
      <c r="Q40" s="10"/>
      <c r="R40" s="10"/>
      <c r="S40" s="1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8">
        <v>1.0</v>
      </c>
      <c r="B41" s="19">
        <v>45841.0</v>
      </c>
      <c r="C41" s="20" t="s">
        <v>273</v>
      </c>
      <c r="D41" s="21">
        <v>81108.0</v>
      </c>
      <c r="E41" s="22" t="s">
        <v>118</v>
      </c>
      <c r="F41" s="23"/>
      <c r="G41" s="23"/>
      <c r="H41" s="23"/>
      <c r="I41" s="24"/>
      <c r="J41" s="23"/>
      <c r="K41" s="23"/>
      <c r="L41" s="23"/>
      <c r="M41" s="25"/>
      <c r="N41" s="23"/>
      <c r="O41" s="30">
        <v>105.0</v>
      </c>
      <c r="P41" s="26">
        <v>105.0</v>
      </c>
      <c r="Q41" s="27">
        <f t="shared" ref="Q41:Q46" si="4">F41+G41+H41+I41+J41+K41+L41+M41+N41+O41-P41</f>
        <v>0</v>
      </c>
      <c r="R41" s="26"/>
      <c r="S41" s="6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8">
        <v>2.0</v>
      </c>
      <c r="B42" s="19">
        <v>45842.0</v>
      </c>
      <c r="C42" s="20" t="s">
        <v>274</v>
      </c>
      <c r="D42" s="21">
        <v>59284.0</v>
      </c>
      <c r="E42" s="22" t="s">
        <v>275</v>
      </c>
      <c r="F42" s="23"/>
      <c r="G42" s="23"/>
      <c r="H42" s="23"/>
      <c r="I42" s="24"/>
      <c r="J42" s="23"/>
      <c r="K42" s="23"/>
      <c r="L42" s="23"/>
      <c r="M42" s="25"/>
      <c r="N42" s="23"/>
      <c r="O42" s="30">
        <v>70.0</v>
      </c>
      <c r="P42" s="26">
        <v>70.0</v>
      </c>
      <c r="Q42" s="27">
        <f t="shared" si="4"/>
        <v>0</v>
      </c>
      <c r="R42" s="26" t="s">
        <v>26</v>
      </c>
      <c r="S42" s="6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8">
        <v>3.0</v>
      </c>
      <c r="B43" s="19">
        <v>45842.0</v>
      </c>
      <c r="C43" s="20" t="s">
        <v>276</v>
      </c>
      <c r="D43" s="21">
        <v>59285.0</v>
      </c>
      <c r="E43" s="22" t="s">
        <v>277</v>
      </c>
      <c r="F43" s="23"/>
      <c r="G43" s="30"/>
      <c r="H43" s="23"/>
      <c r="I43" s="24"/>
      <c r="J43" s="23"/>
      <c r="K43" s="23"/>
      <c r="L43" s="23"/>
      <c r="M43" s="25"/>
      <c r="N43" s="23"/>
      <c r="O43" s="30">
        <v>35.0</v>
      </c>
      <c r="P43" s="26">
        <v>35.0</v>
      </c>
      <c r="Q43" s="27">
        <f t="shared" si="4"/>
        <v>0</v>
      </c>
      <c r="R43" s="62"/>
      <c r="S43" s="6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8">
        <v>4.0</v>
      </c>
      <c r="B44" s="19">
        <v>45842.0</v>
      </c>
      <c r="C44" s="20" t="s">
        <v>278</v>
      </c>
      <c r="D44" s="21">
        <v>57026.0</v>
      </c>
      <c r="E44" s="22" t="s">
        <v>243</v>
      </c>
      <c r="F44" s="23"/>
      <c r="G44" s="30"/>
      <c r="H44" s="30"/>
      <c r="I44" s="24"/>
      <c r="J44" s="23"/>
      <c r="K44" s="30"/>
      <c r="L44" s="23"/>
      <c r="M44" s="25"/>
      <c r="N44" s="23"/>
      <c r="O44" s="30">
        <v>23.0</v>
      </c>
      <c r="P44" s="26">
        <v>23.0</v>
      </c>
      <c r="Q44" s="27">
        <f t="shared" si="4"/>
        <v>0</v>
      </c>
      <c r="R44" s="62"/>
      <c r="S44" s="6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7"/>
      <c r="B45" s="33"/>
      <c r="C45" s="34"/>
      <c r="D45" s="35"/>
      <c r="E45" s="36"/>
      <c r="F45" s="23"/>
      <c r="G45" s="23"/>
      <c r="H45" s="23"/>
      <c r="I45" s="25"/>
      <c r="J45" s="23"/>
      <c r="K45" s="23"/>
      <c r="L45" s="23"/>
      <c r="M45" s="25"/>
      <c r="N45" s="23"/>
      <c r="O45" s="23"/>
      <c r="P45" s="28"/>
      <c r="Q45" s="27">
        <f t="shared" si="4"/>
        <v>0</v>
      </c>
      <c r="R45" s="62"/>
      <c r="S45" s="6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7"/>
      <c r="B46" s="33"/>
      <c r="C46" s="34"/>
      <c r="D46" s="35"/>
      <c r="E46" s="36"/>
      <c r="F46" s="23"/>
      <c r="G46" s="23"/>
      <c r="H46" s="23"/>
      <c r="I46" s="25"/>
      <c r="J46" s="23"/>
      <c r="K46" s="23"/>
      <c r="L46" s="23"/>
      <c r="M46" s="25"/>
      <c r="N46" s="23"/>
      <c r="O46" s="23"/>
      <c r="P46" s="28"/>
      <c r="Q46" s="27">
        <f t="shared" si="4"/>
        <v>0</v>
      </c>
      <c r="R46" s="62"/>
      <c r="S46" s="6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64"/>
      <c r="B47" s="65"/>
      <c r="C47" s="66"/>
      <c r="D47" s="67" t="s">
        <v>82</v>
      </c>
      <c r="E47" s="59"/>
      <c r="F47" s="68">
        <f t="shared" ref="F47:Q47" si="5">SUM(F41:F46)</f>
        <v>0</v>
      </c>
      <c r="G47" s="68">
        <f t="shared" si="5"/>
        <v>0</v>
      </c>
      <c r="H47" s="68">
        <f t="shared" si="5"/>
        <v>0</v>
      </c>
      <c r="I47" s="68">
        <f t="shared" si="5"/>
        <v>0</v>
      </c>
      <c r="J47" s="68">
        <f t="shared" si="5"/>
        <v>0</v>
      </c>
      <c r="K47" s="68">
        <f t="shared" si="5"/>
        <v>0</v>
      </c>
      <c r="L47" s="68">
        <f t="shared" si="5"/>
        <v>0</v>
      </c>
      <c r="M47" s="68">
        <f t="shared" si="5"/>
        <v>0</v>
      </c>
      <c r="N47" s="68">
        <f t="shared" si="5"/>
        <v>0</v>
      </c>
      <c r="O47" s="68">
        <f t="shared" si="5"/>
        <v>233</v>
      </c>
      <c r="P47" s="68">
        <f t="shared" si="5"/>
        <v>233</v>
      </c>
      <c r="Q47" s="68">
        <f t="shared" si="5"/>
        <v>0</v>
      </c>
      <c r="R47" s="59"/>
      <c r="S47" s="69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70"/>
      <c r="B48" s="71"/>
      <c r="C48" s="71"/>
      <c r="D48" s="71"/>
      <c r="E48" s="71"/>
      <c r="F48" s="97">
        <f>F47+G47+H47+I47+J47+K47+L47+M47+N47+O47</f>
        <v>233</v>
      </c>
      <c r="G48" s="4"/>
      <c r="H48" s="4"/>
      <c r="I48" s="4"/>
      <c r="J48" s="4"/>
      <c r="K48" s="4"/>
      <c r="L48" s="4"/>
      <c r="M48" s="4"/>
      <c r="N48" s="4"/>
      <c r="O48" s="4"/>
      <c r="P48" s="73"/>
      <c r="Q48" s="73"/>
      <c r="R48" s="71"/>
      <c r="S48" s="7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52"/>
      <c r="B49" s="52"/>
      <c r="C49" s="52"/>
      <c r="D49" s="52"/>
      <c r="E49" s="75"/>
      <c r="F49" s="76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09" t="s">
        <v>212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10" t="s">
        <v>2</v>
      </c>
      <c r="B51" s="111" t="s">
        <v>3</v>
      </c>
      <c r="C51" s="111" t="s">
        <v>4</v>
      </c>
      <c r="D51" s="111" t="s">
        <v>5</v>
      </c>
      <c r="E51" s="111" t="s">
        <v>6</v>
      </c>
      <c r="F51" s="112" t="s">
        <v>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111" t="s">
        <v>8</v>
      </c>
      <c r="S51" s="111" t="s">
        <v>9</v>
      </c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1"/>
      <c r="B52" s="12"/>
      <c r="C52" s="12"/>
      <c r="D52" s="12"/>
      <c r="E52" s="12"/>
      <c r="F52" s="113" t="s">
        <v>10</v>
      </c>
      <c r="G52" s="114" t="s">
        <v>11</v>
      </c>
      <c r="H52" s="10"/>
      <c r="I52" s="114" t="s">
        <v>12</v>
      </c>
      <c r="J52" s="10"/>
      <c r="K52" s="111" t="s">
        <v>13</v>
      </c>
      <c r="L52" s="115"/>
      <c r="M52" s="115"/>
      <c r="N52" s="115"/>
      <c r="O52" s="116" t="s">
        <v>279</v>
      </c>
      <c r="P52" s="111" t="s">
        <v>15</v>
      </c>
      <c r="Q52" s="111" t="s">
        <v>16</v>
      </c>
      <c r="R52" s="12"/>
      <c r="S52" s="1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6"/>
      <c r="B53" s="10"/>
      <c r="C53" s="10"/>
      <c r="D53" s="10"/>
      <c r="E53" s="10"/>
      <c r="F53" s="10"/>
      <c r="G53" s="117" t="s">
        <v>17</v>
      </c>
      <c r="H53" s="117" t="s">
        <v>18</v>
      </c>
      <c r="I53" s="117" t="s">
        <v>19</v>
      </c>
      <c r="J53" s="117" t="s">
        <v>20</v>
      </c>
      <c r="K53" s="10"/>
      <c r="L53" s="117" t="s">
        <v>21</v>
      </c>
      <c r="M53" s="117" t="s">
        <v>22</v>
      </c>
      <c r="N53" s="117" t="s">
        <v>23</v>
      </c>
      <c r="O53" s="10"/>
      <c r="P53" s="10"/>
      <c r="Q53" s="10"/>
      <c r="R53" s="10"/>
      <c r="S53" s="10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18">
        <v>1.0</v>
      </c>
      <c r="B54" s="141">
        <v>45842.0</v>
      </c>
      <c r="C54" s="142" t="s">
        <v>280</v>
      </c>
      <c r="D54" s="142">
        <v>49055.0</v>
      </c>
      <c r="E54" s="143" t="s">
        <v>281</v>
      </c>
      <c r="F54" s="144"/>
      <c r="G54" s="145"/>
      <c r="H54" s="142"/>
      <c r="I54" s="142">
        <v>2600.0</v>
      </c>
      <c r="J54" s="123"/>
      <c r="K54" s="123"/>
      <c r="L54" s="123"/>
      <c r="M54" s="123"/>
      <c r="N54" s="123"/>
      <c r="O54" s="123"/>
      <c r="P54" s="125">
        <v>2600.0</v>
      </c>
      <c r="Q54" s="126">
        <f t="shared" ref="Q54:Q60" si="6">F54+G54+H54+I54+J54+K54+L54+M54+N54-P54</f>
        <v>0</v>
      </c>
      <c r="R54" s="123"/>
      <c r="S54" s="12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18"/>
      <c r="B55" s="146"/>
      <c r="C55" s="124"/>
      <c r="D55" s="124"/>
      <c r="E55" s="147"/>
      <c r="F55" s="122"/>
      <c r="G55" s="123"/>
      <c r="H55" s="124"/>
      <c r="I55" s="123"/>
      <c r="J55" s="123"/>
      <c r="K55" s="123"/>
      <c r="L55" s="123"/>
      <c r="M55" s="148"/>
      <c r="N55" s="149"/>
      <c r="O55" s="149"/>
      <c r="P55" s="150"/>
      <c r="Q55" s="126">
        <f t="shared" si="6"/>
        <v>0</v>
      </c>
      <c r="R55" s="123"/>
      <c r="S55" s="12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18"/>
      <c r="B56" s="119"/>
      <c r="C56" s="120"/>
      <c r="D56" s="120"/>
      <c r="E56" s="121"/>
      <c r="F56" s="122"/>
      <c r="G56" s="123"/>
      <c r="H56" s="124"/>
      <c r="I56" s="123"/>
      <c r="J56" s="123"/>
      <c r="K56" s="120"/>
      <c r="L56" s="123"/>
      <c r="M56" s="123"/>
      <c r="N56" s="123"/>
      <c r="O56" s="123"/>
      <c r="P56" s="125"/>
      <c r="Q56" s="126">
        <f t="shared" si="6"/>
        <v>0</v>
      </c>
      <c r="R56" s="123"/>
      <c r="S56" s="12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18"/>
      <c r="B57" s="119"/>
      <c r="C57" s="120"/>
      <c r="D57" s="120"/>
      <c r="E57" s="121"/>
      <c r="F57" s="122"/>
      <c r="G57" s="123"/>
      <c r="H57" s="124"/>
      <c r="I57" s="123"/>
      <c r="J57" s="123"/>
      <c r="K57" s="123"/>
      <c r="L57" s="123"/>
      <c r="M57" s="123"/>
      <c r="N57" s="123"/>
      <c r="O57" s="123"/>
      <c r="P57" s="125"/>
      <c r="Q57" s="126">
        <f t="shared" si="6"/>
        <v>0</v>
      </c>
      <c r="R57" s="123"/>
      <c r="S57" s="12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8"/>
      <c r="B58" s="119"/>
      <c r="C58" s="120"/>
      <c r="D58" s="120"/>
      <c r="E58" s="121"/>
      <c r="F58" s="122"/>
      <c r="G58" s="123"/>
      <c r="H58" s="124"/>
      <c r="I58" s="123"/>
      <c r="J58" s="123"/>
      <c r="K58" s="123"/>
      <c r="L58" s="123"/>
      <c r="M58" s="123"/>
      <c r="N58" s="123"/>
      <c r="O58" s="123"/>
      <c r="P58" s="125"/>
      <c r="Q58" s="126">
        <f t="shared" si="6"/>
        <v>0</v>
      </c>
      <c r="R58" s="123"/>
      <c r="S58" s="12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18"/>
      <c r="B59" s="119"/>
      <c r="C59" s="120"/>
      <c r="D59" s="120"/>
      <c r="E59" s="121"/>
      <c r="F59" s="122"/>
      <c r="G59" s="123"/>
      <c r="H59" s="124"/>
      <c r="I59" s="123"/>
      <c r="J59" s="123"/>
      <c r="K59" s="123"/>
      <c r="L59" s="123"/>
      <c r="M59" s="123"/>
      <c r="N59" s="123"/>
      <c r="O59" s="123"/>
      <c r="P59" s="125"/>
      <c r="Q59" s="126">
        <f t="shared" si="6"/>
        <v>0</v>
      </c>
      <c r="R59" s="123"/>
      <c r="S59" s="12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18"/>
      <c r="B60" s="119"/>
      <c r="C60" s="120"/>
      <c r="D60" s="120"/>
      <c r="E60" s="121"/>
      <c r="F60" s="122"/>
      <c r="G60" s="123"/>
      <c r="H60" s="124"/>
      <c r="I60" s="123"/>
      <c r="J60" s="123"/>
      <c r="K60" s="123"/>
      <c r="L60" s="123"/>
      <c r="M60" s="123"/>
      <c r="N60" s="123"/>
      <c r="O60" s="123"/>
      <c r="P60" s="125"/>
      <c r="Q60" s="126">
        <f t="shared" si="6"/>
        <v>0</v>
      </c>
      <c r="R60" s="123"/>
      <c r="S60" s="12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18"/>
      <c r="B61" s="123"/>
      <c r="C61" s="123"/>
      <c r="D61" s="123"/>
      <c r="E61" s="127"/>
      <c r="F61" s="128"/>
      <c r="G61" s="123"/>
      <c r="H61" s="129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130"/>
      <c r="B62" s="131"/>
      <c r="C62" s="132"/>
      <c r="D62" s="133" t="s">
        <v>82</v>
      </c>
      <c r="E62" s="115"/>
      <c r="F62" s="134">
        <f t="shared" ref="F62:G62" si="7">SUM(F54:F61)</f>
        <v>0</v>
      </c>
      <c r="G62" s="134">
        <f t="shared" si="7"/>
        <v>0</v>
      </c>
      <c r="H62" s="134">
        <f>SUM(H54:H60)</f>
        <v>0</v>
      </c>
      <c r="I62" s="134">
        <f t="shared" ref="I62:P62" si="8">SUM(I54:I61)</f>
        <v>2600</v>
      </c>
      <c r="J62" s="134">
        <f t="shared" si="8"/>
        <v>0</v>
      </c>
      <c r="K62" s="134">
        <f t="shared" si="8"/>
        <v>0</v>
      </c>
      <c r="L62" s="134">
        <f t="shared" si="8"/>
        <v>0</v>
      </c>
      <c r="M62" s="134">
        <f t="shared" si="8"/>
        <v>0</v>
      </c>
      <c r="N62" s="134">
        <f t="shared" si="8"/>
        <v>0</v>
      </c>
      <c r="O62" s="134">
        <f t="shared" si="8"/>
        <v>0</v>
      </c>
      <c r="P62" s="134">
        <f t="shared" si="8"/>
        <v>2600</v>
      </c>
      <c r="Q62" s="135"/>
      <c r="R62" s="115"/>
      <c r="S62" s="12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136"/>
      <c r="B63" s="137"/>
      <c r="C63" s="137"/>
      <c r="D63" s="137"/>
      <c r="E63" s="137"/>
      <c r="F63" s="138">
        <f>F62+G62+H62+I62+J62+K62+L62+M62+N62+O62</f>
        <v>2600</v>
      </c>
      <c r="G63" s="4"/>
      <c r="H63" s="4"/>
      <c r="I63" s="4"/>
      <c r="J63" s="4"/>
      <c r="K63" s="4"/>
      <c r="L63" s="4"/>
      <c r="M63" s="4"/>
      <c r="N63" s="4"/>
      <c r="O63" s="4"/>
      <c r="P63" s="139"/>
      <c r="Q63" s="139"/>
      <c r="R63" s="137"/>
      <c r="S63" s="12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customHeight="1">
      <c r="A64" s="52"/>
      <c r="B64" s="52"/>
      <c r="C64" s="52"/>
      <c r="D64" s="52"/>
      <c r="E64" s="75"/>
      <c r="F64" s="76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51.0" customHeight="1">
      <c r="A65" s="2"/>
      <c r="B65" s="2"/>
      <c r="C65" s="2"/>
      <c r="D65" s="2"/>
      <c r="E65" s="77" t="s">
        <v>83</v>
      </c>
      <c r="F65" s="98" t="s">
        <v>224</v>
      </c>
      <c r="G65" s="2"/>
      <c r="H65" s="2"/>
      <c r="I65" s="2"/>
      <c r="J65" s="79" t="s">
        <v>85</v>
      </c>
      <c r="K65" s="79"/>
      <c r="L65" s="79"/>
      <c r="M65" s="79"/>
      <c r="N65" s="80"/>
      <c r="O65" s="80"/>
      <c r="P65" s="8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77" t="s">
        <v>86</v>
      </c>
      <c r="F66" s="98" t="s">
        <v>224</v>
      </c>
      <c r="G66" s="2"/>
      <c r="H66" s="2"/>
      <c r="I66" s="2"/>
      <c r="J66" s="82" t="s">
        <v>87</v>
      </c>
      <c r="K66" s="82"/>
      <c r="L66" s="82"/>
      <c r="M66" s="82"/>
      <c r="N66" s="82"/>
      <c r="O66" s="82"/>
      <c r="P66" s="8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77" t="s">
        <v>88</v>
      </c>
      <c r="F67" s="98" t="s">
        <v>224</v>
      </c>
      <c r="G67" s="2"/>
      <c r="H67" s="2"/>
      <c r="I67" s="2"/>
      <c r="J67" s="83"/>
      <c r="K67" s="83"/>
      <c r="L67" s="83"/>
      <c r="M67" s="83"/>
      <c r="N67" s="83"/>
      <c r="O67" s="83"/>
      <c r="P67" s="83"/>
      <c r="Q67" s="84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77" t="s">
        <v>89</v>
      </c>
      <c r="F68" s="98" t="s">
        <v>224</v>
      </c>
      <c r="G68" s="2"/>
      <c r="H68" s="2"/>
      <c r="I68" s="151" t="s">
        <v>160</v>
      </c>
      <c r="J68" s="151" t="s">
        <v>282</v>
      </c>
      <c r="K68" s="152" t="s">
        <v>283</v>
      </c>
      <c r="L68" s="151">
        <v>2400.0</v>
      </c>
      <c r="M68" s="151" t="s">
        <v>163</v>
      </c>
      <c r="N68" s="151" t="s">
        <v>164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77" t="s">
        <v>284</v>
      </c>
      <c r="F69" s="98" t="s">
        <v>224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77" t="s">
        <v>91</v>
      </c>
      <c r="F70" s="98" t="s">
        <v>224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77" t="s">
        <v>92</v>
      </c>
      <c r="F71" s="98" t="s">
        <v>224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</sheetData>
  <mergeCells count="52">
    <mergeCell ref="F48:O48"/>
    <mergeCell ref="A50:S50"/>
    <mergeCell ref="A51:A53"/>
    <mergeCell ref="B51:B53"/>
    <mergeCell ref="C51:C53"/>
    <mergeCell ref="D51:D53"/>
    <mergeCell ref="E51:E53"/>
    <mergeCell ref="S51:S53"/>
    <mergeCell ref="F51:Q51"/>
    <mergeCell ref="R51:R53"/>
    <mergeCell ref="F52:F53"/>
    <mergeCell ref="G52:H52"/>
    <mergeCell ref="I52:J52"/>
    <mergeCell ref="K52:K53"/>
    <mergeCell ref="O52:O5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8:D40"/>
    <mergeCell ref="E38:E40"/>
    <mergeCell ref="P4:P5"/>
    <mergeCell ref="Q4:Q5"/>
    <mergeCell ref="F35:O35"/>
    <mergeCell ref="A37:S37"/>
    <mergeCell ref="A38:A40"/>
    <mergeCell ref="B38:B40"/>
    <mergeCell ref="C38:C40"/>
    <mergeCell ref="S38:S40"/>
    <mergeCell ref="P39:P40"/>
    <mergeCell ref="Q39:Q40"/>
    <mergeCell ref="F38:Q38"/>
    <mergeCell ref="R38:R40"/>
    <mergeCell ref="F39:F40"/>
    <mergeCell ref="G39:H39"/>
    <mergeCell ref="I39:J39"/>
    <mergeCell ref="K39:K40"/>
    <mergeCell ref="O39:O40"/>
    <mergeCell ref="P52:P53"/>
    <mergeCell ref="Q52:Q53"/>
    <mergeCell ref="F63:O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45843.0</v>
      </c>
      <c r="C6" s="20" t="s">
        <v>286</v>
      </c>
      <c r="D6" s="21">
        <v>48910.0</v>
      </c>
      <c r="E6" s="22" t="s">
        <v>287</v>
      </c>
      <c r="F6" s="23"/>
      <c r="G6" s="23"/>
      <c r="H6" s="23"/>
      <c r="I6" s="24">
        <v>6000.0</v>
      </c>
      <c r="J6" s="23"/>
      <c r="K6" s="23"/>
      <c r="L6" s="23"/>
      <c r="M6" s="25"/>
      <c r="N6" s="23"/>
      <c r="O6" s="23"/>
      <c r="P6" s="26">
        <v>6000.0</v>
      </c>
      <c r="Q6" s="27">
        <f t="shared" ref="Q6:Q30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45843.0</v>
      </c>
      <c r="C7" s="20" t="s">
        <v>288</v>
      </c>
      <c r="D7" s="21">
        <v>82767.0</v>
      </c>
      <c r="E7" s="22" t="s">
        <v>289</v>
      </c>
      <c r="F7" s="23"/>
      <c r="G7" s="23"/>
      <c r="H7" s="30"/>
      <c r="I7" s="24">
        <v>4600.0</v>
      </c>
      <c r="J7" s="23"/>
      <c r="K7" s="23"/>
      <c r="L7" s="23"/>
      <c r="M7" s="25"/>
      <c r="N7" s="23"/>
      <c r="O7" s="23"/>
      <c r="P7" s="26">
        <v>4600.0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45843.0</v>
      </c>
      <c r="C8" s="20" t="s">
        <v>290</v>
      </c>
      <c r="D8" s="21">
        <v>42052.0</v>
      </c>
      <c r="E8" s="22" t="s">
        <v>291</v>
      </c>
      <c r="F8" s="23"/>
      <c r="G8" s="23"/>
      <c r="H8" s="23"/>
      <c r="I8" s="24">
        <v>2600.0</v>
      </c>
      <c r="J8" s="30"/>
      <c r="K8" s="30"/>
      <c r="L8" s="23"/>
      <c r="M8" s="25"/>
      <c r="N8" s="23"/>
      <c r="O8" s="23"/>
      <c r="P8" s="26">
        <v>2600.0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45843.0</v>
      </c>
      <c r="C9" s="20" t="s">
        <v>292</v>
      </c>
      <c r="D9" s="21">
        <v>51976.0</v>
      </c>
      <c r="E9" s="22" t="s">
        <v>293</v>
      </c>
      <c r="F9" s="23"/>
      <c r="G9" s="23"/>
      <c r="H9" s="23"/>
      <c r="I9" s="24">
        <v>1350.0</v>
      </c>
      <c r="J9" s="30"/>
      <c r="K9" s="23"/>
      <c r="L9" s="23"/>
      <c r="M9" s="25"/>
      <c r="N9" s="23"/>
      <c r="O9" s="23"/>
      <c r="P9" s="26">
        <v>1350.0</v>
      </c>
      <c r="Q9" s="27">
        <f t="shared" si="1"/>
        <v>0</v>
      </c>
      <c r="R9" s="26" t="s">
        <v>35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45843.0</v>
      </c>
      <c r="C10" s="20" t="s">
        <v>294</v>
      </c>
      <c r="D10" s="21">
        <v>62815.0</v>
      </c>
      <c r="E10" s="22" t="s">
        <v>122</v>
      </c>
      <c r="F10" s="23"/>
      <c r="G10" s="23"/>
      <c r="H10" s="23"/>
      <c r="I10" s="24">
        <v>9500.0</v>
      </c>
      <c r="J10" s="23"/>
      <c r="K10" s="23"/>
      <c r="L10" s="23"/>
      <c r="M10" s="25"/>
      <c r="N10" s="23"/>
      <c r="O10" s="23"/>
      <c r="P10" s="26">
        <v>9500.0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45843.0</v>
      </c>
      <c r="C11" s="20" t="s">
        <v>295</v>
      </c>
      <c r="D11" s="21">
        <v>70076.0</v>
      </c>
      <c r="E11" s="22" t="s">
        <v>296</v>
      </c>
      <c r="F11" s="23"/>
      <c r="G11" s="23"/>
      <c r="H11" s="23"/>
      <c r="I11" s="24">
        <v>3300.0</v>
      </c>
      <c r="J11" s="23"/>
      <c r="K11" s="23"/>
      <c r="L11" s="23"/>
      <c r="M11" s="25"/>
      <c r="N11" s="23"/>
      <c r="O11" s="23"/>
      <c r="P11" s="26">
        <v>3300.0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45843.0</v>
      </c>
      <c r="C12" s="20" t="s">
        <v>297</v>
      </c>
      <c r="D12" s="21">
        <v>46927.0</v>
      </c>
      <c r="E12" s="22" t="s">
        <v>95</v>
      </c>
      <c r="F12" s="23"/>
      <c r="G12" s="23"/>
      <c r="H12" s="23"/>
      <c r="I12" s="24">
        <v>260.0</v>
      </c>
      <c r="J12" s="30"/>
      <c r="K12" s="30">
        <v>640.0</v>
      </c>
      <c r="L12" s="23"/>
      <c r="M12" s="25"/>
      <c r="N12" s="23"/>
      <c r="O12" s="23"/>
      <c r="P12" s="26">
        <v>900.0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45843.0</v>
      </c>
      <c r="C13" s="20" t="s">
        <v>298</v>
      </c>
      <c r="D13" s="21">
        <v>47576.0</v>
      </c>
      <c r="E13" s="22" t="s">
        <v>299</v>
      </c>
      <c r="F13" s="23"/>
      <c r="G13" s="23"/>
      <c r="H13" s="23"/>
      <c r="I13" s="24"/>
      <c r="J13" s="30">
        <v>5550.0</v>
      </c>
      <c r="K13" s="23"/>
      <c r="L13" s="23"/>
      <c r="M13" s="25"/>
      <c r="N13" s="23"/>
      <c r="O13" s="23"/>
      <c r="P13" s="26">
        <v>5550.0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45843.0</v>
      </c>
      <c r="C14" s="20" t="s">
        <v>300</v>
      </c>
      <c r="D14" s="21">
        <v>52083.0</v>
      </c>
      <c r="E14" s="22" t="s">
        <v>41</v>
      </c>
      <c r="F14" s="23"/>
      <c r="G14" s="23"/>
      <c r="H14" s="23"/>
      <c r="I14" s="24">
        <v>5000.0</v>
      </c>
      <c r="J14" s="30"/>
      <c r="K14" s="23"/>
      <c r="L14" s="23"/>
      <c r="M14" s="25"/>
      <c r="N14" s="23"/>
      <c r="O14" s="23"/>
      <c r="P14" s="26">
        <v>5000.0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45843.0</v>
      </c>
      <c r="C15" s="20" t="s">
        <v>301</v>
      </c>
      <c r="D15" s="21">
        <v>36080.0</v>
      </c>
      <c r="E15" s="22" t="s">
        <v>302</v>
      </c>
      <c r="F15" s="23"/>
      <c r="G15" s="23"/>
      <c r="H15" s="23"/>
      <c r="I15" s="24">
        <v>50000.0</v>
      </c>
      <c r="J15" s="30"/>
      <c r="K15" s="23"/>
      <c r="L15" s="23"/>
      <c r="M15" s="24"/>
      <c r="N15" s="23"/>
      <c r="O15" s="23"/>
      <c r="P15" s="26">
        <v>50000.0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45843.0</v>
      </c>
      <c r="C16" s="20" t="s">
        <v>303</v>
      </c>
      <c r="D16" s="21">
        <v>36928.0</v>
      </c>
      <c r="E16" s="22" t="s">
        <v>304</v>
      </c>
      <c r="F16" s="23"/>
      <c r="G16" s="23"/>
      <c r="H16" s="23"/>
      <c r="I16" s="24"/>
      <c r="J16" s="30"/>
      <c r="K16" s="30">
        <v>4500.0</v>
      </c>
      <c r="L16" s="23"/>
      <c r="M16" s="25"/>
      <c r="N16" s="23"/>
      <c r="O16" s="23"/>
      <c r="P16" s="26">
        <v>4500.0</v>
      </c>
      <c r="Q16" s="27">
        <f t="shared" si="1"/>
        <v>0</v>
      </c>
      <c r="R16" s="26" t="s">
        <v>35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45843.0</v>
      </c>
      <c r="C17" s="20" t="s">
        <v>305</v>
      </c>
      <c r="D17" s="21">
        <v>90226.0</v>
      </c>
      <c r="E17" s="22" t="s">
        <v>306</v>
      </c>
      <c r="F17" s="23"/>
      <c r="G17" s="23"/>
      <c r="H17" s="23"/>
      <c r="I17" s="24">
        <v>300.0</v>
      </c>
      <c r="J17" s="23"/>
      <c r="K17" s="23"/>
      <c r="L17" s="23"/>
      <c r="M17" s="25"/>
      <c r="N17" s="23"/>
      <c r="O17" s="23"/>
      <c r="P17" s="26">
        <v>300.0</v>
      </c>
      <c r="Q17" s="27">
        <f t="shared" si="1"/>
        <v>0</v>
      </c>
      <c r="R17" s="26" t="s">
        <v>110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45843.0</v>
      </c>
      <c r="C18" s="20" t="s">
        <v>307</v>
      </c>
      <c r="D18" s="21">
        <v>90228.0</v>
      </c>
      <c r="E18" s="22" t="s">
        <v>308</v>
      </c>
      <c r="F18" s="23"/>
      <c r="G18" s="23"/>
      <c r="H18" s="23"/>
      <c r="I18" s="24">
        <v>300.0</v>
      </c>
      <c r="J18" s="30"/>
      <c r="K18" s="30"/>
      <c r="L18" s="23"/>
      <c r="M18" s="25"/>
      <c r="N18" s="23"/>
      <c r="O18" s="23"/>
      <c r="P18" s="26">
        <v>300.0</v>
      </c>
      <c r="Q18" s="27">
        <f t="shared" si="1"/>
        <v>0</v>
      </c>
      <c r="R18" s="26" t="s">
        <v>110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45843.0</v>
      </c>
      <c r="C19" s="20" t="s">
        <v>309</v>
      </c>
      <c r="D19" s="21">
        <v>81108.0</v>
      </c>
      <c r="E19" s="22" t="s">
        <v>118</v>
      </c>
      <c r="F19" s="23"/>
      <c r="G19" s="23"/>
      <c r="H19" s="23"/>
      <c r="I19" s="24">
        <v>14950.0</v>
      </c>
      <c r="J19" s="30"/>
      <c r="K19" s="23"/>
      <c r="L19" s="23"/>
      <c r="M19" s="24"/>
      <c r="N19" s="23"/>
      <c r="O19" s="23"/>
      <c r="P19" s="26">
        <v>14950.0</v>
      </c>
      <c r="Q19" s="27">
        <f t="shared" si="1"/>
        <v>0</v>
      </c>
      <c r="R19" s="26" t="s">
        <v>29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45843.0</v>
      </c>
      <c r="C20" s="20" t="s">
        <v>310</v>
      </c>
      <c r="D20" s="21">
        <v>35245.0</v>
      </c>
      <c r="E20" s="22" t="s">
        <v>76</v>
      </c>
      <c r="F20" s="23"/>
      <c r="G20" s="23"/>
      <c r="H20" s="23"/>
      <c r="I20" s="24"/>
      <c r="J20" s="30"/>
      <c r="K20" s="23"/>
      <c r="L20" s="23"/>
      <c r="M20" s="25"/>
      <c r="N20" s="30"/>
      <c r="O20" s="153">
        <v>2400.0</v>
      </c>
      <c r="P20" s="26">
        <v>2400.0</v>
      </c>
      <c r="Q20" s="27">
        <f t="shared" si="1"/>
        <v>0</v>
      </c>
      <c r="R20" s="26" t="s">
        <v>32</v>
      </c>
      <c r="S20" s="154" t="s">
        <v>256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45843.0</v>
      </c>
      <c r="C21" s="20" t="s">
        <v>311</v>
      </c>
      <c r="D21" s="21">
        <v>35245.0</v>
      </c>
      <c r="E21" s="22" t="s">
        <v>76</v>
      </c>
      <c r="F21" s="23"/>
      <c r="G21" s="23"/>
      <c r="H21" s="23"/>
      <c r="I21" s="24"/>
      <c r="J21" s="30"/>
      <c r="K21" s="23"/>
      <c r="L21" s="23"/>
      <c r="M21" s="25"/>
      <c r="N21" s="30"/>
      <c r="O21" s="153">
        <v>2400.0</v>
      </c>
      <c r="P21" s="26">
        <v>2400.0</v>
      </c>
      <c r="Q21" s="27">
        <f t="shared" si="1"/>
        <v>0</v>
      </c>
      <c r="R21" s="26" t="s">
        <v>32</v>
      </c>
      <c r="S21" s="154" t="s">
        <v>256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45843.0</v>
      </c>
      <c r="C22" s="20" t="s">
        <v>312</v>
      </c>
      <c r="D22" s="21">
        <v>90229.0</v>
      </c>
      <c r="E22" s="22" t="s">
        <v>313</v>
      </c>
      <c r="F22" s="23"/>
      <c r="G22" s="23"/>
      <c r="H22" s="23"/>
      <c r="I22" s="24">
        <v>300.0</v>
      </c>
      <c r="J22" s="30"/>
      <c r="K22" s="23"/>
      <c r="L22" s="23"/>
      <c r="M22" s="25"/>
      <c r="N22" s="23"/>
      <c r="O22" s="23"/>
      <c r="P22" s="26">
        <v>300.0</v>
      </c>
      <c r="Q22" s="27">
        <f t="shared" si="1"/>
        <v>0</v>
      </c>
      <c r="R22" s="26" t="s">
        <v>29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45843.0</v>
      </c>
      <c r="C23" s="20" t="s">
        <v>314</v>
      </c>
      <c r="D23" s="21">
        <v>25376.0</v>
      </c>
      <c r="E23" s="22" t="s">
        <v>315</v>
      </c>
      <c r="F23" s="23"/>
      <c r="G23" s="23"/>
      <c r="H23" s="30"/>
      <c r="I23" s="24"/>
      <c r="J23" s="23"/>
      <c r="K23" s="23"/>
      <c r="L23" s="23"/>
      <c r="M23" s="24">
        <v>8700.0</v>
      </c>
      <c r="N23" s="23"/>
      <c r="O23" s="23"/>
      <c r="P23" s="26">
        <v>8700.0</v>
      </c>
      <c r="Q23" s="27">
        <f t="shared" si="1"/>
        <v>0</v>
      </c>
      <c r="R23" s="26" t="s">
        <v>29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45843.0</v>
      </c>
      <c r="C24" s="20" t="s">
        <v>316</v>
      </c>
      <c r="D24" s="21">
        <v>22332.0</v>
      </c>
      <c r="E24" s="22" t="s">
        <v>49</v>
      </c>
      <c r="F24" s="23"/>
      <c r="G24" s="23"/>
      <c r="H24" s="23"/>
      <c r="I24" s="24"/>
      <c r="J24" s="23"/>
      <c r="K24" s="30">
        <v>2600.0</v>
      </c>
      <c r="L24" s="23"/>
      <c r="M24" s="25"/>
      <c r="N24" s="23"/>
      <c r="O24" s="23"/>
      <c r="P24" s="26">
        <v>2600.0</v>
      </c>
      <c r="Q24" s="27">
        <f t="shared" si="1"/>
        <v>0</v>
      </c>
      <c r="R24" s="26" t="s">
        <v>29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45843.0</v>
      </c>
      <c r="C25" s="20" t="s">
        <v>317</v>
      </c>
      <c r="D25" s="21">
        <v>89888.0</v>
      </c>
      <c r="E25" s="22" t="s">
        <v>318</v>
      </c>
      <c r="F25" s="23"/>
      <c r="G25" s="23"/>
      <c r="H25" s="23"/>
      <c r="I25" s="24">
        <v>3450.0</v>
      </c>
      <c r="J25" s="23"/>
      <c r="K25" s="23"/>
      <c r="L25" s="23"/>
      <c r="M25" s="24"/>
      <c r="N25" s="23"/>
      <c r="O25" s="23"/>
      <c r="P25" s="26">
        <v>3450.0</v>
      </c>
      <c r="Q25" s="27">
        <f t="shared" si="1"/>
        <v>0</v>
      </c>
      <c r="R25" s="26" t="s">
        <v>32</v>
      </c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3">
        <v>45843.0</v>
      </c>
      <c r="C26" s="104" t="s">
        <v>319</v>
      </c>
      <c r="D26" s="105">
        <v>90030.0</v>
      </c>
      <c r="E26" s="105" t="s">
        <v>320</v>
      </c>
      <c r="F26" s="23"/>
      <c r="G26" s="30"/>
      <c r="H26" s="30"/>
      <c r="I26" s="24">
        <v>4500.0</v>
      </c>
      <c r="J26" s="23"/>
      <c r="K26" s="23"/>
      <c r="L26" s="23"/>
      <c r="M26" s="25"/>
      <c r="N26" s="23"/>
      <c r="O26" s="23"/>
      <c r="P26" s="26">
        <v>4500.0</v>
      </c>
      <c r="Q26" s="27">
        <f t="shared" si="1"/>
        <v>0</v>
      </c>
      <c r="R26" s="26" t="s">
        <v>32</v>
      </c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>
        <v>45843.0</v>
      </c>
      <c r="C27" s="107" t="s">
        <v>321</v>
      </c>
      <c r="D27" s="108">
        <v>10006.0</v>
      </c>
      <c r="E27" s="108" t="s">
        <v>74</v>
      </c>
      <c r="F27" s="23"/>
      <c r="G27" s="30"/>
      <c r="H27" s="30">
        <v>5800.0</v>
      </c>
      <c r="I27" s="25"/>
      <c r="J27" s="23"/>
      <c r="K27" s="30"/>
      <c r="L27" s="23"/>
      <c r="M27" s="24"/>
      <c r="N27" s="23"/>
      <c r="O27" s="23"/>
      <c r="P27" s="26">
        <v>5800.0</v>
      </c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>
        <v>45843.0</v>
      </c>
      <c r="C28" s="107" t="s">
        <v>322</v>
      </c>
      <c r="D28" s="108">
        <v>47787.0</v>
      </c>
      <c r="E28" s="108" t="s">
        <v>323</v>
      </c>
      <c r="F28" s="23"/>
      <c r="G28" s="30"/>
      <c r="H28" s="92">
        <v>5000.0</v>
      </c>
      <c r="I28" s="25"/>
      <c r="J28" s="23"/>
      <c r="K28" s="30"/>
      <c r="L28" s="23"/>
      <c r="M28" s="24"/>
      <c r="N28" s="23"/>
      <c r="O28" s="23"/>
      <c r="P28" s="26">
        <v>5000.0</v>
      </c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06">
        <v>45843.0</v>
      </c>
      <c r="C29" s="107" t="s">
        <v>324</v>
      </c>
      <c r="D29" s="108">
        <v>42095.0</v>
      </c>
      <c r="E29" s="155" t="s">
        <v>325</v>
      </c>
      <c r="F29" s="23"/>
      <c r="G29" s="30"/>
      <c r="H29" s="30"/>
      <c r="I29" s="25"/>
      <c r="J29" s="23"/>
      <c r="K29" s="30">
        <v>320.0</v>
      </c>
      <c r="L29" s="23"/>
      <c r="M29" s="24"/>
      <c r="N29" s="23"/>
      <c r="O29" s="23"/>
      <c r="P29" s="26">
        <v>320.0</v>
      </c>
      <c r="Q29" s="27">
        <f t="shared" si="1"/>
        <v>0</v>
      </c>
      <c r="R29" s="26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37"/>
      <c r="B30" s="19"/>
      <c r="C30" s="20"/>
      <c r="D30" s="21"/>
      <c r="E30" s="22"/>
      <c r="F30" s="23"/>
      <c r="G30" s="23"/>
      <c r="H30" s="23"/>
      <c r="I30" s="25"/>
      <c r="J30" s="23"/>
      <c r="K30" s="23"/>
      <c r="L30" s="23"/>
      <c r="M30" s="25"/>
      <c r="N30" s="23"/>
      <c r="O30" s="23"/>
      <c r="P30" s="28"/>
      <c r="Q30" s="27">
        <f t="shared" si="1"/>
        <v>0</v>
      </c>
      <c r="R30" s="28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8"/>
      <c r="B31" s="39"/>
      <c r="C31" s="40"/>
      <c r="D31" s="41"/>
      <c r="E31" s="41"/>
      <c r="F31" s="42">
        <f t="shared" ref="F31:P31" si="2">SUM(F6:F30)</f>
        <v>0</v>
      </c>
      <c r="G31" s="42">
        <f t="shared" si="2"/>
        <v>0</v>
      </c>
      <c r="H31" s="42">
        <f t="shared" si="2"/>
        <v>10800</v>
      </c>
      <c r="I31" s="42">
        <f t="shared" si="2"/>
        <v>106410</v>
      </c>
      <c r="J31" s="42">
        <f t="shared" si="2"/>
        <v>5550</v>
      </c>
      <c r="K31" s="42">
        <f t="shared" si="2"/>
        <v>8060</v>
      </c>
      <c r="L31" s="42">
        <f t="shared" si="2"/>
        <v>0</v>
      </c>
      <c r="M31" s="42">
        <f t="shared" si="2"/>
        <v>8700</v>
      </c>
      <c r="N31" s="42">
        <f t="shared" si="2"/>
        <v>0</v>
      </c>
      <c r="O31" s="42">
        <f t="shared" si="2"/>
        <v>4800</v>
      </c>
      <c r="P31" s="42">
        <f t="shared" si="2"/>
        <v>144320</v>
      </c>
      <c r="Q31" s="43"/>
      <c r="R31" s="41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/>
      <c r="B32" s="47"/>
      <c r="C32" s="48"/>
      <c r="D32" s="48"/>
      <c r="E32" s="48"/>
      <c r="F32" s="49">
        <f>F31+G31+H31+I31+J31+K31+L31+M31+N31+O31</f>
        <v>144320</v>
      </c>
      <c r="G32" s="4"/>
      <c r="H32" s="4"/>
      <c r="I32" s="4"/>
      <c r="J32" s="4"/>
      <c r="K32" s="4"/>
      <c r="L32" s="4"/>
      <c r="M32" s="4"/>
      <c r="N32" s="4"/>
      <c r="O32" s="4"/>
      <c r="P32" s="50" t="s">
        <v>79</v>
      </c>
      <c r="Q32" s="50"/>
      <c r="R32" s="48"/>
      <c r="S32" s="51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3" t="s">
        <v>80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54" t="s">
        <v>2</v>
      </c>
      <c r="B35" s="55" t="s">
        <v>3</v>
      </c>
      <c r="C35" s="55" t="s">
        <v>4</v>
      </c>
      <c r="D35" s="55" t="s">
        <v>5</v>
      </c>
      <c r="E35" s="55" t="s">
        <v>6</v>
      </c>
      <c r="F35" s="56" t="s">
        <v>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55" t="s">
        <v>8</v>
      </c>
      <c r="S35" s="55" t="s">
        <v>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1"/>
      <c r="B36" s="12"/>
      <c r="C36" s="12"/>
      <c r="D36" s="12"/>
      <c r="E36" s="12"/>
      <c r="F36" s="57" t="s">
        <v>10</v>
      </c>
      <c r="G36" s="58" t="s">
        <v>11</v>
      </c>
      <c r="H36" s="10"/>
      <c r="I36" s="58" t="s">
        <v>12</v>
      </c>
      <c r="J36" s="10"/>
      <c r="K36" s="55" t="s">
        <v>13</v>
      </c>
      <c r="L36" s="59"/>
      <c r="M36" s="59"/>
      <c r="N36" s="59"/>
      <c r="O36" s="60" t="s">
        <v>326</v>
      </c>
      <c r="P36" s="55" t="s">
        <v>15</v>
      </c>
      <c r="Q36" s="55" t="s">
        <v>16</v>
      </c>
      <c r="R36" s="12"/>
      <c r="S36" s="1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6"/>
      <c r="B37" s="10"/>
      <c r="C37" s="10"/>
      <c r="D37" s="10"/>
      <c r="E37" s="10"/>
      <c r="F37" s="10"/>
      <c r="G37" s="61" t="s">
        <v>17</v>
      </c>
      <c r="H37" s="61" t="s">
        <v>18</v>
      </c>
      <c r="I37" s="61" t="s">
        <v>19</v>
      </c>
      <c r="J37" s="61" t="s">
        <v>20</v>
      </c>
      <c r="K37" s="10"/>
      <c r="L37" s="61" t="s">
        <v>21</v>
      </c>
      <c r="M37" s="61" t="s">
        <v>22</v>
      </c>
      <c r="N37" s="61" t="s">
        <v>23</v>
      </c>
      <c r="O37" s="10"/>
      <c r="P37" s="10"/>
      <c r="Q37" s="10"/>
      <c r="R37" s="10"/>
      <c r="S37" s="1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8">
        <v>1.0</v>
      </c>
      <c r="B38" s="19">
        <v>45843.0</v>
      </c>
      <c r="C38" s="20" t="s">
        <v>327</v>
      </c>
      <c r="D38" s="21">
        <v>25376.0</v>
      </c>
      <c r="E38" s="22" t="s">
        <v>315</v>
      </c>
      <c r="F38" s="23"/>
      <c r="G38" s="23"/>
      <c r="H38" s="23"/>
      <c r="I38" s="24"/>
      <c r="J38" s="23"/>
      <c r="K38" s="23"/>
      <c r="L38" s="23"/>
      <c r="M38" s="25"/>
      <c r="N38" s="23"/>
      <c r="O38" s="30">
        <v>70.0</v>
      </c>
      <c r="P38" s="26"/>
      <c r="Q38" s="27">
        <f t="shared" ref="Q38:Q40" si="3">F38+G38+H38+I38+J38+K38+L38+M38+N38+O38-P38</f>
        <v>70</v>
      </c>
      <c r="R38" s="26"/>
      <c r="S38" s="6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8"/>
      <c r="B39" s="19"/>
      <c r="C39" s="20"/>
      <c r="D39" s="21"/>
      <c r="E39" s="22"/>
      <c r="F39" s="23"/>
      <c r="G39" s="23"/>
      <c r="H39" s="23"/>
      <c r="I39" s="24"/>
      <c r="J39" s="23"/>
      <c r="K39" s="23"/>
      <c r="L39" s="23"/>
      <c r="M39" s="25"/>
      <c r="N39" s="23"/>
      <c r="O39" s="30"/>
      <c r="P39" s="26"/>
      <c r="Q39" s="27">
        <f t="shared" si="3"/>
        <v>0</v>
      </c>
      <c r="R39" s="26"/>
      <c r="S39" s="6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7"/>
      <c r="B40" s="33"/>
      <c r="C40" s="34"/>
      <c r="D40" s="35"/>
      <c r="E40" s="36"/>
      <c r="F40" s="23"/>
      <c r="G40" s="23"/>
      <c r="H40" s="23"/>
      <c r="I40" s="25"/>
      <c r="J40" s="23"/>
      <c r="K40" s="23"/>
      <c r="L40" s="23"/>
      <c r="M40" s="25"/>
      <c r="N40" s="23"/>
      <c r="O40" s="23"/>
      <c r="P40" s="28"/>
      <c r="Q40" s="27">
        <f t="shared" si="3"/>
        <v>0</v>
      </c>
      <c r="R40" s="62"/>
      <c r="S40" s="6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64"/>
      <c r="B41" s="65"/>
      <c r="C41" s="66"/>
      <c r="D41" s="67" t="s">
        <v>82</v>
      </c>
      <c r="E41" s="59"/>
      <c r="F41" s="68">
        <f t="shared" ref="F41:Q41" si="4">SUM(F38:F40)</f>
        <v>0</v>
      </c>
      <c r="G41" s="68">
        <f t="shared" si="4"/>
        <v>0</v>
      </c>
      <c r="H41" s="68">
        <f t="shared" si="4"/>
        <v>0</v>
      </c>
      <c r="I41" s="68">
        <f t="shared" si="4"/>
        <v>0</v>
      </c>
      <c r="J41" s="68">
        <f t="shared" si="4"/>
        <v>0</v>
      </c>
      <c r="K41" s="68">
        <f t="shared" si="4"/>
        <v>0</v>
      </c>
      <c r="L41" s="68">
        <f t="shared" si="4"/>
        <v>0</v>
      </c>
      <c r="M41" s="68">
        <f t="shared" si="4"/>
        <v>0</v>
      </c>
      <c r="N41" s="68">
        <f t="shared" si="4"/>
        <v>0</v>
      </c>
      <c r="O41" s="68">
        <f t="shared" si="4"/>
        <v>70</v>
      </c>
      <c r="P41" s="68">
        <f t="shared" si="4"/>
        <v>0</v>
      </c>
      <c r="Q41" s="68">
        <f t="shared" si="4"/>
        <v>70</v>
      </c>
      <c r="R41" s="59"/>
      <c r="S41" s="6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70"/>
      <c r="B42" s="71"/>
      <c r="C42" s="71"/>
      <c r="D42" s="71"/>
      <c r="E42" s="71"/>
      <c r="F42" s="97">
        <f>F41+G41+H41+I41+J41+K41+L41+M41+N41+O41</f>
        <v>70</v>
      </c>
      <c r="G42" s="4"/>
      <c r="H42" s="4"/>
      <c r="I42" s="4"/>
      <c r="J42" s="4"/>
      <c r="K42" s="4"/>
      <c r="L42" s="4"/>
      <c r="M42" s="4"/>
      <c r="N42" s="4"/>
      <c r="O42" s="4"/>
      <c r="P42" s="73"/>
      <c r="Q42" s="73"/>
      <c r="R42" s="71"/>
      <c r="S42" s="74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52"/>
      <c r="B43" s="52"/>
      <c r="C43" s="52"/>
      <c r="D43" s="52"/>
      <c r="E43" s="75"/>
      <c r="F43" s="76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09" t="s">
        <v>212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0" t="s">
        <v>2</v>
      </c>
      <c r="B45" s="111" t="s">
        <v>3</v>
      </c>
      <c r="C45" s="111" t="s">
        <v>4</v>
      </c>
      <c r="D45" s="111" t="s">
        <v>5</v>
      </c>
      <c r="E45" s="111" t="s">
        <v>6</v>
      </c>
      <c r="F45" s="112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111" t="s">
        <v>8</v>
      </c>
      <c r="S45" s="111" t="s">
        <v>9</v>
      </c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1"/>
      <c r="B46" s="12"/>
      <c r="C46" s="12"/>
      <c r="D46" s="12"/>
      <c r="E46" s="12"/>
      <c r="F46" s="113" t="s">
        <v>10</v>
      </c>
      <c r="G46" s="114" t="s">
        <v>11</v>
      </c>
      <c r="H46" s="10"/>
      <c r="I46" s="114" t="s">
        <v>12</v>
      </c>
      <c r="J46" s="10"/>
      <c r="K46" s="111" t="s">
        <v>13</v>
      </c>
      <c r="L46" s="115"/>
      <c r="M46" s="115"/>
      <c r="N46" s="115"/>
      <c r="O46" s="116" t="s">
        <v>328</v>
      </c>
      <c r="P46" s="111" t="s">
        <v>15</v>
      </c>
      <c r="Q46" s="111" t="s">
        <v>16</v>
      </c>
      <c r="R46" s="12"/>
      <c r="S46" s="1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6"/>
      <c r="B47" s="10"/>
      <c r="C47" s="10"/>
      <c r="D47" s="10"/>
      <c r="E47" s="10"/>
      <c r="F47" s="10"/>
      <c r="G47" s="117" t="s">
        <v>17</v>
      </c>
      <c r="H47" s="117" t="s">
        <v>18</v>
      </c>
      <c r="I47" s="117" t="s">
        <v>19</v>
      </c>
      <c r="J47" s="117" t="s">
        <v>20</v>
      </c>
      <c r="K47" s="10"/>
      <c r="L47" s="117" t="s">
        <v>21</v>
      </c>
      <c r="M47" s="117" t="s">
        <v>22</v>
      </c>
      <c r="N47" s="117" t="s">
        <v>23</v>
      </c>
      <c r="O47" s="10"/>
      <c r="P47" s="10"/>
      <c r="Q47" s="10"/>
      <c r="R47" s="10"/>
      <c r="S47" s="10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8">
        <v>1.0</v>
      </c>
      <c r="B48" s="156">
        <v>45842.0</v>
      </c>
      <c r="C48" s="142" t="s">
        <v>329</v>
      </c>
      <c r="D48" s="142">
        <v>23221.0</v>
      </c>
      <c r="E48" s="143" t="s">
        <v>330</v>
      </c>
      <c r="F48" s="144"/>
      <c r="G48" s="145"/>
      <c r="H48" s="142"/>
      <c r="I48" s="145"/>
      <c r="J48" s="123"/>
      <c r="K48" s="123"/>
      <c r="L48" s="123"/>
      <c r="M48" s="124">
        <v>48.0</v>
      </c>
      <c r="N48" s="129"/>
      <c r="O48" s="129"/>
      <c r="P48" s="157">
        <v>48.0</v>
      </c>
      <c r="Q48" s="126">
        <f t="shared" ref="Q48:Q49" si="5">F48+G48+H48+I48+J48+K48+L48+M48+N48-P48</f>
        <v>0</v>
      </c>
      <c r="R48" s="123"/>
      <c r="S48" s="12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8"/>
      <c r="B49" s="119"/>
      <c r="C49" s="120"/>
      <c r="D49" s="120"/>
      <c r="E49" s="121"/>
      <c r="F49" s="122"/>
      <c r="G49" s="123"/>
      <c r="H49" s="124"/>
      <c r="I49" s="123"/>
      <c r="J49" s="123"/>
      <c r="K49" s="123"/>
      <c r="L49" s="123"/>
      <c r="M49" s="123"/>
      <c r="N49" s="123"/>
      <c r="O49" s="123"/>
      <c r="P49" s="125"/>
      <c r="Q49" s="126">
        <f t="shared" si="5"/>
        <v>0</v>
      </c>
      <c r="R49" s="123"/>
      <c r="S49" s="12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18"/>
      <c r="B50" s="123"/>
      <c r="C50" s="123"/>
      <c r="D50" s="123"/>
      <c r="E50" s="127"/>
      <c r="F50" s="128"/>
      <c r="G50" s="123"/>
      <c r="H50" s="129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30"/>
      <c r="B51" s="131"/>
      <c r="C51" s="132"/>
      <c r="D51" s="133" t="s">
        <v>82</v>
      </c>
      <c r="E51" s="115"/>
      <c r="F51" s="134">
        <f t="shared" ref="F51:G51" si="6">SUM(F48:F50)</f>
        <v>0</v>
      </c>
      <c r="G51" s="134">
        <f t="shared" si="6"/>
        <v>0</v>
      </c>
      <c r="H51" s="134">
        <f>SUM(H48:H49)</f>
        <v>0</v>
      </c>
      <c r="I51" s="134">
        <f t="shared" ref="I51:P51" si="7">SUM(I48:I50)</f>
        <v>0</v>
      </c>
      <c r="J51" s="134">
        <f t="shared" si="7"/>
        <v>0</v>
      </c>
      <c r="K51" s="134">
        <f t="shared" si="7"/>
        <v>0</v>
      </c>
      <c r="L51" s="134">
        <f t="shared" si="7"/>
        <v>0</v>
      </c>
      <c r="M51" s="134">
        <f t="shared" si="7"/>
        <v>48</v>
      </c>
      <c r="N51" s="134">
        <f t="shared" si="7"/>
        <v>0</v>
      </c>
      <c r="O51" s="134">
        <f t="shared" si="7"/>
        <v>0</v>
      </c>
      <c r="P51" s="134">
        <f t="shared" si="7"/>
        <v>48</v>
      </c>
      <c r="Q51" s="135"/>
      <c r="R51" s="115"/>
      <c r="S51" s="12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36"/>
      <c r="B52" s="137"/>
      <c r="C52" s="137"/>
      <c r="D52" s="137"/>
      <c r="E52" s="137"/>
      <c r="F52" s="138">
        <f>F51+G51+H51+I51+J51+K51+L51+M51+N51+O51</f>
        <v>48</v>
      </c>
      <c r="G52" s="4"/>
      <c r="H52" s="4"/>
      <c r="I52" s="4"/>
      <c r="J52" s="4"/>
      <c r="K52" s="4"/>
      <c r="L52" s="4"/>
      <c r="M52" s="4"/>
      <c r="N52" s="4"/>
      <c r="O52" s="4"/>
      <c r="P52" s="139"/>
      <c r="Q52" s="139"/>
      <c r="R52" s="137"/>
      <c r="S52" s="12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52"/>
      <c r="B53" s="52"/>
      <c r="C53" s="52"/>
      <c r="D53" s="52"/>
      <c r="E53" s="75"/>
      <c r="F53" s="76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51.0" customHeight="1">
      <c r="A54" s="2"/>
      <c r="B54" s="2"/>
      <c r="C54" s="2"/>
      <c r="D54" s="2"/>
      <c r="E54" s="77" t="s">
        <v>83</v>
      </c>
      <c r="F54" s="98" t="s">
        <v>155</v>
      </c>
      <c r="G54" s="2"/>
      <c r="H54" s="2"/>
      <c r="I54" s="2"/>
      <c r="J54" s="79" t="s">
        <v>85</v>
      </c>
      <c r="K54" s="79"/>
      <c r="L54" s="79"/>
      <c r="M54" s="79"/>
      <c r="N54" s="80"/>
      <c r="O54" s="80"/>
      <c r="P54" s="8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86</v>
      </c>
      <c r="F55" s="98" t="s">
        <v>155</v>
      </c>
      <c r="G55" s="2"/>
      <c r="H55" s="2"/>
      <c r="I55" s="2"/>
      <c r="J55" s="82" t="s">
        <v>87</v>
      </c>
      <c r="K55" s="82"/>
      <c r="L55" s="82"/>
      <c r="M55" s="82"/>
      <c r="N55" s="82"/>
      <c r="O55" s="82"/>
      <c r="P55" s="8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88</v>
      </c>
      <c r="F56" s="98" t="s">
        <v>155</v>
      </c>
      <c r="G56" s="2"/>
      <c r="H56" s="2"/>
      <c r="I56" s="2"/>
      <c r="J56" s="83"/>
      <c r="K56" s="83"/>
      <c r="L56" s="83"/>
      <c r="M56" s="83"/>
      <c r="N56" s="83"/>
      <c r="O56" s="83"/>
      <c r="P56" s="83"/>
      <c r="Q56" s="84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89</v>
      </c>
      <c r="F57" s="98" t="s">
        <v>155</v>
      </c>
      <c r="G57" s="2"/>
      <c r="H57" s="2"/>
      <c r="I57" s="158" t="s">
        <v>331</v>
      </c>
      <c r="J57" s="158">
        <v>35245.0</v>
      </c>
      <c r="K57" s="158" t="s">
        <v>332</v>
      </c>
      <c r="L57" s="159">
        <v>2400.0</v>
      </c>
      <c r="M57" s="158" t="s">
        <v>163</v>
      </c>
      <c r="N57" s="158" t="s">
        <v>164</v>
      </c>
      <c r="O57" s="2"/>
      <c r="P57" s="160" t="s">
        <v>333</v>
      </c>
      <c r="Q57" s="161">
        <v>144320.0</v>
      </c>
      <c r="R57" s="16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334</v>
      </c>
      <c r="F58" s="98" t="s">
        <v>155</v>
      </c>
      <c r="G58" s="2"/>
      <c r="H58" s="2"/>
      <c r="I58" s="158" t="s">
        <v>331</v>
      </c>
      <c r="J58" s="158">
        <v>35245.0</v>
      </c>
      <c r="K58" s="158" t="s">
        <v>332</v>
      </c>
      <c r="L58" s="159">
        <v>2400.0</v>
      </c>
      <c r="M58" s="158" t="s">
        <v>167</v>
      </c>
      <c r="N58" s="158" t="s">
        <v>168</v>
      </c>
      <c r="O58" s="2"/>
      <c r="P58" s="162"/>
      <c r="Q58" s="162"/>
      <c r="R58" s="16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77" t="s">
        <v>91</v>
      </c>
      <c r="F59" s="98" t="s">
        <v>155</v>
      </c>
      <c r="G59" s="2"/>
      <c r="H59" s="2"/>
      <c r="I59" s="2"/>
      <c r="J59" s="2"/>
      <c r="K59" s="2"/>
      <c r="L59" s="2"/>
      <c r="M59" s="2"/>
      <c r="N59" s="2"/>
      <c r="O59" s="2"/>
      <c r="P59" s="162"/>
      <c r="Q59" s="162"/>
      <c r="R59" s="16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77" t="s">
        <v>92</v>
      </c>
      <c r="F60" s="98" t="s">
        <v>155</v>
      </c>
      <c r="G60" s="2"/>
      <c r="H60" s="2"/>
      <c r="I60" s="163" t="s">
        <v>335</v>
      </c>
      <c r="J60" s="164"/>
      <c r="K60" s="164"/>
      <c r="L60" s="164"/>
      <c r="M60" s="164"/>
      <c r="N60" s="164"/>
      <c r="O60" s="165">
        <v>144320.0</v>
      </c>
      <c r="P60" s="162"/>
      <c r="Q60" s="162"/>
      <c r="R60" s="16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164"/>
      <c r="J61" s="164"/>
      <c r="K61" s="163" t="s">
        <v>336</v>
      </c>
      <c r="L61" s="164"/>
      <c r="M61" s="164"/>
      <c r="N61" s="164"/>
      <c r="O61" s="165">
        <v>4800.0</v>
      </c>
      <c r="P61" s="162"/>
      <c r="Q61" s="162"/>
      <c r="R61" s="16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164"/>
      <c r="J62" s="164"/>
      <c r="K62" s="163" t="s">
        <v>337</v>
      </c>
      <c r="L62" s="164"/>
      <c r="M62" s="164"/>
      <c r="N62" s="164"/>
      <c r="O62" s="165">
        <v>139520.0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16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</sheetData>
  <mergeCells count="52">
    <mergeCell ref="F42:O42"/>
    <mergeCell ref="A44:S44"/>
    <mergeCell ref="A45:A47"/>
    <mergeCell ref="B45:B47"/>
    <mergeCell ref="C45:C47"/>
    <mergeCell ref="D45:D47"/>
    <mergeCell ref="E45:E47"/>
    <mergeCell ref="S45:S47"/>
    <mergeCell ref="F45:Q45"/>
    <mergeCell ref="R45:R47"/>
    <mergeCell ref="F46:F47"/>
    <mergeCell ref="G46:H46"/>
    <mergeCell ref="I46:J46"/>
    <mergeCell ref="K46:K47"/>
    <mergeCell ref="O46:O4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35:Q35"/>
    <mergeCell ref="R35:R37"/>
    <mergeCell ref="F36:F37"/>
    <mergeCell ref="G36:H36"/>
    <mergeCell ref="I36:J36"/>
    <mergeCell ref="K36:K37"/>
    <mergeCell ref="O36:O37"/>
    <mergeCell ref="P46:P47"/>
    <mergeCell ref="Q46:Q47"/>
    <mergeCell ref="F52:O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45844.0</v>
      </c>
      <c r="C6" s="20" t="s">
        <v>339</v>
      </c>
      <c r="D6" s="21">
        <v>73829.0</v>
      </c>
      <c r="E6" s="22" t="s">
        <v>340</v>
      </c>
      <c r="F6" s="23"/>
      <c r="G6" s="23"/>
      <c r="H6" s="23"/>
      <c r="I6" s="24">
        <v>3950.0</v>
      </c>
      <c r="J6" s="23"/>
      <c r="K6" s="23"/>
      <c r="L6" s="23"/>
      <c r="M6" s="25"/>
      <c r="N6" s="23"/>
      <c r="O6" s="23"/>
      <c r="P6" s="26">
        <v>3950.0</v>
      </c>
      <c r="Q6" s="27">
        <f t="shared" ref="Q6:Q32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45844.0</v>
      </c>
      <c r="C7" s="20" t="s">
        <v>341</v>
      </c>
      <c r="D7" s="21">
        <v>67621.0</v>
      </c>
      <c r="E7" s="22" t="s">
        <v>47</v>
      </c>
      <c r="F7" s="23"/>
      <c r="G7" s="23"/>
      <c r="H7" s="30"/>
      <c r="I7" s="24"/>
      <c r="J7" s="23"/>
      <c r="K7" s="30">
        <v>32500.0</v>
      </c>
      <c r="L7" s="23"/>
      <c r="M7" s="25"/>
      <c r="N7" s="23"/>
      <c r="O7" s="23"/>
      <c r="P7" s="26">
        <v>32500.0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45844.0</v>
      </c>
      <c r="C8" s="20" t="s">
        <v>342</v>
      </c>
      <c r="D8" s="21">
        <v>21818.0</v>
      </c>
      <c r="E8" s="22" t="s">
        <v>343</v>
      </c>
      <c r="F8" s="23"/>
      <c r="G8" s="23"/>
      <c r="H8" s="23"/>
      <c r="I8" s="24"/>
      <c r="J8" s="30"/>
      <c r="K8" s="30">
        <v>1450.0</v>
      </c>
      <c r="L8" s="23"/>
      <c r="M8" s="25"/>
      <c r="N8" s="23"/>
      <c r="O8" s="23"/>
      <c r="P8" s="26">
        <v>1450.0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45844.0</v>
      </c>
      <c r="C9" s="20" t="s">
        <v>344</v>
      </c>
      <c r="D9" s="21">
        <v>90283.0</v>
      </c>
      <c r="E9" s="22" t="s">
        <v>345</v>
      </c>
      <c r="F9" s="23"/>
      <c r="G9" s="23"/>
      <c r="H9" s="23"/>
      <c r="I9" s="24">
        <v>300.0</v>
      </c>
      <c r="J9" s="23"/>
      <c r="K9" s="23"/>
      <c r="L9" s="23"/>
      <c r="M9" s="25"/>
      <c r="N9" s="23"/>
      <c r="O9" s="23"/>
      <c r="P9" s="26">
        <v>300.0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45844.0</v>
      </c>
      <c r="C10" s="20" t="s">
        <v>346</v>
      </c>
      <c r="D10" s="21">
        <v>79674.0</v>
      </c>
      <c r="E10" s="22" t="s">
        <v>347</v>
      </c>
      <c r="F10" s="23"/>
      <c r="G10" s="23"/>
      <c r="H10" s="23"/>
      <c r="I10" s="24">
        <v>10000.0</v>
      </c>
      <c r="J10" s="23"/>
      <c r="K10" s="23"/>
      <c r="L10" s="23"/>
      <c r="M10" s="25"/>
      <c r="N10" s="23"/>
      <c r="O10" s="23"/>
      <c r="P10" s="26">
        <v>10000.0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45844.0</v>
      </c>
      <c r="C11" s="20" t="s">
        <v>348</v>
      </c>
      <c r="D11" s="21">
        <v>90284.0</v>
      </c>
      <c r="E11" s="22" t="s">
        <v>349</v>
      </c>
      <c r="F11" s="23"/>
      <c r="G11" s="23"/>
      <c r="H11" s="23"/>
      <c r="I11" s="24"/>
      <c r="J11" s="30"/>
      <c r="K11" s="23"/>
      <c r="L11" s="23"/>
      <c r="M11" s="24">
        <v>300.0</v>
      </c>
      <c r="N11" s="23"/>
      <c r="O11" s="23"/>
      <c r="P11" s="26">
        <v>300.0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45844.0</v>
      </c>
      <c r="C12" s="20" t="s">
        <v>350</v>
      </c>
      <c r="D12" s="21">
        <v>52686.0</v>
      </c>
      <c r="E12" s="22" t="s">
        <v>351</v>
      </c>
      <c r="F12" s="23"/>
      <c r="G12" s="30">
        <v>2900.0</v>
      </c>
      <c r="H12" s="23"/>
      <c r="I12" s="24"/>
      <c r="J12" s="30"/>
      <c r="K12" s="23"/>
      <c r="L12" s="23"/>
      <c r="M12" s="25"/>
      <c r="N12" s="23"/>
      <c r="O12" s="23"/>
      <c r="P12" s="26">
        <v>2900.0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45844.0</v>
      </c>
      <c r="C13" s="20" t="s">
        <v>352</v>
      </c>
      <c r="D13" s="21">
        <v>71914.0</v>
      </c>
      <c r="E13" s="22" t="s">
        <v>353</v>
      </c>
      <c r="F13" s="23"/>
      <c r="G13" s="23"/>
      <c r="H13" s="23"/>
      <c r="I13" s="24">
        <v>17950.0</v>
      </c>
      <c r="J13" s="30"/>
      <c r="K13" s="23"/>
      <c r="L13" s="23"/>
      <c r="M13" s="25"/>
      <c r="N13" s="23"/>
      <c r="O13" s="23"/>
      <c r="P13" s="26">
        <v>17950.0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45844.0</v>
      </c>
      <c r="C14" s="20" t="s">
        <v>354</v>
      </c>
      <c r="D14" s="21">
        <v>30895.0</v>
      </c>
      <c r="E14" s="22" t="s">
        <v>355</v>
      </c>
      <c r="F14" s="23"/>
      <c r="G14" s="30">
        <v>32500.0</v>
      </c>
      <c r="H14" s="23"/>
      <c r="I14" s="24"/>
      <c r="J14" s="30"/>
      <c r="K14" s="23"/>
      <c r="L14" s="23"/>
      <c r="M14" s="24"/>
      <c r="N14" s="23"/>
      <c r="O14" s="23"/>
      <c r="P14" s="26">
        <v>32500.0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45844.0</v>
      </c>
      <c r="C15" s="20" t="s">
        <v>356</v>
      </c>
      <c r="D15" s="21">
        <v>24368.0</v>
      </c>
      <c r="E15" s="22" t="s">
        <v>197</v>
      </c>
      <c r="F15" s="23"/>
      <c r="G15" s="23"/>
      <c r="H15" s="23"/>
      <c r="I15" s="24">
        <v>193.0</v>
      </c>
      <c r="J15" s="30"/>
      <c r="K15" s="30">
        <v>1257.0</v>
      </c>
      <c r="L15" s="23"/>
      <c r="M15" s="25"/>
      <c r="N15" s="23"/>
      <c r="O15" s="23"/>
      <c r="P15" s="26">
        <v>1450.0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45844.0</v>
      </c>
      <c r="C16" s="20" t="s">
        <v>357</v>
      </c>
      <c r="D16" s="21">
        <v>87820.0</v>
      </c>
      <c r="E16" s="22" t="s">
        <v>358</v>
      </c>
      <c r="F16" s="23"/>
      <c r="G16" s="23"/>
      <c r="H16" s="23"/>
      <c r="I16" s="24"/>
      <c r="J16" s="23"/>
      <c r="K16" s="30">
        <v>54500.0</v>
      </c>
      <c r="L16" s="23"/>
      <c r="M16" s="25"/>
      <c r="N16" s="23"/>
      <c r="O16" s="23"/>
      <c r="P16" s="26">
        <v>54500.0</v>
      </c>
      <c r="Q16" s="27">
        <f t="shared" si="1"/>
        <v>0</v>
      </c>
      <c r="R16" s="26" t="s">
        <v>32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45844.0</v>
      </c>
      <c r="C17" s="20" t="s">
        <v>359</v>
      </c>
      <c r="D17" s="21">
        <v>88640.0</v>
      </c>
      <c r="E17" s="22" t="s">
        <v>360</v>
      </c>
      <c r="F17" s="23"/>
      <c r="G17" s="23"/>
      <c r="H17" s="23"/>
      <c r="I17" s="24"/>
      <c r="J17" s="30"/>
      <c r="K17" s="30">
        <v>600.0</v>
      </c>
      <c r="L17" s="23"/>
      <c r="M17" s="25"/>
      <c r="N17" s="23"/>
      <c r="O17" s="23"/>
      <c r="P17" s="26">
        <v>600.0</v>
      </c>
      <c r="Q17" s="27">
        <f t="shared" si="1"/>
        <v>0</v>
      </c>
      <c r="R17" s="26" t="s">
        <v>29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45844.0</v>
      </c>
      <c r="C18" s="20" t="s">
        <v>361</v>
      </c>
      <c r="D18" s="21">
        <v>21818.0</v>
      </c>
      <c r="E18" s="22" t="s">
        <v>343</v>
      </c>
      <c r="F18" s="23"/>
      <c r="G18" s="23"/>
      <c r="H18" s="23"/>
      <c r="I18" s="24"/>
      <c r="J18" s="30"/>
      <c r="K18" s="30">
        <v>600.0</v>
      </c>
      <c r="L18" s="23"/>
      <c r="M18" s="24"/>
      <c r="N18" s="23"/>
      <c r="O18" s="23"/>
      <c r="P18" s="26">
        <v>600.0</v>
      </c>
      <c r="Q18" s="27">
        <f t="shared" si="1"/>
        <v>0</v>
      </c>
      <c r="R18" s="26" t="s">
        <v>32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45844.0</v>
      </c>
      <c r="C19" s="20" t="s">
        <v>362</v>
      </c>
      <c r="D19" s="21">
        <v>51660.0</v>
      </c>
      <c r="E19" s="22" t="s">
        <v>363</v>
      </c>
      <c r="F19" s="23"/>
      <c r="G19" s="30">
        <v>1450.0</v>
      </c>
      <c r="H19" s="23"/>
      <c r="I19" s="24"/>
      <c r="J19" s="30"/>
      <c r="K19" s="23"/>
      <c r="L19" s="23"/>
      <c r="M19" s="25"/>
      <c r="N19" s="30"/>
      <c r="O19" s="30"/>
      <c r="P19" s="26">
        <v>1450.0</v>
      </c>
      <c r="Q19" s="27">
        <f t="shared" si="1"/>
        <v>0</v>
      </c>
      <c r="R19" s="26" t="s">
        <v>29</v>
      </c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45844.0</v>
      </c>
      <c r="C20" s="20" t="s">
        <v>364</v>
      </c>
      <c r="D20" s="21">
        <v>88781.0</v>
      </c>
      <c r="E20" s="22" t="s">
        <v>365</v>
      </c>
      <c r="F20" s="23"/>
      <c r="G20" s="23"/>
      <c r="H20" s="23"/>
      <c r="I20" s="24"/>
      <c r="J20" s="30">
        <v>9000.0</v>
      </c>
      <c r="K20" s="23"/>
      <c r="L20" s="23"/>
      <c r="M20" s="25"/>
      <c r="N20" s="30"/>
      <c r="O20" s="23"/>
      <c r="P20" s="26">
        <v>9000.0</v>
      </c>
      <c r="Q20" s="27">
        <f t="shared" si="1"/>
        <v>0</v>
      </c>
      <c r="R20" s="26" t="s">
        <v>32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45844.0</v>
      </c>
      <c r="C21" s="20" t="s">
        <v>366</v>
      </c>
      <c r="D21" s="21">
        <v>42050.0</v>
      </c>
      <c r="E21" s="22" t="s">
        <v>367</v>
      </c>
      <c r="F21" s="23"/>
      <c r="G21" s="23"/>
      <c r="H21" s="23"/>
      <c r="I21" s="24"/>
      <c r="J21" s="30">
        <v>1300.0</v>
      </c>
      <c r="K21" s="23"/>
      <c r="L21" s="23"/>
      <c r="M21" s="25"/>
      <c r="N21" s="23"/>
      <c r="O21" s="23"/>
      <c r="P21" s="26">
        <v>1300.0</v>
      </c>
      <c r="Q21" s="27">
        <f t="shared" si="1"/>
        <v>0</v>
      </c>
      <c r="R21" s="26" t="s">
        <v>32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45844.0</v>
      </c>
      <c r="C22" s="20" t="s">
        <v>368</v>
      </c>
      <c r="D22" s="21">
        <v>80575.0</v>
      </c>
      <c r="E22" s="22" t="s">
        <v>369</v>
      </c>
      <c r="F22" s="30">
        <v>3200.0</v>
      </c>
      <c r="G22" s="30"/>
      <c r="H22" s="23"/>
      <c r="I22" s="24"/>
      <c r="J22" s="23"/>
      <c r="K22" s="23"/>
      <c r="L22" s="23"/>
      <c r="M22" s="25"/>
      <c r="N22" s="23"/>
      <c r="O22" s="23"/>
      <c r="P22" s="26">
        <v>3200.0</v>
      </c>
      <c r="Q22" s="27">
        <f t="shared" si="1"/>
        <v>0</v>
      </c>
      <c r="R22" s="26" t="s">
        <v>29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45844.0</v>
      </c>
      <c r="C23" s="20" t="s">
        <v>370</v>
      </c>
      <c r="D23" s="21">
        <v>52685.0</v>
      </c>
      <c r="E23" s="22" t="s">
        <v>371</v>
      </c>
      <c r="F23" s="23"/>
      <c r="G23" s="30">
        <v>5700.0</v>
      </c>
      <c r="H23" s="23"/>
      <c r="I23" s="24"/>
      <c r="J23" s="23"/>
      <c r="K23" s="23"/>
      <c r="L23" s="23"/>
      <c r="M23" s="25"/>
      <c r="N23" s="23"/>
      <c r="O23" s="23"/>
      <c r="P23" s="26">
        <v>5700.0</v>
      </c>
      <c r="Q23" s="27">
        <f t="shared" si="1"/>
        <v>0</v>
      </c>
      <c r="R23" s="26" t="s">
        <v>29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45844.0</v>
      </c>
      <c r="C24" s="20" t="s">
        <v>372</v>
      </c>
      <c r="D24" s="21">
        <v>58257.0</v>
      </c>
      <c r="E24" s="22" t="s">
        <v>78</v>
      </c>
      <c r="F24" s="23"/>
      <c r="G24" s="23"/>
      <c r="H24" s="23"/>
      <c r="I24" s="24"/>
      <c r="J24" s="23"/>
      <c r="K24" s="23"/>
      <c r="L24" s="23"/>
      <c r="M24" s="24"/>
      <c r="N24" s="23"/>
      <c r="O24" s="30">
        <v>2400.0</v>
      </c>
      <c r="P24" s="167">
        <v>2400.0</v>
      </c>
      <c r="Q24" s="27">
        <f t="shared" si="1"/>
        <v>0</v>
      </c>
      <c r="R24" s="26" t="s">
        <v>32</v>
      </c>
      <c r="S24" s="154" t="s">
        <v>256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03">
        <v>45844.0</v>
      </c>
      <c r="C25" s="104" t="s">
        <v>373</v>
      </c>
      <c r="D25" s="105">
        <v>58257.0</v>
      </c>
      <c r="E25" s="105" t="s">
        <v>78</v>
      </c>
      <c r="F25" s="23"/>
      <c r="G25" s="30"/>
      <c r="H25" s="30"/>
      <c r="I25" s="24"/>
      <c r="J25" s="23"/>
      <c r="K25" s="23"/>
      <c r="L25" s="23"/>
      <c r="M25" s="25"/>
      <c r="N25" s="23"/>
      <c r="O25" s="30">
        <v>2400.0</v>
      </c>
      <c r="P25" s="167">
        <v>2400.0</v>
      </c>
      <c r="Q25" s="27">
        <f t="shared" si="1"/>
        <v>0</v>
      </c>
      <c r="R25" s="26" t="s">
        <v>32</v>
      </c>
      <c r="S25" s="154" t="s">
        <v>256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6">
        <v>45844.0</v>
      </c>
      <c r="C26" s="107" t="s">
        <v>374</v>
      </c>
      <c r="D26" s="108">
        <v>50595.0</v>
      </c>
      <c r="E26" s="108" t="s">
        <v>375</v>
      </c>
      <c r="F26" s="23"/>
      <c r="G26" s="30"/>
      <c r="H26" s="30">
        <v>15000.0</v>
      </c>
      <c r="I26" s="25"/>
      <c r="J26" s="23"/>
      <c r="K26" s="30"/>
      <c r="L26" s="23"/>
      <c r="M26" s="24"/>
      <c r="N26" s="23"/>
      <c r="O26" s="23"/>
      <c r="P26" s="26">
        <v>15000.0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>
        <v>45844.0</v>
      </c>
      <c r="C27" s="107" t="s">
        <v>376</v>
      </c>
      <c r="D27" s="108">
        <v>87820.0</v>
      </c>
      <c r="E27" s="108" t="s">
        <v>358</v>
      </c>
      <c r="F27" s="23"/>
      <c r="G27" s="30"/>
      <c r="H27" s="30"/>
      <c r="I27" s="25"/>
      <c r="J27" s="23"/>
      <c r="K27" s="30">
        <v>6740.0</v>
      </c>
      <c r="L27" s="23"/>
      <c r="M27" s="24"/>
      <c r="N27" s="23"/>
      <c r="O27" s="23"/>
      <c r="P27" s="26">
        <v>6740.0</v>
      </c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>
        <v>45844.0</v>
      </c>
      <c r="C28" s="107" t="s">
        <v>377</v>
      </c>
      <c r="D28" s="108">
        <v>90289.0</v>
      </c>
      <c r="E28" s="108" t="s">
        <v>378</v>
      </c>
      <c r="F28" s="23"/>
      <c r="G28" s="30"/>
      <c r="H28" s="30">
        <v>7000.0</v>
      </c>
      <c r="I28" s="25"/>
      <c r="J28" s="23"/>
      <c r="K28" s="30"/>
      <c r="L28" s="23"/>
      <c r="M28" s="24"/>
      <c r="N28" s="23"/>
      <c r="O28" s="23"/>
      <c r="P28" s="26">
        <v>7000.0</v>
      </c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06">
        <v>45844.0</v>
      </c>
      <c r="C29" s="107" t="s">
        <v>379</v>
      </c>
      <c r="D29" s="108">
        <v>21828.0</v>
      </c>
      <c r="E29" s="108" t="s">
        <v>380</v>
      </c>
      <c r="F29" s="23"/>
      <c r="G29" s="30"/>
      <c r="H29" s="30"/>
      <c r="I29" s="25"/>
      <c r="J29" s="23"/>
      <c r="K29" s="30">
        <v>5000.0</v>
      </c>
      <c r="L29" s="23"/>
      <c r="M29" s="24"/>
      <c r="N29" s="23"/>
      <c r="O29" s="23"/>
      <c r="P29" s="26">
        <v>5000.0</v>
      </c>
      <c r="Q29" s="27">
        <f t="shared" si="1"/>
        <v>0</v>
      </c>
      <c r="R29" s="26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06">
        <v>45844.0</v>
      </c>
      <c r="C30" s="107" t="s">
        <v>381</v>
      </c>
      <c r="D30" s="108">
        <v>34941.0</v>
      </c>
      <c r="E30" s="108" t="s">
        <v>382</v>
      </c>
      <c r="F30" s="23"/>
      <c r="G30" s="30"/>
      <c r="H30" s="30"/>
      <c r="I30" s="25"/>
      <c r="J30" s="23"/>
      <c r="K30" s="30">
        <v>100.0</v>
      </c>
      <c r="L30" s="23"/>
      <c r="M30" s="24"/>
      <c r="N30" s="23"/>
      <c r="O30" s="23"/>
      <c r="P30" s="26">
        <v>100.0</v>
      </c>
      <c r="Q30" s="27">
        <f t="shared" si="1"/>
        <v>0</v>
      </c>
      <c r="R30" s="26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/>
      <c r="B31" s="93"/>
      <c r="C31" s="94"/>
      <c r="D31" s="95"/>
      <c r="E31" s="96"/>
      <c r="F31" s="23"/>
      <c r="G31" s="30"/>
      <c r="H31" s="23"/>
      <c r="I31" s="25"/>
      <c r="J31" s="23"/>
      <c r="K31" s="23"/>
      <c r="L31" s="23"/>
      <c r="M31" s="25"/>
      <c r="N31" s="23"/>
      <c r="O31" s="23"/>
      <c r="P31" s="26"/>
      <c r="Q31" s="27">
        <f t="shared" si="1"/>
        <v>0</v>
      </c>
      <c r="R31" s="28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37"/>
      <c r="B32" s="19"/>
      <c r="C32" s="20"/>
      <c r="D32" s="21"/>
      <c r="E32" s="22"/>
      <c r="F32" s="23"/>
      <c r="G32" s="23"/>
      <c r="H32" s="23"/>
      <c r="I32" s="25"/>
      <c r="J32" s="23"/>
      <c r="K32" s="23"/>
      <c r="L32" s="23"/>
      <c r="M32" s="25"/>
      <c r="N32" s="23"/>
      <c r="O32" s="23"/>
      <c r="P32" s="28"/>
      <c r="Q32" s="27">
        <f t="shared" si="1"/>
        <v>0</v>
      </c>
      <c r="R32" s="28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38"/>
      <c r="B33" s="39"/>
      <c r="C33" s="40"/>
      <c r="D33" s="41"/>
      <c r="E33" s="41"/>
      <c r="F33" s="42">
        <f t="shared" ref="F33:P33" si="2">SUM(F6:F32)</f>
        <v>3200</v>
      </c>
      <c r="G33" s="42">
        <f t="shared" si="2"/>
        <v>42550</v>
      </c>
      <c r="H33" s="42">
        <f t="shared" si="2"/>
        <v>22000</v>
      </c>
      <c r="I33" s="42">
        <f t="shared" si="2"/>
        <v>32393</v>
      </c>
      <c r="J33" s="42">
        <f t="shared" si="2"/>
        <v>10300</v>
      </c>
      <c r="K33" s="42">
        <f t="shared" si="2"/>
        <v>102747</v>
      </c>
      <c r="L33" s="42">
        <f t="shared" si="2"/>
        <v>0</v>
      </c>
      <c r="M33" s="42">
        <f t="shared" si="2"/>
        <v>300</v>
      </c>
      <c r="N33" s="42">
        <f t="shared" si="2"/>
        <v>0</v>
      </c>
      <c r="O33" s="42">
        <f t="shared" si="2"/>
        <v>4800</v>
      </c>
      <c r="P33" s="42">
        <f t="shared" si="2"/>
        <v>218290</v>
      </c>
      <c r="Q33" s="43"/>
      <c r="R33" s="41"/>
      <c r="S33" s="44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46"/>
      <c r="B34" s="47"/>
      <c r="C34" s="48"/>
      <c r="D34" s="48"/>
      <c r="E34" s="48"/>
      <c r="F34" s="49">
        <f>F33+G33+H33+I33+J33+K33+L33+M33+N33+O33</f>
        <v>218290</v>
      </c>
      <c r="G34" s="4"/>
      <c r="H34" s="4"/>
      <c r="I34" s="4"/>
      <c r="J34" s="4"/>
      <c r="K34" s="4"/>
      <c r="L34" s="4"/>
      <c r="M34" s="4"/>
      <c r="N34" s="4"/>
      <c r="O34" s="4"/>
      <c r="P34" s="50" t="s">
        <v>79</v>
      </c>
      <c r="Q34" s="50"/>
      <c r="R34" s="48"/>
      <c r="S34" s="51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29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3" t="s">
        <v>80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54" t="s">
        <v>2</v>
      </c>
      <c r="B37" s="55" t="s">
        <v>3</v>
      </c>
      <c r="C37" s="55" t="s">
        <v>4</v>
      </c>
      <c r="D37" s="55" t="s">
        <v>5</v>
      </c>
      <c r="E37" s="55" t="s">
        <v>6</v>
      </c>
      <c r="F37" s="56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5" t="s">
        <v>8</v>
      </c>
      <c r="S37" s="55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57" t="s">
        <v>10</v>
      </c>
      <c r="G38" s="58" t="s">
        <v>11</v>
      </c>
      <c r="H38" s="10"/>
      <c r="I38" s="58" t="s">
        <v>12</v>
      </c>
      <c r="J38" s="10"/>
      <c r="K38" s="55" t="s">
        <v>13</v>
      </c>
      <c r="L38" s="59"/>
      <c r="M38" s="59"/>
      <c r="N38" s="59"/>
      <c r="O38" s="60" t="s">
        <v>383</v>
      </c>
      <c r="P38" s="55" t="s">
        <v>15</v>
      </c>
      <c r="Q38" s="55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61" t="s">
        <v>17</v>
      </c>
      <c r="H39" s="61" t="s">
        <v>18</v>
      </c>
      <c r="I39" s="61" t="s">
        <v>19</v>
      </c>
      <c r="J39" s="61" t="s">
        <v>20</v>
      </c>
      <c r="K39" s="10"/>
      <c r="L39" s="61" t="s">
        <v>21</v>
      </c>
      <c r="M39" s="61" t="s">
        <v>22</v>
      </c>
      <c r="N39" s="61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8">
        <v>1.0</v>
      </c>
      <c r="B40" s="19">
        <v>45844.0</v>
      </c>
      <c r="C40" s="20" t="s">
        <v>384</v>
      </c>
      <c r="D40" s="21">
        <v>52685.0</v>
      </c>
      <c r="E40" s="22" t="s">
        <v>371</v>
      </c>
      <c r="F40" s="23"/>
      <c r="G40" s="23"/>
      <c r="H40" s="23"/>
      <c r="I40" s="24"/>
      <c r="J40" s="23"/>
      <c r="K40" s="23"/>
      <c r="L40" s="23"/>
      <c r="M40" s="25"/>
      <c r="N40" s="23"/>
      <c r="O40" s="30">
        <v>35.0</v>
      </c>
      <c r="P40" s="26">
        <v>35.0</v>
      </c>
      <c r="Q40" s="27">
        <f t="shared" ref="Q40:Q45" si="3">F40+G40+H40+I40+J40+K40+L40+M40+N40+O40-P40</f>
        <v>0</v>
      </c>
      <c r="R40" s="26"/>
      <c r="S40" s="6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8">
        <v>2.0</v>
      </c>
      <c r="B41" s="19">
        <v>45844.0</v>
      </c>
      <c r="C41" s="20" t="s">
        <v>385</v>
      </c>
      <c r="D41" s="21">
        <v>35245.0</v>
      </c>
      <c r="E41" s="22" t="s">
        <v>76</v>
      </c>
      <c r="F41" s="23"/>
      <c r="G41" s="23"/>
      <c r="H41" s="23"/>
      <c r="I41" s="24"/>
      <c r="J41" s="23"/>
      <c r="K41" s="23"/>
      <c r="L41" s="23"/>
      <c r="M41" s="25"/>
      <c r="N41" s="23"/>
      <c r="O41" s="30">
        <v>23.0</v>
      </c>
      <c r="P41" s="26">
        <v>23.0</v>
      </c>
      <c r="Q41" s="27">
        <f t="shared" si="3"/>
        <v>0</v>
      </c>
      <c r="R41" s="26"/>
      <c r="S41" s="6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8">
        <v>3.0</v>
      </c>
      <c r="B42" s="19">
        <v>45844.0</v>
      </c>
      <c r="C42" s="20" t="s">
        <v>386</v>
      </c>
      <c r="D42" s="21">
        <v>35245.0</v>
      </c>
      <c r="E42" s="22" t="s">
        <v>76</v>
      </c>
      <c r="F42" s="23"/>
      <c r="G42" s="30"/>
      <c r="H42" s="23"/>
      <c r="I42" s="24"/>
      <c r="J42" s="23"/>
      <c r="K42" s="23"/>
      <c r="L42" s="23"/>
      <c r="M42" s="25"/>
      <c r="N42" s="23"/>
      <c r="O42" s="30">
        <v>23.0</v>
      </c>
      <c r="P42" s="26">
        <v>23.0</v>
      </c>
      <c r="Q42" s="27">
        <f t="shared" si="3"/>
        <v>0</v>
      </c>
      <c r="R42" s="62"/>
      <c r="S42" s="6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8"/>
      <c r="B43" s="19"/>
      <c r="C43" s="20"/>
      <c r="D43" s="21"/>
      <c r="E43" s="22"/>
      <c r="F43" s="23"/>
      <c r="G43" s="30"/>
      <c r="H43" s="30"/>
      <c r="I43" s="24"/>
      <c r="J43" s="23"/>
      <c r="K43" s="30"/>
      <c r="L43" s="23"/>
      <c r="M43" s="25"/>
      <c r="N43" s="23"/>
      <c r="O43" s="30"/>
      <c r="P43" s="26"/>
      <c r="Q43" s="27">
        <f t="shared" si="3"/>
        <v>0</v>
      </c>
      <c r="R43" s="62"/>
      <c r="S43" s="6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37"/>
      <c r="B44" s="33"/>
      <c r="C44" s="34"/>
      <c r="D44" s="35"/>
      <c r="E44" s="36"/>
      <c r="F44" s="23"/>
      <c r="G44" s="23"/>
      <c r="H44" s="23"/>
      <c r="I44" s="25"/>
      <c r="J44" s="23"/>
      <c r="K44" s="23"/>
      <c r="L44" s="23"/>
      <c r="M44" s="25"/>
      <c r="N44" s="23"/>
      <c r="O44" s="23"/>
      <c r="P44" s="28"/>
      <c r="Q44" s="27">
        <f t="shared" si="3"/>
        <v>0</v>
      </c>
      <c r="R44" s="62"/>
      <c r="S44" s="6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7"/>
      <c r="B45" s="33"/>
      <c r="C45" s="34"/>
      <c r="D45" s="35"/>
      <c r="E45" s="36"/>
      <c r="F45" s="23"/>
      <c r="G45" s="23"/>
      <c r="H45" s="23"/>
      <c r="I45" s="25"/>
      <c r="J45" s="23"/>
      <c r="K45" s="23"/>
      <c r="L45" s="23"/>
      <c r="M45" s="25"/>
      <c r="N45" s="23"/>
      <c r="O45" s="23"/>
      <c r="P45" s="28"/>
      <c r="Q45" s="27">
        <f t="shared" si="3"/>
        <v>0</v>
      </c>
      <c r="R45" s="62"/>
      <c r="S45" s="6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64"/>
      <c r="B46" s="65"/>
      <c r="C46" s="66"/>
      <c r="D46" s="67" t="s">
        <v>82</v>
      </c>
      <c r="E46" s="59"/>
      <c r="F46" s="68">
        <f t="shared" ref="F46:Q46" si="4">SUM(F40:F45)</f>
        <v>0</v>
      </c>
      <c r="G46" s="68">
        <f t="shared" si="4"/>
        <v>0</v>
      </c>
      <c r="H46" s="68">
        <f t="shared" si="4"/>
        <v>0</v>
      </c>
      <c r="I46" s="68">
        <f t="shared" si="4"/>
        <v>0</v>
      </c>
      <c r="J46" s="68">
        <f t="shared" si="4"/>
        <v>0</v>
      </c>
      <c r="K46" s="68">
        <f t="shared" si="4"/>
        <v>0</v>
      </c>
      <c r="L46" s="68">
        <f t="shared" si="4"/>
        <v>0</v>
      </c>
      <c r="M46" s="68">
        <f t="shared" si="4"/>
        <v>0</v>
      </c>
      <c r="N46" s="68">
        <f t="shared" si="4"/>
        <v>0</v>
      </c>
      <c r="O46" s="68">
        <f t="shared" si="4"/>
        <v>81</v>
      </c>
      <c r="P46" s="68">
        <f t="shared" si="4"/>
        <v>81</v>
      </c>
      <c r="Q46" s="68">
        <f t="shared" si="4"/>
        <v>0</v>
      </c>
      <c r="R46" s="59"/>
      <c r="S46" s="6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70"/>
      <c r="B47" s="71"/>
      <c r="C47" s="71"/>
      <c r="D47" s="71"/>
      <c r="E47" s="71"/>
      <c r="F47" s="97">
        <f>F46+G46+H46+I46+J46+K46+L46+M46+N46+O46</f>
        <v>81</v>
      </c>
      <c r="G47" s="4"/>
      <c r="H47" s="4"/>
      <c r="I47" s="4"/>
      <c r="J47" s="4"/>
      <c r="K47" s="4"/>
      <c r="L47" s="4"/>
      <c r="M47" s="4"/>
      <c r="N47" s="4"/>
      <c r="O47" s="4"/>
      <c r="P47" s="73"/>
      <c r="Q47" s="73"/>
      <c r="R47" s="71"/>
      <c r="S47" s="7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52"/>
      <c r="B48" s="52"/>
      <c r="C48" s="52"/>
      <c r="D48" s="52"/>
      <c r="E48" s="75"/>
      <c r="F48" s="76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09" t="s">
        <v>212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10" t="s">
        <v>2</v>
      </c>
      <c r="B50" s="111" t="s">
        <v>3</v>
      </c>
      <c r="C50" s="111" t="s">
        <v>4</v>
      </c>
      <c r="D50" s="111" t="s">
        <v>5</v>
      </c>
      <c r="E50" s="111" t="s">
        <v>6</v>
      </c>
      <c r="F50" s="112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111" t="s">
        <v>8</v>
      </c>
      <c r="S50" s="111" t="s">
        <v>9</v>
      </c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1"/>
      <c r="B51" s="12"/>
      <c r="C51" s="12"/>
      <c r="D51" s="12"/>
      <c r="E51" s="12"/>
      <c r="F51" s="113" t="s">
        <v>10</v>
      </c>
      <c r="G51" s="114" t="s">
        <v>11</v>
      </c>
      <c r="H51" s="10"/>
      <c r="I51" s="114" t="s">
        <v>12</v>
      </c>
      <c r="J51" s="10"/>
      <c r="K51" s="111" t="s">
        <v>13</v>
      </c>
      <c r="L51" s="115"/>
      <c r="M51" s="115"/>
      <c r="N51" s="115"/>
      <c r="O51" s="116" t="s">
        <v>387</v>
      </c>
      <c r="P51" s="111" t="s">
        <v>15</v>
      </c>
      <c r="Q51" s="111" t="s">
        <v>16</v>
      </c>
      <c r="R51" s="12"/>
      <c r="S51" s="1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6"/>
      <c r="B52" s="10"/>
      <c r="C52" s="10"/>
      <c r="D52" s="10"/>
      <c r="E52" s="10"/>
      <c r="F52" s="10"/>
      <c r="G52" s="117" t="s">
        <v>17</v>
      </c>
      <c r="H52" s="117" t="s">
        <v>18</v>
      </c>
      <c r="I52" s="117" t="s">
        <v>19</v>
      </c>
      <c r="J52" s="117" t="s">
        <v>20</v>
      </c>
      <c r="K52" s="10"/>
      <c r="L52" s="117" t="s">
        <v>21</v>
      </c>
      <c r="M52" s="117" t="s">
        <v>22</v>
      </c>
      <c r="N52" s="117" t="s">
        <v>23</v>
      </c>
      <c r="O52" s="10"/>
      <c r="P52" s="10"/>
      <c r="Q52" s="10"/>
      <c r="R52" s="10"/>
      <c r="S52" s="10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18">
        <v>1.0</v>
      </c>
      <c r="B53" s="168">
        <v>45844.0</v>
      </c>
      <c r="C53" s="124" t="s">
        <v>388</v>
      </c>
      <c r="D53" s="142">
        <v>59103.0</v>
      </c>
      <c r="E53" s="143" t="s">
        <v>389</v>
      </c>
      <c r="F53" s="144"/>
      <c r="G53" s="145"/>
      <c r="H53" s="142"/>
      <c r="I53" s="142">
        <v>2800.0</v>
      </c>
      <c r="J53" s="123"/>
      <c r="K53" s="123"/>
      <c r="L53" s="123"/>
      <c r="M53" s="123"/>
      <c r="N53" s="123"/>
      <c r="O53" s="123"/>
      <c r="P53" s="125">
        <v>2800.0</v>
      </c>
      <c r="Q53" s="126">
        <f t="shared" ref="Q53:Q56" si="5">F53+G53+H53+I53+J53+K53+L53+M53+N53-P53</f>
        <v>0</v>
      </c>
      <c r="R53" s="26" t="s">
        <v>29</v>
      </c>
      <c r="S53" s="12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18">
        <v>2.0</v>
      </c>
      <c r="B54" s="146">
        <v>45844.0</v>
      </c>
      <c r="C54" s="124" t="s">
        <v>390</v>
      </c>
      <c r="D54" s="124">
        <v>67621.0</v>
      </c>
      <c r="E54" s="147" t="s">
        <v>47</v>
      </c>
      <c r="F54" s="122"/>
      <c r="G54" s="123"/>
      <c r="H54" s="124">
        <v>26700.0</v>
      </c>
      <c r="I54" s="123"/>
      <c r="J54" s="123"/>
      <c r="K54" s="123"/>
      <c r="L54" s="123"/>
      <c r="M54" s="148"/>
      <c r="N54" s="149"/>
      <c r="O54" s="149"/>
      <c r="P54" s="150">
        <v>26700.0</v>
      </c>
      <c r="Q54" s="126">
        <f t="shared" si="5"/>
        <v>0</v>
      </c>
      <c r="R54" s="123"/>
      <c r="S54" s="12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18">
        <v>3.0</v>
      </c>
      <c r="B55" s="146">
        <v>45844.0</v>
      </c>
      <c r="C55" s="124" t="s">
        <v>391</v>
      </c>
      <c r="D55" s="124">
        <v>21828.0</v>
      </c>
      <c r="E55" s="147" t="s">
        <v>380</v>
      </c>
      <c r="F55" s="122"/>
      <c r="G55" s="123"/>
      <c r="H55" s="124">
        <v>4654.0</v>
      </c>
      <c r="I55" s="123"/>
      <c r="J55" s="123"/>
      <c r="K55" s="123"/>
      <c r="L55" s="123"/>
      <c r="M55" s="148"/>
      <c r="N55" s="149"/>
      <c r="O55" s="149"/>
      <c r="P55" s="150">
        <v>4654.0</v>
      </c>
      <c r="Q55" s="126">
        <f t="shared" si="5"/>
        <v>0</v>
      </c>
      <c r="R55" s="123"/>
      <c r="S55" s="12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18"/>
      <c r="B56" s="119"/>
      <c r="C56" s="120"/>
      <c r="D56" s="120"/>
      <c r="E56" s="121"/>
      <c r="F56" s="122"/>
      <c r="G56" s="123"/>
      <c r="H56" s="124"/>
      <c r="I56" s="123"/>
      <c r="J56" s="123"/>
      <c r="K56" s="120"/>
      <c r="L56" s="123"/>
      <c r="M56" s="123"/>
      <c r="N56" s="123"/>
      <c r="O56" s="123"/>
      <c r="P56" s="125"/>
      <c r="Q56" s="126">
        <f t="shared" si="5"/>
        <v>0</v>
      </c>
      <c r="R56" s="123"/>
      <c r="S56" s="12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18"/>
      <c r="B57" s="123"/>
      <c r="C57" s="123"/>
      <c r="D57" s="123"/>
      <c r="E57" s="127"/>
      <c r="F57" s="128"/>
      <c r="G57" s="123"/>
      <c r="H57" s="129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30"/>
      <c r="B58" s="131"/>
      <c r="C58" s="132"/>
      <c r="D58" s="133" t="s">
        <v>82</v>
      </c>
      <c r="E58" s="115"/>
      <c r="F58" s="134">
        <f t="shared" ref="F58:G58" si="6">SUM(F53:F57)</f>
        <v>0</v>
      </c>
      <c r="G58" s="134">
        <f t="shared" si="6"/>
        <v>0</v>
      </c>
      <c r="H58" s="134">
        <f>SUM(H53:H56)</f>
        <v>31354</v>
      </c>
      <c r="I58" s="134">
        <f t="shared" ref="I58:P58" si="7">SUM(I53:I57)</f>
        <v>2800</v>
      </c>
      <c r="J58" s="134">
        <f t="shared" si="7"/>
        <v>0</v>
      </c>
      <c r="K58" s="134">
        <f t="shared" si="7"/>
        <v>0</v>
      </c>
      <c r="L58" s="134">
        <f t="shared" si="7"/>
        <v>0</v>
      </c>
      <c r="M58" s="134">
        <f t="shared" si="7"/>
        <v>0</v>
      </c>
      <c r="N58" s="134">
        <f t="shared" si="7"/>
        <v>0</v>
      </c>
      <c r="O58" s="134">
        <f t="shared" si="7"/>
        <v>0</v>
      </c>
      <c r="P58" s="134">
        <f t="shared" si="7"/>
        <v>34154</v>
      </c>
      <c r="Q58" s="135"/>
      <c r="R58" s="115"/>
      <c r="S58" s="12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36"/>
      <c r="B59" s="137"/>
      <c r="C59" s="137"/>
      <c r="D59" s="137"/>
      <c r="E59" s="137"/>
      <c r="F59" s="138">
        <f>F58+G58+H58+I58+J58+K58+L58+M58+N58+O58</f>
        <v>34154</v>
      </c>
      <c r="G59" s="4"/>
      <c r="H59" s="4"/>
      <c r="I59" s="4"/>
      <c r="J59" s="4"/>
      <c r="K59" s="4"/>
      <c r="L59" s="4"/>
      <c r="M59" s="4"/>
      <c r="N59" s="4"/>
      <c r="O59" s="4"/>
      <c r="P59" s="139"/>
      <c r="Q59" s="139"/>
      <c r="R59" s="137"/>
      <c r="S59" s="12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52"/>
      <c r="B60" s="52"/>
      <c r="C60" s="52"/>
      <c r="D60" s="52"/>
      <c r="E60" s="75"/>
      <c r="F60" s="76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51.0" customHeight="1">
      <c r="A61" s="2"/>
      <c r="B61" s="2"/>
      <c r="C61" s="2"/>
      <c r="D61" s="2"/>
      <c r="E61" s="77" t="s">
        <v>83</v>
      </c>
      <c r="F61" s="98" t="s">
        <v>155</v>
      </c>
      <c r="G61" s="2"/>
      <c r="H61" s="2"/>
      <c r="I61" s="2"/>
      <c r="J61" s="79" t="s">
        <v>85</v>
      </c>
      <c r="K61" s="79"/>
      <c r="L61" s="79"/>
      <c r="M61" s="79"/>
      <c r="N61" s="80"/>
      <c r="O61" s="80"/>
      <c r="P61" s="8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77" t="s">
        <v>86</v>
      </c>
      <c r="F62" s="98" t="s">
        <v>155</v>
      </c>
      <c r="G62" s="2"/>
      <c r="H62" s="2"/>
      <c r="I62" s="2"/>
      <c r="J62" s="82" t="s">
        <v>87</v>
      </c>
      <c r="K62" s="82"/>
      <c r="L62" s="82"/>
      <c r="M62" s="82"/>
      <c r="N62" s="82"/>
      <c r="O62" s="82"/>
      <c r="P62" s="8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77" t="s">
        <v>88</v>
      </c>
      <c r="F63" s="98" t="s">
        <v>155</v>
      </c>
      <c r="G63" s="2"/>
      <c r="H63" s="2"/>
      <c r="I63" s="2"/>
      <c r="J63" s="83"/>
      <c r="K63" s="83"/>
      <c r="L63" s="83"/>
      <c r="M63" s="83"/>
      <c r="N63" s="83"/>
      <c r="O63" s="83"/>
      <c r="P63" s="83"/>
      <c r="Q63" s="84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77" t="s">
        <v>89</v>
      </c>
      <c r="F64" s="98" t="s">
        <v>155</v>
      </c>
      <c r="G64" s="2"/>
      <c r="H64" s="2"/>
      <c r="I64" s="158" t="s">
        <v>331</v>
      </c>
      <c r="J64" s="158">
        <v>58257.0</v>
      </c>
      <c r="K64" s="158" t="s">
        <v>392</v>
      </c>
      <c r="L64" s="159">
        <v>2400.0</v>
      </c>
      <c r="M64" s="158" t="s">
        <v>167</v>
      </c>
      <c r="N64" s="158" t="s">
        <v>393</v>
      </c>
      <c r="O64" s="2"/>
      <c r="P64" s="160"/>
      <c r="Q64" s="161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77" t="s">
        <v>394</v>
      </c>
      <c r="F65" s="98" t="s">
        <v>155</v>
      </c>
      <c r="G65" s="2"/>
      <c r="H65" s="2"/>
      <c r="I65" s="158" t="s">
        <v>331</v>
      </c>
      <c r="J65" s="158">
        <v>58257.0</v>
      </c>
      <c r="K65" s="158" t="s">
        <v>392</v>
      </c>
      <c r="L65" s="159">
        <v>2400.0</v>
      </c>
      <c r="M65" s="158" t="s">
        <v>167</v>
      </c>
      <c r="N65" s="158" t="s">
        <v>395</v>
      </c>
      <c r="O65" s="2"/>
      <c r="P65" s="162"/>
      <c r="Q65" s="16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77" t="s">
        <v>91</v>
      </c>
      <c r="F66" s="98" t="s">
        <v>155</v>
      </c>
      <c r="G66" s="2"/>
      <c r="H66" s="2"/>
      <c r="I66" s="2"/>
      <c r="J66" s="2"/>
      <c r="K66" s="2"/>
      <c r="L66" s="2"/>
      <c r="M66" s="2"/>
      <c r="N66" s="2"/>
      <c r="O66" s="2"/>
      <c r="P66" s="162"/>
      <c r="Q66" s="16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77" t="s">
        <v>92</v>
      </c>
      <c r="F67" s="98" t="s">
        <v>155</v>
      </c>
      <c r="G67" s="2"/>
      <c r="H67" s="2"/>
      <c r="I67" s="163" t="s">
        <v>335</v>
      </c>
      <c r="J67" s="164"/>
      <c r="K67" s="164"/>
      <c r="L67" s="164"/>
      <c r="M67" s="164"/>
      <c r="N67" s="164"/>
      <c r="O67" s="165">
        <v>218290.0</v>
      </c>
      <c r="P67" s="162"/>
      <c r="Q67" s="16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164"/>
      <c r="J68" s="164"/>
      <c r="K68" s="163" t="s">
        <v>336</v>
      </c>
      <c r="L68" s="164"/>
      <c r="M68" s="164"/>
      <c r="N68" s="164"/>
      <c r="O68" s="165">
        <v>4800.0</v>
      </c>
      <c r="P68" s="162"/>
      <c r="Q68" s="16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164"/>
      <c r="J69" s="164"/>
      <c r="K69" s="163" t="s">
        <v>337</v>
      </c>
      <c r="L69" s="164"/>
      <c r="M69" s="164"/>
      <c r="N69" s="164"/>
      <c r="O69" s="165">
        <v>213490.0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</sheetData>
  <mergeCells count="52">
    <mergeCell ref="F47:O47"/>
    <mergeCell ref="A49:S49"/>
    <mergeCell ref="A50:A52"/>
    <mergeCell ref="B50:B52"/>
    <mergeCell ref="C50:C52"/>
    <mergeCell ref="D50:D52"/>
    <mergeCell ref="E50:E52"/>
    <mergeCell ref="S50:S52"/>
    <mergeCell ref="F50:Q50"/>
    <mergeCell ref="R50:R52"/>
    <mergeCell ref="F51:F52"/>
    <mergeCell ref="G51:H51"/>
    <mergeCell ref="I51:J51"/>
    <mergeCell ref="K51:K52"/>
    <mergeCell ref="O51:O5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P51:P52"/>
    <mergeCell ref="Q51:Q52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396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45844.0</v>
      </c>
      <c r="C6" s="20" t="s">
        <v>397</v>
      </c>
      <c r="D6" s="21">
        <v>21818.0</v>
      </c>
      <c r="E6" s="22" t="s">
        <v>343</v>
      </c>
      <c r="F6" s="23"/>
      <c r="G6" s="23"/>
      <c r="H6" s="23"/>
      <c r="I6" s="24"/>
      <c r="J6" s="23"/>
      <c r="K6" s="30">
        <v>350.0</v>
      </c>
      <c r="L6" s="23"/>
      <c r="M6" s="25"/>
      <c r="N6" s="23"/>
      <c r="O6" s="23"/>
      <c r="P6" s="26">
        <v>350.0</v>
      </c>
      <c r="Q6" s="27">
        <f t="shared" ref="Q6:Q34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45845.0</v>
      </c>
      <c r="C7" s="20" t="s">
        <v>398</v>
      </c>
      <c r="D7" s="21">
        <v>44149.0</v>
      </c>
      <c r="E7" s="22" t="s">
        <v>101</v>
      </c>
      <c r="F7" s="23"/>
      <c r="G7" s="23"/>
      <c r="H7" s="30"/>
      <c r="I7" s="24">
        <v>15000.0</v>
      </c>
      <c r="J7" s="23"/>
      <c r="K7" s="30"/>
      <c r="L7" s="23"/>
      <c r="M7" s="25"/>
      <c r="N7" s="23"/>
      <c r="O7" s="23"/>
      <c r="P7" s="26">
        <v>15000.0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45845.0</v>
      </c>
      <c r="C8" s="20" t="s">
        <v>399</v>
      </c>
      <c r="D8" s="21">
        <v>10250.0</v>
      </c>
      <c r="E8" s="22" t="s">
        <v>25</v>
      </c>
      <c r="F8" s="23"/>
      <c r="G8" s="23"/>
      <c r="H8" s="23"/>
      <c r="I8" s="24">
        <v>10000.0</v>
      </c>
      <c r="J8" s="30"/>
      <c r="K8" s="30"/>
      <c r="L8" s="23"/>
      <c r="M8" s="25"/>
      <c r="N8" s="23"/>
      <c r="O8" s="23"/>
      <c r="P8" s="26">
        <v>10000.0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45845.0</v>
      </c>
      <c r="C9" s="20" t="s">
        <v>400</v>
      </c>
      <c r="D9" s="21">
        <v>48052.0</v>
      </c>
      <c r="E9" s="22" t="s">
        <v>401</v>
      </c>
      <c r="F9" s="23"/>
      <c r="G9" s="23"/>
      <c r="H9" s="23"/>
      <c r="I9" s="24">
        <v>3300.0</v>
      </c>
      <c r="J9" s="23"/>
      <c r="K9" s="23"/>
      <c r="L9" s="23"/>
      <c r="M9" s="25"/>
      <c r="N9" s="23"/>
      <c r="O9" s="23"/>
      <c r="P9" s="26">
        <v>3300.0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45845.0</v>
      </c>
      <c r="C10" s="20" t="s">
        <v>402</v>
      </c>
      <c r="D10" s="21">
        <v>81108.0</v>
      </c>
      <c r="E10" s="22" t="s">
        <v>118</v>
      </c>
      <c r="F10" s="23"/>
      <c r="G10" s="23"/>
      <c r="H10" s="23"/>
      <c r="I10" s="24">
        <v>19800.0</v>
      </c>
      <c r="J10" s="23"/>
      <c r="K10" s="23"/>
      <c r="L10" s="23"/>
      <c r="M10" s="25"/>
      <c r="N10" s="23"/>
      <c r="O10" s="23"/>
      <c r="P10" s="26">
        <v>19800.0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45845.0</v>
      </c>
      <c r="C11" s="20" t="s">
        <v>403</v>
      </c>
      <c r="D11" s="21">
        <v>51976.0</v>
      </c>
      <c r="E11" s="22" t="s">
        <v>293</v>
      </c>
      <c r="F11" s="23"/>
      <c r="G11" s="23"/>
      <c r="H11" s="23"/>
      <c r="I11" s="24">
        <v>2950.0</v>
      </c>
      <c r="J11" s="30"/>
      <c r="K11" s="23"/>
      <c r="L11" s="23"/>
      <c r="M11" s="24"/>
      <c r="N11" s="23"/>
      <c r="O11" s="23"/>
      <c r="P11" s="26">
        <v>2950.0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45845.0</v>
      </c>
      <c r="C12" s="20" t="s">
        <v>404</v>
      </c>
      <c r="D12" s="21">
        <v>10249.0</v>
      </c>
      <c r="E12" s="22" t="s">
        <v>207</v>
      </c>
      <c r="F12" s="23"/>
      <c r="G12" s="30"/>
      <c r="H12" s="23"/>
      <c r="I12" s="24"/>
      <c r="J12" s="30">
        <v>32500.0</v>
      </c>
      <c r="K12" s="23"/>
      <c r="L12" s="23"/>
      <c r="M12" s="25"/>
      <c r="N12" s="23"/>
      <c r="O12" s="23"/>
      <c r="P12" s="26">
        <v>32500.0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45845.0</v>
      </c>
      <c r="C13" s="20" t="s">
        <v>405</v>
      </c>
      <c r="D13" s="21">
        <v>59244.0</v>
      </c>
      <c r="E13" s="22" t="s">
        <v>406</v>
      </c>
      <c r="F13" s="23"/>
      <c r="G13" s="23"/>
      <c r="H13" s="23"/>
      <c r="I13" s="24">
        <v>2900.0</v>
      </c>
      <c r="J13" s="30"/>
      <c r="K13" s="23"/>
      <c r="L13" s="23"/>
      <c r="M13" s="25"/>
      <c r="N13" s="23"/>
      <c r="O13" s="23"/>
      <c r="P13" s="26">
        <v>2900.0</v>
      </c>
      <c r="Q13" s="27">
        <f t="shared" si="1"/>
        <v>0</v>
      </c>
      <c r="R13" s="26" t="s">
        <v>35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45845.0</v>
      </c>
      <c r="C14" s="20" t="s">
        <v>407</v>
      </c>
      <c r="D14" s="21">
        <v>49655.0</v>
      </c>
      <c r="E14" s="22" t="s">
        <v>182</v>
      </c>
      <c r="F14" s="23"/>
      <c r="G14" s="30"/>
      <c r="H14" s="23"/>
      <c r="I14" s="24"/>
      <c r="J14" s="30"/>
      <c r="K14" s="30">
        <v>10000.0</v>
      </c>
      <c r="L14" s="23"/>
      <c r="M14" s="24"/>
      <c r="N14" s="23"/>
      <c r="O14" s="23"/>
      <c r="P14" s="26">
        <v>10000.0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45845.0</v>
      </c>
      <c r="C15" s="20" t="s">
        <v>408</v>
      </c>
      <c r="D15" s="21">
        <v>22727.0</v>
      </c>
      <c r="E15" s="22" t="s">
        <v>135</v>
      </c>
      <c r="F15" s="23"/>
      <c r="G15" s="23"/>
      <c r="H15" s="23"/>
      <c r="I15" s="24">
        <v>2500.0</v>
      </c>
      <c r="J15" s="30"/>
      <c r="K15" s="30"/>
      <c r="L15" s="23"/>
      <c r="M15" s="25"/>
      <c r="N15" s="23"/>
      <c r="O15" s="23"/>
      <c r="P15" s="26">
        <v>2500.0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45845.0</v>
      </c>
      <c r="C16" s="20" t="s">
        <v>409</v>
      </c>
      <c r="D16" s="21">
        <v>52083.0</v>
      </c>
      <c r="E16" s="22" t="s">
        <v>41</v>
      </c>
      <c r="F16" s="23"/>
      <c r="G16" s="23"/>
      <c r="H16" s="23"/>
      <c r="I16" s="24">
        <v>500.0</v>
      </c>
      <c r="J16" s="23"/>
      <c r="K16" s="30"/>
      <c r="L16" s="23"/>
      <c r="M16" s="25"/>
      <c r="N16" s="23"/>
      <c r="O16" s="23"/>
      <c r="P16" s="26">
        <v>500.0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45845.0</v>
      </c>
      <c r="C17" s="20" t="s">
        <v>410</v>
      </c>
      <c r="D17" s="21">
        <v>59244.0</v>
      </c>
      <c r="E17" s="22" t="s">
        <v>406</v>
      </c>
      <c r="F17" s="23"/>
      <c r="G17" s="23"/>
      <c r="H17" s="23"/>
      <c r="I17" s="24">
        <v>5800.0</v>
      </c>
      <c r="J17" s="30"/>
      <c r="K17" s="30"/>
      <c r="L17" s="23"/>
      <c r="M17" s="25"/>
      <c r="N17" s="23"/>
      <c r="O17" s="23"/>
      <c r="P17" s="26">
        <v>5800.0</v>
      </c>
      <c r="Q17" s="27">
        <f t="shared" si="1"/>
        <v>0</v>
      </c>
      <c r="R17" s="26" t="s">
        <v>35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45845.0</v>
      </c>
      <c r="C18" s="20" t="s">
        <v>411</v>
      </c>
      <c r="D18" s="21">
        <v>51406.0</v>
      </c>
      <c r="E18" s="22" t="s">
        <v>412</v>
      </c>
      <c r="F18" s="23"/>
      <c r="G18" s="23"/>
      <c r="H18" s="23"/>
      <c r="I18" s="24">
        <v>500.0</v>
      </c>
      <c r="J18" s="30"/>
      <c r="K18" s="30"/>
      <c r="L18" s="23"/>
      <c r="M18" s="24"/>
      <c r="N18" s="23"/>
      <c r="O18" s="23"/>
      <c r="P18" s="26">
        <v>500.0</v>
      </c>
      <c r="Q18" s="27">
        <f t="shared" si="1"/>
        <v>0</v>
      </c>
      <c r="R18" s="26" t="s">
        <v>29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45845.0</v>
      </c>
      <c r="C19" s="20" t="s">
        <v>413</v>
      </c>
      <c r="D19" s="21">
        <v>36928.0</v>
      </c>
      <c r="E19" s="22" t="s">
        <v>304</v>
      </c>
      <c r="F19" s="23"/>
      <c r="G19" s="30"/>
      <c r="H19" s="23"/>
      <c r="I19" s="24">
        <v>250.0</v>
      </c>
      <c r="J19" s="30"/>
      <c r="K19" s="23"/>
      <c r="L19" s="23"/>
      <c r="M19" s="25"/>
      <c r="N19" s="30"/>
      <c r="O19" s="30"/>
      <c r="P19" s="26">
        <v>250.0</v>
      </c>
      <c r="Q19" s="27">
        <f t="shared" si="1"/>
        <v>0</v>
      </c>
      <c r="R19" s="26" t="s">
        <v>29</v>
      </c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45845.0</v>
      </c>
      <c r="C20" s="20" t="s">
        <v>414</v>
      </c>
      <c r="D20" s="21">
        <v>53249.0</v>
      </c>
      <c r="E20" s="22" t="s">
        <v>251</v>
      </c>
      <c r="F20" s="23"/>
      <c r="G20" s="23"/>
      <c r="H20" s="23"/>
      <c r="I20" s="24">
        <v>2700.0</v>
      </c>
      <c r="J20" s="30"/>
      <c r="K20" s="23"/>
      <c r="L20" s="23"/>
      <c r="M20" s="25"/>
      <c r="N20" s="30"/>
      <c r="O20" s="23"/>
      <c r="P20" s="26">
        <v>2700.0</v>
      </c>
      <c r="Q20" s="27">
        <f t="shared" si="1"/>
        <v>0</v>
      </c>
      <c r="R20" s="26" t="s">
        <v>29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45845.0</v>
      </c>
      <c r="C21" s="20" t="s">
        <v>415</v>
      </c>
      <c r="D21" s="21">
        <v>59244.0</v>
      </c>
      <c r="E21" s="22" t="s">
        <v>406</v>
      </c>
      <c r="F21" s="23"/>
      <c r="G21" s="23"/>
      <c r="H21" s="23"/>
      <c r="I21" s="24">
        <v>4500.0</v>
      </c>
      <c r="J21" s="30"/>
      <c r="K21" s="23"/>
      <c r="L21" s="23"/>
      <c r="M21" s="25"/>
      <c r="N21" s="23"/>
      <c r="O21" s="23"/>
      <c r="P21" s="26">
        <v>4500.0</v>
      </c>
      <c r="Q21" s="27">
        <f t="shared" si="1"/>
        <v>0</v>
      </c>
      <c r="R21" s="26" t="s">
        <v>32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45845.0</v>
      </c>
      <c r="C22" s="20" t="s">
        <v>416</v>
      </c>
      <c r="D22" s="21">
        <v>87176.0</v>
      </c>
      <c r="E22" s="22" t="s">
        <v>417</v>
      </c>
      <c r="F22" s="30"/>
      <c r="G22" s="30"/>
      <c r="H22" s="23"/>
      <c r="I22" s="24">
        <v>5100.0</v>
      </c>
      <c r="J22" s="23"/>
      <c r="K22" s="23"/>
      <c r="L22" s="23"/>
      <c r="M22" s="25"/>
      <c r="N22" s="23"/>
      <c r="O22" s="23"/>
      <c r="P22" s="26">
        <v>5100.0</v>
      </c>
      <c r="Q22" s="27">
        <f t="shared" si="1"/>
        <v>0</v>
      </c>
      <c r="R22" s="26" t="s">
        <v>32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45845.0</v>
      </c>
      <c r="C23" s="20" t="s">
        <v>418</v>
      </c>
      <c r="D23" s="21">
        <v>75045.0</v>
      </c>
      <c r="E23" s="22" t="s">
        <v>419</v>
      </c>
      <c r="F23" s="23"/>
      <c r="G23" s="30"/>
      <c r="H23" s="23"/>
      <c r="I23" s="24">
        <v>4600.0</v>
      </c>
      <c r="J23" s="23"/>
      <c r="K23" s="23"/>
      <c r="L23" s="23"/>
      <c r="M23" s="25"/>
      <c r="N23" s="23"/>
      <c r="O23" s="23"/>
      <c r="P23" s="26">
        <v>4600.0</v>
      </c>
      <c r="Q23" s="27">
        <f t="shared" si="1"/>
        <v>0</v>
      </c>
      <c r="R23" s="26" t="s">
        <v>29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45845.0</v>
      </c>
      <c r="C24" s="20" t="s">
        <v>420</v>
      </c>
      <c r="D24" s="21">
        <v>59103.0</v>
      </c>
      <c r="E24" s="22" t="s">
        <v>389</v>
      </c>
      <c r="F24" s="23"/>
      <c r="G24" s="23"/>
      <c r="H24" s="23"/>
      <c r="I24" s="24">
        <v>2800.0</v>
      </c>
      <c r="J24" s="23"/>
      <c r="K24" s="30">
        <v>29700.0</v>
      </c>
      <c r="L24" s="23"/>
      <c r="M24" s="24"/>
      <c r="N24" s="23"/>
      <c r="O24" s="30"/>
      <c r="P24" s="26">
        <v>32500.0</v>
      </c>
      <c r="Q24" s="27">
        <f t="shared" si="1"/>
        <v>0</v>
      </c>
      <c r="R24" s="26" t="s">
        <v>26</v>
      </c>
      <c r="S24" s="140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03">
        <v>45845.0</v>
      </c>
      <c r="C25" s="104" t="s">
        <v>421</v>
      </c>
      <c r="D25" s="105">
        <v>21384.0</v>
      </c>
      <c r="E25" s="105" t="s">
        <v>422</v>
      </c>
      <c r="F25" s="23"/>
      <c r="G25" s="30"/>
      <c r="H25" s="30"/>
      <c r="I25" s="24"/>
      <c r="J25" s="23"/>
      <c r="K25" s="23"/>
      <c r="L25" s="23"/>
      <c r="M25" s="25"/>
      <c r="N25" s="23"/>
      <c r="O25" s="169">
        <v>103500.0</v>
      </c>
      <c r="P25" s="85">
        <v>103500.0</v>
      </c>
      <c r="Q25" s="27">
        <f t="shared" si="1"/>
        <v>0</v>
      </c>
      <c r="R25" s="26" t="s">
        <v>32</v>
      </c>
      <c r="S25" s="170" t="s">
        <v>423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6">
        <v>45845.0</v>
      </c>
      <c r="C26" s="107" t="s">
        <v>424</v>
      </c>
      <c r="D26" s="108">
        <v>51406.0</v>
      </c>
      <c r="E26" s="108" t="s">
        <v>412</v>
      </c>
      <c r="F26" s="23"/>
      <c r="G26" s="30"/>
      <c r="H26" s="30"/>
      <c r="I26" s="24">
        <v>10000.0</v>
      </c>
      <c r="J26" s="23"/>
      <c r="K26" s="30"/>
      <c r="L26" s="23"/>
      <c r="M26" s="24"/>
      <c r="N26" s="23"/>
      <c r="O26" s="23"/>
      <c r="P26" s="26">
        <v>10000.0</v>
      </c>
      <c r="Q26" s="27">
        <f t="shared" si="1"/>
        <v>0</v>
      </c>
      <c r="R26" s="26" t="s">
        <v>29</v>
      </c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>
        <v>45845.0</v>
      </c>
      <c r="C27" s="107" t="s">
        <v>425</v>
      </c>
      <c r="D27" s="108">
        <v>54226.0</v>
      </c>
      <c r="E27" s="108" t="s">
        <v>426</v>
      </c>
      <c r="F27" s="23"/>
      <c r="G27" s="30"/>
      <c r="H27" s="30"/>
      <c r="I27" s="24">
        <v>2600.0</v>
      </c>
      <c r="J27" s="23"/>
      <c r="K27" s="30"/>
      <c r="L27" s="23"/>
      <c r="M27" s="24"/>
      <c r="N27" s="23"/>
      <c r="O27" s="23"/>
      <c r="P27" s="26">
        <v>2600.0</v>
      </c>
      <c r="Q27" s="27">
        <f t="shared" si="1"/>
        <v>0</v>
      </c>
      <c r="R27" s="26" t="s">
        <v>35</v>
      </c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>
        <v>45845.0</v>
      </c>
      <c r="C28" s="107" t="s">
        <v>427</v>
      </c>
      <c r="D28" s="108">
        <v>66770.0</v>
      </c>
      <c r="E28" s="108" t="s">
        <v>34</v>
      </c>
      <c r="F28" s="23"/>
      <c r="G28" s="30"/>
      <c r="H28" s="30"/>
      <c r="I28" s="25"/>
      <c r="J28" s="30">
        <v>650.0</v>
      </c>
      <c r="K28" s="30"/>
      <c r="L28" s="23"/>
      <c r="M28" s="24"/>
      <c r="N28" s="23"/>
      <c r="O28" s="23"/>
      <c r="P28" s="26">
        <v>650.0</v>
      </c>
      <c r="Q28" s="27">
        <f t="shared" si="1"/>
        <v>0</v>
      </c>
      <c r="R28" s="26" t="s">
        <v>35</v>
      </c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06">
        <v>45844.0</v>
      </c>
      <c r="C29" s="107" t="s">
        <v>428</v>
      </c>
      <c r="D29" s="108">
        <v>10006.0</v>
      </c>
      <c r="E29" s="108" t="s">
        <v>74</v>
      </c>
      <c r="F29" s="23"/>
      <c r="G29" s="30"/>
      <c r="H29" s="30">
        <v>3600.0</v>
      </c>
      <c r="I29" s="25"/>
      <c r="J29" s="23"/>
      <c r="K29" s="30"/>
      <c r="L29" s="23"/>
      <c r="M29" s="24"/>
      <c r="N29" s="23"/>
      <c r="O29" s="23"/>
      <c r="P29" s="26">
        <v>3600.0</v>
      </c>
      <c r="Q29" s="27">
        <f t="shared" si="1"/>
        <v>0</v>
      </c>
      <c r="R29" s="26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06">
        <v>45845.0</v>
      </c>
      <c r="C30" s="107" t="s">
        <v>429</v>
      </c>
      <c r="D30" s="108">
        <v>47787.0</v>
      </c>
      <c r="E30" s="108" t="s">
        <v>323</v>
      </c>
      <c r="F30" s="23"/>
      <c r="G30" s="30"/>
      <c r="H30" s="30">
        <v>5000.0</v>
      </c>
      <c r="I30" s="25"/>
      <c r="J30" s="23"/>
      <c r="K30" s="30"/>
      <c r="L30" s="23"/>
      <c r="M30" s="24"/>
      <c r="N30" s="23"/>
      <c r="O30" s="23"/>
      <c r="P30" s="26">
        <v>5000.0</v>
      </c>
      <c r="Q30" s="27">
        <f t="shared" si="1"/>
        <v>0</v>
      </c>
      <c r="R30" s="26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93">
        <v>45845.0</v>
      </c>
      <c r="C31" s="94" t="s">
        <v>430</v>
      </c>
      <c r="D31" s="95">
        <v>61668.0</v>
      </c>
      <c r="E31" s="96" t="s">
        <v>431</v>
      </c>
      <c r="F31" s="23"/>
      <c r="G31" s="30"/>
      <c r="H31" s="23"/>
      <c r="I31" s="25"/>
      <c r="J31" s="23"/>
      <c r="K31" s="30">
        <v>5000.0</v>
      </c>
      <c r="L31" s="23"/>
      <c r="M31" s="25"/>
      <c r="N31" s="23"/>
      <c r="O31" s="23"/>
      <c r="P31" s="26">
        <v>5000.0</v>
      </c>
      <c r="Q31" s="27">
        <f t="shared" si="1"/>
        <v>0</v>
      </c>
      <c r="R31" s="28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19">
        <v>45845.0</v>
      </c>
      <c r="C32" s="20" t="s">
        <v>432</v>
      </c>
      <c r="D32" s="21">
        <v>68284.0</v>
      </c>
      <c r="E32" s="22" t="s">
        <v>433</v>
      </c>
      <c r="F32" s="23"/>
      <c r="G32" s="23"/>
      <c r="H32" s="30">
        <v>10250.0</v>
      </c>
      <c r="I32" s="25"/>
      <c r="J32" s="23"/>
      <c r="K32" s="23"/>
      <c r="L32" s="23"/>
      <c r="M32" s="25"/>
      <c r="N32" s="23"/>
      <c r="O32" s="23"/>
      <c r="P32" s="26">
        <v>10250.0</v>
      </c>
      <c r="Q32" s="27">
        <f t="shared" si="1"/>
        <v>0</v>
      </c>
      <c r="R32" s="28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/>
      <c r="B33" s="19"/>
      <c r="C33" s="20"/>
      <c r="D33" s="21"/>
      <c r="E33" s="22"/>
      <c r="F33" s="23"/>
      <c r="G33" s="23"/>
      <c r="H33" s="23"/>
      <c r="I33" s="25"/>
      <c r="J33" s="23"/>
      <c r="K33" s="23"/>
      <c r="L33" s="23"/>
      <c r="M33" s="25"/>
      <c r="N33" s="23"/>
      <c r="O33" s="23"/>
      <c r="P33" s="28"/>
      <c r="Q33" s="27">
        <f t="shared" si="1"/>
        <v>0</v>
      </c>
      <c r="R33" s="28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/>
      <c r="B34" s="19"/>
      <c r="C34" s="20"/>
      <c r="D34" s="21"/>
      <c r="E34" s="22"/>
      <c r="F34" s="23"/>
      <c r="G34" s="23"/>
      <c r="H34" s="23"/>
      <c r="I34" s="25"/>
      <c r="J34" s="23"/>
      <c r="K34" s="23"/>
      <c r="L34" s="23"/>
      <c r="M34" s="25"/>
      <c r="N34" s="23"/>
      <c r="O34" s="23"/>
      <c r="P34" s="28"/>
      <c r="Q34" s="27">
        <f t="shared" si="1"/>
        <v>0</v>
      </c>
      <c r="R34" s="28"/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38"/>
      <c r="B35" s="39"/>
      <c r="C35" s="40"/>
      <c r="D35" s="41"/>
      <c r="E35" s="41"/>
      <c r="F35" s="42">
        <f t="shared" ref="F35:P35" si="2">SUM(F6:F34)</f>
        <v>0</v>
      </c>
      <c r="G35" s="42">
        <f t="shared" si="2"/>
        <v>0</v>
      </c>
      <c r="H35" s="42">
        <f t="shared" si="2"/>
        <v>18850</v>
      </c>
      <c r="I35" s="42">
        <f t="shared" si="2"/>
        <v>95800</v>
      </c>
      <c r="J35" s="42">
        <f t="shared" si="2"/>
        <v>33150</v>
      </c>
      <c r="K35" s="42">
        <f t="shared" si="2"/>
        <v>45050</v>
      </c>
      <c r="L35" s="42">
        <f t="shared" si="2"/>
        <v>0</v>
      </c>
      <c r="M35" s="42">
        <f t="shared" si="2"/>
        <v>0</v>
      </c>
      <c r="N35" s="42">
        <f t="shared" si="2"/>
        <v>0</v>
      </c>
      <c r="O35" s="42">
        <f t="shared" si="2"/>
        <v>103500</v>
      </c>
      <c r="P35" s="42">
        <f t="shared" si="2"/>
        <v>296350</v>
      </c>
      <c r="Q35" s="43"/>
      <c r="R35" s="41"/>
      <c r="S35" s="44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46"/>
      <c r="B36" s="47"/>
      <c r="C36" s="48"/>
      <c r="D36" s="48"/>
      <c r="E36" s="48"/>
      <c r="F36" s="49">
        <f>F35+G35+H35+I35+J35+K35+L35+M35+N35+O35</f>
        <v>296350</v>
      </c>
      <c r="G36" s="4"/>
      <c r="H36" s="4"/>
      <c r="I36" s="4"/>
      <c r="J36" s="4"/>
      <c r="K36" s="4"/>
      <c r="L36" s="4"/>
      <c r="M36" s="4"/>
      <c r="N36" s="4"/>
      <c r="O36" s="4"/>
      <c r="P36" s="50" t="s">
        <v>79</v>
      </c>
      <c r="Q36" s="50"/>
      <c r="R36" s="48"/>
      <c r="S36" s="51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29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53" t="s">
        <v>80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54" t="s">
        <v>2</v>
      </c>
      <c r="B39" s="55" t="s">
        <v>3</v>
      </c>
      <c r="C39" s="55" t="s">
        <v>4</v>
      </c>
      <c r="D39" s="55" t="s">
        <v>5</v>
      </c>
      <c r="E39" s="55" t="s">
        <v>6</v>
      </c>
      <c r="F39" s="56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55" t="s">
        <v>8</v>
      </c>
      <c r="S39" s="55" t="s">
        <v>9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1"/>
      <c r="B40" s="12"/>
      <c r="C40" s="12"/>
      <c r="D40" s="12"/>
      <c r="E40" s="12"/>
      <c r="F40" s="57" t="s">
        <v>10</v>
      </c>
      <c r="G40" s="58" t="s">
        <v>11</v>
      </c>
      <c r="H40" s="10"/>
      <c r="I40" s="58" t="s">
        <v>12</v>
      </c>
      <c r="J40" s="10"/>
      <c r="K40" s="55" t="s">
        <v>13</v>
      </c>
      <c r="L40" s="59"/>
      <c r="M40" s="59"/>
      <c r="N40" s="59"/>
      <c r="O40" s="60" t="s">
        <v>434</v>
      </c>
      <c r="P40" s="55" t="s">
        <v>15</v>
      </c>
      <c r="Q40" s="55" t="s">
        <v>16</v>
      </c>
      <c r="R40" s="12"/>
      <c r="S40" s="1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6"/>
      <c r="B41" s="10"/>
      <c r="C41" s="10"/>
      <c r="D41" s="10"/>
      <c r="E41" s="10"/>
      <c r="F41" s="10"/>
      <c r="G41" s="61" t="s">
        <v>17</v>
      </c>
      <c r="H41" s="61" t="s">
        <v>18</v>
      </c>
      <c r="I41" s="61" t="s">
        <v>19</v>
      </c>
      <c r="J41" s="61" t="s">
        <v>20</v>
      </c>
      <c r="K41" s="10"/>
      <c r="L41" s="61" t="s">
        <v>21</v>
      </c>
      <c r="M41" s="61" t="s">
        <v>22</v>
      </c>
      <c r="N41" s="61" t="s">
        <v>23</v>
      </c>
      <c r="O41" s="10"/>
      <c r="P41" s="10"/>
      <c r="Q41" s="10"/>
      <c r="R41" s="10"/>
      <c r="S41" s="1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8">
        <v>1.0</v>
      </c>
      <c r="B42" s="19"/>
      <c r="C42" s="20"/>
      <c r="D42" s="21"/>
      <c r="E42" s="22"/>
      <c r="F42" s="23"/>
      <c r="G42" s="23"/>
      <c r="H42" s="23"/>
      <c r="I42" s="24"/>
      <c r="J42" s="23"/>
      <c r="K42" s="23"/>
      <c r="L42" s="23"/>
      <c r="M42" s="25"/>
      <c r="N42" s="23"/>
      <c r="O42" s="30"/>
      <c r="P42" s="26"/>
      <c r="Q42" s="27">
        <f t="shared" ref="Q42:Q47" si="3">F42+G42+H42+I42+J42+K42+L42+M42+N42+O42-P42</f>
        <v>0</v>
      </c>
      <c r="R42" s="26"/>
      <c r="S42" s="6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8">
        <v>2.0</v>
      </c>
      <c r="B43" s="19"/>
      <c r="C43" s="20"/>
      <c r="D43" s="21"/>
      <c r="E43" s="22"/>
      <c r="F43" s="23"/>
      <c r="G43" s="23"/>
      <c r="H43" s="23"/>
      <c r="I43" s="24"/>
      <c r="J43" s="23"/>
      <c r="K43" s="23"/>
      <c r="L43" s="23"/>
      <c r="M43" s="25"/>
      <c r="N43" s="23"/>
      <c r="O43" s="30"/>
      <c r="P43" s="26"/>
      <c r="Q43" s="27">
        <f t="shared" si="3"/>
        <v>0</v>
      </c>
      <c r="R43" s="26"/>
      <c r="S43" s="6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8">
        <v>3.0</v>
      </c>
      <c r="B44" s="19"/>
      <c r="C44" s="20"/>
      <c r="D44" s="21"/>
      <c r="E44" s="22"/>
      <c r="F44" s="23"/>
      <c r="G44" s="30"/>
      <c r="H44" s="23"/>
      <c r="I44" s="24"/>
      <c r="J44" s="23"/>
      <c r="K44" s="23"/>
      <c r="L44" s="23"/>
      <c r="M44" s="25"/>
      <c r="N44" s="23"/>
      <c r="O44" s="30"/>
      <c r="P44" s="26"/>
      <c r="Q44" s="27">
        <f t="shared" si="3"/>
        <v>0</v>
      </c>
      <c r="R44" s="62"/>
      <c r="S44" s="6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18"/>
      <c r="B45" s="19"/>
      <c r="C45" s="20"/>
      <c r="D45" s="21"/>
      <c r="E45" s="22"/>
      <c r="F45" s="23"/>
      <c r="G45" s="30"/>
      <c r="H45" s="30"/>
      <c r="I45" s="24"/>
      <c r="J45" s="23"/>
      <c r="K45" s="30"/>
      <c r="L45" s="23"/>
      <c r="M45" s="25"/>
      <c r="N45" s="23"/>
      <c r="O45" s="30"/>
      <c r="P45" s="26"/>
      <c r="Q45" s="27">
        <f t="shared" si="3"/>
        <v>0</v>
      </c>
      <c r="R45" s="62"/>
      <c r="S45" s="6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7"/>
      <c r="B46" s="33"/>
      <c r="C46" s="34"/>
      <c r="D46" s="35"/>
      <c r="E46" s="36"/>
      <c r="F46" s="23"/>
      <c r="G46" s="23"/>
      <c r="H46" s="23"/>
      <c r="I46" s="25"/>
      <c r="J46" s="23"/>
      <c r="K46" s="23"/>
      <c r="L46" s="23"/>
      <c r="M46" s="25"/>
      <c r="N46" s="23"/>
      <c r="O46" s="23"/>
      <c r="P46" s="28"/>
      <c r="Q46" s="27">
        <f t="shared" si="3"/>
        <v>0</v>
      </c>
      <c r="R46" s="62"/>
      <c r="S46" s="6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37"/>
      <c r="B47" s="33"/>
      <c r="C47" s="34"/>
      <c r="D47" s="35"/>
      <c r="E47" s="36"/>
      <c r="F47" s="23"/>
      <c r="G47" s="23"/>
      <c r="H47" s="23"/>
      <c r="I47" s="25"/>
      <c r="J47" s="23"/>
      <c r="K47" s="23"/>
      <c r="L47" s="23"/>
      <c r="M47" s="25"/>
      <c r="N47" s="23"/>
      <c r="O47" s="23"/>
      <c r="P47" s="28"/>
      <c r="Q47" s="27">
        <f t="shared" si="3"/>
        <v>0</v>
      </c>
      <c r="R47" s="62"/>
      <c r="S47" s="6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64"/>
      <c r="B48" s="65"/>
      <c r="C48" s="66"/>
      <c r="D48" s="67" t="s">
        <v>82</v>
      </c>
      <c r="E48" s="59"/>
      <c r="F48" s="68">
        <f t="shared" ref="F48:Q48" si="4">SUM(F42:F47)</f>
        <v>0</v>
      </c>
      <c r="G48" s="68">
        <f t="shared" si="4"/>
        <v>0</v>
      </c>
      <c r="H48" s="68">
        <f t="shared" si="4"/>
        <v>0</v>
      </c>
      <c r="I48" s="68">
        <f t="shared" si="4"/>
        <v>0</v>
      </c>
      <c r="J48" s="68">
        <f t="shared" si="4"/>
        <v>0</v>
      </c>
      <c r="K48" s="68">
        <f t="shared" si="4"/>
        <v>0</v>
      </c>
      <c r="L48" s="68">
        <f t="shared" si="4"/>
        <v>0</v>
      </c>
      <c r="M48" s="68">
        <f t="shared" si="4"/>
        <v>0</v>
      </c>
      <c r="N48" s="68">
        <f t="shared" si="4"/>
        <v>0</v>
      </c>
      <c r="O48" s="68">
        <f t="shared" si="4"/>
        <v>0</v>
      </c>
      <c r="P48" s="68">
        <f t="shared" si="4"/>
        <v>0</v>
      </c>
      <c r="Q48" s="68">
        <f t="shared" si="4"/>
        <v>0</v>
      </c>
      <c r="R48" s="59"/>
      <c r="S48" s="69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70"/>
      <c r="B49" s="71"/>
      <c r="C49" s="71"/>
      <c r="D49" s="71"/>
      <c r="E49" s="71"/>
      <c r="F49" s="97">
        <f>F48+G48+H48+I48+J48+K48+L48+M48+N48+O48</f>
        <v>0</v>
      </c>
      <c r="G49" s="4"/>
      <c r="H49" s="4"/>
      <c r="I49" s="4"/>
      <c r="J49" s="4"/>
      <c r="K49" s="4"/>
      <c r="L49" s="4"/>
      <c r="M49" s="4"/>
      <c r="N49" s="4"/>
      <c r="O49" s="4"/>
      <c r="P49" s="73"/>
      <c r="Q49" s="73"/>
      <c r="R49" s="71"/>
      <c r="S49" s="74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52"/>
      <c r="B50" s="52"/>
      <c r="C50" s="52"/>
      <c r="D50" s="52"/>
      <c r="E50" s="75"/>
      <c r="F50" s="76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09" t="s">
        <v>212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10" t="s">
        <v>2</v>
      </c>
      <c r="B52" s="111" t="s">
        <v>3</v>
      </c>
      <c r="C52" s="111" t="s">
        <v>4</v>
      </c>
      <c r="D52" s="111" t="s">
        <v>5</v>
      </c>
      <c r="E52" s="111" t="s">
        <v>6</v>
      </c>
      <c r="F52" s="112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111" t="s">
        <v>8</v>
      </c>
      <c r="S52" s="111" t="s">
        <v>9</v>
      </c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1"/>
      <c r="B53" s="12"/>
      <c r="C53" s="12"/>
      <c r="D53" s="12"/>
      <c r="E53" s="12"/>
      <c r="F53" s="113" t="s">
        <v>10</v>
      </c>
      <c r="G53" s="114" t="s">
        <v>11</v>
      </c>
      <c r="H53" s="10"/>
      <c r="I53" s="114" t="s">
        <v>12</v>
      </c>
      <c r="J53" s="10"/>
      <c r="K53" s="111" t="s">
        <v>13</v>
      </c>
      <c r="L53" s="115"/>
      <c r="M53" s="115"/>
      <c r="N53" s="115"/>
      <c r="O53" s="116" t="s">
        <v>435</v>
      </c>
      <c r="P53" s="111" t="s">
        <v>15</v>
      </c>
      <c r="Q53" s="111" t="s">
        <v>16</v>
      </c>
      <c r="R53" s="12"/>
      <c r="S53" s="1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6"/>
      <c r="B54" s="10"/>
      <c r="C54" s="10"/>
      <c r="D54" s="10"/>
      <c r="E54" s="10"/>
      <c r="F54" s="10"/>
      <c r="G54" s="117" t="s">
        <v>17</v>
      </c>
      <c r="H54" s="117" t="s">
        <v>18</v>
      </c>
      <c r="I54" s="117" t="s">
        <v>19</v>
      </c>
      <c r="J54" s="117" t="s">
        <v>20</v>
      </c>
      <c r="K54" s="10"/>
      <c r="L54" s="117" t="s">
        <v>21</v>
      </c>
      <c r="M54" s="117" t="s">
        <v>22</v>
      </c>
      <c r="N54" s="117" t="s">
        <v>23</v>
      </c>
      <c r="O54" s="10"/>
      <c r="P54" s="10"/>
      <c r="Q54" s="10"/>
      <c r="R54" s="10"/>
      <c r="S54" s="10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18">
        <v>1.0</v>
      </c>
      <c r="B55" s="168">
        <v>45845.0</v>
      </c>
      <c r="C55" s="124" t="s">
        <v>436</v>
      </c>
      <c r="D55" s="142">
        <v>59103.0</v>
      </c>
      <c r="E55" s="143" t="s">
        <v>389</v>
      </c>
      <c r="F55" s="144"/>
      <c r="G55" s="145"/>
      <c r="H55" s="142"/>
      <c r="I55" s="142">
        <v>5000.0</v>
      </c>
      <c r="J55" s="123"/>
      <c r="K55" s="123"/>
      <c r="L55" s="123"/>
      <c r="M55" s="123"/>
      <c r="N55" s="123"/>
      <c r="O55" s="123"/>
      <c r="P55" s="125">
        <v>5000.0</v>
      </c>
      <c r="Q55" s="126">
        <f t="shared" ref="Q55:Q58" si="5">F55+G55+H55+I55+J55+K55+L55+M55+N55-P55</f>
        <v>0</v>
      </c>
      <c r="R55" s="26" t="s">
        <v>29</v>
      </c>
      <c r="S55" s="12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18">
        <v>2.0</v>
      </c>
      <c r="B56" s="146">
        <v>45845.0</v>
      </c>
      <c r="C56" s="124" t="s">
        <v>437</v>
      </c>
      <c r="D56" s="124">
        <v>35220.0</v>
      </c>
      <c r="E56" s="147" t="s">
        <v>438</v>
      </c>
      <c r="F56" s="122"/>
      <c r="G56" s="123"/>
      <c r="H56" s="124"/>
      <c r="I56" s="123"/>
      <c r="J56" s="123"/>
      <c r="K56" s="123"/>
      <c r="L56" s="123"/>
      <c r="M56" s="148">
        <v>7860.0</v>
      </c>
      <c r="N56" s="149"/>
      <c r="O56" s="149"/>
      <c r="P56" s="150">
        <v>7860.0</v>
      </c>
      <c r="Q56" s="126">
        <f t="shared" si="5"/>
        <v>0</v>
      </c>
      <c r="R56" s="123"/>
      <c r="S56" s="12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18">
        <v>3.0</v>
      </c>
      <c r="B57" s="146">
        <v>45845.0</v>
      </c>
      <c r="C57" s="124" t="s">
        <v>439</v>
      </c>
      <c r="D57" s="124">
        <v>49655.0</v>
      </c>
      <c r="E57" s="147" t="s">
        <v>182</v>
      </c>
      <c r="F57" s="122"/>
      <c r="G57" s="142"/>
      <c r="H57" s="142">
        <v>15200.0</v>
      </c>
      <c r="I57" s="123"/>
      <c r="J57" s="123"/>
      <c r="K57" s="123"/>
      <c r="L57" s="123"/>
      <c r="M57" s="148"/>
      <c r="N57" s="149"/>
      <c r="O57" s="149"/>
      <c r="P57" s="150">
        <v>15200.0</v>
      </c>
      <c r="Q57" s="126">
        <f t="shared" si="5"/>
        <v>0</v>
      </c>
      <c r="R57" s="123"/>
      <c r="S57" s="12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8">
        <v>4.0</v>
      </c>
      <c r="B58" s="119">
        <v>45845.0</v>
      </c>
      <c r="C58" s="120" t="s">
        <v>440</v>
      </c>
      <c r="D58" s="120">
        <v>48631.0</v>
      </c>
      <c r="E58" s="121" t="s">
        <v>43</v>
      </c>
      <c r="F58" s="122"/>
      <c r="G58" s="142"/>
      <c r="H58" s="142">
        <v>20000.0</v>
      </c>
      <c r="I58" s="123"/>
      <c r="J58" s="123"/>
      <c r="K58" s="120"/>
      <c r="L58" s="123"/>
      <c r="M58" s="123"/>
      <c r="N58" s="123"/>
      <c r="O58" s="123"/>
      <c r="P58" s="125">
        <v>20000.0</v>
      </c>
      <c r="Q58" s="126">
        <f t="shared" si="5"/>
        <v>0</v>
      </c>
      <c r="R58" s="123"/>
      <c r="S58" s="12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18"/>
      <c r="B59" s="123"/>
      <c r="C59" s="123"/>
      <c r="D59" s="123"/>
      <c r="E59" s="127"/>
      <c r="F59" s="128"/>
      <c r="G59" s="123"/>
      <c r="H59" s="129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30"/>
      <c r="B60" s="131"/>
      <c r="C60" s="132"/>
      <c r="D60" s="133" t="s">
        <v>82</v>
      </c>
      <c r="E60" s="115"/>
      <c r="F60" s="134">
        <f t="shared" ref="F60:G60" si="6">SUM(F55:F59)</f>
        <v>0</v>
      </c>
      <c r="G60" s="134">
        <f t="shared" si="6"/>
        <v>0</v>
      </c>
      <c r="H60" s="134">
        <f>SUM(H55:H58)</f>
        <v>35200</v>
      </c>
      <c r="I60" s="134">
        <f t="shared" ref="I60:P60" si="7">SUM(I55:I59)</f>
        <v>5000</v>
      </c>
      <c r="J60" s="134">
        <f t="shared" si="7"/>
        <v>0</v>
      </c>
      <c r="K60" s="134">
        <f t="shared" si="7"/>
        <v>0</v>
      </c>
      <c r="L60" s="134">
        <f t="shared" si="7"/>
        <v>0</v>
      </c>
      <c r="M60" s="134">
        <f t="shared" si="7"/>
        <v>7860</v>
      </c>
      <c r="N60" s="134">
        <f t="shared" si="7"/>
        <v>0</v>
      </c>
      <c r="O60" s="134">
        <f t="shared" si="7"/>
        <v>0</v>
      </c>
      <c r="P60" s="134">
        <f t="shared" si="7"/>
        <v>48060</v>
      </c>
      <c r="Q60" s="135"/>
      <c r="R60" s="115"/>
      <c r="S60" s="12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36"/>
      <c r="B61" s="137"/>
      <c r="C61" s="137"/>
      <c r="D61" s="137"/>
      <c r="E61" s="137"/>
      <c r="F61" s="138">
        <f>F60+G60+H60+I60+J60+K60+L60+M60+N60+O60</f>
        <v>48060</v>
      </c>
      <c r="G61" s="4"/>
      <c r="H61" s="4"/>
      <c r="I61" s="4"/>
      <c r="J61" s="4"/>
      <c r="K61" s="4"/>
      <c r="L61" s="4"/>
      <c r="M61" s="4"/>
      <c r="N61" s="4"/>
      <c r="O61" s="4"/>
      <c r="P61" s="139"/>
      <c r="Q61" s="139"/>
      <c r="R61" s="137"/>
      <c r="S61" s="12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52"/>
      <c r="B62" s="52"/>
      <c r="C62" s="52"/>
      <c r="D62" s="52"/>
      <c r="E62" s="75"/>
      <c r="F62" s="76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51.0" customHeight="1">
      <c r="A63" s="2"/>
      <c r="B63" s="2"/>
      <c r="C63" s="2"/>
      <c r="D63" s="2"/>
      <c r="E63" s="77" t="s">
        <v>83</v>
      </c>
      <c r="F63" s="98" t="s">
        <v>224</v>
      </c>
      <c r="G63" s="2"/>
      <c r="H63" s="2"/>
      <c r="I63" s="2"/>
      <c r="J63" s="79" t="s">
        <v>85</v>
      </c>
      <c r="K63" s="79"/>
      <c r="L63" s="79"/>
      <c r="M63" s="79"/>
      <c r="N63" s="80"/>
      <c r="O63" s="80"/>
      <c r="P63" s="8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77" t="s">
        <v>86</v>
      </c>
      <c r="F64" s="98" t="s">
        <v>224</v>
      </c>
      <c r="G64" s="2"/>
      <c r="H64" s="2"/>
      <c r="I64" s="2"/>
      <c r="J64" s="82" t="s">
        <v>87</v>
      </c>
      <c r="K64" s="82"/>
      <c r="L64" s="82"/>
      <c r="M64" s="82"/>
      <c r="N64" s="82"/>
      <c r="O64" s="82"/>
      <c r="P64" s="8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77" t="s">
        <v>88</v>
      </c>
      <c r="F65" s="98" t="s">
        <v>224</v>
      </c>
      <c r="G65" s="2"/>
      <c r="H65" s="52"/>
      <c r="I65" s="52"/>
      <c r="J65" s="171"/>
      <c r="K65" s="171"/>
      <c r="L65" s="171"/>
      <c r="M65" s="171"/>
      <c r="N65" s="171"/>
      <c r="O65" s="171"/>
      <c r="P65" s="171"/>
      <c r="Q65" s="84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77" t="s">
        <v>89</v>
      </c>
      <c r="F66" s="98" t="s">
        <v>224</v>
      </c>
      <c r="G66" s="2"/>
      <c r="H66" s="52"/>
      <c r="I66" s="172" t="s">
        <v>441</v>
      </c>
      <c r="J66" s="173">
        <v>296350.0</v>
      </c>
      <c r="K66" s="172"/>
      <c r="L66" s="174"/>
      <c r="M66" s="172"/>
      <c r="N66" s="172"/>
      <c r="O66" s="52"/>
      <c r="P66" s="175"/>
      <c r="Q66" s="161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77" t="s">
        <v>442</v>
      </c>
      <c r="F67" s="98" t="s">
        <v>224</v>
      </c>
      <c r="G67" s="2"/>
      <c r="H67" s="52"/>
      <c r="I67" s="172" t="s">
        <v>443</v>
      </c>
      <c r="J67" s="173">
        <v>103500.0</v>
      </c>
      <c r="K67" s="172"/>
      <c r="L67" s="174"/>
      <c r="M67" s="172"/>
      <c r="N67" s="172"/>
      <c r="O67" s="52"/>
      <c r="P67" s="176"/>
      <c r="Q67" s="16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77" t="s">
        <v>91</v>
      </c>
      <c r="F68" s="98" t="s">
        <v>224</v>
      </c>
      <c r="G68" s="2"/>
      <c r="H68" s="52"/>
      <c r="I68" s="177" t="s">
        <v>444</v>
      </c>
      <c r="J68" s="178">
        <f>J66-J67</f>
        <v>192850</v>
      </c>
      <c r="K68" s="52"/>
      <c r="L68" s="52"/>
      <c r="M68" s="52"/>
      <c r="N68" s="52"/>
      <c r="O68" s="52"/>
      <c r="P68" s="176"/>
      <c r="Q68" s="16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77" t="s">
        <v>92</v>
      </c>
      <c r="F69" s="98" t="s">
        <v>224</v>
      </c>
      <c r="G69" s="2"/>
      <c r="H69" s="52"/>
      <c r="I69" s="179"/>
      <c r="J69" s="180"/>
      <c r="K69" s="180"/>
      <c r="L69" s="180"/>
      <c r="M69" s="180"/>
      <c r="N69" s="180"/>
      <c r="O69" s="181"/>
      <c r="P69" s="176"/>
      <c r="Q69" s="16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52"/>
      <c r="I70" s="180"/>
      <c r="J70" s="180"/>
      <c r="K70" s="179"/>
      <c r="L70" s="180"/>
      <c r="M70" s="180"/>
      <c r="N70" s="180"/>
      <c r="O70" s="181"/>
      <c r="P70" s="176"/>
      <c r="Q70" s="16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52"/>
      <c r="I71" s="180"/>
      <c r="J71" s="180"/>
      <c r="K71" s="179"/>
      <c r="L71" s="180"/>
      <c r="M71" s="180"/>
      <c r="N71" s="180"/>
      <c r="O71" s="181"/>
      <c r="P71" s="5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52"/>
      <c r="I72" s="52"/>
      <c r="J72" s="52"/>
      <c r="K72" s="52"/>
      <c r="L72" s="52"/>
      <c r="M72" s="52"/>
      <c r="N72" s="52"/>
      <c r="O72" s="52"/>
      <c r="P72" s="5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</sheetData>
  <mergeCells count="52">
    <mergeCell ref="F49:O49"/>
    <mergeCell ref="A51:S51"/>
    <mergeCell ref="A52:A54"/>
    <mergeCell ref="B52:B54"/>
    <mergeCell ref="C52:C54"/>
    <mergeCell ref="D52:D54"/>
    <mergeCell ref="E52:E54"/>
    <mergeCell ref="S52:S54"/>
    <mergeCell ref="F52:Q52"/>
    <mergeCell ref="R52:R54"/>
    <mergeCell ref="F53:F54"/>
    <mergeCell ref="G53:H53"/>
    <mergeCell ref="I53:J53"/>
    <mergeCell ref="K53:K54"/>
    <mergeCell ref="O53:O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9:D41"/>
    <mergeCell ref="E39:E41"/>
    <mergeCell ref="P4:P5"/>
    <mergeCell ref="Q4:Q5"/>
    <mergeCell ref="F36:O36"/>
    <mergeCell ref="A38:S38"/>
    <mergeCell ref="A39:A41"/>
    <mergeCell ref="B39:B41"/>
    <mergeCell ref="C39:C41"/>
    <mergeCell ref="S39:S41"/>
    <mergeCell ref="P40:P41"/>
    <mergeCell ref="Q40:Q41"/>
    <mergeCell ref="F39:Q39"/>
    <mergeCell ref="R39:R41"/>
    <mergeCell ref="F40:F41"/>
    <mergeCell ref="G40:H40"/>
    <mergeCell ref="I40:J40"/>
    <mergeCell ref="K40:K41"/>
    <mergeCell ref="O40:O41"/>
    <mergeCell ref="P53:P54"/>
    <mergeCell ref="Q53:Q54"/>
    <mergeCell ref="F61:O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445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45845.0</v>
      </c>
      <c r="C6" s="20" t="s">
        <v>446</v>
      </c>
      <c r="D6" s="21">
        <v>12444.0</v>
      </c>
      <c r="E6" s="22" t="s">
        <v>447</v>
      </c>
      <c r="F6" s="23"/>
      <c r="G6" s="23"/>
      <c r="H6" s="23"/>
      <c r="I6" s="24"/>
      <c r="J6" s="23"/>
      <c r="K6" s="30"/>
      <c r="L6" s="30"/>
      <c r="M6" s="24">
        <v>2220.0</v>
      </c>
      <c r="N6" s="23"/>
      <c r="O6" s="23"/>
      <c r="P6" s="26">
        <v>2220.0</v>
      </c>
      <c r="Q6" s="27">
        <f t="shared" ref="Q6:Q30" si="1">F6+G6+H6+I6+J6+K6+L6+M6+N6+O6-P6</f>
        <v>0</v>
      </c>
      <c r="R6" s="26" t="s">
        <v>448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45846.0</v>
      </c>
      <c r="C7" s="20" t="s">
        <v>449</v>
      </c>
      <c r="D7" s="21">
        <v>33065.0</v>
      </c>
      <c r="E7" s="22" t="s">
        <v>450</v>
      </c>
      <c r="F7" s="23"/>
      <c r="G7" s="23"/>
      <c r="H7" s="30"/>
      <c r="I7" s="24">
        <v>2600.0</v>
      </c>
      <c r="J7" s="23"/>
      <c r="K7" s="30"/>
      <c r="L7" s="23"/>
      <c r="M7" s="25"/>
      <c r="N7" s="23"/>
      <c r="O7" s="23"/>
      <c r="P7" s="26">
        <v>2600.0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45846.0</v>
      </c>
      <c r="C8" s="20" t="s">
        <v>451</v>
      </c>
      <c r="D8" s="21">
        <v>62146.0</v>
      </c>
      <c r="E8" s="22" t="s">
        <v>230</v>
      </c>
      <c r="F8" s="23"/>
      <c r="G8" s="23"/>
      <c r="H8" s="23"/>
      <c r="I8" s="24">
        <v>2500.0</v>
      </c>
      <c r="J8" s="30"/>
      <c r="K8" s="30"/>
      <c r="L8" s="23"/>
      <c r="M8" s="25"/>
      <c r="N8" s="23"/>
      <c r="O8" s="23"/>
      <c r="P8" s="26">
        <v>2500.0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45846.0</v>
      </c>
      <c r="C9" s="20" t="s">
        <v>452</v>
      </c>
      <c r="D9" s="21">
        <v>82756.0</v>
      </c>
      <c r="E9" s="22" t="s">
        <v>453</v>
      </c>
      <c r="F9" s="23"/>
      <c r="G9" s="23"/>
      <c r="H9" s="23"/>
      <c r="I9" s="24"/>
      <c r="J9" s="30">
        <v>5100.0</v>
      </c>
      <c r="K9" s="23"/>
      <c r="L9" s="23"/>
      <c r="M9" s="25"/>
      <c r="N9" s="23"/>
      <c r="O9" s="23"/>
      <c r="P9" s="26">
        <v>5100.0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45846.0</v>
      </c>
      <c r="C10" s="20" t="s">
        <v>454</v>
      </c>
      <c r="D10" s="21">
        <v>44035.0</v>
      </c>
      <c r="E10" s="22" t="s">
        <v>215</v>
      </c>
      <c r="F10" s="23"/>
      <c r="G10" s="23"/>
      <c r="H10" s="23"/>
      <c r="I10" s="24"/>
      <c r="J10" s="23"/>
      <c r="K10" s="30">
        <v>10000.0</v>
      </c>
      <c r="L10" s="23"/>
      <c r="M10" s="25"/>
      <c r="N10" s="23"/>
      <c r="O10" s="23"/>
      <c r="P10" s="26">
        <v>10000.0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45846.0</v>
      </c>
      <c r="C11" s="20" t="s">
        <v>455</v>
      </c>
      <c r="D11" s="21">
        <v>81108.0</v>
      </c>
      <c r="E11" s="22" t="s">
        <v>118</v>
      </c>
      <c r="F11" s="23"/>
      <c r="G11" s="23"/>
      <c r="H11" s="23"/>
      <c r="I11" s="24">
        <v>10000.0</v>
      </c>
      <c r="J11" s="30"/>
      <c r="K11" s="23"/>
      <c r="L11" s="23"/>
      <c r="M11" s="24"/>
      <c r="N11" s="23"/>
      <c r="O11" s="23"/>
      <c r="P11" s="26">
        <v>10000.0</v>
      </c>
      <c r="Q11" s="27">
        <f t="shared" si="1"/>
        <v>0</v>
      </c>
      <c r="R11" s="26" t="s">
        <v>35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45846.0</v>
      </c>
      <c r="C12" s="20" t="s">
        <v>456</v>
      </c>
      <c r="D12" s="21">
        <v>10001.0</v>
      </c>
      <c r="E12" s="22" t="s">
        <v>457</v>
      </c>
      <c r="F12" s="23"/>
      <c r="G12" s="30"/>
      <c r="H12" s="23"/>
      <c r="I12" s="24">
        <v>29500.0</v>
      </c>
      <c r="J12" s="30"/>
      <c r="K12" s="23"/>
      <c r="L12" s="23"/>
      <c r="M12" s="25"/>
      <c r="N12" s="23"/>
      <c r="O12" s="23"/>
      <c r="P12" s="26">
        <v>29500.0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45846.0</v>
      </c>
      <c r="C13" s="20" t="s">
        <v>458</v>
      </c>
      <c r="D13" s="21">
        <v>61420.0</v>
      </c>
      <c r="E13" s="22" t="s">
        <v>459</v>
      </c>
      <c r="F13" s="23"/>
      <c r="G13" s="23"/>
      <c r="H13" s="23"/>
      <c r="I13" s="24">
        <v>250.0</v>
      </c>
      <c r="J13" s="30"/>
      <c r="K13" s="23"/>
      <c r="L13" s="23"/>
      <c r="M13" s="25"/>
      <c r="N13" s="23"/>
      <c r="O13" s="23"/>
      <c r="P13" s="26">
        <v>250.0</v>
      </c>
      <c r="Q13" s="27">
        <f t="shared" si="1"/>
        <v>0</v>
      </c>
      <c r="R13" s="26" t="s">
        <v>32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45846.0</v>
      </c>
      <c r="C14" s="20" t="s">
        <v>460</v>
      </c>
      <c r="D14" s="21">
        <v>77368.0</v>
      </c>
      <c r="E14" s="22" t="s">
        <v>461</v>
      </c>
      <c r="F14" s="23"/>
      <c r="G14" s="30"/>
      <c r="H14" s="23"/>
      <c r="I14" s="24">
        <v>250.0</v>
      </c>
      <c r="J14" s="30"/>
      <c r="K14" s="30"/>
      <c r="L14" s="23"/>
      <c r="M14" s="24"/>
      <c r="N14" s="23"/>
      <c r="O14" s="23"/>
      <c r="P14" s="26">
        <v>250.0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45846.0</v>
      </c>
      <c r="C15" s="20" t="s">
        <v>462</v>
      </c>
      <c r="D15" s="21">
        <v>22332.0</v>
      </c>
      <c r="E15" s="22" t="s">
        <v>49</v>
      </c>
      <c r="F15" s="23"/>
      <c r="G15" s="23"/>
      <c r="H15" s="23"/>
      <c r="I15" s="24">
        <v>1550.0</v>
      </c>
      <c r="J15" s="30"/>
      <c r="K15" s="30"/>
      <c r="L15" s="23"/>
      <c r="M15" s="25"/>
      <c r="N15" s="23"/>
      <c r="O15" s="23"/>
      <c r="P15" s="26">
        <v>1550.0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45846.0</v>
      </c>
      <c r="C16" s="20" t="s">
        <v>463</v>
      </c>
      <c r="D16" s="21">
        <v>38098.0</v>
      </c>
      <c r="E16" s="22" t="s">
        <v>464</v>
      </c>
      <c r="F16" s="23"/>
      <c r="G16" s="23"/>
      <c r="H16" s="23"/>
      <c r="I16" s="24"/>
      <c r="J16" s="30">
        <v>4600.0</v>
      </c>
      <c r="K16" s="30"/>
      <c r="L16" s="23"/>
      <c r="M16" s="25"/>
      <c r="N16" s="23"/>
      <c r="O16" s="23"/>
      <c r="P16" s="26">
        <v>4600.0</v>
      </c>
      <c r="Q16" s="27">
        <f t="shared" si="1"/>
        <v>0</v>
      </c>
      <c r="R16" s="26" t="s">
        <v>32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45846.0</v>
      </c>
      <c r="C17" s="20" t="s">
        <v>465</v>
      </c>
      <c r="D17" s="21">
        <v>50461.0</v>
      </c>
      <c r="E17" s="22" t="s">
        <v>173</v>
      </c>
      <c r="F17" s="23"/>
      <c r="G17" s="23"/>
      <c r="H17" s="23"/>
      <c r="I17" s="24">
        <v>2500.0</v>
      </c>
      <c r="J17" s="30"/>
      <c r="K17" s="30"/>
      <c r="L17" s="23"/>
      <c r="M17" s="25"/>
      <c r="N17" s="23"/>
      <c r="O17" s="23"/>
      <c r="P17" s="26">
        <v>2500.0</v>
      </c>
      <c r="Q17" s="27">
        <f t="shared" si="1"/>
        <v>0</v>
      </c>
      <c r="R17" s="26" t="s">
        <v>32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45846.0</v>
      </c>
      <c r="C18" s="20" t="s">
        <v>466</v>
      </c>
      <c r="D18" s="21">
        <v>82375.0</v>
      </c>
      <c r="E18" s="22" t="s">
        <v>467</v>
      </c>
      <c r="F18" s="23"/>
      <c r="G18" s="23"/>
      <c r="H18" s="23"/>
      <c r="I18" s="24"/>
      <c r="J18" s="30"/>
      <c r="K18" s="30"/>
      <c r="L18" s="23"/>
      <c r="M18" s="24">
        <v>5000.0</v>
      </c>
      <c r="N18" s="23"/>
      <c r="O18" s="23"/>
      <c r="P18" s="26">
        <v>5000.0</v>
      </c>
      <c r="Q18" s="27">
        <f t="shared" si="1"/>
        <v>0</v>
      </c>
      <c r="R18" s="26" t="s">
        <v>26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45846.0</v>
      </c>
      <c r="C19" s="20" t="s">
        <v>468</v>
      </c>
      <c r="D19" s="21">
        <v>38098.0</v>
      </c>
      <c r="E19" s="22" t="s">
        <v>464</v>
      </c>
      <c r="F19" s="23"/>
      <c r="G19" s="30"/>
      <c r="H19" s="23"/>
      <c r="I19" s="24"/>
      <c r="J19" s="30"/>
      <c r="K19" s="23"/>
      <c r="L19" s="23"/>
      <c r="M19" s="25"/>
      <c r="N19" s="30"/>
      <c r="O19" s="182">
        <v>4500.0</v>
      </c>
      <c r="P19" s="26">
        <v>4500.0</v>
      </c>
      <c r="Q19" s="27">
        <f t="shared" si="1"/>
        <v>0</v>
      </c>
      <c r="R19" s="26" t="s">
        <v>32</v>
      </c>
      <c r="S19" s="183" t="s">
        <v>469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45846.0</v>
      </c>
      <c r="C20" s="20" t="s">
        <v>470</v>
      </c>
      <c r="D20" s="21">
        <v>70071.0</v>
      </c>
      <c r="E20" s="22" t="s">
        <v>471</v>
      </c>
      <c r="F20" s="23"/>
      <c r="G20" s="23"/>
      <c r="H20" s="23"/>
      <c r="I20" s="24">
        <v>2600.0</v>
      </c>
      <c r="J20" s="30"/>
      <c r="K20" s="23"/>
      <c r="L20" s="23"/>
      <c r="M20" s="25"/>
      <c r="N20" s="30"/>
      <c r="O20" s="23"/>
      <c r="P20" s="26">
        <v>2600.0</v>
      </c>
      <c r="Q20" s="27">
        <f t="shared" si="1"/>
        <v>0</v>
      </c>
      <c r="R20" s="26" t="s">
        <v>35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45846.0</v>
      </c>
      <c r="C21" s="20" t="s">
        <v>472</v>
      </c>
      <c r="D21" s="21">
        <v>90429.0</v>
      </c>
      <c r="E21" s="22" t="s">
        <v>473</v>
      </c>
      <c r="F21" s="23"/>
      <c r="G21" s="23"/>
      <c r="H21" s="23"/>
      <c r="I21" s="24"/>
      <c r="J21" s="30">
        <v>300.0</v>
      </c>
      <c r="K21" s="23"/>
      <c r="L21" s="23"/>
      <c r="M21" s="25"/>
      <c r="N21" s="23"/>
      <c r="O21" s="23"/>
      <c r="P21" s="26">
        <v>300.0</v>
      </c>
      <c r="Q21" s="27">
        <f t="shared" si="1"/>
        <v>0</v>
      </c>
      <c r="R21" s="26" t="s">
        <v>32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45846.0</v>
      </c>
      <c r="C22" s="20" t="s">
        <v>474</v>
      </c>
      <c r="D22" s="21">
        <v>90431.0</v>
      </c>
      <c r="E22" s="22" t="s">
        <v>475</v>
      </c>
      <c r="F22" s="30"/>
      <c r="G22" s="30"/>
      <c r="H22" s="23"/>
      <c r="I22" s="24"/>
      <c r="J22" s="30">
        <v>300.0</v>
      </c>
      <c r="K22" s="23"/>
      <c r="L22" s="23"/>
      <c r="M22" s="25"/>
      <c r="N22" s="23"/>
      <c r="O22" s="23"/>
      <c r="P22" s="26">
        <v>300.0</v>
      </c>
      <c r="Q22" s="27">
        <f t="shared" si="1"/>
        <v>0</v>
      </c>
      <c r="R22" s="26" t="s">
        <v>32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45846.0</v>
      </c>
      <c r="C23" s="20" t="s">
        <v>476</v>
      </c>
      <c r="D23" s="21">
        <v>52669.0</v>
      </c>
      <c r="E23" s="22" t="s">
        <v>97</v>
      </c>
      <c r="F23" s="23"/>
      <c r="G23" s="30"/>
      <c r="H23" s="30">
        <v>34750.0</v>
      </c>
      <c r="I23" s="24"/>
      <c r="J23" s="23"/>
      <c r="K23" s="23"/>
      <c r="L23" s="23"/>
      <c r="M23" s="25"/>
      <c r="N23" s="23"/>
      <c r="O23" s="23"/>
      <c r="P23" s="26">
        <v>34750.0</v>
      </c>
      <c r="Q23" s="27">
        <f t="shared" si="1"/>
        <v>0</v>
      </c>
      <c r="R23" s="26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45846.0</v>
      </c>
      <c r="C24" s="20" t="s">
        <v>477</v>
      </c>
      <c r="D24" s="21">
        <v>72839.0</v>
      </c>
      <c r="E24" s="22" t="s">
        <v>478</v>
      </c>
      <c r="F24" s="23"/>
      <c r="G24" s="23"/>
      <c r="H24" s="30">
        <v>25000.0</v>
      </c>
      <c r="I24" s="24"/>
      <c r="J24" s="23"/>
      <c r="K24" s="30"/>
      <c r="L24" s="23"/>
      <c r="M24" s="24"/>
      <c r="N24" s="23"/>
      <c r="O24" s="30"/>
      <c r="P24" s="26">
        <v>25000.0</v>
      </c>
      <c r="Q24" s="27">
        <f t="shared" si="1"/>
        <v>0</v>
      </c>
      <c r="R24" s="26"/>
      <c r="S24" s="140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03">
        <v>45846.0</v>
      </c>
      <c r="C25" s="104" t="s">
        <v>479</v>
      </c>
      <c r="D25" s="105">
        <v>83227.0</v>
      </c>
      <c r="E25" s="105" t="s">
        <v>480</v>
      </c>
      <c r="F25" s="23"/>
      <c r="G25" s="30"/>
      <c r="H25" s="30"/>
      <c r="I25" s="24"/>
      <c r="J25" s="23"/>
      <c r="K25" s="23"/>
      <c r="L25" s="23"/>
      <c r="M25" s="24">
        <v>17000.0</v>
      </c>
      <c r="N25" s="23"/>
      <c r="O25" s="169"/>
      <c r="P25" s="26">
        <v>17000.0</v>
      </c>
      <c r="Q25" s="27">
        <f t="shared" si="1"/>
        <v>0</v>
      </c>
      <c r="R25" s="26"/>
      <c r="S25" s="170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6">
        <v>45846.0</v>
      </c>
      <c r="C26" s="107" t="s">
        <v>481</v>
      </c>
      <c r="D26" s="108">
        <v>27880.0</v>
      </c>
      <c r="E26" s="108" t="s">
        <v>482</v>
      </c>
      <c r="F26" s="23"/>
      <c r="G26" s="30"/>
      <c r="H26" s="30">
        <v>4500.0</v>
      </c>
      <c r="I26" s="24"/>
      <c r="J26" s="23"/>
      <c r="K26" s="30"/>
      <c r="L26" s="23"/>
      <c r="M26" s="24"/>
      <c r="N26" s="23"/>
      <c r="O26" s="23"/>
      <c r="P26" s="26">
        <v>4500.0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>
        <v>45846.0</v>
      </c>
      <c r="C27" s="107" t="s">
        <v>483</v>
      </c>
      <c r="D27" s="108">
        <v>27880.0</v>
      </c>
      <c r="E27" s="108" t="s">
        <v>482</v>
      </c>
      <c r="F27" s="23"/>
      <c r="G27" s="30"/>
      <c r="H27" s="30">
        <v>4500.0</v>
      </c>
      <c r="I27" s="24"/>
      <c r="J27" s="23"/>
      <c r="K27" s="30"/>
      <c r="L27" s="23"/>
      <c r="M27" s="24"/>
      <c r="N27" s="23"/>
      <c r="O27" s="23"/>
      <c r="P27" s="26">
        <v>4500.0</v>
      </c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>
        <v>45846.0</v>
      </c>
      <c r="C28" s="107" t="s">
        <v>484</v>
      </c>
      <c r="D28" s="108">
        <v>47787.0</v>
      </c>
      <c r="E28" s="108" t="s">
        <v>323</v>
      </c>
      <c r="F28" s="23"/>
      <c r="G28" s="30"/>
      <c r="H28" s="30">
        <v>11450.0</v>
      </c>
      <c r="I28" s="25"/>
      <c r="J28" s="30"/>
      <c r="K28" s="30"/>
      <c r="L28" s="23"/>
      <c r="M28" s="24"/>
      <c r="N28" s="23"/>
      <c r="O28" s="23"/>
      <c r="P28" s="26">
        <v>11450.0</v>
      </c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/>
      <c r="B29" s="19"/>
      <c r="C29" s="20"/>
      <c r="D29" s="21"/>
      <c r="E29" s="22"/>
      <c r="F29" s="23"/>
      <c r="G29" s="23"/>
      <c r="H29" s="23"/>
      <c r="I29" s="25"/>
      <c r="J29" s="23"/>
      <c r="K29" s="23"/>
      <c r="L29" s="23"/>
      <c r="M29" s="25"/>
      <c r="N29" s="23"/>
      <c r="O29" s="23"/>
      <c r="P29" s="28"/>
      <c r="Q29" s="27">
        <f t="shared" si="1"/>
        <v>0</v>
      </c>
      <c r="R29" s="28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/>
      <c r="B30" s="19"/>
      <c r="C30" s="20"/>
      <c r="D30" s="21"/>
      <c r="E30" s="22"/>
      <c r="F30" s="23"/>
      <c r="G30" s="23"/>
      <c r="H30" s="23"/>
      <c r="I30" s="25"/>
      <c r="J30" s="23"/>
      <c r="K30" s="23"/>
      <c r="L30" s="23"/>
      <c r="M30" s="25"/>
      <c r="N30" s="23"/>
      <c r="O30" s="23"/>
      <c r="P30" s="28"/>
      <c r="Q30" s="27">
        <f t="shared" si="1"/>
        <v>0</v>
      </c>
      <c r="R30" s="28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8"/>
      <c r="B31" s="39"/>
      <c r="C31" s="40"/>
      <c r="D31" s="41"/>
      <c r="E31" s="41"/>
      <c r="F31" s="42">
        <f t="shared" ref="F31:P31" si="2">SUM(F6:F30)</f>
        <v>0</v>
      </c>
      <c r="G31" s="42">
        <f t="shared" si="2"/>
        <v>0</v>
      </c>
      <c r="H31" s="42">
        <f t="shared" si="2"/>
        <v>80200</v>
      </c>
      <c r="I31" s="42">
        <f t="shared" si="2"/>
        <v>51750</v>
      </c>
      <c r="J31" s="42">
        <f t="shared" si="2"/>
        <v>10300</v>
      </c>
      <c r="K31" s="42">
        <f t="shared" si="2"/>
        <v>10000</v>
      </c>
      <c r="L31" s="42">
        <f t="shared" si="2"/>
        <v>0</v>
      </c>
      <c r="M31" s="42">
        <f t="shared" si="2"/>
        <v>24220</v>
      </c>
      <c r="N31" s="42">
        <f t="shared" si="2"/>
        <v>0</v>
      </c>
      <c r="O31" s="42">
        <f t="shared" si="2"/>
        <v>4500</v>
      </c>
      <c r="P31" s="42">
        <f t="shared" si="2"/>
        <v>180970</v>
      </c>
      <c r="Q31" s="43"/>
      <c r="R31" s="41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/>
      <c r="B32" s="47"/>
      <c r="C32" s="48"/>
      <c r="D32" s="48"/>
      <c r="E32" s="48"/>
      <c r="F32" s="49">
        <f>F31+G31+H31+I31+J31+K31+L31+M31+N31+O31</f>
        <v>180970</v>
      </c>
      <c r="G32" s="4"/>
      <c r="H32" s="4"/>
      <c r="I32" s="4"/>
      <c r="J32" s="4"/>
      <c r="K32" s="4"/>
      <c r="L32" s="4"/>
      <c r="M32" s="4"/>
      <c r="N32" s="4"/>
      <c r="O32" s="4"/>
      <c r="P32" s="50" t="s">
        <v>79</v>
      </c>
      <c r="Q32" s="50"/>
      <c r="R32" s="48"/>
      <c r="S32" s="51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75"/>
      <c r="F34" s="76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09" t="s">
        <v>212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10" t="s">
        <v>2</v>
      </c>
      <c r="B36" s="111" t="s">
        <v>3</v>
      </c>
      <c r="C36" s="111" t="s">
        <v>4</v>
      </c>
      <c r="D36" s="111" t="s">
        <v>5</v>
      </c>
      <c r="E36" s="111" t="s">
        <v>6</v>
      </c>
      <c r="F36" s="11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111" t="s">
        <v>8</v>
      </c>
      <c r="S36" s="111" t="s">
        <v>9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"/>
      <c r="B37" s="12"/>
      <c r="C37" s="12"/>
      <c r="D37" s="12"/>
      <c r="E37" s="12"/>
      <c r="F37" s="113" t="s">
        <v>10</v>
      </c>
      <c r="G37" s="114" t="s">
        <v>11</v>
      </c>
      <c r="H37" s="10"/>
      <c r="I37" s="114" t="s">
        <v>12</v>
      </c>
      <c r="J37" s="10"/>
      <c r="K37" s="111" t="s">
        <v>13</v>
      </c>
      <c r="L37" s="115"/>
      <c r="M37" s="115"/>
      <c r="N37" s="115"/>
      <c r="O37" s="116" t="s">
        <v>485</v>
      </c>
      <c r="P37" s="111" t="s">
        <v>15</v>
      </c>
      <c r="Q37" s="111" t="s">
        <v>16</v>
      </c>
      <c r="R37" s="12"/>
      <c r="S37" s="1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6"/>
      <c r="B38" s="10"/>
      <c r="C38" s="10"/>
      <c r="D38" s="10"/>
      <c r="E38" s="10"/>
      <c r="F38" s="10"/>
      <c r="G38" s="117" t="s">
        <v>17</v>
      </c>
      <c r="H38" s="117" t="s">
        <v>18</v>
      </c>
      <c r="I38" s="117" t="s">
        <v>19</v>
      </c>
      <c r="J38" s="117" t="s">
        <v>20</v>
      </c>
      <c r="K38" s="10"/>
      <c r="L38" s="117" t="s">
        <v>21</v>
      </c>
      <c r="M38" s="117" t="s">
        <v>22</v>
      </c>
      <c r="N38" s="117" t="s">
        <v>23</v>
      </c>
      <c r="O38" s="10"/>
      <c r="P38" s="10"/>
      <c r="Q38" s="10"/>
      <c r="R38" s="10"/>
      <c r="S38" s="1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>
        <v>1.0</v>
      </c>
      <c r="B39" s="168">
        <v>45846.0</v>
      </c>
      <c r="C39" s="124" t="s">
        <v>486</v>
      </c>
      <c r="D39" s="142">
        <v>33065.0</v>
      </c>
      <c r="E39" s="143" t="s">
        <v>450</v>
      </c>
      <c r="F39" s="144"/>
      <c r="G39" s="145"/>
      <c r="H39" s="142">
        <v>10000.0</v>
      </c>
      <c r="I39" s="142"/>
      <c r="J39" s="123"/>
      <c r="K39" s="123"/>
      <c r="L39" s="123"/>
      <c r="M39" s="123"/>
      <c r="N39" s="123"/>
      <c r="O39" s="123"/>
      <c r="P39" s="125"/>
      <c r="Q39" s="126">
        <f t="shared" ref="Q39:Q42" si="3">F39+G39+H39+I39+J39+K39+L39+M39+N39-P39</f>
        <v>10000</v>
      </c>
      <c r="R39" s="26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>
        <v>2.0</v>
      </c>
      <c r="B40" s="146">
        <v>45846.0</v>
      </c>
      <c r="C40" s="124" t="s">
        <v>487</v>
      </c>
      <c r="D40" s="124">
        <v>44035.0</v>
      </c>
      <c r="E40" s="147" t="s">
        <v>488</v>
      </c>
      <c r="F40" s="122"/>
      <c r="G40" s="123"/>
      <c r="H40" s="124"/>
      <c r="I40" s="184">
        <v>50.0</v>
      </c>
      <c r="J40" s="123"/>
      <c r="K40" s="123"/>
      <c r="L40" s="123"/>
      <c r="M40" s="148"/>
      <c r="N40" s="149"/>
      <c r="O40" s="149"/>
      <c r="P40" s="150"/>
      <c r="Q40" s="126">
        <f t="shared" si="3"/>
        <v>50</v>
      </c>
      <c r="R40" s="26" t="s">
        <v>32</v>
      </c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/>
      <c r="B41" s="146"/>
      <c r="C41" s="124"/>
      <c r="D41" s="124"/>
      <c r="E41" s="147"/>
      <c r="F41" s="122"/>
      <c r="G41" s="142"/>
      <c r="H41" s="142"/>
      <c r="I41" s="123"/>
      <c r="J41" s="123"/>
      <c r="K41" s="123"/>
      <c r="L41" s="123"/>
      <c r="M41" s="148"/>
      <c r="N41" s="149"/>
      <c r="O41" s="149"/>
      <c r="P41" s="150"/>
      <c r="Q41" s="126">
        <f t="shared" si="3"/>
        <v>0</v>
      </c>
      <c r="R41" s="123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19"/>
      <c r="C42" s="120"/>
      <c r="D42" s="120"/>
      <c r="E42" s="121"/>
      <c r="F42" s="122"/>
      <c r="G42" s="142"/>
      <c r="H42" s="142"/>
      <c r="I42" s="123"/>
      <c r="J42" s="123"/>
      <c r="K42" s="120"/>
      <c r="L42" s="123"/>
      <c r="M42" s="123"/>
      <c r="N42" s="123"/>
      <c r="O42" s="123"/>
      <c r="P42" s="125"/>
      <c r="Q42" s="126">
        <f t="shared" si="3"/>
        <v>0</v>
      </c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/>
      <c r="B43" s="123"/>
      <c r="C43" s="123"/>
      <c r="D43" s="123"/>
      <c r="E43" s="127"/>
      <c r="F43" s="128"/>
      <c r="G43" s="123"/>
      <c r="H43" s="129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0"/>
      <c r="B44" s="131"/>
      <c r="C44" s="132"/>
      <c r="D44" s="133" t="s">
        <v>82</v>
      </c>
      <c r="E44" s="115"/>
      <c r="F44" s="134">
        <f t="shared" ref="F44:G44" si="4">SUM(F39:F43)</f>
        <v>0</v>
      </c>
      <c r="G44" s="134">
        <f t="shared" si="4"/>
        <v>0</v>
      </c>
      <c r="H44" s="134">
        <f>SUM(H39:H42)</f>
        <v>10000</v>
      </c>
      <c r="I44" s="134">
        <f t="shared" ref="I44:P44" si="5">SUM(I39:I43)</f>
        <v>50</v>
      </c>
      <c r="J44" s="134">
        <f t="shared" si="5"/>
        <v>0</v>
      </c>
      <c r="K44" s="134">
        <f t="shared" si="5"/>
        <v>0</v>
      </c>
      <c r="L44" s="134">
        <f t="shared" si="5"/>
        <v>0</v>
      </c>
      <c r="M44" s="134">
        <f t="shared" si="5"/>
        <v>0</v>
      </c>
      <c r="N44" s="134">
        <f t="shared" si="5"/>
        <v>0</v>
      </c>
      <c r="O44" s="134">
        <f t="shared" si="5"/>
        <v>0</v>
      </c>
      <c r="P44" s="134">
        <f t="shared" si="5"/>
        <v>0</v>
      </c>
      <c r="Q44" s="135"/>
      <c r="R44" s="115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36"/>
      <c r="B45" s="137"/>
      <c r="C45" s="137"/>
      <c r="D45" s="137"/>
      <c r="E45" s="137"/>
      <c r="F45" s="138">
        <f>F44+G44+H44+I44+J44+K44+L44+M44+N44+O44</f>
        <v>10050</v>
      </c>
      <c r="G45" s="4"/>
      <c r="H45" s="4"/>
      <c r="I45" s="4"/>
      <c r="J45" s="4"/>
      <c r="K45" s="4"/>
      <c r="L45" s="4"/>
      <c r="M45" s="4"/>
      <c r="N45" s="4"/>
      <c r="O45" s="4"/>
      <c r="P45" s="139"/>
      <c r="Q45" s="139"/>
      <c r="R45" s="137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75"/>
      <c r="F46" s="76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51.0" customHeight="1">
      <c r="A47" s="2"/>
      <c r="B47" s="2"/>
      <c r="C47" s="2"/>
      <c r="D47" s="2"/>
      <c r="E47" s="77" t="s">
        <v>83</v>
      </c>
      <c r="F47" s="98" t="s">
        <v>155</v>
      </c>
      <c r="G47" s="2"/>
      <c r="H47" s="2"/>
      <c r="I47" s="2"/>
      <c r="J47" s="79" t="s">
        <v>85</v>
      </c>
      <c r="K47" s="79"/>
      <c r="L47" s="79"/>
      <c r="M47" s="79"/>
      <c r="N47" s="80"/>
      <c r="O47" s="80"/>
      <c r="P47" s="8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86</v>
      </c>
      <c r="F48" s="98" t="s">
        <v>155</v>
      </c>
      <c r="G48" s="2"/>
      <c r="H48" s="2"/>
      <c r="I48" s="2"/>
      <c r="J48" s="82" t="s">
        <v>87</v>
      </c>
      <c r="K48" s="82"/>
      <c r="L48" s="82"/>
      <c r="M48" s="82"/>
      <c r="N48" s="82"/>
      <c r="O48" s="82"/>
      <c r="P48" s="8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88</v>
      </c>
      <c r="F49" s="98" t="s">
        <v>155</v>
      </c>
      <c r="G49" s="2"/>
      <c r="H49" s="52"/>
      <c r="I49" s="52"/>
      <c r="J49" s="171"/>
      <c r="K49" s="171"/>
      <c r="L49" s="171"/>
      <c r="M49" s="171"/>
      <c r="N49" s="171"/>
      <c r="O49" s="171"/>
      <c r="P49" s="171"/>
      <c r="Q49" s="84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89</v>
      </c>
      <c r="F50" s="98" t="s">
        <v>155</v>
      </c>
      <c r="G50" s="2"/>
      <c r="H50" s="52"/>
      <c r="I50" s="172"/>
      <c r="J50" s="100"/>
      <c r="K50" s="185" t="s">
        <v>160</v>
      </c>
      <c r="L50" s="100">
        <v>38098.0</v>
      </c>
      <c r="M50" s="100" t="s">
        <v>464</v>
      </c>
      <c r="N50" s="186">
        <v>4500.0</v>
      </c>
      <c r="O50" s="100" t="s">
        <v>489</v>
      </c>
      <c r="P50" s="100" t="s">
        <v>490</v>
      </c>
      <c r="Q50" s="16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491</v>
      </c>
      <c r="F51" s="98" t="s">
        <v>155</v>
      </c>
      <c r="G51" s="2"/>
      <c r="H51" s="52"/>
      <c r="I51" s="172"/>
      <c r="J51" s="173"/>
      <c r="K51" s="172"/>
      <c r="L51" s="174"/>
      <c r="M51" s="172"/>
      <c r="N51" s="172"/>
      <c r="O51" s="52"/>
      <c r="P51" s="176"/>
      <c r="Q51" s="1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91</v>
      </c>
      <c r="F52" s="98" t="s">
        <v>155</v>
      </c>
      <c r="G52" s="2"/>
      <c r="H52" s="52"/>
      <c r="I52" s="180"/>
      <c r="J52" s="163" t="s">
        <v>335</v>
      </c>
      <c r="K52" s="164"/>
      <c r="L52" s="164"/>
      <c r="M52" s="164"/>
      <c r="N52" s="164"/>
      <c r="O52" s="164"/>
      <c r="P52" s="165">
        <v>180970.0</v>
      </c>
      <c r="Q52" s="1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92</v>
      </c>
      <c r="F53" s="98" t="s">
        <v>155</v>
      </c>
      <c r="G53" s="2"/>
      <c r="H53" s="52"/>
      <c r="I53" s="180"/>
      <c r="J53" s="164"/>
      <c r="K53" s="164"/>
      <c r="L53" s="163" t="s">
        <v>336</v>
      </c>
      <c r="M53" s="164"/>
      <c r="N53" s="164"/>
      <c r="O53" s="164"/>
      <c r="P53" s="165">
        <v>4500.0</v>
      </c>
      <c r="Q53" s="1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180"/>
      <c r="J54" s="164"/>
      <c r="K54" s="164"/>
      <c r="L54" s="163" t="s">
        <v>337</v>
      </c>
      <c r="M54" s="164"/>
      <c r="N54" s="164"/>
      <c r="O54" s="164"/>
      <c r="P54" s="165">
        <f>P52-P53</f>
        <v>176470</v>
      </c>
      <c r="Q54" s="1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180"/>
      <c r="J55" s="180"/>
      <c r="K55" s="179"/>
      <c r="L55" s="180"/>
      <c r="M55" s="180"/>
      <c r="N55" s="180"/>
      <c r="O55" s="181"/>
      <c r="P55" s="5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52"/>
      <c r="I56" s="52"/>
      <c r="J56" s="52"/>
      <c r="K56" s="52"/>
      <c r="L56" s="52"/>
      <c r="M56" s="52"/>
      <c r="N56" s="52"/>
      <c r="O56" s="52"/>
      <c r="P56" s="5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2:O32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492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45846.0</v>
      </c>
      <c r="C6" s="20" t="s">
        <v>493</v>
      </c>
      <c r="D6" s="21">
        <v>10001.0</v>
      </c>
      <c r="E6" s="22" t="s">
        <v>457</v>
      </c>
      <c r="F6" s="23"/>
      <c r="G6" s="23"/>
      <c r="H6" s="23"/>
      <c r="I6" s="24">
        <v>25000.0</v>
      </c>
      <c r="J6" s="23"/>
      <c r="K6" s="30"/>
      <c r="L6" s="30"/>
      <c r="M6" s="24"/>
      <c r="N6" s="23"/>
      <c r="O6" s="23"/>
      <c r="P6" s="26">
        <v>25000.0</v>
      </c>
      <c r="Q6" s="27">
        <f t="shared" ref="Q6:Q30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45846.0</v>
      </c>
      <c r="C7" s="20" t="s">
        <v>494</v>
      </c>
      <c r="D7" s="21">
        <v>10001.0</v>
      </c>
      <c r="E7" s="22" t="s">
        <v>457</v>
      </c>
      <c r="F7" s="23"/>
      <c r="G7" s="23"/>
      <c r="H7" s="30"/>
      <c r="I7" s="24">
        <v>1300.0</v>
      </c>
      <c r="J7" s="23"/>
      <c r="K7" s="30"/>
      <c r="L7" s="23"/>
      <c r="M7" s="25"/>
      <c r="N7" s="23"/>
      <c r="O7" s="23"/>
      <c r="P7" s="26">
        <v>1300.0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45847.0</v>
      </c>
      <c r="C8" s="20" t="s">
        <v>495</v>
      </c>
      <c r="D8" s="21">
        <v>72208.0</v>
      </c>
      <c r="E8" s="22" t="s">
        <v>496</v>
      </c>
      <c r="F8" s="23"/>
      <c r="G8" s="23"/>
      <c r="H8" s="23"/>
      <c r="I8" s="24"/>
      <c r="J8" s="30">
        <v>2600.0</v>
      </c>
      <c r="K8" s="30"/>
      <c r="L8" s="23"/>
      <c r="M8" s="25"/>
      <c r="N8" s="23"/>
      <c r="O8" s="23"/>
      <c r="P8" s="26">
        <v>2600.0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45847.0</v>
      </c>
      <c r="C9" s="20" t="s">
        <v>497</v>
      </c>
      <c r="D9" s="21">
        <v>62146.0</v>
      </c>
      <c r="E9" s="22" t="s">
        <v>230</v>
      </c>
      <c r="F9" s="23"/>
      <c r="G9" s="23"/>
      <c r="H9" s="23"/>
      <c r="I9" s="24">
        <v>50.0</v>
      </c>
      <c r="J9" s="30"/>
      <c r="K9" s="23"/>
      <c r="L9" s="23"/>
      <c r="M9" s="25"/>
      <c r="N9" s="23"/>
      <c r="O9" s="23"/>
      <c r="P9" s="26">
        <v>50.0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45847.0</v>
      </c>
      <c r="C10" s="20" t="s">
        <v>498</v>
      </c>
      <c r="D10" s="21">
        <v>51350.0</v>
      </c>
      <c r="E10" s="22" t="s">
        <v>499</v>
      </c>
      <c r="F10" s="23"/>
      <c r="G10" s="23"/>
      <c r="H10" s="23"/>
      <c r="I10" s="24">
        <v>5100.0</v>
      </c>
      <c r="J10" s="23"/>
      <c r="K10" s="30"/>
      <c r="L10" s="23"/>
      <c r="M10" s="25"/>
      <c r="N10" s="23"/>
      <c r="O10" s="23"/>
      <c r="P10" s="26">
        <v>5100.0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45847.0</v>
      </c>
      <c r="C11" s="20" t="s">
        <v>500</v>
      </c>
      <c r="D11" s="21">
        <v>49272.0</v>
      </c>
      <c r="E11" s="22" t="s">
        <v>501</v>
      </c>
      <c r="F11" s="23"/>
      <c r="G11" s="23"/>
      <c r="H11" s="23"/>
      <c r="I11" s="24">
        <v>10000.0</v>
      </c>
      <c r="J11" s="30"/>
      <c r="K11" s="23"/>
      <c r="L11" s="23"/>
      <c r="M11" s="24"/>
      <c r="N11" s="23"/>
      <c r="O11" s="23"/>
      <c r="P11" s="26">
        <v>10000.0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45847.0</v>
      </c>
      <c r="C12" s="20" t="s">
        <v>502</v>
      </c>
      <c r="D12" s="21">
        <v>50785.0</v>
      </c>
      <c r="E12" s="22" t="s">
        <v>503</v>
      </c>
      <c r="F12" s="23"/>
      <c r="G12" s="30"/>
      <c r="H12" s="23"/>
      <c r="I12" s="24"/>
      <c r="J12" s="30">
        <v>2600.0</v>
      </c>
      <c r="K12" s="23"/>
      <c r="L12" s="23"/>
      <c r="M12" s="25"/>
      <c r="N12" s="23"/>
      <c r="O12" s="23"/>
      <c r="P12" s="26">
        <v>2600.0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45847.0</v>
      </c>
      <c r="C13" s="20" t="s">
        <v>504</v>
      </c>
      <c r="D13" s="21">
        <v>59244.0</v>
      </c>
      <c r="E13" s="22" t="s">
        <v>406</v>
      </c>
      <c r="F13" s="23"/>
      <c r="G13" s="23"/>
      <c r="H13" s="23"/>
      <c r="I13" s="24">
        <v>24700.0</v>
      </c>
      <c r="J13" s="30"/>
      <c r="K13" s="23"/>
      <c r="L13" s="23"/>
      <c r="M13" s="25"/>
      <c r="N13" s="23"/>
      <c r="O13" s="23"/>
      <c r="P13" s="26">
        <v>24700.0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45847.0</v>
      </c>
      <c r="C14" s="20" t="s">
        <v>505</v>
      </c>
      <c r="D14" s="21">
        <v>46927.0</v>
      </c>
      <c r="E14" s="22" t="s">
        <v>95</v>
      </c>
      <c r="F14" s="23"/>
      <c r="G14" s="30"/>
      <c r="H14" s="23"/>
      <c r="I14" s="24">
        <v>5000.0</v>
      </c>
      <c r="J14" s="30"/>
      <c r="K14" s="30"/>
      <c r="L14" s="23"/>
      <c r="M14" s="24"/>
      <c r="N14" s="23"/>
      <c r="O14" s="23"/>
      <c r="P14" s="26">
        <v>5000.0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45847.0</v>
      </c>
      <c r="C15" s="20" t="s">
        <v>506</v>
      </c>
      <c r="D15" s="21">
        <v>54763.0</v>
      </c>
      <c r="E15" s="22" t="s">
        <v>195</v>
      </c>
      <c r="F15" s="23"/>
      <c r="G15" s="23"/>
      <c r="H15" s="23"/>
      <c r="I15" s="24">
        <v>5550.0</v>
      </c>
      <c r="J15" s="30"/>
      <c r="K15" s="30"/>
      <c r="L15" s="23"/>
      <c r="M15" s="25"/>
      <c r="N15" s="23"/>
      <c r="O15" s="23"/>
      <c r="P15" s="26">
        <v>5550.0</v>
      </c>
      <c r="Q15" s="27">
        <f t="shared" si="1"/>
        <v>0</v>
      </c>
      <c r="R15" s="26" t="s">
        <v>35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45847.0</v>
      </c>
      <c r="C16" s="20" t="s">
        <v>507</v>
      </c>
      <c r="D16" s="21">
        <v>54763.0</v>
      </c>
      <c r="E16" s="22" t="s">
        <v>195</v>
      </c>
      <c r="F16" s="23"/>
      <c r="G16" s="23"/>
      <c r="H16" s="23"/>
      <c r="I16" s="24">
        <v>15000.0</v>
      </c>
      <c r="J16" s="30"/>
      <c r="K16" s="30"/>
      <c r="L16" s="23"/>
      <c r="M16" s="25"/>
      <c r="N16" s="23"/>
      <c r="O16" s="23"/>
      <c r="P16" s="26">
        <v>15000.0</v>
      </c>
      <c r="Q16" s="27">
        <f t="shared" si="1"/>
        <v>0</v>
      </c>
      <c r="R16" s="26" t="s">
        <v>35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45847.0</v>
      </c>
      <c r="C17" s="20" t="s">
        <v>508</v>
      </c>
      <c r="D17" s="21">
        <v>10008.0</v>
      </c>
      <c r="E17" s="22" t="s">
        <v>72</v>
      </c>
      <c r="F17" s="23"/>
      <c r="G17" s="23"/>
      <c r="H17" s="23"/>
      <c r="I17" s="24">
        <v>300.0</v>
      </c>
      <c r="J17" s="30"/>
      <c r="K17" s="30"/>
      <c r="L17" s="23"/>
      <c r="M17" s="25"/>
      <c r="N17" s="23"/>
      <c r="O17" s="23"/>
      <c r="P17" s="26">
        <v>300.0</v>
      </c>
      <c r="Q17" s="27">
        <f t="shared" si="1"/>
        <v>0</v>
      </c>
      <c r="R17" s="26" t="s">
        <v>29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45847.0</v>
      </c>
      <c r="C18" s="20" t="s">
        <v>509</v>
      </c>
      <c r="D18" s="21">
        <v>90474.0</v>
      </c>
      <c r="E18" s="22" t="s">
        <v>510</v>
      </c>
      <c r="F18" s="23"/>
      <c r="G18" s="23"/>
      <c r="H18" s="23"/>
      <c r="I18" s="24">
        <v>7000.0</v>
      </c>
      <c r="J18" s="30"/>
      <c r="K18" s="30"/>
      <c r="L18" s="23"/>
      <c r="M18" s="24"/>
      <c r="N18" s="23"/>
      <c r="O18" s="23"/>
      <c r="P18" s="26">
        <v>7000.0</v>
      </c>
      <c r="Q18" s="27">
        <f t="shared" si="1"/>
        <v>0</v>
      </c>
      <c r="R18" s="26" t="s">
        <v>29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45847.0</v>
      </c>
      <c r="C19" s="20" t="s">
        <v>511</v>
      </c>
      <c r="D19" s="21">
        <v>52240.0</v>
      </c>
      <c r="E19" s="22" t="s">
        <v>512</v>
      </c>
      <c r="F19" s="23"/>
      <c r="G19" s="30"/>
      <c r="H19" s="23"/>
      <c r="I19" s="24"/>
      <c r="J19" s="30">
        <v>2600.0</v>
      </c>
      <c r="K19" s="23"/>
      <c r="L19" s="23"/>
      <c r="M19" s="25"/>
      <c r="N19" s="30"/>
      <c r="O19" s="30"/>
      <c r="P19" s="26">
        <v>2600.0</v>
      </c>
      <c r="Q19" s="27">
        <f t="shared" si="1"/>
        <v>0</v>
      </c>
      <c r="R19" s="26" t="s">
        <v>29</v>
      </c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45847.0</v>
      </c>
      <c r="C20" s="20" t="s">
        <v>513</v>
      </c>
      <c r="D20" s="21">
        <v>52206.0</v>
      </c>
      <c r="E20" s="22" t="s">
        <v>514</v>
      </c>
      <c r="F20" s="23"/>
      <c r="G20" s="23"/>
      <c r="H20" s="23"/>
      <c r="I20" s="24">
        <v>5100.0</v>
      </c>
      <c r="J20" s="30"/>
      <c r="K20" s="23"/>
      <c r="L20" s="23"/>
      <c r="M20" s="25"/>
      <c r="N20" s="30"/>
      <c r="O20" s="23"/>
      <c r="P20" s="26">
        <v>5100.0</v>
      </c>
      <c r="Q20" s="27">
        <f t="shared" si="1"/>
        <v>0</v>
      </c>
      <c r="R20" s="26" t="s">
        <v>29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45847.0</v>
      </c>
      <c r="C21" s="20" t="s">
        <v>515</v>
      </c>
      <c r="D21" s="21">
        <v>31927.0</v>
      </c>
      <c r="E21" s="22" t="s">
        <v>516</v>
      </c>
      <c r="F21" s="23"/>
      <c r="G21" s="23"/>
      <c r="H21" s="23"/>
      <c r="I21" s="24">
        <v>1800.0</v>
      </c>
      <c r="J21" s="30"/>
      <c r="K21" s="23"/>
      <c r="L21" s="23"/>
      <c r="M21" s="25"/>
      <c r="N21" s="23"/>
      <c r="O21" s="23"/>
      <c r="P21" s="26">
        <v>1800.0</v>
      </c>
      <c r="Q21" s="27">
        <f t="shared" si="1"/>
        <v>0</v>
      </c>
      <c r="R21" s="26" t="s">
        <v>29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45846.0</v>
      </c>
      <c r="C22" s="20" t="s">
        <v>517</v>
      </c>
      <c r="D22" s="21">
        <v>10008.0</v>
      </c>
      <c r="E22" s="22" t="s">
        <v>72</v>
      </c>
      <c r="F22" s="30"/>
      <c r="G22" s="30"/>
      <c r="H22" s="23"/>
      <c r="I22" s="24"/>
      <c r="J22" s="30"/>
      <c r="K22" s="23"/>
      <c r="L22" s="23"/>
      <c r="M22" s="24">
        <v>1500.0</v>
      </c>
      <c r="N22" s="23"/>
      <c r="O22" s="23"/>
      <c r="P22" s="26">
        <v>1500.0</v>
      </c>
      <c r="Q22" s="27">
        <f t="shared" si="1"/>
        <v>0</v>
      </c>
      <c r="R22" s="26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45847.0</v>
      </c>
      <c r="C23" s="20" t="s">
        <v>518</v>
      </c>
      <c r="D23" s="21">
        <v>21828.0</v>
      </c>
      <c r="E23" s="22" t="s">
        <v>380</v>
      </c>
      <c r="F23" s="23"/>
      <c r="G23" s="30"/>
      <c r="H23" s="30"/>
      <c r="I23" s="24"/>
      <c r="J23" s="23"/>
      <c r="K23" s="23"/>
      <c r="L23" s="23"/>
      <c r="M23" s="24">
        <v>5000.0</v>
      </c>
      <c r="N23" s="23"/>
      <c r="O23" s="23"/>
      <c r="P23" s="26">
        <v>5000.0</v>
      </c>
      <c r="Q23" s="27">
        <f t="shared" si="1"/>
        <v>0</v>
      </c>
      <c r="R23" s="26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45847.0</v>
      </c>
      <c r="C24" s="20" t="s">
        <v>519</v>
      </c>
      <c r="D24" s="21">
        <v>47787.0</v>
      </c>
      <c r="E24" s="22" t="s">
        <v>323</v>
      </c>
      <c r="F24" s="23"/>
      <c r="G24" s="23"/>
      <c r="H24" s="30">
        <v>5000.0</v>
      </c>
      <c r="I24" s="24"/>
      <c r="J24" s="23"/>
      <c r="K24" s="30"/>
      <c r="L24" s="23"/>
      <c r="M24" s="24"/>
      <c r="N24" s="23"/>
      <c r="O24" s="30"/>
      <c r="P24" s="26">
        <v>5000.0</v>
      </c>
      <c r="Q24" s="27">
        <f t="shared" si="1"/>
        <v>0</v>
      </c>
      <c r="R24" s="26"/>
      <c r="S24" s="140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03"/>
      <c r="C25" s="104"/>
      <c r="D25" s="105"/>
      <c r="E25" s="105"/>
      <c r="F25" s="23"/>
      <c r="G25" s="30"/>
      <c r="H25" s="30"/>
      <c r="I25" s="24"/>
      <c r="J25" s="23"/>
      <c r="K25" s="23"/>
      <c r="L25" s="23"/>
      <c r="M25" s="24"/>
      <c r="N25" s="23"/>
      <c r="O25" s="169"/>
      <c r="P25" s="26"/>
      <c r="Q25" s="27">
        <f t="shared" si="1"/>
        <v>0</v>
      </c>
      <c r="R25" s="26"/>
      <c r="S25" s="170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6"/>
      <c r="C26" s="107"/>
      <c r="D26" s="108"/>
      <c r="E26" s="108"/>
      <c r="F26" s="23"/>
      <c r="G26" s="30"/>
      <c r="H26" s="30"/>
      <c r="I26" s="24"/>
      <c r="J26" s="23"/>
      <c r="K26" s="30"/>
      <c r="L26" s="23"/>
      <c r="M26" s="24"/>
      <c r="N26" s="23"/>
      <c r="O26" s="23"/>
      <c r="P26" s="26"/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/>
      <c r="C27" s="107"/>
      <c r="D27" s="108"/>
      <c r="E27" s="108"/>
      <c r="F27" s="23"/>
      <c r="G27" s="30"/>
      <c r="H27" s="30"/>
      <c r="I27" s="24"/>
      <c r="J27" s="23"/>
      <c r="K27" s="30"/>
      <c r="L27" s="23"/>
      <c r="M27" s="24"/>
      <c r="N27" s="23"/>
      <c r="O27" s="23"/>
      <c r="P27" s="26"/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/>
      <c r="C28" s="107"/>
      <c r="D28" s="108"/>
      <c r="E28" s="108"/>
      <c r="F28" s="23"/>
      <c r="G28" s="30"/>
      <c r="H28" s="30"/>
      <c r="I28" s="25"/>
      <c r="J28" s="30"/>
      <c r="K28" s="30"/>
      <c r="L28" s="23"/>
      <c r="M28" s="24"/>
      <c r="N28" s="23"/>
      <c r="O28" s="23"/>
      <c r="P28" s="26"/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/>
      <c r="B29" s="19"/>
      <c r="C29" s="20"/>
      <c r="D29" s="21"/>
      <c r="E29" s="22"/>
      <c r="F29" s="23"/>
      <c r="G29" s="23"/>
      <c r="H29" s="23"/>
      <c r="I29" s="25"/>
      <c r="J29" s="23"/>
      <c r="K29" s="23"/>
      <c r="L29" s="23"/>
      <c r="M29" s="25"/>
      <c r="N29" s="23"/>
      <c r="O29" s="23"/>
      <c r="P29" s="28"/>
      <c r="Q29" s="27">
        <f t="shared" si="1"/>
        <v>0</v>
      </c>
      <c r="R29" s="28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/>
      <c r="B30" s="19"/>
      <c r="C30" s="20"/>
      <c r="D30" s="21"/>
      <c r="E30" s="22"/>
      <c r="F30" s="23"/>
      <c r="G30" s="23"/>
      <c r="H30" s="23"/>
      <c r="I30" s="25"/>
      <c r="J30" s="23"/>
      <c r="K30" s="23"/>
      <c r="L30" s="23"/>
      <c r="M30" s="25"/>
      <c r="N30" s="23"/>
      <c r="O30" s="23"/>
      <c r="P30" s="28"/>
      <c r="Q30" s="27">
        <f t="shared" si="1"/>
        <v>0</v>
      </c>
      <c r="R30" s="28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8"/>
      <c r="B31" s="39"/>
      <c r="C31" s="40"/>
      <c r="D31" s="41"/>
      <c r="E31" s="41"/>
      <c r="F31" s="42">
        <f t="shared" ref="F31:P31" si="2">SUM(F6:F30)</f>
        <v>0</v>
      </c>
      <c r="G31" s="42">
        <f t="shared" si="2"/>
        <v>0</v>
      </c>
      <c r="H31" s="42">
        <f t="shared" si="2"/>
        <v>5000</v>
      </c>
      <c r="I31" s="42">
        <f t="shared" si="2"/>
        <v>105900</v>
      </c>
      <c r="J31" s="42">
        <f t="shared" si="2"/>
        <v>7800</v>
      </c>
      <c r="K31" s="42">
        <f t="shared" si="2"/>
        <v>0</v>
      </c>
      <c r="L31" s="42">
        <f t="shared" si="2"/>
        <v>0</v>
      </c>
      <c r="M31" s="42">
        <f t="shared" si="2"/>
        <v>6500</v>
      </c>
      <c r="N31" s="42">
        <f t="shared" si="2"/>
        <v>0</v>
      </c>
      <c r="O31" s="42">
        <f t="shared" si="2"/>
        <v>0</v>
      </c>
      <c r="P31" s="42">
        <f t="shared" si="2"/>
        <v>125200</v>
      </c>
      <c r="Q31" s="43"/>
      <c r="R31" s="41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/>
      <c r="B32" s="47"/>
      <c r="C32" s="48"/>
      <c r="D32" s="48"/>
      <c r="E32" s="48"/>
      <c r="F32" s="49">
        <f>F31+G31+H31+I31+J31+K31+L31+M31+N31+O31</f>
        <v>125200</v>
      </c>
      <c r="G32" s="4"/>
      <c r="H32" s="4"/>
      <c r="I32" s="4"/>
      <c r="J32" s="4"/>
      <c r="K32" s="4"/>
      <c r="L32" s="4"/>
      <c r="M32" s="4"/>
      <c r="N32" s="4"/>
      <c r="O32" s="4"/>
      <c r="P32" s="50" t="s">
        <v>79</v>
      </c>
      <c r="Q32" s="50"/>
      <c r="R32" s="48"/>
      <c r="S32" s="51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75"/>
      <c r="F34" s="76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09" t="s">
        <v>212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10" t="s">
        <v>2</v>
      </c>
      <c r="B36" s="111" t="s">
        <v>3</v>
      </c>
      <c r="C36" s="111" t="s">
        <v>4</v>
      </c>
      <c r="D36" s="111" t="s">
        <v>5</v>
      </c>
      <c r="E36" s="111" t="s">
        <v>6</v>
      </c>
      <c r="F36" s="11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111" t="s">
        <v>8</v>
      </c>
      <c r="S36" s="111" t="s">
        <v>9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"/>
      <c r="B37" s="12"/>
      <c r="C37" s="12"/>
      <c r="D37" s="12"/>
      <c r="E37" s="12"/>
      <c r="F37" s="113" t="s">
        <v>10</v>
      </c>
      <c r="G37" s="114" t="s">
        <v>11</v>
      </c>
      <c r="H37" s="10"/>
      <c r="I37" s="114" t="s">
        <v>12</v>
      </c>
      <c r="J37" s="10"/>
      <c r="K37" s="111" t="s">
        <v>13</v>
      </c>
      <c r="L37" s="115"/>
      <c r="M37" s="115"/>
      <c r="N37" s="115"/>
      <c r="O37" s="116" t="s">
        <v>520</v>
      </c>
      <c r="P37" s="111" t="s">
        <v>15</v>
      </c>
      <c r="Q37" s="111" t="s">
        <v>16</v>
      </c>
      <c r="R37" s="12"/>
      <c r="S37" s="1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6"/>
      <c r="B38" s="10"/>
      <c r="C38" s="10"/>
      <c r="D38" s="10"/>
      <c r="E38" s="10"/>
      <c r="F38" s="10"/>
      <c r="G38" s="117" t="s">
        <v>17</v>
      </c>
      <c r="H38" s="117" t="s">
        <v>18</v>
      </c>
      <c r="I38" s="117" t="s">
        <v>19</v>
      </c>
      <c r="J38" s="117" t="s">
        <v>20</v>
      </c>
      <c r="K38" s="10"/>
      <c r="L38" s="117" t="s">
        <v>21</v>
      </c>
      <c r="M38" s="117" t="s">
        <v>22</v>
      </c>
      <c r="N38" s="117" t="s">
        <v>23</v>
      </c>
      <c r="O38" s="10"/>
      <c r="P38" s="10"/>
      <c r="Q38" s="10"/>
      <c r="R38" s="10"/>
      <c r="S38" s="1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>
        <v>1.0</v>
      </c>
      <c r="B39" s="168"/>
      <c r="C39" s="124"/>
      <c r="D39" s="142"/>
      <c r="E39" s="143"/>
      <c r="F39" s="144"/>
      <c r="G39" s="145"/>
      <c r="H39" s="142"/>
      <c r="I39" s="142"/>
      <c r="J39" s="123"/>
      <c r="K39" s="123"/>
      <c r="L39" s="123"/>
      <c r="M39" s="123"/>
      <c r="N39" s="123"/>
      <c r="O39" s="123"/>
      <c r="P39" s="125"/>
      <c r="Q39" s="126">
        <f t="shared" ref="Q39:Q42" si="3">F39+G39+H39+I39+J39+K39+L39+M39+N39-P39</f>
        <v>0</v>
      </c>
      <c r="R39" s="26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>
        <v>2.0</v>
      </c>
      <c r="B40" s="146"/>
      <c r="C40" s="124"/>
      <c r="D40" s="124"/>
      <c r="E40" s="147"/>
      <c r="F40" s="122"/>
      <c r="G40" s="123"/>
      <c r="H40" s="124"/>
      <c r="I40" s="184"/>
      <c r="J40" s="123"/>
      <c r="K40" s="123"/>
      <c r="L40" s="123"/>
      <c r="M40" s="148"/>
      <c r="N40" s="149"/>
      <c r="O40" s="149"/>
      <c r="P40" s="150"/>
      <c r="Q40" s="126">
        <f t="shared" si="3"/>
        <v>0</v>
      </c>
      <c r="R40" s="26" t="s">
        <v>32</v>
      </c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/>
      <c r="B41" s="146"/>
      <c r="C41" s="124"/>
      <c r="D41" s="124"/>
      <c r="E41" s="147"/>
      <c r="F41" s="122"/>
      <c r="G41" s="142"/>
      <c r="H41" s="142"/>
      <c r="I41" s="123"/>
      <c r="J41" s="123"/>
      <c r="K41" s="123"/>
      <c r="L41" s="123"/>
      <c r="M41" s="148"/>
      <c r="N41" s="149"/>
      <c r="O41" s="149"/>
      <c r="P41" s="150"/>
      <c r="Q41" s="126">
        <f t="shared" si="3"/>
        <v>0</v>
      </c>
      <c r="R41" s="123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19"/>
      <c r="C42" s="120"/>
      <c r="D42" s="120"/>
      <c r="E42" s="121"/>
      <c r="F42" s="122"/>
      <c r="G42" s="142"/>
      <c r="H42" s="142"/>
      <c r="I42" s="123"/>
      <c r="J42" s="123"/>
      <c r="K42" s="120"/>
      <c r="L42" s="123"/>
      <c r="M42" s="123"/>
      <c r="N42" s="123"/>
      <c r="O42" s="123"/>
      <c r="P42" s="125"/>
      <c r="Q42" s="126">
        <f t="shared" si="3"/>
        <v>0</v>
      </c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/>
      <c r="B43" s="123"/>
      <c r="C43" s="123"/>
      <c r="D43" s="123"/>
      <c r="E43" s="127"/>
      <c r="F43" s="128"/>
      <c r="G43" s="123"/>
      <c r="H43" s="129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0"/>
      <c r="B44" s="131"/>
      <c r="C44" s="132"/>
      <c r="D44" s="133" t="s">
        <v>82</v>
      </c>
      <c r="E44" s="115"/>
      <c r="F44" s="134">
        <f t="shared" ref="F44:G44" si="4">SUM(F39:F43)</f>
        <v>0</v>
      </c>
      <c r="G44" s="134">
        <f t="shared" si="4"/>
        <v>0</v>
      </c>
      <c r="H44" s="134">
        <f>SUM(H39:H42)</f>
        <v>0</v>
      </c>
      <c r="I44" s="134">
        <f t="shared" ref="I44:P44" si="5">SUM(I39:I43)</f>
        <v>0</v>
      </c>
      <c r="J44" s="134">
        <f t="shared" si="5"/>
        <v>0</v>
      </c>
      <c r="K44" s="134">
        <f t="shared" si="5"/>
        <v>0</v>
      </c>
      <c r="L44" s="134">
        <f t="shared" si="5"/>
        <v>0</v>
      </c>
      <c r="M44" s="134">
        <f t="shared" si="5"/>
        <v>0</v>
      </c>
      <c r="N44" s="134">
        <f t="shared" si="5"/>
        <v>0</v>
      </c>
      <c r="O44" s="134">
        <f t="shared" si="5"/>
        <v>0</v>
      </c>
      <c r="P44" s="134">
        <f t="shared" si="5"/>
        <v>0</v>
      </c>
      <c r="Q44" s="135"/>
      <c r="R44" s="115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36"/>
      <c r="B45" s="137"/>
      <c r="C45" s="137"/>
      <c r="D45" s="137"/>
      <c r="E45" s="137"/>
      <c r="F45" s="138">
        <f>F44+G44+H44+I44+J44+K44+L44+M44+N44+O44</f>
        <v>0</v>
      </c>
      <c r="G45" s="4"/>
      <c r="H45" s="4"/>
      <c r="I45" s="4"/>
      <c r="J45" s="4"/>
      <c r="K45" s="4"/>
      <c r="L45" s="4"/>
      <c r="M45" s="4"/>
      <c r="N45" s="4"/>
      <c r="O45" s="4"/>
      <c r="P45" s="139"/>
      <c r="Q45" s="139"/>
      <c r="R45" s="137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75"/>
      <c r="F46" s="76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51.0" customHeight="1">
      <c r="A47" s="2"/>
      <c r="B47" s="2"/>
      <c r="C47" s="2"/>
      <c r="D47" s="2"/>
      <c r="E47" s="77" t="s">
        <v>83</v>
      </c>
      <c r="F47" s="98" t="s">
        <v>224</v>
      </c>
      <c r="G47" s="2"/>
      <c r="H47" s="2"/>
      <c r="I47" s="2"/>
      <c r="J47" s="79" t="s">
        <v>85</v>
      </c>
      <c r="K47" s="79"/>
      <c r="L47" s="79"/>
      <c r="M47" s="79"/>
      <c r="N47" s="80"/>
      <c r="O47" s="80"/>
      <c r="P47" s="8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86</v>
      </c>
      <c r="F48" s="98" t="s">
        <v>224</v>
      </c>
      <c r="G48" s="2"/>
      <c r="H48" s="2"/>
      <c r="I48" s="2"/>
      <c r="J48" s="82" t="s">
        <v>87</v>
      </c>
      <c r="K48" s="82"/>
      <c r="L48" s="82"/>
      <c r="M48" s="82"/>
      <c r="N48" s="82"/>
      <c r="O48" s="82"/>
      <c r="P48" s="8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88</v>
      </c>
      <c r="F49" s="98" t="s">
        <v>224</v>
      </c>
      <c r="G49" s="2"/>
      <c r="H49" s="52"/>
      <c r="I49" s="52"/>
      <c r="J49" s="171"/>
      <c r="K49" s="171"/>
      <c r="L49" s="171"/>
      <c r="M49" s="171"/>
      <c r="N49" s="171"/>
      <c r="O49" s="171"/>
      <c r="P49" s="171"/>
      <c r="Q49" s="84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89</v>
      </c>
      <c r="F50" s="98" t="s">
        <v>224</v>
      </c>
      <c r="G50" s="2"/>
      <c r="H50" s="52"/>
      <c r="I50" s="172"/>
      <c r="J50" s="187"/>
      <c r="K50" s="188"/>
      <c r="L50" s="187"/>
      <c r="M50" s="187"/>
      <c r="N50" s="189"/>
      <c r="O50" s="187"/>
      <c r="P50" s="187"/>
      <c r="Q50" s="16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521</v>
      </c>
      <c r="F51" s="98" t="s">
        <v>224</v>
      </c>
      <c r="G51" s="2"/>
      <c r="H51" s="52"/>
      <c r="I51" s="172"/>
      <c r="J51" s="173"/>
      <c r="K51" s="172"/>
      <c r="L51" s="174"/>
      <c r="M51" s="172"/>
      <c r="N51" s="172"/>
      <c r="O51" s="52"/>
      <c r="P51" s="176"/>
      <c r="Q51" s="1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91</v>
      </c>
      <c r="F52" s="98" t="s">
        <v>224</v>
      </c>
      <c r="G52" s="2"/>
      <c r="H52" s="52"/>
      <c r="I52" s="180"/>
      <c r="J52" s="163"/>
      <c r="K52" s="164"/>
      <c r="L52" s="164"/>
      <c r="M52" s="164"/>
      <c r="N52" s="164"/>
      <c r="O52" s="164"/>
      <c r="P52" s="165"/>
      <c r="Q52" s="1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92</v>
      </c>
      <c r="F53" s="98" t="s">
        <v>224</v>
      </c>
      <c r="G53" s="2"/>
      <c r="H53" s="52"/>
      <c r="I53" s="180"/>
      <c r="J53" s="164"/>
      <c r="K53" s="164"/>
      <c r="L53" s="163"/>
      <c r="M53" s="164"/>
      <c r="N53" s="164"/>
      <c r="O53" s="164"/>
      <c r="P53" s="165"/>
      <c r="Q53" s="1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180"/>
      <c r="J54" s="164"/>
      <c r="K54" s="164"/>
      <c r="L54" s="163"/>
      <c r="M54" s="164"/>
      <c r="N54" s="164"/>
      <c r="O54" s="164"/>
      <c r="P54" s="165"/>
      <c r="Q54" s="1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180"/>
      <c r="J55" s="180"/>
      <c r="K55" s="179"/>
      <c r="L55" s="180"/>
      <c r="M55" s="180"/>
      <c r="N55" s="180"/>
      <c r="O55" s="181"/>
      <c r="P55" s="5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52"/>
      <c r="I56" s="52"/>
      <c r="J56" s="52"/>
      <c r="K56" s="52"/>
      <c r="L56" s="52"/>
      <c r="M56" s="52"/>
      <c r="N56" s="52"/>
      <c r="O56" s="52"/>
      <c r="P56" s="5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2:O32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522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45847.0</v>
      </c>
      <c r="C6" s="20" t="s">
        <v>523</v>
      </c>
      <c r="D6" s="21">
        <v>90487.0</v>
      </c>
      <c r="E6" s="22" t="s">
        <v>524</v>
      </c>
      <c r="F6" s="23"/>
      <c r="G6" s="23"/>
      <c r="H6" s="23"/>
      <c r="I6" s="24">
        <v>300.0</v>
      </c>
      <c r="J6" s="23"/>
      <c r="K6" s="30"/>
      <c r="L6" s="30"/>
      <c r="M6" s="24"/>
      <c r="N6" s="23"/>
      <c r="O6" s="23"/>
      <c r="P6" s="26">
        <v>300.0</v>
      </c>
      <c r="Q6" s="27">
        <f t="shared" ref="Q6:Q30" si="1">F6+G6+H6+I6+J6+K6+L6+M6+N6+O6-P6</f>
        <v>0</v>
      </c>
      <c r="R6" s="26" t="s">
        <v>110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45848.0</v>
      </c>
      <c r="C7" s="20" t="s">
        <v>525</v>
      </c>
      <c r="D7" s="21">
        <v>70684.0</v>
      </c>
      <c r="E7" s="22" t="s">
        <v>131</v>
      </c>
      <c r="F7" s="23"/>
      <c r="G7" s="23"/>
      <c r="H7" s="30"/>
      <c r="I7" s="24"/>
      <c r="J7" s="30">
        <v>25000.0</v>
      </c>
      <c r="K7" s="30"/>
      <c r="L7" s="23"/>
      <c r="M7" s="25"/>
      <c r="N7" s="23"/>
      <c r="O7" s="23"/>
      <c r="P7" s="26">
        <v>25000.0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45848.0</v>
      </c>
      <c r="C8" s="20" t="s">
        <v>526</v>
      </c>
      <c r="D8" s="21">
        <v>70472.0</v>
      </c>
      <c r="E8" s="22" t="s">
        <v>527</v>
      </c>
      <c r="F8" s="23"/>
      <c r="G8" s="23"/>
      <c r="H8" s="23"/>
      <c r="I8" s="24"/>
      <c r="J8" s="30">
        <v>10000.0</v>
      </c>
      <c r="K8" s="30"/>
      <c r="L8" s="23"/>
      <c r="M8" s="25"/>
      <c r="N8" s="23"/>
      <c r="O8" s="23"/>
      <c r="P8" s="26">
        <v>10000.0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45848.0</v>
      </c>
      <c r="C9" s="20" t="s">
        <v>528</v>
      </c>
      <c r="D9" s="21">
        <v>45193.0</v>
      </c>
      <c r="E9" s="22" t="s">
        <v>529</v>
      </c>
      <c r="F9" s="23"/>
      <c r="G9" s="23"/>
      <c r="H9" s="23"/>
      <c r="I9" s="24"/>
      <c r="J9" s="30">
        <v>5100.0</v>
      </c>
      <c r="K9" s="23"/>
      <c r="L9" s="23"/>
      <c r="M9" s="25"/>
      <c r="N9" s="23"/>
      <c r="O9" s="23"/>
      <c r="P9" s="26">
        <v>5100.0</v>
      </c>
      <c r="Q9" s="27">
        <f t="shared" si="1"/>
        <v>0</v>
      </c>
      <c r="R9" s="26" t="s">
        <v>35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45848.0</v>
      </c>
      <c r="C10" s="20" t="s">
        <v>530</v>
      </c>
      <c r="D10" s="21">
        <v>81108.0</v>
      </c>
      <c r="E10" s="22" t="s">
        <v>118</v>
      </c>
      <c r="F10" s="23"/>
      <c r="G10" s="23"/>
      <c r="H10" s="23"/>
      <c r="I10" s="24">
        <v>16600.0</v>
      </c>
      <c r="J10" s="23"/>
      <c r="K10" s="30"/>
      <c r="L10" s="23"/>
      <c r="M10" s="25"/>
      <c r="N10" s="23"/>
      <c r="O10" s="23"/>
      <c r="P10" s="26">
        <v>16600.0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45848.0</v>
      </c>
      <c r="C11" s="20" t="s">
        <v>531</v>
      </c>
      <c r="D11" s="21">
        <v>57773.0</v>
      </c>
      <c r="E11" s="22" t="s">
        <v>532</v>
      </c>
      <c r="F11" s="23"/>
      <c r="G11" s="23"/>
      <c r="H11" s="23"/>
      <c r="I11" s="24">
        <v>10450.0</v>
      </c>
      <c r="J11" s="30"/>
      <c r="K11" s="23"/>
      <c r="L11" s="23"/>
      <c r="M11" s="24"/>
      <c r="N11" s="23"/>
      <c r="O11" s="23"/>
      <c r="P11" s="26">
        <v>10450.0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45848.0</v>
      </c>
      <c r="C12" s="20" t="s">
        <v>533</v>
      </c>
      <c r="D12" s="21">
        <v>67985.0</v>
      </c>
      <c r="E12" s="22" t="s">
        <v>534</v>
      </c>
      <c r="F12" s="23"/>
      <c r="G12" s="30"/>
      <c r="H12" s="23"/>
      <c r="I12" s="24"/>
      <c r="J12" s="30">
        <v>900.0</v>
      </c>
      <c r="K12" s="23"/>
      <c r="L12" s="23"/>
      <c r="M12" s="25"/>
      <c r="N12" s="23"/>
      <c r="O12" s="23"/>
      <c r="P12" s="26">
        <v>900.0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45848.0</v>
      </c>
      <c r="C13" s="20" t="s">
        <v>535</v>
      </c>
      <c r="D13" s="21">
        <v>10001.0</v>
      </c>
      <c r="E13" s="22" t="s">
        <v>457</v>
      </c>
      <c r="F13" s="23"/>
      <c r="G13" s="23"/>
      <c r="H13" s="23"/>
      <c r="I13" s="24">
        <v>1450.0</v>
      </c>
      <c r="J13" s="30"/>
      <c r="K13" s="23"/>
      <c r="L13" s="23"/>
      <c r="M13" s="25"/>
      <c r="N13" s="23"/>
      <c r="O13" s="23"/>
      <c r="P13" s="26">
        <v>1450.0</v>
      </c>
      <c r="Q13" s="27">
        <f t="shared" si="1"/>
        <v>0</v>
      </c>
      <c r="R13" s="26" t="s">
        <v>32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45848.0</v>
      </c>
      <c r="C14" s="20" t="s">
        <v>536</v>
      </c>
      <c r="D14" s="21">
        <v>48854.0</v>
      </c>
      <c r="E14" s="22" t="s">
        <v>537</v>
      </c>
      <c r="F14" s="23"/>
      <c r="G14" s="30"/>
      <c r="H14" s="23"/>
      <c r="I14" s="24">
        <v>5680.0</v>
      </c>
      <c r="J14" s="30"/>
      <c r="K14" s="30"/>
      <c r="L14" s="23"/>
      <c r="M14" s="24"/>
      <c r="N14" s="23"/>
      <c r="O14" s="23"/>
      <c r="P14" s="26">
        <v>5680.0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45848.0</v>
      </c>
      <c r="C15" s="20" t="s">
        <v>538</v>
      </c>
      <c r="D15" s="21">
        <v>78984.0</v>
      </c>
      <c r="E15" s="22" t="s">
        <v>539</v>
      </c>
      <c r="F15" s="23"/>
      <c r="G15" s="23"/>
      <c r="H15" s="23"/>
      <c r="I15" s="24">
        <v>3950.0</v>
      </c>
      <c r="J15" s="30"/>
      <c r="K15" s="30"/>
      <c r="L15" s="23"/>
      <c r="M15" s="25"/>
      <c r="N15" s="23"/>
      <c r="O15" s="23"/>
      <c r="P15" s="26">
        <v>3950.0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45848.0</v>
      </c>
      <c r="C16" s="20" t="s">
        <v>540</v>
      </c>
      <c r="D16" s="21">
        <v>37642.0</v>
      </c>
      <c r="E16" s="22" t="s">
        <v>541</v>
      </c>
      <c r="F16" s="23"/>
      <c r="G16" s="23"/>
      <c r="H16" s="23"/>
      <c r="I16" s="24">
        <v>2500.0</v>
      </c>
      <c r="J16" s="30"/>
      <c r="K16" s="30"/>
      <c r="L16" s="23"/>
      <c r="M16" s="25"/>
      <c r="N16" s="23"/>
      <c r="O16" s="23"/>
      <c r="P16" s="26">
        <v>2500.0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45848.0</v>
      </c>
      <c r="C17" s="20" t="s">
        <v>542</v>
      </c>
      <c r="D17" s="21">
        <v>84114.0</v>
      </c>
      <c r="E17" s="22" t="s">
        <v>543</v>
      </c>
      <c r="F17" s="23"/>
      <c r="G17" s="23"/>
      <c r="H17" s="23"/>
      <c r="I17" s="24">
        <v>5200.0</v>
      </c>
      <c r="J17" s="30"/>
      <c r="K17" s="30"/>
      <c r="L17" s="23"/>
      <c r="M17" s="25"/>
      <c r="N17" s="23"/>
      <c r="O17" s="23"/>
      <c r="P17" s="26">
        <v>5200.0</v>
      </c>
      <c r="Q17" s="27">
        <f t="shared" si="1"/>
        <v>0</v>
      </c>
      <c r="R17" s="26" t="s">
        <v>29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45848.0</v>
      </c>
      <c r="C18" s="20" t="s">
        <v>544</v>
      </c>
      <c r="D18" s="21">
        <v>90541.0</v>
      </c>
      <c r="E18" s="22" t="s">
        <v>545</v>
      </c>
      <c r="F18" s="23"/>
      <c r="G18" s="23"/>
      <c r="H18" s="23"/>
      <c r="I18" s="24">
        <v>300.0</v>
      </c>
      <c r="J18" s="30"/>
      <c r="K18" s="30"/>
      <c r="L18" s="23"/>
      <c r="M18" s="24"/>
      <c r="N18" s="23"/>
      <c r="O18" s="23"/>
      <c r="P18" s="26">
        <v>300.0</v>
      </c>
      <c r="Q18" s="27">
        <f t="shared" si="1"/>
        <v>0</v>
      </c>
      <c r="R18" s="26" t="s">
        <v>110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45848.0</v>
      </c>
      <c r="C19" s="20" t="s">
        <v>546</v>
      </c>
      <c r="D19" s="21">
        <v>21828.0</v>
      </c>
      <c r="E19" s="22" t="s">
        <v>380</v>
      </c>
      <c r="F19" s="30">
        <v>10000.0</v>
      </c>
      <c r="G19" s="30"/>
      <c r="H19" s="23"/>
      <c r="I19" s="24"/>
      <c r="J19" s="30"/>
      <c r="K19" s="23"/>
      <c r="L19" s="23"/>
      <c r="M19" s="25"/>
      <c r="N19" s="30"/>
      <c r="O19" s="30"/>
      <c r="P19" s="26">
        <v>10000.0</v>
      </c>
      <c r="Q19" s="27">
        <f t="shared" si="1"/>
        <v>0</v>
      </c>
      <c r="R19" s="26" t="s">
        <v>29</v>
      </c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45848.0</v>
      </c>
      <c r="C20" s="20" t="s">
        <v>547</v>
      </c>
      <c r="D20" s="21">
        <v>42046.0</v>
      </c>
      <c r="E20" s="22" t="s">
        <v>548</v>
      </c>
      <c r="F20" s="23"/>
      <c r="G20" s="23"/>
      <c r="H20" s="23"/>
      <c r="I20" s="24"/>
      <c r="J20" s="30"/>
      <c r="K20" s="30">
        <v>3600.0</v>
      </c>
      <c r="L20" s="23"/>
      <c r="M20" s="25"/>
      <c r="N20" s="30"/>
      <c r="O20" s="23"/>
      <c r="P20" s="26">
        <v>3600.0</v>
      </c>
      <c r="Q20" s="27">
        <f t="shared" si="1"/>
        <v>0</v>
      </c>
      <c r="R20" s="26" t="s">
        <v>32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45848.0</v>
      </c>
      <c r="C21" s="20" t="s">
        <v>549</v>
      </c>
      <c r="D21" s="21">
        <v>52083.0</v>
      </c>
      <c r="E21" s="22" t="s">
        <v>41</v>
      </c>
      <c r="F21" s="23"/>
      <c r="G21" s="23"/>
      <c r="H21" s="23"/>
      <c r="I21" s="24">
        <v>5000.0</v>
      </c>
      <c r="J21" s="30"/>
      <c r="K21" s="23"/>
      <c r="L21" s="23"/>
      <c r="M21" s="25"/>
      <c r="N21" s="23"/>
      <c r="O21" s="23"/>
      <c r="P21" s="26">
        <v>5000.0</v>
      </c>
      <c r="Q21" s="27">
        <f t="shared" si="1"/>
        <v>0</v>
      </c>
      <c r="R21" s="26" t="s">
        <v>29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45848.0</v>
      </c>
      <c r="C22" s="20" t="s">
        <v>550</v>
      </c>
      <c r="D22" s="21">
        <v>90419.0</v>
      </c>
      <c r="E22" s="22" t="s">
        <v>551</v>
      </c>
      <c r="F22" s="30"/>
      <c r="G22" s="30"/>
      <c r="H22" s="23"/>
      <c r="I22" s="24">
        <v>7950.0</v>
      </c>
      <c r="J22" s="30"/>
      <c r="K22" s="23"/>
      <c r="L22" s="23"/>
      <c r="M22" s="24"/>
      <c r="N22" s="23"/>
      <c r="O22" s="23"/>
      <c r="P22" s="26">
        <v>7950.0</v>
      </c>
      <c r="Q22" s="27">
        <f t="shared" si="1"/>
        <v>0</v>
      </c>
      <c r="R22" s="26" t="s">
        <v>29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45848.0</v>
      </c>
      <c r="C23" s="20" t="s">
        <v>552</v>
      </c>
      <c r="D23" s="21">
        <v>10249.0</v>
      </c>
      <c r="E23" s="22" t="s">
        <v>207</v>
      </c>
      <c r="F23" s="23"/>
      <c r="G23" s="30"/>
      <c r="H23" s="30"/>
      <c r="I23" s="24">
        <v>1800.0</v>
      </c>
      <c r="J23" s="23"/>
      <c r="K23" s="23"/>
      <c r="L23" s="23"/>
      <c r="M23" s="24"/>
      <c r="N23" s="23"/>
      <c r="O23" s="23"/>
      <c r="P23" s="26">
        <v>1800.0</v>
      </c>
      <c r="Q23" s="27">
        <f t="shared" si="1"/>
        <v>0</v>
      </c>
      <c r="R23" s="26" t="s">
        <v>29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45848.0</v>
      </c>
      <c r="C24" s="20" t="s">
        <v>553</v>
      </c>
      <c r="D24" s="21">
        <v>51017.0</v>
      </c>
      <c r="E24" s="22" t="s">
        <v>554</v>
      </c>
      <c r="F24" s="23"/>
      <c r="G24" s="23"/>
      <c r="H24" s="30">
        <v>13850.0</v>
      </c>
      <c r="I24" s="24"/>
      <c r="J24" s="23"/>
      <c r="K24" s="30"/>
      <c r="L24" s="23"/>
      <c r="M24" s="24"/>
      <c r="N24" s="23"/>
      <c r="O24" s="30"/>
      <c r="P24" s="26">
        <v>13850.0</v>
      </c>
      <c r="Q24" s="27">
        <f t="shared" si="1"/>
        <v>0</v>
      </c>
      <c r="R24" s="26"/>
      <c r="S24" s="140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03">
        <v>45848.0</v>
      </c>
      <c r="C25" s="104" t="s">
        <v>555</v>
      </c>
      <c r="D25" s="105">
        <v>10281.0</v>
      </c>
      <c r="E25" s="105" t="s">
        <v>556</v>
      </c>
      <c r="F25" s="23"/>
      <c r="G25" s="30"/>
      <c r="H25" s="30">
        <v>7600.0</v>
      </c>
      <c r="I25" s="24"/>
      <c r="J25" s="23"/>
      <c r="K25" s="23"/>
      <c r="L25" s="23"/>
      <c r="M25" s="24"/>
      <c r="N25" s="23"/>
      <c r="O25" s="169"/>
      <c r="P25" s="26">
        <v>7600.0</v>
      </c>
      <c r="Q25" s="27">
        <f t="shared" si="1"/>
        <v>0</v>
      </c>
      <c r="R25" s="26"/>
      <c r="S25" s="170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06">
        <v>45848.0</v>
      </c>
      <c r="C26" s="107" t="s">
        <v>557</v>
      </c>
      <c r="D26" s="108">
        <v>90169.0</v>
      </c>
      <c r="E26" s="108" t="s">
        <v>558</v>
      </c>
      <c r="F26" s="23"/>
      <c r="G26" s="30"/>
      <c r="H26" s="30">
        <v>7040.0</v>
      </c>
      <c r="I26" s="24"/>
      <c r="J26" s="23"/>
      <c r="K26" s="30"/>
      <c r="L26" s="23"/>
      <c r="M26" s="24"/>
      <c r="N26" s="23"/>
      <c r="O26" s="23"/>
      <c r="P26" s="26">
        <v>7040.0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06"/>
      <c r="C27" s="107"/>
      <c r="D27" s="108"/>
      <c r="E27" s="108"/>
      <c r="F27" s="23"/>
      <c r="G27" s="30"/>
      <c r="H27" s="30"/>
      <c r="I27" s="24"/>
      <c r="J27" s="23"/>
      <c r="K27" s="30"/>
      <c r="L27" s="23"/>
      <c r="M27" s="24"/>
      <c r="N27" s="23"/>
      <c r="O27" s="23"/>
      <c r="P27" s="26"/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06"/>
      <c r="C28" s="107"/>
      <c r="D28" s="108"/>
      <c r="E28" s="108"/>
      <c r="F28" s="23"/>
      <c r="G28" s="30"/>
      <c r="H28" s="30"/>
      <c r="I28" s="25"/>
      <c r="J28" s="30"/>
      <c r="K28" s="30"/>
      <c r="L28" s="23"/>
      <c r="M28" s="24"/>
      <c r="N28" s="23"/>
      <c r="O28" s="23"/>
      <c r="P28" s="26"/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/>
      <c r="B29" s="19"/>
      <c r="C29" s="20"/>
      <c r="D29" s="21"/>
      <c r="E29" s="22"/>
      <c r="F29" s="23"/>
      <c r="G29" s="23"/>
      <c r="H29" s="23"/>
      <c r="I29" s="25"/>
      <c r="J29" s="23"/>
      <c r="K29" s="23"/>
      <c r="L29" s="23"/>
      <c r="M29" s="25"/>
      <c r="N29" s="23"/>
      <c r="O29" s="23"/>
      <c r="P29" s="28"/>
      <c r="Q29" s="27">
        <f t="shared" si="1"/>
        <v>0</v>
      </c>
      <c r="R29" s="28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/>
      <c r="B30" s="19"/>
      <c r="C30" s="20"/>
      <c r="D30" s="21"/>
      <c r="E30" s="22"/>
      <c r="F30" s="23"/>
      <c r="G30" s="23"/>
      <c r="H30" s="23"/>
      <c r="I30" s="25"/>
      <c r="J30" s="23"/>
      <c r="K30" s="23"/>
      <c r="L30" s="23"/>
      <c r="M30" s="25"/>
      <c r="N30" s="23"/>
      <c r="O30" s="23"/>
      <c r="P30" s="28"/>
      <c r="Q30" s="27">
        <f t="shared" si="1"/>
        <v>0</v>
      </c>
      <c r="R30" s="28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8"/>
      <c r="B31" s="39"/>
      <c r="C31" s="40"/>
      <c r="D31" s="41"/>
      <c r="E31" s="41"/>
      <c r="F31" s="42">
        <f t="shared" ref="F31:P31" si="2">SUM(F6:F30)</f>
        <v>10000</v>
      </c>
      <c r="G31" s="42">
        <f t="shared" si="2"/>
        <v>0</v>
      </c>
      <c r="H31" s="42">
        <f t="shared" si="2"/>
        <v>28490</v>
      </c>
      <c r="I31" s="42">
        <f t="shared" si="2"/>
        <v>61180</v>
      </c>
      <c r="J31" s="42">
        <f t="shared" si="2"/>
        <v>41000</v>
      </c>
      <c r="K31" s="42">
        <f t="shared" si="2"/>
        <v>3600</v>
      </c>
      <c r="L31" s="42">
        <f t="shared" si="2"/>
        <v>0</v>
      </c>
      <c r="M31" s="42">
        <f t="shared" si="2"/>
        <v>0</v>
      </c>
      <c r="N31" s="42">
        <f t="shared" si="2"/>
        <v>0</v>
      </c>
      <c r="O31" s="42">
        <f t="shared" si="2"/>
        <v>0</v>
      </c>
      <c r="P31" s="42">
        <f t="shared" si="2"/>
        <v>144270</v>
      </c>
      <c r="Q31" s="43"/>
      <c r="R31" s="41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/>
      <c r="B32" s="47"/>
      <c r="C32" s="48"/>
      <c r="D32" s="48"/>
      <c r="E32" s="48"/>
      <c r="F32" s="49">
        <f>F31+G31+H31+I31+J31+K31+L31+M31+N31+O31</f>
        <v>144270</v>
      </c>
      <c r="G32" s="4"/>
      <c r="H32" s="4"/>
      <c r="I32" s="4"/>
      <c r="J32" s="4"/>
      <c r="K32" s="4"/>
      <c r="L32" s="4"/>
      <c r="M32" s="4"/>
      <c r="N32" s="4"/>
      <c r="O32" s="4"/>
      <c r="P32" s="50" t="s">
        <v>79</v>
      </c>
      <c r="Q32" s="50"/>
      <c r="R32" s="48"/>
      <c r="S32" s="51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75"/>
      <c r="F34" s="76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09" t="s">
        <v>212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10" t="s">
        <v>2</v>
      </c>
      <c r="B36" s="111" t="s">
        <v>3</v>
      </c>
      <c r="C36" s="111" t="s">
        <v>4</v>
      </c>
      <c r="D36" s="111" t="s">
        <v>5</v>
      </c>
      <c r="E36" s="111" t="s">
        <v>6</v>
      </c>
      <c r="F36" s="11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111" t="s">
        <v>8</v>
      </c>
      <c r="S36" s="111" t="s">
        <v>9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"/>
      <c r="B37" s="12"/>
      <c r="C37" s="12"/>
      <c r="D37" s="12"/>
      <c r="E37" s="12"/>
      <c r="F37" s="113" t="s">
        <v>10</v>
      </c>
      <c r="G37" s="114" t="s">
        <v>11</v>
      </c>
      <c r="H37" s="10"/>
      <c r="I37" s="114" t="s">
        <v>12</v>
      </c>
      <c r="J37" s="10"/>
      <c r="K37" s="111" t="s">
        <v>13</v>
      </c>
      <c r="L37" s="115"/>
      <c r="M37" s="115"/>
      <c r="N37" s="115"/>
      <c r="O37" s="116" t="s">
        <v>559</v>
      </c>
      <c r="P37" s="111" t="s">
        <v>15</v>
      </c>
      <c r="Q37" s="111" t="s">
        <v>16</v>
      </c>
      <c r="R37" s="12"/>
      <c r="S37" s="1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6"/>
      <c r="B38" s="10"/>
      <c r="C38" s="10"/>
      <c r="D38" s="10"/>
      <c r="E38" s="10"/>
      <c r="F38" s="10"/>
      <c r="G38" s="117" t="s">
        <v>17</v>
      </c>
      <c r="H38" s="117" t="s">
        <v>18</v>
      </c>
      <c r="I38" s="117" t="s">
        <v>19</v>
      </c>
      <c r="J38" s="117" t="s">
        <v>20</v>
      </c>
      <c r="K38" s="10"/>
      <c r="L38" s="117" t="s">
        <v>21</v>
      </c>
      <c r="M38" s="117" t="s">
        <v>22</v>
      </c>
      <c r="N38" s="117" t="s">
        <v>23</v>
      </c>
      <c r="O38" s="10"/>
      <c r="P38" s="10"/>
      <c r="Q38" s="10"/>
      <c r="R38" s="10"/>
      <c r="S38" s="1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>
        <v>1.0</v>
      </c>
      <c r="B39" s="168">
        <v>45848.0</v>
      </c>
      <c r="C39" s="124" t="s">
        <v>560</v>
      </c>
      <c r="D39" s="142">
        <v>10006.0</v>
      </c>
      <c r="E39" s="143" t="s">
        <v>74</v>
      </c>
      <c r="F39" s="144"/>
      <c r="G39" s="145"/>
      <c r="H39" s="142">
        <v>7040.0</v>
      </c>
      <c r="I39" s="142"/>
      <c r="J39" s="123"/>
      <c r="K39" s="123"/>
      <c r="L39" s="123"/>
      <c r="M39" s="123"/>
      <c r="N39" s="123"/>
      <c r="O39" s="123"/>
      <c r="P39" s="125">
        <v>7040.0</v>
      </c>
      <c r="Q39" s="126">
        <f t="shared" ref="Q39:Q42" si="3">F39+G39+H39+I39+J39+K39+L39+M39+N39-P39</f>
        <v>0</v>
      </c>
      <c r="R39" s="26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>
        <v>2.0</v>
      </c>
      <c r="B40" s="146"/>
      <c r="C40" s="124"/>
      <c r="D40" s="124"/>
      <c r="E40" s="147"/>
      <c r="F40" s="122"/>
      <c r="G40" s="123"/>
      <c r="H40" s="124"/>
      <c r="I40" s="184"/>
      <c r="J40" s="123"/>
      <c r="K40" s="123"/>
      <c r="L40" s="123"/>
      <c r="M40" s="148"/>
      <c r="N40" s="149"/>
      <c r="O40" s="149"/>
      <c r="P40" s="150"/>
      <c r="Q40" s="126">
        <f t="shared" si="3"/>
        <v>0</v>
      </c>
      <c r="R40" s="26" t="s">
        <v>32</v>
      </c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/>
      <c r="B41" s="146"/>
      <c r="C41" s="124"/>
      <c r="D41" s="124"/>
      <c r="E41" s="147"/>
      <c r="F41" s="122"/>
      <c r="G41" s="142"/>
      <c r="H41" s="142"/>
      <c r="I41" s="123"/>
      <c r="J41" s="123"/>
      <c r="K41" s="123"/>
      <c r="L41" s="123"/>
      <c r="M41" s="148"/>
      <c r="N41" s="149"/>
      <c r="O41" s="149"/>
      <c r="P41" s="150"/>
      <c r="Q41" s="126">
        <f t="shared" si="3"/>
        <v>0</v>
      </c>
      <c r="R41" s="123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19"/>
      <c r="C42" s="120"/>
      <c r="D42" s="120"/>
      <c r="E42" s="121"/>
      <c r="F42" s="122"/>
      <c r="G42" s="142"/>
      <c r="H42" s="142"/>
      <c r="I42" s="123"/>
      <c r="J42" s="123"/>
      <c r="K42" s="120"/>
      <c r="L42" s="123"/>
      <c r="M42" s="123"/>
      <c r="N42" s="123"/>
      <c r="O42" s="123"/>
      <c r="P42" s="125"/>
      <c r="Q42" s="126">
        <f t="shared" si="3"/>
        <v>0</v>
      </c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/>
      <c r="B43" s="123"/>
      <c r="C43" s="123"/>
      <c r="D43" s="123"/>
      <c r="E43" s="127"/>
      <c r="F43" s="128"/>
      <c r="G43" s="123"/>
      <c r="H43" s="129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0"/>
      <c r="B44" s="131"/>
      <c r="C44" s="132"/>
      <c r="D44" s="133" t="s">
        <v>82</v>
      </c>
      <c r="E44" s="115"/>
      <c r="F44" s="134">
        <f t="shared" ref="F44:G44" si="4">SUM(F39:F43)</f>
        <v>0</v>
      </c>
      <c r="G44" s="134">
        <f t="shared" si="4"/>
        <v>0</v>
      </c>
      <c r="H44" s="134">
        <f>SUM(H39:H42)</f>
        <v>7040</v>
      </c>
      <c r="I44" s="134">
        <f t="shared" ref="I44:P44" si="5">SUM(I39:I43)</f>
        <v>0</v>
      </c>
      <c r="J44" s="134">
        <f t="shared" si="5"/>
        <v>0</v>
      </c>
      <c r="K44" s="134">
        <f t="shared" si="5"/>
        <v>0</v>
      </c>
      <c r="L44" s="134">
        <f t="shared" si="5"/>
        <v>0</v>
      </c>
      <c r="M44" s="134">
        <f t="shared" si="5"/>
        <v>0</v>
      </c>
      <c r="N44" s="134">
        <f t="shared" si="5"/>
        <v>0</v>
      </c>
      <c r="O44" s="134">
        <f t="shared" si="5"/>
        <v>0</v>
      </c>
      <c r="P44" s="134">
        <f t="shared" si="5"/>
        <v>7040</v>
      </c>
      <c r="Q44" s="135"/>
      <c r="R44" s="115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36"/>
      <c r="B45" s="137"/>
      <c r="C45" s="137"/>
      <c r="D45" s="137"/>
      <c r="E45" s="137"/>
      <c r="F45" s="138">
        <f>F44+G44+H44+I44+J44+K44+L44+M44+N44+O44</f>
        <v>7040</v>
      </c>
      <c r="G45" s="4"/>
      <c r="H45" s="4"/>
      <c r="I45" s="4"/>
      <c r="J45" s="4"/>
      <c r="K45" s="4"/>
      <c r="L45" s="4"/>
      <c r="M45" s="4"/>
      <c r="N45" s="4"/>
      <c r="O45" s="4"/>
      <c r="P45" s="139"/>
      <c r="Q45" s="139"/>
      <c r="R45" s="137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75"/>
      <c r="F46" s="76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51.0" customHeight="1">
      <c r="A47" s="2"/>
      <c r="B47" s="2"/>
      <c r="C47" s="2"/>
      <c r="D47" s="2"/>
      <c r="E47" s="77" t="s">
        <v>83</v>
      </c>
      <c r="F47" s="98" t="s">
        <v>224</v>
      </c>
      <c r="G47" s="2"/>
      <c r="H47" s="2"/>
      <c r="I47" s="2"/>
      <c r="J47" s="79" t="s">
        <v>85</v>
      </c>
      <c r="K47" s="79"/>
      <c r="L47" s="79"/>
      <c r="M47" s="79"/>
      <c r="N47" s="80"/>
      <c r="O47" s="80"/>
      <c r="P47" s="8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86</v>
      </c>
      <c r="F48" s="98" t="s">
        <v>224</v>
      </c>
      <c r="G48" s="2"/>
      <c r="H48" s="2"/>
      <c r="I48" s="2"/>
      <c r="J48" s="82" t="s">
        <v>87</v>
      </c>
      <c r="K48" s="82"/>
      <c r="L48" s="82"/>
      <c r="M48" s="82"/>
      <c r="N48" s="82"/>
      <c r="O48" s="82"/>
      <c r="P48" s="8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88</v>
      </c>
      <c r="F49" s="98" t="s">
        <v>224</v>
      </c>
      <c r="G49" s="2"/>
      <c r="H49" s="52"/>
      <c r="I49" s="52"/>
      <c r="J49" s="171"/>
      <c r="K49" s="171"/>
      <c r="L49" s="171"/>
      <c r="M49" s="171"/>
      <c r="N49" s="171"/>
      <c r="O49" s="171"/>
      <c r="P49" s="171"/>
      <c r="Q49" s="84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89</v>
      </c>
      <c r="F50" s="98" t="s">
        <v>224</v>
      </c>
      <c r="G50" s="2"/>
      <c r="H50" s="52"/>
      <c r="I50" s="172"/>
      <c r="J50" s="187"/>
      <c r="K50" s="188"/>
      <c r="L50" s="187"/>
      <c r="M50" s="187"/>
      <c r="N50" s="189"/>
      <c r="O50" s="187"/>
      <c r="P50" s="187"/>
      <c r="Q50" s="16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561</v>
      </c>
      <c r="F51" s="98" t="s">
        <v>224</v>
      </c>
      <c r="G51" s="2"/>
      <c r="H51" s="52"/>
      <c r="I51" s="172"/>
      <c r="J51" s="173"/>
      <c r="K51" s="172"/>
      <c r="L51" s="174"/>
      <c r="M51" s="172"/>
      <c r="N51" s="172"/>
      <c r="O51" s="52"/>
      <c r="P51" s="176"/>
      <c r="Q51" s="1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91</v>
      </c>
      <c r="F52" s="98" t="s">
        <v>224</v>
      </c>
      <c r="G52" s="2"/>
      <c r="H52" s="52"/>
      <c r="I52" s="180"/>
      <c r="J52" s="163"/>
      <c r="K52" s="164"/>
      <c r="L52" s="164"/>
      <c r="M52" s="164"/>
      <c r="N52" s="164"/>
      <c r="O52" s="164"/>
      <c r="P52" s="165"/>
      <c r="Q52" s="1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92</v>
      </c>
      <c r="F53" s="98" t="s">
        <v>224</v>
      </c>
      <c r="G53" s="2"/>
      <c r="H53" s="52"/>
      <c r="I53" s="180"/>
      <c r="J53" s="164"/>
      <c r="K53" s="164"/>
      <c r="L53" s="163"/>
      <c r="M53" s="164"/>
      <c r="N53" s="164"/>
      <c r="O53" s="164"/>
      <c r="P53" s="165"/>
      <c r="Q53" s="1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180"/>
      <c r="J54" s="164"/>
      <c r="K54" s="164"/>
      <c r="L54" s="163"/>
      <c r="M54" s="164"/>
      <c r="N54" s="164"/>
      <c r="O54" s="164"/>
      <c r="P54" s="165"/>
      <c r="Q54" s="1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180"/>
      <c r="J55" s="180"/>
      <c r="K55" s="179"/>
      <c r="L55" s="180"/>
      <c r="M55" s="180"/>
      <c r="N55" s="180"/>
      <c r="O55" s="181"/>
      <c r="P55" s="5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52"/>
      <c r="I56" s="52"/>
      <c r="J56" s="52"/>
      <c r="K56" s="52"/>
      <c r="L56" s="52"/>
      <c r="M56" s="52"/>
      <c r="N56" s="52"/>
      <c r="O56" s="52"/>
      <c r="P56" s="5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2:O32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562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45848.0</v>
      </c>
      <c r="C6" s="20" t="s">
        <v>564</v>
      </c>
      <c r="D6" s="21">
        <v>90557.0</v>
      </c>
      <c r="E6" s="22" t="s">
        <v>565</v>
      </c>
      <c r="F6" s="23"/>
      <c r="G6" s="23"/>
      <c r="H6" s="23"/>
      <c r="I6" s="24">
        <v>300.0</v>
      </c>
      <c r="J6" s="23"/>
      <c r="K6" s="30"/>
      <c r="L6" s="30"/>
      <c r="M6" s="24"/>
      <c r="N6" s="23"/>
      <c r="O6" s="23"/>
      <c r="P6" s="26">
        <v>300.0</v>
      </c>
      <c r="Q6" s="27">
        <f t="shared" ref="Q6:Q24" si="1">F6+G6+H6+I6+J6+K6+L6+M6+N6+O6-P6</f>
        <v>0</v>
      </c>
      <c r="R6" s="26" t="s">
        <v>32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45849.0</v>
      </c>
      <c r="C7" s="20" t="s">
        <v>566</v>
      </c>
      <c r="D7" s="21">
        <v>43134.0</v>
      </c>
      <c r="E7" s="22" t="s">
        <v>567</v>
      </c>
      <c r="F7" s="23"/>
      <c r="G7" s="23"/>
      <c r="H7" s="30"/>
      <c r="I7" s="24">
        <v>10000.0</v>
      </c>
      <c r="J7" s="30"/>
      <c r="K7" s="30"/>
      <c r="L7" s="23"/>
      <c r="M7" s="25"/>
      <c r="N7" s="23"/>
      <c r="O7" s="23"/>
      <c r="P7" s="26">
        <v>10000.0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45849.0</v>
      </c>
      <c r="C8" s="20" t="s">
        <v>568</v>
      </c>
      <c r="D8" s="21">
        <v>87115.0</v>
      </c>
      <c r="E8" s="22" t="s">
        <v>569</v>
      </c>
      <c r="F8" s="23"/>
      <c r="G8" s="23"/>
      <c r="H8" s="23"/>
      <c r="I8" s="24"/>
      <c r="J8" s="30">
        <v>4600.0</v>
      </c>
      <c r="K8" s="30"/>
      <c r="L8" s="23"/>
      <c r="M8" s="25"/>
      <c r="N8" s="23"/>
      <c r="O8" s="23"/>
      <c r="P8" s="26">
        <v>4600.0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45849.0</v>
      </c>
      <c r="C9" s="20" t="s">
        <v>570</v>
      </c>
      <c r="D9" s="21">
        <v>22332.0</v>
      </c>
      <c r="E9" s="22" t="s">
        <v>49</v>
      </c>
      <c r="F9" s="23"/>
      <c r="G9" s="23"/>
      <c r="H9" s="23"/>
      <c r="I9" s="24">
        <v>2600.0</v>
      </c>
      <c r="J9" s="30"/>
      <c r="K9" s="23"/>
      <c r="L9" s="23"/>
      <c r="M9" s="25"/>
      <c r="N9" s="23"/>
      <c r="O9" s="23"/>
      <c r="P9" s="26">
        <v>2600.0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45849.0</v>
      </c>
      <c r="C10" s="20" t="s">
        <v>571</v>
      </c>
      <c r="D10" s="21">
        <v>51876.0</v>
      </c>
      <c r="E10" s="22" t="s">
        <v>572</v>
      </c>
      <c r="F10" s="23"/>
      <c r="G10" s="23"/>
      <c r="H10" s="23"/>
      <c r="I10" s="24">
        <v>2500.0</v>
      </c>
      <c r="J10" s="23"/>
      <c r="K10" s="30"/>
      <c r="L10" s="23"/>
      <c r="M10" s="25"/>
      <c r="N10" s="23"/>
      <c r="O10" s="23"/>
      <c r="P10" s="26">
        <v>2500.0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45849.0</v>
      </c>
      <c r="C11" s="20" t="s">
        <v>573</v>
      </c>
      <c r="D11" s="21">
        <v>54226.0</v>
      </c>
      <c r="E11" s="22" t="s">
        <v>426</v>
      </c>
      <c r="F11" s="23"/>
      <c r="G11" s="23"/>
      <c r="H11" s="23"/>
      <c r="I11" s="24">
        <v>5100.0</v>
      </c>
      <c r="J11" s="30"/>
      <c r="K11" s="23"/>
      <c r="L11" s="23"/>
      <c r="M11" s="24"/>
      <c r="N11" s="23"/>
      <c r="O11" s="23"/>
      <c r="P11" s="26">
        <v>5100.0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45849.0</v>
      </c>
      <c r="C12" s="20" t="s">
        <v>574</v>
      </c>
      <c r="D12" s="21">
        <v>10250.0</v>
      </c>
      <c r="E12" s="22" t="s">
        <v>25</v>
      </c>
      <c r="F12" s="23"/>
      <c r="G12" s="30"/>
      <c r="H12" s="23"/>
      <c r="I12" s="24">
        <v>10000.0</v>
      </c>
      <c r="J12" s="30"/>
      <c r="K12" s="23"/>
      <c r="L12" s="23"/>
      <c r="M12" s="25"/>
      <c r="N12" s="23"/>
      <c r="O12" s="23"/>
      <c r="P12" s="26">
        <v>10000.0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45849.0</v>
      </c>
      <c r="C13" s="20" t="s">
        <v>575</v>
      </c>
      <c r="D13" s="21">
        <v>29621.0</v>
      </c>
      <c r="E13" s="22" t="s">
        <v>576</v>
      </c>
      <c r="F13" s="23"/>
      <c r="G13" s="23"/>
      <c r="H13" s="23"/>
      <c r="I13" s="24"/>
      <c r="J13" s="30">
        <v>900.0</v>
      </c>
      <c r="K13" s="23"/>
      <c r="L13" s="23"/>
      <c r="M13" s="25"/>
      <c r="N13" s="23"/>
      <c r="O13" s="23"/>
      <c r="P13" s="26">
        <v>900.0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45849.0</v>
      </c>
      <c r="C14" s="20" t="s">
        <v>577</v>
      </c>
      <c r="D14" s="21">
        <v>52601.0</v>
      </c>
      <c r="E14" s="22" t="s">
        <v>578</v>
      </c>
      <c r="F14" s="23"/>
      <c r="G14" s="30"/>
      <c r="H14" s="23"/>
      <c r="I14" s="24">
        <v>2600.0</v>
      </c>
      <c r="J14" s="30"/>
      <c r="K14" s="30"/>
      <c r="L14" s="23"/>
      <c r="M14" s="24"/>
      <c r="N14" s="23"/>
      <c r="O14" s="23"/>
      <c r="P14" s="26">
        <v>2600.0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45849.0</v>
      </c>
      <c r="C15" s="20" t="s">
        <v>579</v>
      </c>
      <c r="D15" s="21">
        <v>90632.0</v>
      </c>
      <c r="E15" s="22" t="s">
        <v>580</v>
      </c>
      <c r="F15" s="30">
        <v>300.0</v>
      </c>
      <c r="G15" s="23"/>
      <c r="H15" s="23"/>
      <c r="I15" s="24"/>
      <c r="J15" s="30"/>
      <c r="K15" s="30"/>
      <c r="L15" s="23"/>
      <c r="M15" s="25"/>
      <c r="N15" s="23"/>
      <c r="O15" s="23"/>
      <c r="P15" s="26">
        <v>300.0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45849.0</v>
      </c>
      <c r="C16" s="20" t="s">
        <v>581</v>
      </c>
      <c r="D16" s="21">
        <v>42046.0</v>
      </c>
      <c r="E16" s="22" t="s">
        <v>548</v>
      </c>
      <c r="F16" s="23"/>
      <c r="G16" s="23"/>
      <c r="H16" s="23"/>
      <c r="I16" s="24"/>
      <c r="J16" s="30"/>
      <c r="K16" s="30"/>
      <c r="L16" s="23"/>
      <c r="M16" s="25"/>
      <c r="N16" s="191">
        <v>420.0</v>
      </c>
      <c r="O16" s="23"/>
      <c r="P16" s="26">
        <v>420.0</v>
      </c>
      <c r="Q16" s="27">
        <f t="shared" si="1"/>
        <v>0</v>
      </c>
      <c r="R16" s="26" t="s">
        <v>32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45848.0</v>
      </c>
      <c r="C17" s="20" t="s">
        <v>582</v>
      </c>
      <c r="D17" s="21">
        <v>51017.0</v>
      </c>
      <c r="E17" s="22" t="s">
        <v>554</v>
      </c>
      <c r="F17" s="23"/>
      <c r="G17" s="23"/>
      <c r="H17" s="30">
        <v>5000.0</v>
      </c>
      <c r="I17" s="24"/>
      <c r="J17" s="30"/>
      <c r="K17" s="30"/>
      <c r="L17" s="23"/>
      <c r="M17" s="25"/>
      <c r="N17" s="23"/>
      <c r="O17" s="23"/>
      <c r="P17" s="26">
        <v>5000.0</v>
      </c>
      <c r="Q17" s="27">
        <f t="shared" si="1"/>
        <v>0</v>
      </c>
      <c r="R17" s="26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45849.0</v>
      </c>
      <c r="C18" s="20" t="s">
        <v>583</v>
      </c>
      <c r="D18" s="21">
        <v>51166.0</v>
      </c>
      <c r="E18" s="22" t="s">
        <v>584</v>
      </c>
      <c r="F18" s="23"/>
      <c r="G18" s="23"/>
      <c r="H18" s="30">
        <v>2600.0</v>
      </c>
      <c r="I18" s="24"/>
      <c r="J18" s="30"/>
      <c r="K18" s="30"/>
      <c r="L18" s="23"/>
      <c r="M18" s="24"/>
      <c r="N18" s="23"/>
      <c r="O18" s="23"/>
      <c r="P18" s="26">
        <v>2600.0</v>
      </c>
      <c r="Q18" s="27">
        <f t="shared" si="1"/>
        <v>0</v>
      </c>
      <c r="R18" s="26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45849.0</v>
      </c>
      <c r="C19" s="20" t="s">
        <v>585</v>
      </c>
      <c r="D19" s="21">
        <v>51782.0</v>
      </c>
      <c r="E19" s="22" t="s">
        <v>267</v>
      </c>
      <c r="F19" s="30"/>
      <c r="G19" s="30"/>
      <c r="H19" s="30">
        <v>2500.0</v>
      </c>
      <c r="I19" s="24"/>
      <c r="J19" s="30"/>
      <c r="K19" s="23"/>
      <c r="L19" s="23"/>
      <c r="M19" s="25"/>
      <c r="N19" s="30"/>
      <c r="O19" s="30"/>
      <c r="P19" s="26">
        <v>2500.0</v>
      </c>
      <c r="Q19" s="27">
        <f t="shared" si="1"/>
        <v>0</v>
      </c>
      <c r="R19" s="26"/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45849.0</v>
      </c>
      <c r="C20" s="20" t="s">
        <v>586</v>
      </c>
      <c r="D20" s="21">
        <v>50595.0</v>
      </c>
      <c r="E20" s="22" t="s">
        <v>375</v>
      </c>
      <c r="F20" s="23"/>
      <c r="G20" s="23"/>
      <c r="H20" s="30">
        <v>15000.0</v>
      </c>
      <c r="I20" s="24"/>
      <c r="J20" s="30"/>
      <c r="K20" s="30"/>
      <c r="L20" s="23"/>
      <c r="M20" s="25"/>
      <c r="N20" s="30"/>
      <c r="O20" s="23"/>
      <c r="P20" s="26">
        <v>15000.0</v>
      </c>
      <c r="Q20" s="27">
        <f t="shared" si="1"/>
        <v>0</v>
      </c>
      <c r="R20" s="26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45849.0</v>
      </c>
      <c r="C21" s="20" t="s">
        <v>587</v>
      </c>
      <c r="D21" s="21">
        <v>43380.0</v>
      </c>
      <c r="E21" s="22" t="s">
        <v>205</v>
      </c>
      <c r="F21" s="23"/>
      <c r="G21" s="23"/>
      <c r="H21" s="30">
        <v>10000.0</v>
      </c>
      <c r="I21" s="24"/>
      <c r="J21" s="30"/>
      <c r="K21" s="23"/>
      <c r="L21" s="23"/>
      <c r="M21" s="25"/>
      <c r="N21" s="23"/>
      <c r="O21" s="23"/>
      <c r="P21" s="26">
        <v>10000.0</v>
      </c>
      <c r="Q21" s="27">
        <f t="shared" si="1"/>
        <v>0</v>
      </c>
      <c r="R21" s="26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45849.0</v>
      </c>
      <c r="C22" s="20" t="s">
        <v>588</v>
      </c>
      <c r="D22" s="21">
        <v>51017.0</v>
      </c>
      <c r="E22" s="22" t="s">
        <v>554</v>
      </c>
      <c r="F22" s="23"/>
      <c r="G22" s="30"/>
      <c r="H22" s="30">
        <v>13400.0</v>
      </c>
      <c r="I22" s="24"/>
      <c r="J22" s="23"/>
      <c r="K22" s="23"/>
      <c r="L22" s="23"/>
      <c r="M22" s="24"/>
      <c r="N22" s="23"/>
      <c r="O22" s="23"/>
      <c r="P22" s="26">
        <v>13400.0</v>
      </c>
      <c r="Q22" s="27">
        <f t="shared" si="1"/>
        <v>0</v>
      </c>
      <c r="R22" s="26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/>
      <c r="B23" s="19"/>
      <c r="C23" s="20"/>
      <c r="D23" s="21"/>
      <c r="E23" s="22"/>
      <c r="F23" s="23"/>
      <c r="G23" s="23"/>
      <c r="H23" s="23"/>
      <c r="I23" s="25"/>
      <c r="J23" s="23"/>
      <c r="K23" s="23"/>
      <c r="L23" s="23"/>
      <c r="M23" s="25"/>
      <c r="N23" s="23"/>
      <c r="O23" s="23"/>
      <c r="P23" s="28"/>
      <c r="Q23" s="27">
        <f t="shared" si="1"/>
        <v>0</v>
      </c>
      <c r="R23" s="28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/>
      <c r="B24" s="19"/>
      <c r="C24" s="20"/>
      <c r="D24" s="21"/>
      <c r="E24" s="22"/>
      <c r="F24" s="23"/>
      <c r="G24" s="23"/>
      <c r="H24" s="23"/>
      <c r="I24" s="25"/>
      <c r="J24" s="23"/>
      <c r="K24" s="23"/>
      <c r="L24" s="23"/>
      <c r="M24" s="25"/>
      <c r="N24" s="23"/>
      <c r="O24" s="23"/>
      <c r="P24" s="28"/>
      <c r="Q24" s="27">
        <f t="shared" si="1"/>
        <v>0</v>
      </c>
      <c r="R24" s="28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8"/>
      <c r="B25" s="39"/>
      <c r="C25" s="40"/>
      <c r="D25" s="41"/>
      <c r="E25" s="41"/>
      <c r="F25" s="42">
        <f t="shared" ref="F25:P25" si="2">SUM(F6:F24)</f>
        <v>300</v>
      </c>
      <c r="G25" s="42">
        <f t="shared" si="2"/>
        <v>0</v>
      </c>
      <c r="H25" s="42">
        <f t="shared" si="2"/>
        <v>48500</v>
      </c>
      <c r="I25" s="42">
        <f t="shared" si="2"/>
        <v>33100</v>
      </c>
      <c r="J25" s="42">
        <f t="shared" si="2"/>
        <v>5500</v>
      </c>
      <c r="K25" s="42">
        <f t="shared" si="2"/>
        <v>0</v>
      </c>
      <c r="L25" s="42">
        <f t="shared" si="2"/>
        <v>0</v>
      </c>
      <c r="M25" s="42">
        <f t="shared" si="2"/>
        <v>0</v>
      </c>
      <c r="N25" s="42">
        <f t="shared" si="2"/>
        <v>420</v>
      </c>
      <c r="O25" s="42">
        <f t="shared" si="2"/>
        <v>0</v>
      </c>
      <c r="P25" s="42">
        <f t="shared" si="2"/>
        <v>87820</v>
      </c>
      <c r="Q25" s="43"/>
      <c r="R25" s="41"/>
      <c r="S25" s="44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46"/>
      <c r="B26" s="47"/>
      <c r="C26" s="48"/>
      <c r="D26" s="48"/>
      <c r="E26" s="48"/>
      <c r="F26" s="49">
        <f>F25+G25+H25+I25+J25+K25+L25+M25+N25+O25</f>
        <v>87820</v>
      </c>
      <c r="G26" s="4"/>
      <c r="H26" s="4"/>
      <c r="I26" s="4"/>
      <c r="J26" s="4"/>
      <c r="K26" s="4"/>
      <c r="L26" s="4"/>
      <c r="M26" s="4"/>
      <c r="N26" s="4"/>
      <c r="O26" s="4"/>
      <c r="P26" s="50" t="s">
        <v>79</v>
      </c>
      <c r="Q26" s="50"/>
      <c r="R26" s="48"/>
      <c r="S26" s="51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2"/>
      <c r="B27" s="52"/>
      <c r="C27" s="52"/>
      <c r="D27" s="52"/>
      <c r="E27" s="29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3" t="s">
        <v>80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54" t="s">
        <v>2</v>
      </c>
      <c r="B29" s="55" t="s">
        <v>3</v>
      </c>
      <c r="C29" s="55" t="s">
        <v>4</v>
      </c>
      <c r="D29" s="55" t="s">
        <v>5</v>
      </c>
      <c r="E29" s="55" t="s">
        <v>6</v>
      </c>
      <c r="F29" s="56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55" t="s">
        <v>8</v>
      </c>
      <c r="S29" s="55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"/>
      <c r="B30" s="12"/>
      <c r="C30" s="12"/>
      <c r="D30" s="12"/>
      <c r="E30" s="12"/>
      <c r="F30" s="57" t="s">
        <v>10</v>
      </c>
      <c r="G30" s="58" t="s">
        <v>11</v>
      </c>
      <c r="H30" s="10"/>
      <c r="I30" s="58" t="s">
        <v>12</v>
      </c>
      <c r="J30" s="10"/>
      <c r="K30" s="55" t="s">
        <v>13</v>
      </c>
      <c r="L30" s="59"/>
      <c r="M30" s="59"/>
      <c r="N30" s="59"/>
      <c r="O30" s="60" t="s">
        <v>589</v>
      </c>
      <c r="P30" s="55" t="s">
        <v>15</v>
      </c>
      <c r="Q30" s="55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6"/>
      <c r="B31" s="10"/>
      <c r="C31" s="10"/>
      <c r="D31" s="10"/>
      <c r="E31" s="10"/>
      <c r="F31" s="10"/>
      <c r="G31" s="61" t="s">
        <v>17</v>
      </c>
      <c r="H31" s="61" t="s">
        <v>18</v>
      </c>
      <c r="I31" s="61" t="s">
        <v>19</v>
      </c>
      <c r="J31" s="61" t="s">
        <v>20</v>
      </c>
      <c r="K31" s="10"/>
      <c r="L31" s="61" t="s">
        <v>21</v>
      </c>
      <c r="M31" s="61" t="s">
        <v>22</v>
      </c>
      <c r="N31" s="61" t="s">
        <v>23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8">
        <v>1.0</v>
      </c>
      <c r="B32" s="32">
        <v>45849.0</v>
      </c>
      <c r="C32" s="20" t="s">
        <v>590</v>
      </c>
      <c r="D32" s="21">
        <v>54426.0</v>
      </c>
      <c r="E32" s="22" t="s">
        <v>591</v>
      </c>
      <c r="F32" s="23"/>
      <c r="G32" s="23"/>
      <c r="H32" s="23"/>
      <c r="I32" s="24"/>
      <c r="J32" s="23"/>
      <c r="K32" s="23"/>
      <c r="L32" s="23"/>
      <c r="M32" s="25"/>
      <c r="N32" s="23"/>
      <c r="O32" s="30">
        <v>140.0</v>
      </c>
      <c r="P32" s="26">
        <v>140.0</v>
      </c>
      <c r="Q32" s="27">
        <f t="shared" ref="Q32:Q37" si="3">F32+G32+H32+I32+J32+K32+L32+M32+N32+O32-P32</f>
        <v>0</v>
      </c>
      <c r="R32" s="26"/>
      <c r="S32" s="6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8">
        <v>2.0</v>
      </c>
      <c r="B33" s="32">
        <v>45849.0</v>
      </c>
      <c r="C33" s="20" t="s">
        <v>592</v>
      </c>
      <c r="D33" s="21">
        <v>42046.0</v>
      </c>
      <c r="E33" s="22" t="s">
        <v>548</v>
      </c>
      <c r="F33" s="23"/>
      <c r="G33" s="23"/>
      <c r="H33" s="23"/>
      <c r="I33" s="24"/>
      <c r="J33" s="23"/>
      <c r="K33" s="23"/>
      <c r="L33" s="23"/>
      <c r="M33" s="25"/>
      <c r="N33" s="23"/>
      <c r="O33" s="30">
        <v>23.0</v>
      </c>
      <c r="P33" s="26">
        <v>23.0</v>
      </c>
      <c r="Q33" s="27">
        <f t="shared" si="3"/>
        <v>0</v>
      </c>
      <c r="R33" s="26"/>
      <c r="S33" s="6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8"/>
      <c r="B34" s="19"/>
      <c r="C34" s="20"/>
      <c r="D34" s="21"/>
      <c r="E34" s="22"/>
      <c r="F34" s="23"/>
      <c r="G34" s="30"/>
      <c r="H34" s="23"/>
      <c r="I34" s="24"/>
      <c r="J34" s="23"/>
      <c r="K34" s="23"/>
      <c r="L34" s="23"/>
      <c r="M34" s="25"/>
      <c r="N34" s="23"/>
      <c r="O34" s="30"/>
      <c r="P34" s="26"/>
      <c r="Q34" s="27">
        <f t="shared" si="3"/>
        <v>0</v>
      </c>
      <c r="R34" s="62"/>
      <c r="S34" s="6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8"/>
      <c r="B35" s="19"/>
      <c r="C35" s="20"/>
      <c r="D35" s="21"/>
      <c r="E35" s="22"/>
      <c r="F35" s="23"/>
      <c r="G35" s="30"/>
      <c r="H35" s="30"/>
      <c r="I35" s="24"/>
      <c r="J35" s="23"/>
      <c r="K35" s="30"/>
      <c r="L35" s="23"/>
      <c r="M35" s="25"/>
      <c r="N35" s="23"/>
      <c r="O35" s="30"/>
      <c r="P35" s="26"/>
      <c r="Q35" s="27">
        <f t="shared" si="3"/>
        <v>0</v>
      </c>
      <c r="R35" s="62"/>
      <c r="S35" s="6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37"/>
      <c r="B36" s="33"/>
      <c r="C36" s="34"/>
      <c r="D36" s="35"/>
      <c r="E36" s="36"/>
      <c r="F36" s="23"/>
      <c r="G36" s="23"/>
      <c r="H36" s="23"/>
      <c r="I36" s="25"/>
      <c r="J36" s="23"/>
      <c r="K36" s="23"/>
      <c r="L36" s="23"/>
      <c r="M36" s="25"/>
      <c r="N36" s="23"/>
      <c r="O36" s="23"/>
      <c r="P36" s="28"/>
      <c r="Q36" s="27">
        <f t="shared" si="3"/>
        <v>0</v>
      </c>
      <c r="R36" s="62"/>
      <c r="S36" s="6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37"/>
      <c r="B37" s="33"/>
      <c r="C37" s="34"/>
      <c r="D37" s="35"/>
      <c r="E37" s="36"/>
      <c r="F37" s="23"/>
      <c r="G37" s="23"/>
      <c r="H37" s="23"/>
      <c r="I37" s="25"/>
      <c r="J37" s="23"/>
      <c r="K37" s="23"/>
      <c r="L37" s="23"/>
      <c r="M37" s="25"/>
      <c r="N37" s="23"/>
      <c r="O37" s="23"/>
      <c r="P37" s="28"/>
      <c r="Q37" s="27">
        <f t="shared" si="3"/>
        <v>0</v>
      </c>
      <c r="R37" s="62"/>
      <c r="S37" s="6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64"/>
      <c r="B38" s="65"/>
      <c r="C38" s="66"/>
      <c r="D38" s="67" t="s">
        <v>82</v>
      </c>
      <c r="E38" s="59"/>
      <c r="F38" s="68">
        <f t="shared" ref="F38:Q38" si="4">SUM(F32:F37)</f>
        <v>0</v>
      </c>
      <c r="G38" s="68">
        <f t="shared" si="4"/>
        <v>0</v>
      </c>
      <c r="H38" s="68">
        <f t="shared" si="4"/>
        <v>0</v>
      </c>
      <c r="I38" s="68">
        <f t="shared" si="4"/>
        <v>0</v>
      </c>
      <c r="J38" s="68">
        <f t="shared" si="4"/>
        <v>0</v>
      </c>
      <c r="K38" s="68">
        <f t="shared" si="4"/>
        <v>0</v>
      </c>
      <c r="L38" s="68">
        <f t="shared" si="4"/>
        <v>0</v>
      </c>
      <c r="M38" s="68">
        <f t="shared" si="4"/>
        <v>0</v>
      </c>
      <c r="N38" s="68">
        <f t="shared" si="4"/>
        <v>0</v>
      </c>
      <c r="O38" s="68">
        <f t="shared" si="4"/>
        <v>163</v>
      </c>
      <c r="P38" s="68">
        <f t="shared" si="4"/>
        <v>163</v>
      </c>
      <c r="Q38" s="68">
        <f t="shared" si="4"/>
        <v>0</v>
      </c>
      <c r="R38" s="59"/>
      <c r="S38" s="69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70"/>
      <c r="B39" s="71"/>
      <c r="C39" s="71"/>
      <c r="D39" s="71"/>
      <c r="E39" s="71"/>
      <c r="F39" s="97">
        <f>F38+G38+H38+I38+J38+K38+L38+M38+N38+O38</f>
        <v>163</v>
      </c>
      <c r="G39" s="4"/>
      <c r="H39" s="4"/>
      <c r="I39" s="4"/>
      <c r="J39" s="4"/>
      <c r="K39" s="4"/>
      <c r="L39" s="4"/>
      <c r="M39" s="4"/>
      <c r="N39" s="4"/>
      <c r="O39" s="4"/>
      <c r="P39" s="73"/>
      <c r="Q39" s="73"/>
      <c r="R39" s="71"/>
      <c r="S39" s="74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52"/>
      <c r="B40" s="52"/>
      <c r="C40" s="52"/>
      <c r="D40" s="52"/>
      <c r="E40" s="29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09" t="s">
        <v>212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0" t="s">
        <v>2</v>
      </c>
      <c r="B42" s="111" t="s">
        <v>3</v>
      </c>
      <c r="C42" s="111" t="s">
        <v>4</v>
      </c>
      <c r="D42" s="111" t="s">
        <v>5</v>
      </c>
      <c r="E42" s="111" t="s">
        <v>6</v>
      </c>
      <c r="F42" s="112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11" t="s">
        <v>8</v>
      </c>
      <c r="S42" s="111" t="s">
        <v>9</v>
      </c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"/>
      <c r="B43" s="12"/>
      <c r="C43" s="12"/>
      <c r="D43" s="12"/>
      <c r="E43" s="12"/>
      <c r="F43" s="113" t="s">
        <v>10</v>
      </c>
      <c r="G43" s="114" t="s">
        <v>11</v>
      </c>
      <c r="H43" s="10"/>
      <c r="I43" s="114" t="s">
        <v>12</v>
      </c>
      <c r="J43" s="10"/>
      <c r="K43" s="111" t="s">
        <v>13</v>
      </c>
      <c r="L43" s="115"/>
      <c r="M43" s="115"/>
      <c r="N43" s="115"/>
      <c r="O43" s="116" t="s">
        <v>593</v>
      </c>
      <c r="P43" s="111" t="s">
        <v>15</v>
      </c>
      <c r="Q43" s="111" t="s">
        <v>16</v>
      </c>
      <c r="R43" s="12"/>
      <c r="S43" s="1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6"/>
      <c r="B44" s="10"/>
      <c r="C44" s="10"/>
      <c r="D44" s="10"/>
      <c r="E44" s="10"/>
      <c r="F44" s="10"/>
      <c r="G44" s="117" t="s">
        <v>17</v>
      </c>
      <c r="H44" s="117" t="s">
        <v>18</v>
      </c>
      <c r="I44" s="117" t="s">
        <v>19</v>
      </c>
      <c r="J44" s="117" t="s">
        <v>20</v>
      </c>
      <c r="K44" s="10"/>
      <c r="L44" s="117" t="s">
        <v>21</v>
      </c>
      <c r="M44" s="117" t="s">
        <v>22</v>
      </c>
      <c r="N44" s="117" t="s">
        <v>23</v>
      </c>
      <c r="O44" s="10"/>
      <c r="P44" s="10"/>
      <c r="Q44" s="10"/>
      <c r="R44" s="10"/>
      <c r="S44" s="10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8">
        <v>1.0</v>
      </c>
      <c r="B45" s="168">
        <v>45849.0</v>
      </c>
      <c r="C45" s="124" t="s">
        <v>594</v>
      </c>
      <c r="D45" s="142">
        <v>10255.0</v>
      </c>
      <c r="E45" s="143" t="s">
        <v>595</v>
      </c>
      <c r="F45" s="144"/>
      <c r="G45" s="145"/>
      <c r="H45" s="142"/>
      <c r="I45" s="142">
        <v>2600.0</v>
      </c>
      <c r="J45" s="123"/>
      <c r="K45" s="123"/>
      <c r="L45" s="123"/>
      <c r="M45" s="123"/>
      <c r="N45" s="123"/>
      <c r="O45" s="123"/>
      <c r="P45" s="125">
        <v>2600.0</v>
      </c>
      <c r="Q45" s="126">
        <f t="shared" ref="Q45:Q48" si="5">F45+G45+H45+I45+J45+K45+L45+M45+N45-P45</f>
        <v>0</v>
      </c>
      <c r="R45" s="26" t="s">
        <v>32</v>
      </c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18"/>
      <c r="B46" s="146"/>
      <c r="C46" s="124"/>
      <c r="D46" s="124"/>
      <c r="E46" s="147"/>
      <c r="F46" s="122"/>
      <c r="G46" s="123"/>
      <c r="H46" s="124"/>
      <c r="I46" s="184"/>
      <c r="J46" s="123"/>
      <c r="K46" s="123"/>
      <c r="L46" s="123"/>
      <c r="M46" s="148"/>
      <c r="N46" s="149"/>
      <c r="O46" s="149"/>
      <c r="P46" s="150"/>
      <c r="Q46" s="126">
        <f t="shared" si="5"/>
        <v>0</v>
      </c>
      <c r="R46" s="26"/>
      <c r="S46" s="12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8"/>
      <c r="B47" s="146"/>
      <c r="C47" s="124"/>
      <c r="D47" s="124"/>
      <c r="E47" s="147"/>
      <c r="F47" s="122"/>
      <c r="G47" s="142"/>
      <c r="H47" s="142"/>
      <c r="I47" s="123"/>
      <c r="J47" s="123"/>
      <c r="K47" s="123"/>
      <c r="L47" s="123"/>
      <c r="M47" s="148"/>
      <c r="N47" s="149"/>
      <c r="O47" s="149"/>
      <c r="P47" s="150"/>
      <c r="Q47" s="126">
        <f t="shared" si="5"/>
        <v>0</v>
      </c>
      <c r="R47" s="123"/>
      <c r="S47" s="12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8"/>
      <c r="B48" s="119"/>
      <c r="C48" s="120"/>
      <c r="D48" s="120"/>
      <c r="E48" s="121"/>
      <c r="F48" s="122"/>
      <c r="G48" s="142"/>
      <c r="H48" s="142"/>
      <c r="I48" s="123"/>
      <c r="J48" s="123"/>
      <c r="K48" s="120"/>
      <c r="L48" s="123"/>
      <c r="M48" s="123"/>
      <c r="N48" s="123"/>
      <c r="O48" s="123"/>
      <c r="P48" s="125"/>
      <c r="Q48" s="126">
        <f t="shared" si="5"/>
        <v>0</v>
      </c>
      <c r="R48" s="123"/>
      <c r="S48" s="12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8"/>
      <c r="B49" s="123"/>
      <c r="C49" s="123"/>
      <c r="D49" s="123"/>
      <c r="E49" s="127"/>
      <c r="F49" s="128"/>
      <c r="G49" s="123"/>
      <c r="H49" s="129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30"/>
      <c r="B50" s="131"/>
      <c r="C50" s="132"/>
      <c r="D50" s="133" t="s">
        <v>82</v>
      </c>
      <c r="E50" s="115"/>
      <c r="F50" s="134">
        <f t="shared" ref="F50:G50" si="6">SUM(F45:F49)</f>
        <v>0</v>
      </c>
      <c r="G50" s="134">
        <f t="shared" si="6"/>
        <v>0</v>
      </c>
      <c r="H50" s="134">
        <f>SUM(H45:H48)</f>
        <v>0</v>
      </c>
      <c r="I50" s="134">
        <f t="shared" ref="I50:P50" si="7">SUM(I45:I49)</f>
        <v>2600</v>
      </c>
      <c r="J50" s="134">
        <f t="shared" si="7"/>
        <v>0</v>
      </c>
      <c r="K50" s="134">
        <f t="shared" si="7"/>
        <v>0</v>
      </c>
      <c r="L50" s="134">
        <f t="shared" si="7"/>
        <v>0</v>
      </c>
      <c r="M50" s="134">
        <f t="shared" si="7"/>
        <v>0</v>
      </c>
      <c r="N50" s="134">
        <f t="shared" si="7"/>
        <v>0</v>
      </c>
      <c r="O50" s="134">
        <f t="shared" si="7"/>
        <v>0</v>
      </c>
      <c r="P50" s="134">
        <f t="shared" si="7"/>
        <v>2600</v>
      </c>
      <c r="Q50" s="135"/>
      <c r="R50" s="115"/>
      <c r="S50" s="12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36"/>
      <c r="B51" s="137"/>
      <c r="C51" s="137"/>
      <c r="D51" s="137"/>
      <c r="E51" s="137"/>
      <c r="F51" s="138">
        <f>F50+G50+H50+I50+J50+K50+L50+M50+N50+O50</f>
        <v>2600</v>
      </c>
      <c r="G51" s="4"/>
      <c r="H51" s="4"/>
      <c r="I51" s="4"/>
      <c r="J51" s="4"/>
      <c r="K51" s="4"/>
      <c r="L51" s="4"/>
      <c r="M51" s="4"/>
      <c r="N51" s="4"/>
      <c r="O51" s="4"/>
      <c r="P51" s="139"/>
      <c r="Q51" s="139"/>
      <c r="R51" s="137"/>
      <c r="S51" s="12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52"/>
      <c r="B52" s="52"/>
      <c r="C52" s="52"/>
      <c r="D52" s="52"/>
      <c r="E52" s="75"/>
      <c r="F52" s="76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51.0" customHeight="1">
      <c r="A53" s="2"/>
      <c r="B53" s="2"/>
      <c r="C53" s="2"/>
      <c r="D53" s="2"/>
      <c r="E53" s="77" t="s">
        <v>83</v>
      </c>
      <c r="F53" s="98" t="s">
        <v>155</v>
      </c>
      <c r="G53" s="2"/>
      <c r="H53" s="2"/>
      <c r="I53" s="2"/>
      <c r="J53" s="79" t="s">
        <v>85</v>
      </c>
      <c r="K53" s="79"/>
      <c r="L53" s="79"/>
      <c r="M53" s="79"/>
      <c r="N53" s="80"/>
      <c r="O53" s="80"/>
      <c r="P53" s="8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77" t="s">
        <v>86</v>
      </c>
      <c r="F54" s="98" t="s">
        <v>155</v>
      </c>
      <c r="G54" s="2"/>
      <c r="H54" s="2"/>
      <c r="I54" s="2"/>
      <c r="J54" s="82" t="s">
        <v>87</v>
      </c>
      <c r="K54" s="82"/>
      <c r="L54" s="82"/>
      <c r="M54" s="82"/>
      <c r="N54" s="82"/>
      <c r="O54" s="82"/>
      <c r="P54" s="8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88</v>
      </c>
      <c r="F55" s="98" t="s">
        <v>155</v>
      </c>
      <c r="G55" s="2"/>
      <c r="H55" s="52"/>
      <c r="I55" s="52"/>
      <c r="J55" s="192">
        <v>1.0</v>
      </c>
      <c r="K55" s="193" t="s">
        <v>596</v>
      </c>
      <c r="L55" s="194"/>
      <c r="M55" s="194"/>
      <c r="N55" s="194"/>
      <c r="O55" s="194"/>
      <c r="P55" s="193" t="s">
        <v>597</v>
      </c>
      <c r="Q55" s="195" t="s">
        <v>598</v>
      </c>
      <c r="R55" s="1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89</v>
      </c>
      <c r="F56" s="98" t="s">
        <v>155</v>
      </c>
      <c r="G56" s="2"/>
      <c r="H56" s="52"/>
      <c r="I56" s="172"/>
      <c r="J56" s="187"/>
      <c r="K56" s="188"/>
      <c r="L56" s="187"/>
      <c r="M56" s="187"/>
      <c r="N56" s="189"/>
      <c r="O56" s="187"/>
      <c r="P56" s="187"/>
      <c r="Q56" s="16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599</v>
      </c>
      <c r="F57" s="98" t="s">
        <v>155</v>
      </c>
      <c r="G57" s="2"/>
      <c r="H57" s="52"/>
      <c r="I57" s="172"/>
      <c r="J57" s="173"/>
      <c r="K57" s="172"/>
      <c r="L57" s="174"/>
      <c r="M57" s="172"/>
      <c r="N57" s="172"/>
      <c r="O57" s="52"/>
      <c r="P57" s="176"/>
      <c r="Q57" s="16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91</v>
      </c>
      <c r="F58" s="98" t="s">
        <v>155</v>
      </c>
      <c r="G58" s="2"/>
      <c r="H58" s="52"/>
      <c r="I58" s="180"/>
      <c r="J58" s="163"/>
      <c r="K58" s="164"/>
      <c r="L58" s="164"/>
      <c r="M58" s="164"/>
      <c r="N58" s="164"/>
      <c r="O58" s="164"/>
      <c r="P58" s="165"/>
      <c r="Q58" s="16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77" t="s">
        <v>92</v>
      </c>
      <c r="F59" s="98" t="s">
        <v>155</v>
      </c>
      <c r="G59" s="2"/>
      <c r="H59" s="52"/>
      <c r="I59" s="180"/>
      <c r="J59" s="164"/>
      <c r="K59" s="164"/>
      <c r="L59" s="163"/>
      <c r="M59" s="164"/>
      <c r="N59" s="164"/>
      <c r="O59" s="164"/>
      <c r="P59" s="165"/>
      <c r="Q59" s="16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52"/>
      <c r="I60" s="180"/>
      <c r="J60" s="164"/>
      <c r="K60" s="164"/>
      <c r="L60" s="163"/>
      <c r="M60" s="164"/>
      <c r="N60" s="164"/>
      <c r="O60" s="164"/>
      <c r="P60" s="165"/>
      <c r="Q60" s="16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52"/>
      <c r="I61" s="180"/>
      <c r="J61" s="180"/>
      <c r="K61" s="179"/>
      <c r="L61" s="180"/>
      <c r="M61" s="180"/>
      <c r="N61" s="180"/>
      <c r="O61" s="181"/>
      <c r="P61" s="5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52"/>
      <c r="I62" s="52"/>
      <c r="J62" s="52"/>
      <c r="K62" s="52"/>
      <c r="L62" s="52"/>
      <c r="M62" s="52"/>
      <c r="N62" s="52"/>
      <c r="O62" s="52"/>
      <c r="P62" s="5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52">
    <mergeCell ref="F39:O39"/>
    <mergeCell ref="A41:S41"/>
    <mergeCell ref="A42:A44"/>
    <mergeCell ref="B42:B44"/>
    <mergeCell ref="C42:C44"/>
    <mergeCell ref="D42:D44"/>
    <mergeCell ref="E42:E44"/>
    <mergeCell ref="S42:S44"/>
    <mergeCell ref="F42:Q42"/>
    <mergeCell ref="R42:R44"/>
    <mergeCell ref="F43:F44"/>
    <mergeCell ref="G43:H43"/>
    <mergeCell ref="I43:J43"/>
    <mergeCell ref="K43:K44"/>
    <mergeCell ref="O43:O4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P43:P44"/>
    <mergeCell ref="Q43:Q44"/>
    <mergeCell ref="F51:O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600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7">
        <v>45849.0</v>
      </c>
      <c r="C6" s="20" t="s">
        <v>601</v>
      </c>
      <c r="D6" s="21">
        <v>62146.0</v>
      </c>
      <c r="E6" s="22" t="s">
        <v>230</v>
      </c>
      <c r="F6" s="23"/>
      <c r="G6" s="23"/>
      <c r="H6" s="23"/>
      <c r="I6" s="24">
        <v>5000.0</v>
      </c>
      <c r="J6" s="23"/>
      <c r="K6" s="30"/>
      <c r="L6" s="30"/>
      <c r="M6" s="24"/>
      <c r="N6" s="23"/>
      <c r="O6" s="23"/>
      <c r="P6" s="26">
        <v>5000.0</v>
      </c>
      <c r="Q6" s="27">
        <f t="shared" ref="Q6:Q24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45850.0</v>
      </c>
      <c r="C7" s="20" t="s">
        <v>602</v>
      </c>
      <c r="D7" s="21">
        <v>51017.0</v>
      </c>
      <c r="E7" s="22" t="s">
        <v>554</v>
      </c>
      <c r="F7" s="23"/>
      <c r="G7" s="23"/>
      <c r="H7" s="30">
        <v>0.0</v>
      </c>
      <c r="I7" s="24"/>
      <c r="J7" s="30"/>
      <c r="K7" s="30"/>
      <c r="L7" s="23"/>
      <c r="M7" s="25"/>
      <c r="N7" s="23"/>
      <c r="O7" s="23"/>
      <c r="P7" s="26">
        <v>13400.0</v>
      </c>
      <c r="Q7" s="27">
        <f t="shared" si="1"/>
        <v>-13400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45850.0</v>
      </c>
      <c r="C8" s="20" t="s">
        <v>603</v>
      </c>
      <c r="D8" s="21">
        <v>62146.0</v>
      </c>
      <c r="E8" s="22" t="s">
        <v>230</v>
      </c>
      <c r="F8" s="23"/>
      <c r="G8" s="23"/>
      <c r="H8" s="23"/>
      <c r="I8" s="24">
        <v>450.0</v>
      </c>
      <c r="J8" s="30"/>
      <c r="K8" s="30"/>
      <c r="L8" s="23"/>
      <c r="M8" s="25"/>
      <c r="N8" s="23"/>
      <c r="O8" s="23"/>
      <c r="P8" s="26">
        <v>450.0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45850.0</v>
      </c>
      <c r="C9" s="20" t="s">
        <v>604</v>
      </c>
      <c r="D9" s="21">
        <v>46927.0</v>
      </c>
      <c r="E9" s="22" t="s">
        <v>95</v>
      </c>
      <c r="F9" s="23"/>
      <c r="G9" s="23"/>
      <c r="H9" s="23"/>
      <c r="I9" s="24">
        <v>5100.0</v>
      </c>
      <c r="J9" s="30"/>
      <c r="K9" s="23"/>
      <c r="L9" s="23"/>
      <c r="M9" s="25"/>
      <c r="N9" s="23"/>
      <c r="O9" s="23"/>
      <c r="P9" s="26">
        <v>5100.0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45850.0</v>
      </c>
      <c r="C10" s="20" t="s">
        <v>605</v>
      </c>
      <c r="D10" s="21">
        <v>62146.0</v>
      </c>
      <c r="E10" s="22" t="s">
        <v>230</v>
      </c>
      <c r="F10" s="23"/>
      <c r="G10" s="23"/>
      <c r="H10" s="23"/>
      <c r="I10" s="24">
        <v>200.0</v>
      </c>
      <c r="J10" s="23"/>
      <c r="K10" s="30"/>
      <c r="L10" s="23"/>
      <c r="M10" s="25"/>
      <c r="N10" s="23"/>
      <c r="O10" s="23"/>
      <c r="P10" s="26">
        <v>200.0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45850.0</v>
      </c>
      <c r="C11" s="20" t="s">
        <v>606</v>
      </c>
      <c r="D11" s="21">
        <v>88888.0</v>
      </c>
      <c r="E11" s="22" t="s">
        <v>607</v>
      </c>
      <c r="F11" s="23"/>
      <c r="G11" s="23"/>
      <c r="H11" s="23"/>
      <c r="I11" s="24"/>
      <c r="J11" s="30"/>
      <c r="K11" s="23"/>
      <c r="L11" s="23"/>
      <c r="M11" s="24">
        <v>2500.0</v>
      </c>
      <c r="N11" s="23"/>
      <c r="O11" s="23"/>
      <c r="P11" s="26">
        <v>2500.0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45850.0</v>
      </c>
      <c r="C12" s="20" t="s">
        <v>608</v>
      </c>
      <c r="D12" s="21">
        <v>90030.0</v>
      </c>
      <c r="E12" s="22" t="s">
        <v>320</v>
      </c>
      <c r="F12" s="23"/>
      <c r="G12" s="30"/>
      <c r="H12" s="23"/>
      <c r="I12" s="24"/>
      <c r="J12" s="30"/>
      <c r="K12" s="23"/>
      <c r="L12" s="30"/>
      <c r="M12" s="25"/>
      <c r="N12" s="30">
        <v>420.0</v>
      </c>
      <c r="O12" s="30"/>
      <c r="P12" s="26">
        <v>420.0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45850.0</v>
      </c>
      <c r="C13" s="20" t="s">
        <v>609</v>
      </c>
      <c r="D13" s="21">
        <v>81108.0</v>
      </c>
      <c r="E13" s="22" t="s">
        <v>118</v>
      </c>
      <c r="F13" s="23"/>
      <c r="G13" s="23"/>
      <c r="H13" s="23"/>
      <c r="I13" s="24">
        <v>10000.0</v>
      </c>
      <c r="J13" s="30"/>
      <c r="K13" s="23"/>
      <c r="L13" s="23"/>
      <c r="M13" s="25"/>
      <c r="N13" s="23"/>
      <c r="O13" s="23"/>
      <c r="P13" s="26">
        <v>10000.0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45850.0</v>
      </c>
      <c r="C14" s="20" t="s">
        <v>610</v>
      </c>
      <c r="D14" s="21">
        <v>21821.0</v>
      </c>
      <c r="E14" s="22" t="s">
        <v>611</v>
      </c>
      <c r="F14" s="23"/>
      <c r="G14" s="30"/>
      <c r="H14" s="23"/>
      <c r="I14" s="24"/>
      <c r="J14" s="30"/>
      <c r="K14" s="30">
        <v>10000.0</v>
      </c>
      <c r="L14" s="23"/>
      <c r="M14" s="24"/>
      <c r="N14" s="23"/>
      <c r="O14" s="23"/>
      <c r="P14" s="26">
        <v>10000.0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45850.0</v>
      </c>
      <c r="C15" s="20" t="s">
        <v>612</v>
      </c>
      <c r="D15" s="21">
        <v>21821.0</v>
      </c>
      <c r="E15" s="22" t="s">
        <v>611</v>
      </c>
      <c r="F15" s="30"/>
      <c r="G15" s="23"/>
      <c r="H15" s="23"/>
      <c r="I15" s="24"/>
      <c r="J15" s="30"/>
      <c r="K15" s="30">
        <v>9500.0</v>
      </c>
      <c r="L15" s="23"/>
      <c r="M15" s="25"/>
      <c r="N15" s="23"/>
      <c r="O15" s="23"/>
      <c r="P15" s="26">
        <v>9500.0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45850.0</v>
      </c>
      <c r="C16" s="20" t="s">
        <v>613</v>
      </c>
      <c r="D16" s="21">
        <v>90169.0</v>
      </c>
      <c r="E16" s="22" t="s">
        <v>558</v>
      </c>
      <c r="F16" s="23"/>
      <c r="G16" s="23"/>
      <c r="H16" s="23"/>
      <c r="I16" s="24">
        <v>1740.0</v>
      </c>
      <c r="J16" s="30"/>
      <c r="K16" s="30"/>
      <c r="L16" s="23"/>
      <c r="M16" s="25"/>
      <c r="N16" s="198"/>
      <c r="O16" s="23"/>
      <c r="P16" s="26">
        <v>1740.0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45850.0</v>
      </c>
      <c r="C17" s="20" t="s">
        <v>614</v>
      </c>
      <c r="D17" s="21">
        <v>13781.0</v>
      </c>
      <c r="E17" s="22" t="s">
        <v>185</v>
      </c>
      <c r="F17" s="23"/>
      <c r="G17" s="23"/>
      <c r="H17" s="30"/>
      <c r="I17" s="24"/>
      <c r="J17" s="30"/>
      <c r="K17" s="30"/>
      <c r="L17" s="23"/>
      <c r="M17" s="25"/>
      <c r="N17" s="30">
        <v>420.0</v>
      </c>
      <c r="O17" s="30"/>
      <c r="P17" s="26">
        <v>420.0</v>
      </c>
      <c r="Q17" s="27">
        <f t="shared" si="1"/>
        <v>0</v>
      </c>
      <c r="R17" s="26" t="s">
        <v>32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45850.0</v>
      </c>
      <c r="C18" s="20" t="s">
        <v>615</v>
      </c>
      <c r="D18" s="21">
        <v>90171.0</v>
      </c>
      <c r="E18" s="22" t="s">
        <v>616</v>
      </c>
      <c r="F18" s="23"/>
      <c r="G18" s="30">
        <v>3200.0</v>
      </c>
      <c r="H18" s="30"/>
      <c r="I18" s="24"/>
      <c r="J18" s="30"/>
      <c r="K18" s="30"/>
      <c r="L18" s="23"/>
      <c r="M18" s="24"/>
      <c r="N18" s="23"/>
      <c r="O18" s="23"/>
      <c r="P18" s="26">
        <v>3200.0</v>
      </c>
      <c r="Q18" s="27">
        <f t="shared" si="1"/>
        <v>0</v>
      </c>
      <c r="R18" s="26" t="s">
        <v>29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45850.0</v>
      </c>
      <c r="C19" s="20" t="s">
        <v>617</v>
      </c>
      <c r="D19" s="21">
        <v>49370.0</v>
      </c>
      <c r="E19" s="22" t="s">
        <v>618</v>
      </c>
      <c r="F19" s="30">
        <v>290.0</v>
      </c>
      <c r="G19" s="30"/>
      <c r="H19" s="30"/>
      <c r="I19" s="24"/>
      <c r="J19" s="30"/>
      <c r="K19" s="23"/>
      <c r="L19" s="23"/>
      <c r="M19" s="25"/>
      <c r="N19" s="30"/>
      <c r="O19" s="30"/>
      <c r="P19" s="26">
        <v>290.0</v>
      </c>
      <c r="Q19" s="27">
        <f t="shared" si="1"/>
        <v>0</v>
      </c>
      <c r="R19" s="26" t="s">
        <v>32</v>
      </c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45850.0</v>
      </c>
      <c r="C20" s="20" t="s">
        <v>619</v>
      </c>
      <c r="D20" s="21">
        <v>90169.0</v>
      </c>
      <c r="E20" s="22" t="s">
        <v>558</v>
      </c>
      <c r="F20" s="23"/>
      <c r="G20" s="30">
        <v>6750.0</v>
      </c>
      <c r="H20" s="30"/>
      <c r="I20" s="24"/>
      <c r="J20" s="30"/>
      <c r="K20" s="30"/>
      <c r="L20" s="23"/>
      <c r="M20" s="25"/>
      <c r="N20" s="30"/>
      <c r="O20" s="23"/>
      <c r="P20" s="26">
        <v>6750.0</v>
      </c>
      <c r="Q20" s="27">
        <f t="shared" si="1"/>
        <v>0</v>
      </c>
      <c r="R20" s="26" t="s">
        <v>29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45850.0</v>
      </c>
      <c r="C21" s="20" t="s">
        <v>620</v>
      </c>
      <c r="D21" s="21">
        <v>10881.0</v>
      </c>
      <c r="E21" s="22" t="s">
        <v>621</v>
      </c>
      <c r="F21" s="30">
        <v>5130.0</v>
      </c>
      <c r="G21" s="23"/>
      <c r="H21" s="30"/>
      <c r="I21" s="24"/>
      <c r="J21" s="30"/>
      <c r="K21" s="23"/>
      <c r="L21" s="23"/>
      <c r="M21" s="24">
        <v>340.0</v>
      </c>
      <c r="N21" s="23"/>
      <c r="O21" s="23"/>
      <c r="P21" s="26">
        <v>5470.0</v>
      </c>
      <c r="Q21" s="27">
        <f t="shared" si="1"/>
        <v>0</v>
      </c>
      <c r="R21" s="26" t="s">
        <v>32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/>
      <c r="C22" s="20"/>
      <c r="D22" s="21"/>
      <c r="E22" s="22"/>
      <c r="F22" s="23"/>
      <c r="G22" s="30"/>
      <c r="H22" s="30"/>
      <c r="I22" s="24"/>
      <c r="J22" s="23"/>
      <c r="K22" s="23"/>
      <c r="L22" s="23"/>
      <c r="M22" s="24"/>
      <c r="N22" s="23"/>
      <c r="O22" s="23"/>
      <c r="P22" s="26"/>
      <c r="Q22" s="27">
        <f t="shared" si="1"/>
        <v>0</v>
      </c>
      <c r="R22" s="26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/>
      <c r="B23" s="19"/>
      <c r="C23" s="20"/>
      <c r="D23" s="21"/>
      <c r="E23" s="22"/>
      <c r="F23" s="23"/>
      <c r="G23" s="23"/>
      <c r="H23" s="23"/>
      <c r="I23" s="25"/>
      <c r="J23" s="23"/>
      <c r="K23" s="23"/>
      <c r="L23" s="23"/>
      <c r="M23" s="25"/>
      <c r="N23" s="23"/>
      <c r="O23" s="23"/>
      <c r="P23" s="28"/>
      <c r="Q23" s="27">
        <f t="shared" si="1"/>
        <v>0</v>
      </c>
      <c r="R23" s="28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/>
      <c r="B24" s="19"/>
      <c r="C24" s="20"/>
      <c r="D24" s="21"/>
      <c r="E24" s="22"/>
      <c r="F24" s="23"/>
      <c r="G24" s="23"/>
      <c r="H24" s="23"/>
      <c r="I24" s="25"/>
      <c r="J24" s="23"/>
      <c r="K24" s="23"/>
      <c r="L24" s="23"/>
      <c r="M24" s="25"/>
      <c r="N24" s="23"/>
      <c r="O24" s="23"/>
      <c r="P24" s="28"/>
      <c r="Q24" s="27">
        <f t="shared" si="1"/>
        <v>0</v>
      </c>
      <c r="R24" s="28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8"/>
      <c r="B25" s="39"/>
      <c r="C25" s="40"/>
      <c r="D25" s="41"/>
      <c r="E25" s="41"/>
      <c r="F25" s="42">
        <f t="shared" ref="F25:P25" si="2">SUM(F6:F24)</f>
        <v>5420</v>
      </c>
      <c r="G25" s="42">
        <f t="shared" si="2"/>
        <v>9950</v>
      </c>
      <c r="H25" s="42">
        <f t="shared" si="2"/>
        <v>0</v>
      </c>
      <c r="I25" s="42">
        <f t="shared" si="2"/>
        <v>22490</v>
      </c>
      <c r="J25" s="42">
        <f t="shared" si="2"/>
        <v>0</v>
      </c>
      <c r="K25" s="42">
        <f t="shared" si="2"/>
        <v>19500</v>
      </c>
      <c r="L25" s="42">
        <f t="shared" si="2"/>
        <v>0</v>
      </c>
      <c r="M25" s="42">
        <f t="shared" si="2"/>
        <v>2840</v>
      </c>
      <c r="N25" s="42">
        <f t="shared" si="2"/>
        <v>840</v>
      </c>
      <c r="O25" s="42">
        <f t="shared" si="2"/>
        <v>0</v>
      </c>
      <c r="P25" s="42">
        <f t="shared" si="2"/>
        <v>74440</v>
      </c>
      <c r="Q25" s="43"/>
      <c r="R25" s="41"/>
      <c r="S25" s="44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46"/>
      <c r="B26" s="47"/>
      <c r="C26" s="48"/>
      <c r="D26" s="48"/>
      <c r="E26" s="48"/>
      <c r="F26" s="49">
        <f>F25+G25+H25+I25+J25+K25+L25+M25+N25+O25</f>
        <v>61040</v>
      </c>
      <c r="G26" s="4"/>
      <c r="H26" s="4"/>
      <c r="I26" s="4"/>
      <c r="J26" s="4"/>
      <c r="K26" s="4"/>
      <c r="L26" s="4"/>
      <c r="M26" s="4"/>
      <c r="N26" s="4"/>
      <c r="O26" s="4"/>
      <c r="P26" s="50" t="s">
        <v>79</v>
      </c>
      <c r="Q26" s="50"/>
      <c r="R26" s="48"/>
      <c r="S26" s="51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2"/>
      <c r="B27" s="52"/>
      <c r="C27" s="52"/>
      <c r="D27" s="52"/>
      <c r="E27" s="29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3" t="s">
        <v>80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54" t="s">
        <v>2</v>
      </c>
      <c r="B29" s="55" t="s">
        <v>3</v>
      </c>
      <c r="C29" s="55" t="s">
        <v>4</v>
      </c>
      <c r="D29" s="55" t="s">
        <v>5</v>
      </c>
      <c r="E29" s="55" t="s">
        <v>6</v>
      </c>
      <c r="F29" s="56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55" t="s">
        <v>8</v>
      </c>
      <c r="S29" s="55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"/>
      <c r="B30" s="12"/>
      <c r="C30" s="12"/>
      <c r="D30" s="12"/>
      <c r="E30" s="12"/>
      <c r="F30" s="57" t="s">
        <v>10</v>
      </c>
      <c r="G30" s="58" t="s">
        <v>11</v>
      </c>
      <c r="H30" s="10"/>
      <c r="I30" s="58" t="s">
        <v>12</v>
      </c>
      <c r="J30" s="10"/>
      <c r="K30" s="55" t="s">
        <v>13</v>
      </c>
      <c r="L30" s="59"/>
      <c r="M30" s="59"/>
      <c r="N30" s="59"/>
      <c r="O30" s="60" t="s">
        <v>622</v>
      </c>
      <c r="P30" s="55" t="s">
        <v>15</v>
      </c>
      <c r="Q30" s="55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6"/>
      <c r="B31" s="10"/>
      <c r="C31" s="10"/>
      <c r="D31" s="10"/>
      <c r="E31" s="10"/>
      <c r="F31" s="10"/>
      <c r="G31" s="61" t="s">
        <v>17</v>
      </c>
      <c r="H31" s="61" t="s">
        <v>18</v>
      </c>
      <c r="I31" s="61" t="s">
        <v>19</v>
      </c>
      <c r="J31" s="61" t="s">
        <v>20</v>
      </c>
      <c r="K31" s="10"/>
      <c r="L31" s="61" t="s">
        <v>21</v>
      </c>
      <c r="M31" s="61" t="s">
        <v>22</v>
      </c>
      <c r="N31" s="61" t="s">
        <v>23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8">
        <v>1.0</v>
      </c>
      <c r="B32" s="32"/>
      <c r="C32" s="20"/>
      <c r="D32" s="21"/>
      <c r="E32" s="22"/>
      <c r="F32" s="23"/>
      <c r="G32" s="23"/>
      <c r="H32" s="23"/>
      <c r="I32" s="24"/>
      <c r="J32" s="23"/>
      <c r="K32" s="23"/>
      <c r="L32" s="23"/>
      <c r="M32" s="25"/>
      <c r="N32" s="23"/>
      <c r="O32" s="30"/>
      <c r="P32" s="26"/>
      <c r="Q32" s="27">
        <f t="shared" ref="Q32:Q37" si="3">F32+G32+H32+I32+J32+K32+L32+M32+N32+O32-P32</f>
        <v>0</v>
      </c>
      <c r="R32" s="26"/>
      <c r="S32" s="6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8">
        <v>2.0</v>
      </c>
      <c r="B33" s="32"/>
      <c r="C33" s="20"/>
      <c r="D33" s="21"/>
      <c r="E33" s="22"/>
      <c r="F33" s="23"/>
      <c r="G33" s="23"/>
      <c r="H33" s="23"/>
      <c r="I33" s="24"/>
      <c r="J33" s="23"/>
      <c r="K33" s="23"/>
      <c r="L33" s="23"/>
      <c r="M33" s="25"/>
      <c r="N33" s="23"/>
      <c r="O33" s="30"/>
      <c r="P33" s="26"/>
      <c r="Q33" s="27">
        <f t="shared" si="3"/>
        <v>0</v>
      </c>
      <c r="R33" s="26"/>
      <c r="S33" s="6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8"/>
      <c r="B34" s="19"/>
      <c r="C34" s="20"/>
      <c r="D34" s="21"/>
      <c r="E34" s="22"/>
      <c r="F34" s="23"/>
      <c r="G34" s="30"/>
      <c r="H34" s="23"/>
      <c r="I34" s="24"/>
      <c r="J34" s="23"/>
      <c r="K34" s="23"/>
      <c r="L34" s="23"/>
      <c r="M34" s="25"/>
      <c r="N34" s="23"/>
      <c r="O34" s="30"/>
      <c r="P34" s="26"/>
      <c r="Q34" s="27">
        <f t="shared" si="3"/>
        <v>0</v>
      </c>
      <c r="R34" s="62"/>
      <c r="S34" s="6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8"/>
      <c r="B35" s="19"/>
      <c r="C35" s="20"/>
      <c r="D35" s="21"/>
      <c r="E35" s="22"/>
      <c r="F35" s="23"/>
      <c r="G35" s="30"/>
      <c r="H35" s="30"/>
      <c r="I35" s="24"/>
      <c r="J35" s="23"/>
      <c r="K35" s="30"/>
      <c r="L35" s="23"/>
      <c r="M35" s="25"/>
      <c r="N35" s="23"/>
      <c r="O35" s="30"/>
      <c r="P35" s="26"/>
      <c r="Q35" s="27">
        <f t="shared" si="3"/>
        <v>0</v>
      </c>
      <c r="R35" s="62"/>
      <c r="S35" s="6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37"/>
      <c r="B36" s="33"/>
      <c r="C36" s="34"/>
      <c r="D36" s="35"/>
      <c r="E36" s="36"/>
      <c r="F36" s="23"/>
      <c r="G36" s="23"/>
      <c r="H36" s="23"/>
      <c r="I36" s="25"/>
      <c r="J36" s="23"/>
      <c r="K36" s="23"/>
      <c r="L36" s="23"/>
      <c r="M36" s="25"/>
      <c r="N36" s="23"/>
      <c r="O36" s="23"/>
      <c r="P36" s="28"/>
      <c r="Q36" s="27">
        <f t="shared" si="3"/>
        <v>0</v>
      </c>
      <c r="R36" s="62"/>
      <c r="S36" s="6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37"/>
      <c r="B37" s="33"/>
      <c r="C37" s="34"/>
      <c r="D37" s="35"/>
      <c r="E37" s="36"/>
      <c r="F37" s="23"/>
      <c r="G37" s="23"/>
      <c r="H37" s="23"/>
      <c r="I37" s="25"/>
      <c r="J37" s="23"/>
      <c r="K37" s="23"/>
      <c r="L37" s="23"/>
      <c r="M37" s="25"/>
      <c r="N37" s="23"/>
      <c r="O37" s="23"/>
      <c r="P37" s="28"/>
      <c r="Q37" s="27">
        <f t="shared" si="3"/>
        <v>0</v>
      </c>
      <c r="R37" s="62"/>
      <c r="S37" s="6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64"/>
      <c r="B38" s="65"/>
      <c r="C38" s="66"/>
      <c r="D38" s="67" t="s">
        <v>82</v>
      </c>
      <c r="E38" s="59"/>
      <c r="F38" s="68">
        <f t="shared" ref="F38:Q38" si="4">SUM(F32:F37)</f>
        <v>0</v>
      </c>
      <c r="G38" s="68">
        <f t="shared" si="4"/>
        <v>0</v>
      </c>
      <c r="H38" s="68">
        <f t="shared" si="4"/>
        <v>0</v>
      </c>
      <c r="I38" s="68">
        <f t="shared" si="4"/>
        <v>0</v>
      </c>
      <c r="J38" s="68">
        <f t="shared" si="4"/>
        <v>0</v>
      </c>
      <c r="K38" s="68">
        <f t="shared" si="4"/>
        <v>0</v>
      </c>
      <c r="L38" s="68">
        <f t="shared" si="4"/>
        <v>0</v>
      </c>
      <c r="M38" s="68">
        <f t="shared" si="4"/>
        <v>0</v>
      </c>
      <c r="N38" s="68">
        <f t="shared" si="4"/>
        <v>0</v>
      </c>
      <c r="O38" s="68">
        <f t="shared" si="4"/>
        <v>0</v>
      </c>
      <c r="P38" s="68">
        <f t="shared" si="4"/>
        <v>0</v>
      </c>
      <c r="Q38" s="68">
        <f t="shared" si="4"/>
        <v>0</v>
      </c>
      <c r="R38" s="59"/>
      <c r="S38" s="69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70"/>
      <c r="B39" s="71"/>
      <c r="C39" s="71"/>
      <c r="D39" s="71"/>
      <c r="E39" s="71"/>
      <c r="F39" s="97">
        <f>F38+G38+H38+I38+J38+K38+L38+M38+N38+O38</f>
        <v>0</v>
      </c>
      <c r="G39" s="4"/>
      <c r="H39" s="4"/>
      <c r="I39" s="4"/>
      <c r="J39" s="4"/>
      <c r="K39" s="4"/>
      <c r="L39" s="4"/>
      <c r="M39" s="4"/>
      <c r="N39" s="4"/>
      <c r="O39" s="4"/>
      <c r="P39" s="73"/>
      <c r="Q39" s="73"/>
      <c r="R39" s="71"/>
      <c r="S39" s="74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52"/>
      <c r="B40" s="52"/>
      <c r="C40" s="52"/>
      <c r="D40" s="52"/>
      <c r="E40" s="29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09" t="s">
        <v>212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0" t="s">
        <v>2</v>
      </c>
      <c r="B42" s="111" t="s">
        <v>3</v>
      </c>
      <c r="C42" s="111" t="s">
        <v>4</v>
      </c>
      <c r="D42" s="111" t="s">
        <v>5</v>
      </c>
      <c r="E42" s="111" t="s">
        <v>6</v>
      </c>
      <c r="F42" s="112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11" t="s">
        <v>8</v>
      </c>
      <c r="S42" s="111" t="s">
        <v>9</v>
      </c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"/>
      <c r="B43" s="12"/>
      <c r="C43" s="12"/>
      <c r="D43" s="12"/>
      <c r="E43" s="12"/>
      <c r="F43" s="113" t="s">
        <v>10</v>
      </c>
      <c r="G43" s="114" t="s">
        <v>11</v>
      </c>
      <c r="H43" s="10"/>
      <c r="I43" s="114" t="s">
        <v>12</v>
      </c>
      <c r="J43" s="10"/>
      <c r="K43" s="111" t="s">
        <v>13</v>
      </c>
      <c r="L43" s="115"/>
      <c r="M43" s="115"/>
      <c r="N43" s="115"/>
      <c r="O43" s="116" t="s">
        <v>623</v>
      </c>
      <c r="P43" s="111" t="s">
        <v>15</v>
      </c>
      <c r="Q43" s="111" t="s">
        <v>16</v>
      </c>
      <c r="R43" s="12"/>
      <c r="S43" s="1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6"/>
      <c r="B44" s="10"/>
      <c r="C44" s="10"/>
      <c r="D44" s="10"/>
      <c r="E44" s="10"/>
      <c r="F44" s="10"/>
      <c r="G44" s="117" t="s">
        <v>17</v>
      </c>
      <c r="H44" s="117" t="s">
        <v>18</v>
      </c>
      <c r="I44" s="117" t="s">
        <v>19</v>
      </c>
      <c r="J44" s="117" t="s">
        <v>20</v>
      </c>
      <c r="K44" s="10"/>
      <c r="L44" s="117" t="s">
        <v>21</v>
      </c>
      <c r="M44" s="117" t="s">
        <v>22</v>
      </c>
      <c r="N44" s="117" t="s">
        <v>23</v>
      </c>
      <c r="O44" s="10"/>
      <c r="P44" s="10"/>
      <c r="Q44" s="10"/>
      <c r="R44" s="10"/>
      <c r="S44" s="10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8">
        <v>1.0</v>
      </c>
      <c r="B45" s="168">
        <v>45850.0</v>
      </c>
      <c r="C45" s="124" t="s">
        <v>624</v>
      </c>
      <c r="D45" s="142">
        <v>21821.0</v>
      </c>
      <c r="E45" s="143" t="s">
        <v>611</v>
      </c>
      <c r="F45" s="144"/>
      <c r="G45" s="145"/>
      <c r="H45" s="142">
        <v>19500.0</v>
      </c>
      <c r="I45" s="142"/>
      <c r="J45" s="123"/>
      <c r="K45" s="123"/>
      <c r="L45" s="123"/>
      <c r="M45" s="123"/>
      <c r="N45" s="123"/>
      <c r="O45" s="123"/>
      <c r="P45" s="125">
        <v>19500.0</v>
      </c>
      <c r="Q45" s="126">
        <f t="shared" ref="Q45:Q48" si="5">F45+G45+H45+I45+J45+K45+L45+M45+N45-P45</f>
        <v>0</v>
      </c>
      <c r="R45" s="26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18"/>
      <c r="B46" s="146"/>
      <c r="C46" s="124"/>
      <c r="D46" s="124"/>
      <c r="E46" s="147"/>
      <c r="F46" s="122"/>
      <c r="G46" s="123"/>
      <c r="H46" s="124"/>
      <c r="I46" s="184"/>
      <c r="J46" s="123"/>
      <c r="K46" s="123"/>
      <c r="L46" s="123"/>
      <c r="M46" s="148"/>
      <c r="N46" s="149"/>
      <c r="O46" s="149"/>
      <c r="P46" s="150"/>
      <c r="Q46" s="126">
        <f t="shared" si="5"/>
        <v>0</v>
      </c>
      <c r="R46" s="26"/>
      <c r="S46" s="12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8"/>
      <c r="B47" s="146"/>
      <c r="C47" s="124"/>
      <c r="D47" s="124"/>
      <c r="E47" s="147"/>
      <c r="F47" s="122"/>
      <c r="G47" s="142"/>
      <c r="H47" s="142"/>
      <c r="I47" s="123"/>
      <c r="J47" s="123"/>
      <c r="K47" s="123"/>
      <c r="L47" s="123"/>
      <c r="M47" s="148"/>
      <c r="N47" s="149"/>
      <c r="O47" s="149"/>
      <c r="P47" s="150"/>
      <c r="Q47" s="126">
        <f t="shared" si="5"/>
        <v>0</v>
      </c>
      <c r="R47" s="123"/>
      <c r="S47" s="12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8"/>
      <c r="B48" s="119"/>
      <c r="C48" s="120"/>
      <c r="D48" s="120"/>
      <c r="E48" s="121"/>
      <c r="F48" s="122"/>
      <c r="G48" s="142"/>
      <c r="H48" s="142"/>
      <c r="I48" s="123"/>
      <c r="J48" s="123"/>
      <c r="K48" s="120"/>
      <c r="L48" s="123"/>
      <c r="M48" s="123"/>
      <c r="N48" s="123"/>
      <c r="O48" s="123"/>
      <c r="P48" s="125"/>
      <c r="Q48" s="126">
        <f t="shared" si="5"/>
        <v>0</v>
      </c>
      <c r="R48" s="123"/>
      <c r="S48" s="12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8"/>
      <c r="B49" s="123"/>
      <c r="C49" s="123"/>
      <c r="D49" s="123"/>
      <c r="E49" s="127"/>
      <c r="F49" s="128"/>
      <c r="G49" s="123"/>
      <c r="H49" s="129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30"/>
      <c r="B50" s="131"/>
      <c r="C50" s="132"/>
      <c r="D50" s="133" t="s">
        <v>82</v>
      </c>
      <c r="E50" s="115"/>
      <c r="F50" s="134">
        <f t="shared" ref="F50:G50" si="6">SUM(F45:F49)</f>
        <v>0</v>
      </c>
      <c r="G50" s="134">
        <f t="shared" si="6"/>
        <v>0</v>
      </c>
      <c r="H50" s="134">
        <f>SUM(H45:H48)</f>
        <v>19500</v>
      </c>
      <c r="I50" s="134">
        <f t="shared" ref="I50:P50" si="7">SUM(I45:I49)</f>
        <v>0</v>
      </c>
      <c r="J50" s="134">
        <f t="shared" si="7"/>
        <v>0</v>
      </c>
      <c r="K50" s="134">
        <f t="shared" si="7"/>
        <v>0</v>
      </c>
      <c r="L50" s="134">
        <f t="shared" si="7"/>
        <v>0</v>
      </c>
      <c r="M50" s="134">
        <f t="shared" si="7"/>
        <v>0</v>
      </c>
      <c r="N50" s="134">
        <f t="shared" si="7"/>
        <v>0</v>
      </c>
      <c r="O50" s="134">
        <f t="shared" si="7"/>
        <v>0</v>
      </c>
      <c r="P50" s="134">
        <f t="shared" si="7"/>
        <v>19500</v>
      </c>
      <c r="Q50" s="135"/>
      <c r="R50" s="115"/>
      <c r="S50" s="12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36"/>
      <c r="B51" s="137"/>
      <c r="C51" s="137"/>
      <c r="D51" s="137"/>
      <c r="E51" s="137"/>
      <c r="F51" s="138">
        <f>F50+G50+H50+I50+J50+K50+L50+M50+N50+O50</f>
        <v>19500</v>
      </c>
      <c r="G51" s="4"/>
      <c r="H51" s="4"/>
      <c r="I51" s="4"/>
      <c r="J51" s="4"/>
      <c r="K51" s="4"/>
      <c r="L51" s="4"/>
      <c r="M51" s="4"/>
      <c r="N51" s="4"/>
      <c r="O51" s="4"/>
      <c r="P51" s="139"/>
      <c r="Q51" s="139"/>
      <c r="R51" s="137"/>
      <c r="S51" s="12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52"/>
      <c r="B52" s="52"/>
      <c r="C52" s="52"/>
      <c r="D52" s="52"/>
      <c r="E52" s="75"/>
      <c r="F52" s="76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51.0" customHeight="1">
      <c r="A53" s="2"/>
      <c r="B53" s="2"/>
      <c r="C53" s="2"/>
      <c r="D53" s="2"/>
      <c r="E53" s="77" t="s">
        <v>83</v>
      </c>
      <c r="F53" s="98" t="s">
        <v>224</v>
      </c>
      <c r="G53" s="2"/>
      <c r="H53" s="2"/>
      <c r="I53" s="2"/>
      <c r="J53" s="79" t="s">
        <v>85</v>
      </c>
      <c r="K53" s="79"/>
      <c r="L53" s="79"/>
      <c r="M53" s="79"/>
      <c r="N53" s="80"/>
      <c r="O53" s="80"/>
      <c r="P53" s="8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77" t="s">
        <v>86</v>
      </c>
      <c r="F54" s="98" t="s">
        <v>224</v>
      </c>
      <c r="G54" s="2"/>
      <c r="H54" s="2"/>
      <c r="I54" s="2"/>
      <c r="J54" s="82" t="s">
        <v>87</v>
      </c>
      <c r="K54" s="82"/>
      <c r="L54" s="82"/>
      <c r="M54" s="82"/>
      <c r="N54" s="82"/>
      <c r="O54" s="82"/>
      <c r="P54" s="8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88</v>
      </c>
      <c r="F55" s="98" t="s">
        <v>224</v>
      </c>
      <c r="G55" s="2"/>
      <c r="H55" s="52"/>
      <c r="I55" s="52"/>
      <c r="J55" s="192">
        <v>1.0</v>
      </c>
      <c r="K55" s="193" t="s">
        <v>596</v>
      </c>
      <c r="L55" s="194"/>
      <c r="M55" s="194"/>
      <c r="N55" s="194"/>
      <c r="O55" s="194"/>
      <c r="P55" s="193" t="s">
        <v>625</v>
      </c>
      <c r="Q55" s="195" t="s">
        <v>598</v>
      </c>
      <c r="R55" s="195" t="s">
        <v>626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89</v>
      </c>
      <c r="F56" s="98" t="s">
        <v>224</v>
      </c>
      <c r="G56" s="2"/>
      <c r="H56" s="52"/>
      <c r="I56" s="172"/>
      <c r="J56" s="187"/>
      <c r="K56" s="188"/>
      <c r="L56" s="187"/>
      <c r="M56" s="187"/>
      <c r="N56" s="189"/>
      <c r="O56" s="187"/>
      <c r="P56" s="187"/>
      <c r="Q56" s="16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627</v>
      </c>
      <c r="F57" s="98" t="s">
        <v>224</v>
      </c>
      <c r="G57" s="2"/>
      <c r="H57" s="52"/>
      <c r="I57" s="172"/>
      <c r="J57" s="173"/>
      <c r="K57" s="172"/>
      <c r="L57" s="174"/>
      <c r="M57" s="172"/>
      <c r="N57" s="172"/>
      <c r="O57" s="52"/>
      <c r="P57" s="176"/>
      <c r="Q57" s="16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91</v>
      </c>
      <c r="F58" s="98" t="s">
        <v>224</v>
      </c>
      <c r="G58" s="2"/>
      <c r="H58" s="52"/>
      <c r="I58" s="180"/>
      <c r="J58" s="163"/>
      <c r="K58" s="164"/>
      <c r="L58" s="164"/>
      <c r="M58" s="164"/>
      <c r="N58" s="164"/>
      <c r="O58" s="164"/>
      <c r="P58" s="165"/>
      <c r="Q58" s="16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77" t="s">
        <v>92</v>
      </c>
      <c r="F59" s="98" t="s">
        <v>224</v>
      </c>
      <c r="G59" s="2"/>
      <c r="H59" s="52"/>
      <c r="I59" s="180"/>
      <c r="J59" s="164"/>
      <c r="K59" s="164"/>
      <c r="L59" s="163"/>
      <c r="M59" s="164"/>
      <c r="N59" s="164"/>
      <c r="O59" s="164"/>
      <c r="P59" s="165"/>
      <c r="Q59" s="16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52"/>
      <c r="I60" s="180"/>
      <c r="J60" s="164"/>
      <c r="K60" s="164"/>
      <c r="L60" s="163"/>
      <c r="M60" s="164"/>
      <c r="N60" s="164"/>
      <c r="O60" s="164"/>
      <c r="P60" s="165"/>
      <c r="Q60" s="16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52"/>
      <c r="I61" s="180"/>
      <c r="J61" s="180"/>
      <c r="K61" s="179"/>
      <c r="L61" s="180"/>
      <c r="M61" s="180"/>
      <c r="N61" s="180"/>
      <c r="O61" s="181"/>
      <c r="P61" s="5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52"/>
      <c r="I62" s="52"/>
      <c r="J62" s="52"/>
      <c r="K62" s="52"/>
      <c r="L62" s="52"/>
      <c r="M62" s="52"/>
      <c r="N62" s="52"/>
      <c r="O62" s="52"/>
      <c r="P62" s="5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52">
    <mergeCell ref="F39:O39"/>
    <mergeCell ref="A41:S41"/>
    <mergeCell ref="A42:A44"/>
    <mergeCell ref="B42:B44"/>
    <mergeCell ref="C42:C44"/>
    <mergeCell ref="D42:D44"/>
    <mergeCell ref="E42:E44"/>
    <mergeCell ref="S42:S44"/>
    <mergeCell ref="F42:Q42"/>
    <mergeCell ref="R42:R44"/>
    <mergeCell ref="F43:F44"/>
    <mergeCell ref="G43:H43"/>
    <mergeCell ref="I43:J43"/>
    <mergeCell ref="K43:K44"/>
    <mergeCell ref="O43:O4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P43:P44"/>
    <mergeCell ref="Q43:Q44"/>
    <mergeCell ref="F51:O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628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45851.0</v>
      </c>
      <c r="C6" s="20" t="s">
        <v>629</v>
      </c>
      <c r="D6" s="21">
        <v>42095.0</v>
      </c>
      <c r="E6" s="22" t="s">
        <v>325</v>
      </c>
      <c r="F6" s="23"/>
      <c r="G6" s="23"/>
      <c r="H6" s="23"/>
      <c r="I6" s="24">
        <v>320.0</v>
      </c>
      <c r="J6" s="23"/>
      <c r="K6" s="30"/>
      <c r="L6" s="30"/>
      <c r="M6" s="24"/>
      <c r="N6" s="23"/>
      <c r="O6" s="23"/>
      <c r="P6" s="26">
        <v>320.0</v>
      </c>
      <c r="Q6" s="27">
        <f t="shared" ref="Q6:Q23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45851.0</v>
      </c>
      <c r="C7" s="20" t="s">
        <v>630</v>
      </c>
      <c r="D7" s="21">
        <v>54283.0</v>
      </c>
      <c r="E7" s="22" t="s">
        <v>631</v>
      </c>
      <c r="F7" s="23"/>
      <c r="G7" s="23"/>
      <c r="H7" s="30"/>
      <c r="I7" s="24"/>
      <c r="J7" s="30">
        <v>5100.0</v>
      </c>
      <c r="K7" s="30"/>
      <c r="L7" s="23"/>
      <c r="M7" s="25"/>
      <c r="N7" s="23"/>
      <c r="O7" s="23"/>
      <c r="P7" s="26">
        <v>5100.0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45851.0</v>
      </c>
      <c r="C8" s="20" t="s">
        <v>632</v>
      </c>
      <c r="D8" s="21">
        <v>43955.0</v>
      </c>
      <c r="E8" s="22" t="s">
        <v>241</v>
      </c>
      <c r="F8" s="23"/>
      <c r="G8" s="23"/>
      <c r="H8" s="23"/>
      <c r="I8" s="24">
        <v>1000.0</v>
      </c>
      <c r="J8" s="30"/>
      <c r="K8" s="30"/>
      <c r="L8" s="23"/>
      <c r="M8" s="25"/>
      <c r="N8" s="23"/>
      <c r="O8" s="23"/>
      <c r="P8" s="26">
        <v>1000.0</v>
      </c>
      <c r="Q8" s="27">
        <f t="shared" si="1"/>
        <v>0</v>
      </c>
      <c r="R8" s="26" t="s">
        <v>35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45851.0</v>
      </c>
      <c r="C9" s="20" t="s">
        <v>633</v>
      </c>
      <c r="D9" s="21">
        <v>33065.0</v>
      </c>
      <c r="E9" s="22" t="s">
        <v>450</v>
      </c>
      <c r="F9" s="23"/>
      <c r="G9" s="23"/>
      <c r="H9" s="23"/>
      <c r="I9" s="24">
        <v>2650.0</v>
      </c>
      <c r="J9" s="30"/>
      <c r="K9" s="30">
        <v>50.0</v>
      </c>
      <c r="L9" s="23"/>
      <c r="M9" s="25"/>
      <c r="N9" s="23"/>
      <c r="O9" s="23"/>
      <c r="P9" s="26">
        <v>2700.0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45851.0</v>
      </c>
      <c r="C10" s="20" t="s">
        <v>634</v>
      </c>
      <c r="D10" s="21">
        <v>43955.0</v>
      </c>
      <c r="E10" s="22" t="s">
        <v>241</v>
      </c>
      <c r="F10" s="23"/>
      <c r="G10" s="23"/>
      <c r="H10" s="23"/>
      <c r="I10" s="24"/>
      <c r="J10" s="23"/>
      <c r="K10" s="30"/>
      <c r="L10" s="23"/>
      <c r="M10" s="25"/>
      <c r="N10" s="30">
        <v>420.0</v>
      </c>
      <c r="O10" s="23"/>
      <c r="P10" s="26">
        <v>420.0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45851.0</v>
      </c>
      <c r="C11" s="20" t="s">
        <v>635</v>
      </c>
      <c r="D11" s="21">
        <v>43955.0</v>
      </c>
      <c r="E11" s="22" t="s">
        <v>241</v>
      </c>
      <c r="F11" s="23"/>
      <c r="G11" s="23"/>
      <c r="H11" s="23"/>
      <c r="I11" s="24"/>
      <c r="J11" s="30"/>
      <c r="K11" s="23"/>
      <c r="L11" s="23"/>
      <c r="M11" s="24"/>
      <c r="N11" s="30">
        <v>320.0</v>
      </c>
      <c r="O11" s="23"/>
      <c r="P11" s="26">
        <v>320.0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45851.0</v>
      </c>
      <c r="C12" s="20" t="s">
        <v>636</v>
      </c>
      <c r="D12" s="21">
        <v>10001.0</v>
      </c>
      <c r="E12" s="22" t="s">
        <v>457</v>
      </c>
      <c r="F12" s="23"/>
      <c r="G12" s="30"/>
      <c r="H12" s="23"/>
      <c r="I12" s="24">
        <v>25000.0</v>
      </c>
      <c r="J12" s="30"/>
      <c r="K12" s="23"/>
      <c r="L12" s="30"/>
      <c r="M12" s="25"/>
      <c r="N12" s="30"/>
      <c r="O12" s="30"/>
      <c r="P12" s="26">
        <v>25000.0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45851.0</v>
      </c>
      <c r="C13" s="20" t="s">
        <v>637</v>
      </c>
      <c r="D13" s="21">
        <v>10001.0</v>
      </c>
      <c r="E13" s="22" t="s">
        <v>457</v>
      </c>
      <c r="F13" s="23"/>
      <c r="G13" s="23"/>
      <c r="H13" s="23"/>
      <c r="I13" s="24">
        <v>500.0</v>
      </c>
      <c r="J13" s="30"/>
      <c r="K13" s="23"/>
      <c r="L13" s="23"/>
      <c r="M13" s="25"/>
      <c r="N13" s="23"/>
      <c r="O13" s="23"/>
      <c r="P13" s="26">
        <v>500.0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45851.0</v>
      </c>
      <c r="C14" s="20" t="s">
        <v>638</v>
      </c>
      <c r="D14" s="21">
        <v>36731.0</v>
      </c>
      <c r="E14" s="22" t="s">
        <v>639</v>
      </c>
      <c r="F14" s="23"/>
      <c r="G14" s="30"/>
      <c r="H14" s="23"/>
      <c r="I14" s="24"/>
      <c r="J14" s="30">
        <v>5100.0</v>
      </c>
      <c r="K14" s="30"/>
      <c r="L14" s="23"/>
      <c r="M14" s="24"/>
      <c r="N14" s="23"/>
      <c r="O14" s="23"/>
      <c r="P14" s="26">
        <v>5100.0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45851.0</v>
      </c>
      <c r="C15" s="20" t="s">
        <v>640</v>
      </c>
      <c r="D15" s="21">
        <v>13781.0</v>
      </c>
      <c r="E15" s="22" t="s">
        <v>185</v>
      </c>
      <c r="F15" s="30"/>
      <c r="G15" s="30">
        <v>4500.0</v>
      </c>
      <c r="H15" s="23"/>
      <c r="I15" s="24"/>
      <c r="J15" s="30"/>
      <c r="K15" s="30"/>
      <c r="L15" s="23"/>
      <c r="M15" s="25"/>
      <c r="N15" s="23"/>
      <c r="O15" s="23"/>
      <c r="P15" s="26">
        <v>4500.0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45851.0</v>
      </c>
      <c r="C16" s="20" t="s">
        <v>641</v>
      </c>
      <c r="D16" s="21">
        <v>87854.0</v>
      </c>
      <c r="E16" s="22" t="s">
        <v>642</v>
      </c>
      <c r="F16" s="23"/>
      <c r="G16" s="23"/>
      <c r="H16" s="23"/>
      <c r="I16" s="24"/>
      <c r="J16" s="30"/>
      <c r="K16" s="30"/>
      <c r="L16" s="23"/>
      <c r="M16" s="24">
        <v>645.0</v>
      </c>
      <c r="N16" s="198"/>
      <c r="O16" s="23"/>
      <c r="P16" s="26">
        <v>645.0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45851.0</v>
      </c>
      <c r="C17" s="20" t="s">
        <v>643</v>
      </c>
      <c r="D17" s="21">
        <v>10001.0</v>
      </c>
      <c r="E17" s="22" t="s">
        <v>457</v>
      </c>
      <c r="F17" s="23"/>
      <c r="G17" s="23"/>
      <c r="H17" s="30"/>
      <c r="I17" s="24">
        <v>4550.0</v>
      </c>
      <c r="J17" s="30"/>
      <c r="K17" s="30"/>
      <c r="L17" s="23"/>
      <c r="M17" s="25"/>
      <c r="N17" s="30"/>
      <c r="O17" s="30"/>
      <c r="P17" s="26">
        <v>4550.0</v>
      </c>
      <c r="Q17" s="27">
        <f t="shared" si="1"/>
        <v>0</v>
      </c>
      <c r="R17" s="26" t="s">
        <v>32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45851.0</v>
      </c>
      <c r="C18" s="20" t="s">
        <v>644</v>
      </c>
      <c r="D18" s="21">
        <v>47926.0</v>
      </c>
      <c r="E18" s="22" t="s">
        <v>645</v>
      </c>
      <c r="F18" s="23"/>
      <c r="G18" s="30">
        <v>1200.0</v>
      </c>
      <c r="H18" s="30"/>
      <c r="I18" s="24"/>
      <c r="J18" s="30"/>
      <c r="K18" s="30"/>
      <c r="L18" s="23"/>
      <c r="M18" s="24"/>
      <c r="N18" s="23"/>
      <c r="O18" s="23"/>
      <c r="P18" s="26">
        <v>1200.0</v>
      </c>
      <c r="Q18" s="27">
        <f t="shared" si="1"/>
        <v>0</v>
      </c>
      <c r="R18" s="26" t="s">
        <v>29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45851.0</v>
      </c>
      <c r="C19" s="20" t="s">
        <v>646</v>
      </c>
      <c r="D19" s="21">
        <v>51660.0</v>
      </c>
      <c r="E19" s="22" t="s">
        <v>363</v>
      </c>
      <c r="F19" s="30"/>
      <c r="G19" s="30"/>
      <c r="H19" s="30">
        <v>5100.0</v>
      </c>
      <c r="I19" s="24"/>
      <c r="J19" s="30"/>
      <c r="K19" s="23"/>
      <c r="L19" s="23"/>
      <c r="M19" s="25"/>
      <c r="N19" s="30"/>
      <c r="O19" s="30"/>
      <c r="P19" s="26">
        <v>5100.0</v>
      </c>
      <c r="Q19" s="27">
        <f t="shared" si="1"/>
        <v>0</v>
      </c>
      <c r="R19" s="26"/>
      <c r="S19" s="140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45851.0</v>
      </c>
      <c r="C20" s="20" t="s">
        <v>647</v>
      </c>
      <c r="D20" s="21">
        <v>50342.0</v>
      </c>
      <c r="E20" s="22" t="s">
        <v>648</v>
      </c>
      <c r="F20" s="23"/>
      <c r="G20" s="30"/>
      <c r="H20" s="30">
        <v>200.0</v>
      </c>
      <c r="I20" s="24"/>
      <c r="J20" s="30"/>
      <c r="K20" s="30"/>
      <c r="L20" s="23"/>
      <c r="M20" s="25"/>
      <c r="N20" s="30"/>
      <c r="O20" s="23"/>
      <c r="P20" s="26">
        <v>200.0</v>
      </c>
      <c r="Q20" s="27">
        <f t="shared" si="1"/>
        <v>0</v>
      </c>
      <c r="R20" s="26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45851.0</v>
      </c>
      <c r="C21" s="20" t="s">
        <v>649</v>
      </c>
      <c r="D21" s="21">
        <v>22341.0</v>
      </c>
      <c r="E21" s="22" t="s">
        <v>650</v>
      </c>
      <c r="F21" s="23"/>
      <c r="G21" s="30"/>
      <c r="H21" s="30"/>
      <c r="I21" s="24"/>
      <c r="J21" s="23"/>
      <c r="K21" s="30">
        <v>3600.0</v>
      </c>
      <c r="L21" s="23"/>
      <c r="M21" s="24"/>
      <c r="N21" s="23"/>
      <c r="O21" s="23"/>
      <c r="P21" s="26">
        <v>3600.0</v>
      </c>
      <c r="Q21" s="27">
        <f t="shared" si="1"/>
        <v>0</v>
      </c>
      <c r="R21" s="26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45851.0</v>
      </c>
      <c r="C22" s="20" t="s">
        <v>651</v>
      </c>
      <c r="D22" s="21">
        <v>88544.0</v>
      </c>
      <c r="E22" s="22" t="s">
        <v>652</v>
      </c>
      <c r="F22" s="23"/>
      <c r="G22" s="23"/>
      <c r="H22" s="23"/>
      <c r="I22" s="25"/>
      <c r="J22" s="23"/>
      <c r="K22" s="23"/>
      <c r="L22" s="23"/>
      <c r="M22" s="24">
        <v>640.0</v>
      </c>
      <c r="N22" s="23"/>
      <c r="O22" s="23"/>
      <c r="P22" s="26">
        <v>640.0</v>
      </c>
      <c r="Q22" s="27">
        <f t="shared" si="1"/>
        <v>0</v>
      </c>
      <c r="R22" s="28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/>
      <c r="B23" s="19"/>
      <c r="C23" s="20"/>
      <c r="D23" s="21"/>
      <c r="E23" s="22"/>
      <c r="F23" s="23"/>
      <c r="G23" s="23"/>
      <c r="H23" s="23"/>
      <c r="I23" s="25"/>
      <c r="J23" s="23"/>
      <c r="K23" s="23"/>
      <c r="L23" s="23"/>
      <c r="M23" s="25"/>
      <c r="N23" s="23"/>
      <c r="O23" s="23"/>
      <c r="P23" s="28"/>
      <c r="Q23" s="27">
        <f t="shared" si="1"/>
        <v>0</v>
      </c>
      <c r="R23" s="28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8"/>
      <c r="B24" s="39"/>
      <c r="C24" s="40"/>
      <c r="D24" s="41"/>
      <c r="E24" s="41"/>
      <c r="F24" s="42">
        <f t="shared" ref="F24:P24" si="2">SUM(F6:F23)</f>
        <v>0</v>
      </c>
      <c r="G24" s="42">
        <f t="shared" si="2"/>
        <v>5700</v>
      </c>
      <c r="H24" s="42">
        <f t="shared" si="2"/>
        <v>5300</v>
      </c>
      <c r="I24" s="42">
        <f t="shared" si="2"/>
        <v>34020</v>
      </c>
      <c r="J24" s="42">
        <f t="shared" si="2"/>
        <v>10200</v>
      </c>
      <c r="K24" s="42">
        <f t="shared" si="2"/>
        <v>3650</v>
      </c>
      <c r="L24" s="42">
        <f t="shared" si="2"/>
        <v>0</v>
      </c>
      <c r="M24" s="42">
        <f t="shared" si="2"/>
        <v>1285</v>
      </c>
      <c r="N24" s="42">
        <f t="shared" si="2"/>
        <v>740</v>
      </c>
      <c r="O24" s="42">
        <f t="shared" si="2"/>
        <v>0</v>
      </c>
      <c r="P24" s="42">
        <f t="shared" si="2"/>
        <v>60895</v>
      </c>
      <c r="Q24" s="43"/>
      <c r="R24" s="41"/>
      <c r="S24" s="44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46"/>
      <c r="B25" s="47"/>
      <c r="C25" s="48"/>
      <c r="D25" s="48"/>
      <c r="E25" s="48"/>
      <c r="F25" s="49">
        <f>F24+G24+H24+I24+J24+K24+L24+M24+N24+O24</f>
        <v>60895</v>
      </c>
      <c r="G25" s="4"/>
      <c r="H25" s="4"/>
      <c r="I25" s="4"/>
      <c r="J25" s="4"/>
      <c r="K25" s="4"/>
      <c r="L25" s="4"/>
      <c r="M25" s="4"/>
      <c r="N25" s="4"/>
      <c r="O25" s="4"/>
      <c r="P25" s="50" t="s">
        <v>79</v>
      </c>
      <c r="Q25" s="50"/>
      <c r="R25" s="48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2"/>
      <c r="B26" s="52"/>
      <c r="C26" s="52"/>
      <c r="D26" s="52"/>
      <c r="E26" s="29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3" t="s">
        <v>80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54" t="s">
        <v>2</v>
      </c>
      <c r="B28" s="55" t="s">
        <v>3</v>
      </c>
      <c r="C28" s="55" t="s">
        <v>4</v>
      </c>
      <c r="D28" s="55" t="s">
        <v>5</v>
      </c>
      <c r="E28" s="55" t="s">
        <v>6</v>
      </c>
      <c r="F28" s="56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55" t="s">
        <v>8</v>
      </c>
      <c r="S28" s="55" t="s">
        <v>9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1"/>
      <c r="B29" s="12"/>
      <c r="C29" s="12"/>
      <c r="D29" s="12"/>
      <c r="E29" s="12"/>
      <c r="F29" s="57" t="s">
        <v>10</v>
      </c>
      <c r="G29" s="58" t="s">
        <v>11</v>
      </c>
      <c r="H29" s="10"/>
      <c r="I29" s="58" t="s">
        <v>12</v>
      </c>
      <c r="J29" s="10"/>
      <c r="K29" s="55" t="s">
        <v>13</v>
      </c>
      <c r="L29" s="59"/>
      <c r="M29" s="59"/>
      <c r="N29" s="59"/>
      <c r="O29" s="60" t="s">
        <v>653</v>
      </c>
      <c r="P29" s="55" t="s">
        <v>15</v>
      </c>
      <c r="Q29" s="55" t="s">
        <v>16</v>
      </c>
      <c r="R29" s="12"/>
      <c r="S29" s="1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6"/>
      <c r="B30" s="10"/>
      <c r="C30" s="10"/>
      <c r="D30" s="10"/>
      <c r="E30" s="10"/>
      <c r="F30" s="10"/>
      <c r="G30" s="61" t="s">
        <v>17</v>
      </c>
      <c r="H30" s="61" t="s">
        <v>18</v>
      </c>
      <c r="I30" s="61" t="s">
        <v>19</v>
      </c>
      <c r="J30" s="61" t="s">
        <v>20</v>
      </c>
      <c r="K30" s="10"/>
      <c r="L30" s="61" t="s">
        <v>21</v>
      </c>
      <c r="M30" s="61" t="s">
        <v>22</v>
      </c>
      <c r="N30" s="61" t="s">
        <v>23</v>
      </c>
      <c r="O30" s="10"/>
      <c r="P30" s="10"/>
      <c r="Q30" s="10"/>
      <c r="R30" s="10"/>
      <c r="S30" s="1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8">
        <v>1.0</v>
      </c>
      <c r="B31" s="32">
        <v>45851.0</v>
      </c>
      <c r="C31" s="20" t="s">
        <v>654</v>
      </c>
      <c r="D31" s="21">
        <v>13781.0</v>
      </c>
      <c r="E31" s="22" t="s">
        <v>185</v>
      </c>
      <c r="F31" s="23"/>
      <c r="G31" s="23"/>
      <c r="H31" s="23"/>
      <c r="I31" s="24"/>
      <c r="J31" s="23"/>
      <c r="K31" s="23"/>
      <c r="L31" s="23"/>
      <c r="M31" s="25"/>
      <c r="N31" s="23"/>
      <c r="O31" s="30">
        <v>105.0</v>
      </c>
      <c r="P31" s="26">
        <v>105.0</v>
      </c>
      <c r="Q31" s="27">
        <f t="shared" ref="Q31:Q33" si="3">F31+G31+H31+I31+J31+K31+L31+M31+N31+O31-P31</f>
        <v>0</v>
      </c>
      <c r="R31" s="26"/>
      <c r="S31" s="6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8"/>
      <c r="B32" s="32"/>
      <c r="C32" s="20"/>
      <c r="D32" s="21"/>
      <c r="E32" s="22"/>
      <c r="F32" s="23"/>
      <c r="G32" s="23"/>
      <c r="H32" s="23"/>
      <c r="I32" s="24"/>
      <c r="J32" s="23"/>
      <c r="K32" s="23"/>
      <c r="L32" s="23"/>
      <c r="M32" s="25"/>
      <c r="N32" s="23"/>
      <c r="O32" s="30"/>
      <c r="P32" s="26"/>
      <c r="Q32" s="27">
        <f t="shared" si="3"/>
        <v>0</v>
      </c>
      <c r="R32" s="26"/>
      <c r="S32" s="6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7"/>
      <c r="B33" s="33"/>
      <c r="C33" s="34"/>
      <c r="D33" s="35"/>
      <c r="E33" s="36"/>
      <c r="F33" s="23"/>
      <c r="G33" s="23"/>
      <c r="H33" s="23"/>
      <c r="I33" s="25"/>
      <c r="J33" s="23"/>
      <c r="K33" s="23"/>
      <c r="L33" s="23"/>
      <c r="M33" s="25"/>
      <c r="N33" s="23"/>
      <c r="O33" s="23"/>
      <c r="P33" s="28"/>
      <c r="Q33" s="27">
        <f t="shared" si="3"/>
        <v>0</v>
      </c>
      <c r="R33" s="62"/>
      <c r="S33" s="6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64"/>
      <c r="B34" s="65"/>
      <c r="C34" s="66"/>
      <c r="D34" s="67" t="s">
        <v>82</v>
      </c>
      <c r="E34" s="59"/>
      <c r="F34" s="68">
        <f t="shared" ref="F34:Q34" si="4">SUM(F31:F33)</f>
        <v>0</v>
      </c>
      <c r="G34" s="68">
        <f t="shared" si="4"/>
        <v>0</v>
      </c>
      <c r="H34" s="68">
        <f t="shared" si="4"/>
        <v>0</v>
      </c>
      <c r="I34" s="68">
        <f t="shared" si="4"/>
        <v>0</v>
      </c>
      <c r="J34" s="68">
        <f t="shared" si="4"/>
        <v>0</v>
      </c>
      <c r="K34" s="68">
        <f t="shared" si="4"/>
        <v>0</v>
      </c>
      <c r="L34" s="68">
        <f t="shared" si="4"/>
        <v>0</v>
      </c>
      <c r="M34" s="68">
        <f t="shared" si="4"/>
        <v>0</v>
      </c>
      <c r="N34" s="68">
        <f t="shared" si="4"/>
        <v>0</v>
      </c>
      <c r="O34" s="68">
        <f t="shared" si="4"/>
        <v>105</v>
      </c>
      <c r="P34" s="68">
        <f t="shared" si="4"/>
        <v>105</v>
      </c>
      <c r="Q34" s="68">
        <f t="shared" si="4"/>
        <v>0</v>
      </c>
      <c r="R34" s="59"/>
      <c r="S34" s="6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70"/>
      <c r="B35" s="71"/>
      <c r="C35" s="71"/>
      <c r="D35" s="71"/>
      <c r="E35" s="71"/>
      <c r="F35" s="97">
        <f>F34+G34+H34+I34+J34+K34+L34+M34+N34+O34</f>
        <v>105</v>
      </c>
      <c r="G35" s="4"/>
      <c r="H35" s="4"/>
      <c r="I35" s="4"/>
      <c r="J35" s="4"/>
      <c r="K35" s="4"/>
      <c r="L35" s="4"/>
      <c r="M35" s="4"/>
      <c r="N35" s="4"/>
      <c r="O35" s="4"/>
      <c r="P35" s="73"/>
      <c r="Q35" s="73"/>
      <c r="R35" s="71"/>
      <c r="S35" s="7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52"/>
      <c r="B36" s="52"/>
      <c r="C36" s="52"/>
      <c r="D36" s="52"/>
      <c r="E36" s="29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09" t="s">
        <v>212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0" t="s">
        <v>2</v>
      </c>
      <c r="B38" s="111" t="s">
        <v>3</v>
      </c>
      <c r="C38" s="111" t="s">
        <v>4</v>
      </c>
      <c r="D38" s="111" t="s">
        <v>5</v>
      </c>
      <c r="E38" s="111" t="s">
        <v>6</v>
      </c>
      <c r="F38" s="112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111" t="s">
        <v>8</v>
      </c>
      <c r="S38" s="111" t="s">
        <v>9</v>
      </c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"/>
      <c r="B39" s="12"/>
      <c r="C39" s="12"/>
      <c r="D39" s="12"/>
      <c r="E39" s="12"/>
      <c r="F39" s="113" t="s">
        <v>10</v>
      </c>
      <c r="G39" s="114" t="s">
        <v>11</v>
      </c>
      <c r="H39" s="10"/>
      <c r="I39" s="114" t="s">
        <v>12</v>
      </c>
      <c r="J39" s="10"/>
      <c r="K39" s="111" t="s">
        <v>13</v>
      </c>
      <c r="L39" s="115"/>
      <c r="M39" s="115"/>
      <c r="N39" s="115"/>
      <c r="O39" s="116" t="s">
        <v>655</v>
      </c>
      <c r="P39" s="111" t="s">
        <v>15</v>
      </c>
      <c r="Q39" s="111" t="s">
        <v>16</v>
      </c>
      <c r="R39" s="12"/>
      <c r="S39" s="1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6"/>
      <c r="B40" s="10"/>
      <c r="C40" s="10"/>
      <c r="D40" s="10"/>
      <c r="E40" s="10"/>
      <c r="F40" s="10"/>
      <c r="G40" s="117" t="s">
        <v>17</v>
      </c>
      <c r="H40" s="117" t="s">
        <v>18</v>
      </c>
      <c r="I40" s="117" t="s">
        <v>19</v>
      </c>
      <c r="J40" s="117" t="s">
        <v>20</v>
      </c>
      <c r="K40" s="10"/>
      <c r="L40" s="117" t="s">
        <v>21</v>
      </c>
      <c r="M40" s="117" t="s">
        <v>22</v>
      </c>
      <c r="N40" s="117" t="s">
        <v>23</v>
      </c>
      <c r="O40" s="10"/>
      <c r="P40" s="10"/>
      <c r="Q40" s="10"/>
      <c r="R40" s="10"/>
      <c r="S40" s="10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>
        <v>1.0</v>
      </c>
      <c r="B41" s="168">
        <v>45851.0</v>
      </c>
      <c r="C41" s="124" t="s">
        <v>656</v>
      </c>
      <c r="D41" s="142">
        <v>59103.0</v>
      </c>
      <c r="E41" s="143" t="s">
        <v>389</v>
      </c>
      <c r="F41" s="144"/>
      <c r="G41" s="145"/>
      <c r="H41" s="142"/>
      <c r="I41" s="142">
        <v>2500.0</v>
      </c>
      <c r="J41" s="123"/>
      <c r="K41" s="123"/>
      <c r="L41" s="123"/>
      <c r="M41" s="123"/>
      <c r="N41" s="123"/>
      <c r="O41" s="123"/>
      <c r="P41" s="125">
        <v>2500.0</v>
      </c>
      <c r="Q41" s="126">
        <f t="shared" ref="Q41:Q44" si="5">F41+G41+H41+I41+J41+K41+L41+M41+N41-P41</f>
        <v>0</v>
      </c>
      <c r="R41" s="26" t="s">
        <v>29</v>
      </c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46"/>
      <c r="C42" s="124"/>
      <c r="D42" s="124"/>
      <c r="E42" s="147"/>
      <c r="F42" s="122"/>
      <c r="G42" s="123"/>
      <c r="H42" s="124"/>
      <c r="I42" s="184"/>
      <c r="J42" s="123"/>
      <c r="K42" s="123"/>
      <c r="L42" s="123"/>
      <c r="M42" s="148"/>
      <c r="N42" s="149"/>
      <c r="O42" s="149"/>
      <c r="P42" s="150"/>
      <c r="Q42" s="126">
        <f t="shared" si="5"/>
        <v>0</v>
      </c>
      <c r="R42" s="26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/>
      <c r="B43" s="146"/>
      <c r="C43" s="124"/>
      <c r="D43" s="124"/>
      <c r="E43" s="147"/>
      <c r="F43" s="122"/>
      <c r="G43" s="142"/>
      <c r="H43" s="142"/>
      <c r="I43" s="123"/>
      <c r="J43" s="123"/>
      <c r="K43" s="123"/>
      <c r="L43" s="123"/>
      <c r="M43" s="148"/>
      <c r="N43" s="149"/>
      <c r="O43" s="149"/>
      <c r="P43" s="150"/>
      <c r="Q43" s="126">
        <f t="shared" si="5"/>
        <v>0</v>
      </c>
      <c r="R43" s="123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18"/>
      <c r="B44" s="119"/>
      <c r="C44" s="120"/>
      <c r="D44" s="120"/>
      <c r="E44" s="121"/>
      <c r="F44" s="122"/>
      <c r="G44" s="142"/>
      <c r="H44" s="142"/>
      <c r="I44" s="123"/>
      <c r="J44" s="123"/>
      <c r="K44" s="120"/>
      <c r="L44" s="123"/>
      <c r="M44" s="123"/>
      <c r="N44" s="123"/>
      <c r="O44" s="123"/>
      <c r="P44" s="125"/>
      <c r="Q44" s="126">
        <f t="shared" si="5"/>
        <v>0</v>
      </c>
      <c r="R44" s="123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8"/>
      <c r="B45" s="123"/>
      <c r="C45" s="123"/>
      <c r="D45" s="123"/>
      <c r="E45" s="127"/>
      <c r="F45" s="128"/>
      <c r="G45" s="123"/>
      <c r="H45" s="129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30"/>
      <c r="B46" s="131"/>
      <c r="C46" s="132"/>
      <c r="D46" s="133" t="s">
        <v>82</v>
      </c>
      <c r="E46" s="115"/>
      <c r="F46" s="134">
        <f t="shared" ref="F46:G46" si="6">SUM(F41:F45)</f>
        <v>0</v>
      </c>
      <c r="G46" s="134">
        <f t="shared" si="6"/>
        <v>0</v>
      </c>
      <c r="H46" s="134">
        <f>SUM(H41:H44)</f>
        <v>0</v>
      </c>
      <c r="I46" s="134">
        <f t="shared" ref="I46:P46" si="7">SUM(I41:I45)</f>
        <v>2500</v>
      </c>
      <c r="J46" s="134">
        <f t="shared" si="7"/>
        <v>0</v>
      </c>
      <c r="K46" s="134">
        <f t="shared" si="7"/>
        <v>0</v>
      </c>
      <c r="L46" s="134">
        <f t="shared" si="7"/>
        <v>0</v>
      </c>
      <c r="M46" s="134">
        <f t="shared" si="7"/>
        <v>0</v>
      </c>
      <c r="N46" s="134">
        <f t="shared" si="7"/>
        <v>0</v>
      </c>
      <c r="O46" s="134">
        <f t="shared" si="7"/>
        <v>0</v>
      </c>
      <c r="P46" s="134">
        <f t="shared" si="7"/>
        <v>2500</v>
      </c>
      <c r="Q46" s="135"/>
      <c r="R46" s="115"/>
      <c r="S46" s="12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36"/>
      <c r="B47" s="137"/>
      <c r="C47" s="137"/>
      <c r="D47" s="137"/>
      <c r="E47" s="137"/>
      <c r="F47" s="138">
        <f>F46+G46+H46+I46+J46+K46+L46+M46+N46+O46</f>
        <v>2500</v>
      </c>
      <c r="G47" s="4"/>
      <c r="H47" s="4"/>
      <c r="I47" s="4"/>
      <c r="J47" s="4"/>
      <c r="K47" s="4"/>
      <c r="L47" s="4"/>
      <c r="M47" s="4"/>
      <c r="N47" s="4"/>
      <c r="O47" s="4"/>
      <c r="P47" s="139"/>
      <c r="Q47" s="139"/>
      <c r="R47" s="137"/>
      <c r="S47" s="12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52"/>
      <c r="B48" s="52"/>
      <c r="C48" s="52"/>
      <c r="D48" s="52"/>
      <c r="E48" s="75"/>
      <c r="F48" s="76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51.0" customHeight="1">
      <c r="A49" s="2"/>
      <c r="B49" s="2"/>
      <c r="C49" s="2"/>
      <c r="D49" s="2"/>
      <c r="E49" s="77" t="s">
        <v>83</v>
      </c>
      <c r="F49" s="98" t="s">
        <v>155</v>
      </c>
      <c r="G49" s="2"/>
      <c r="H49" s="2"/>
      <c r="I49" s="2"/>
      <c r="J49" s="79" t="s">
        <v>85</v>
      </c>
      <c r="K49" s="79"/>
      <c r="L49" s="79"/>
      <c r="M49" s="79"/>
      <c r="N49" s="80"/>
      <c r="O49" s="80"/>
      <c r="P49" s="8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86</v>
      </c>
      <c r="F50" s="98" t="s">
        <v>155</v>
      </c>
      <c r="G50" s="2"/>
      <c r="H50" s="2"/>
      <c r="I50" s="2"/>
      <c r="J50" s="82" t="s">
        <v>87</v>
      </c>
      <c r="K50" s="82"/>
      <c r="L50" s="82"/>
      <c r="M50" s="82"/>
      <c r="N50" s="82"/>
      <c r="O50" s="82"/>
      <c r="P50" s="8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88</v>
      </c>
      <c r="F51" s="98" t="s">
        <v>155</v>
      </c>
      <c r="G51" s="2"/>
      <c r="H51" s="52"/>
      <c r="I51" s="52"/>
      <c r="J51" s="199">
        <v>1.0</v>
      </c>
      <c r="K51" s="200" t="s">
        <v>657</v>
      </c>
      <c r="L51" s="201"/>
      <c r="M51" s="201"/>
      <c r="N51" s="201"/>
      <c r="O51" s="201"/>
      <c r="P51" s="200" t="s">
        <v>597</v>
      </c>
      <c r="Q51" s="202" t="s">
        <v>658</v>
      </c>
      <c r="R51" s="202" t="s">
        <v>659</v>
      </c>
      <c r="S51" s="203" t="s">
        <v>660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89</v>
      </c>
      <c r="F52" s="98" t="s">
        <v>155</v>
      </c>
      <c r="G52" s="2"/>
      <c r="H52" s="52"/>
      <c r="I52" s="172"/>
      <c r="J52" s="199">
        <v>2.0</v>
      </c>
      <c r="K52" s="200" t="s">
        <v>661</v>
      </c>
      <c r="L52" s="201"/>
      <c r="M52" s="201"/>
      <c r="N52" s="201"/>
      <c r="O52" s="201"/>
      <c r="P52" s="204" t="s">
        <v>662</v>
      </c>
      <c r="Q52" s="202" t="s">
        <v>658</v>
      </c>
      <c r="R52" s="202" t="s">
        <v>659</v>
      </c>
      <c r="S52" s="203" t="s">
        <v>663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664</v>
      </c>
      <c r="F53" s="98" t="s">
        <v>155</v>
      </c>
      <c r="G53" s="2"/>
      <c r="H53" s="52"/>
      <c r="I53" s="172"/>
      <c r="J53" s="173"/>
      <c r="K53" s="172"/>
      <c r="L53" s="174"/>
      <c r="M53" s="172"/>
      <c r="N53" s="172"/>
      <c r="O53" s="52"/>
      <c r="P53" s="176"/>
      <c r="Q53" s="1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77" t="s">
        <v>91</v>
      </c>
      <c r="F54" s="98" t="s">
        <v>155</v>
      </c>
      <c r="G54" s="2"/>
      <c r="H54" s="52"/>
      <c r="I54" s="180"/>
      <c r="J54" s="163" t="s">
        <v>335</v>
      </c>
      <c r="K54" s="164"/>
      <c r="L54" s="164"/>
      <c r="M54" s="164"/>
      <c r="N54" s="164"/>
      <c r="O54" s="164"/>
      <c r="P54" s="205">
        <v>60895.0</v>
      </c>
      <c r="Q54" s="1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92</v>
      </c>
      <c r="F55" s="98" t="s">
        <v>155</v>
      </c>
      <c r="G55" s="2"/>
      <c r="H55" s="52"/>
      <c r="I55" s="180"/>
      <c r="J55" s="164"/>
      <c r="K55" s="164"/>
      <c r="L55" s="163" t="s">
        <v>665</v>
      </c>
      <c r="M55" s="164"/>
      <c r="N55" s="164"/>
      <c r="O55" s="164"/>
      <c r="P55" s="205">
        <v>740.0</v>
      </c>
      <c r="Q55" s="16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52"/>
      <c r="I56" s="180"/>
      <c r="J56" s="164"/>
      <c r="K56" s="164"/>
      <c r="L56" s="163" t="s">
        <v>337</v>
      </c>
      <c r="M56" s="164"/>
      <c r="N56" s="164"/>
      <c r="O56" s="164"/>
      <c r="P56" s="205">
        <f>P54-P55</f>
        <v>60155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52"/>
      <c r="I57" s="18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52"/>
      <c r="I58" s="52"/>
      <c r="J58" s="52"/>
      <c r="K58" s="52"/>
      <c r="L58" s="52"/>
      <c r="M58" s="52"/>
      <c r="N58" s="52"/>
      <c r="O58" s="52"/>
      <c r="P58" s="5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52">
    <mergeCell ref="F35:O35"/>
    <mergeCell ref="A37:S37"/>
    <mergeCell ref="A38:A40"/>
    <mergeCell ref="B38:B40"/>
    <mergeCell ref="C38:C40"/>
    <mergeCell ref="D38:D40"/>
    <mergeCell ref="E38:E40"/>
    <mergeCell ref="S38:S40"/>
    <mergeCell ref="F38:Q38"/>
    <mergeCell ref="R38:R40"/>
    <mergeCell ref="F39:F40"/>
    <mergeCell ref="G39:H39"/>
    <mergeCell ref="I39:J39"/>
    <mergeCell ref="K39:K40"/>
    <mergeCell ref="O39:O40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P39:P40"/>
    <mergeCell ref="Q39:Q40"/>
    <mergeCell ref="F47:O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666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45851.0</v>
      </c>
      <c r="C6" s="20" t="s">
        <v>667</v>
      </c>
      <c r="D6" s="21">
        <v>88544.0</v>
      </c>
      <c r="E6" s="22" t="s">
        <v>652</v>
      </c>
      <c r="F6" s="30">
        <v>800.0</v>
      </c>
      <c r="G6" s="23"/>
      <c r="H6" s="23"/>
      <c r="I6" s="24"/>
      <c r="J6" s="23"/>
      <c r="K6" s="30"/>
      <c r="L6" s="30"/>
      <c r="M6" s="24"/>
      <c r="N6" s="23"/>
      <c r="O6" s="23"/>
      <c r="P6" s="26">
        <v>800.0</v>
      </c>
      <c r="Q6" s="27">
        <f t="shared" ref="Q6:Q33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45851.0</v>
      </c>
      <c r="C7" s="20" t="s">
        <v>668</v>
      </c>
      <c r="D7" s="21">
        <v>51040.0</v>
      </c>
      <c r="E7" s="22" t="s">
        <v>669</v>
      </c>
      <c r="F7" s="23"/>
      <c r="G7" s="23"/>
      <c r="H7" s="30"/>
      <c r="I7" s="24">
        <v>2600.0</v>
      </c>
      <c r="J7" s="30"/>
      <c r="K7" s="30"/>
      <c r="L7" s="23"/>
      <c r="M7" s="25"/>
      <c r="N7" s="23"/>
      <c r="O7" s="23"/>
      <c r="P7" s="26">
        <v>2600.0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45851.0</v>
      </c>
      <c r="C8" s="20" t="s">
        <v>670</v>
      </c>
      <c r="D8" s="21">
        <v>50595.0</v>
      </c>
      <c r="E8" s="22" t="s">
        <v>375</v>
      </c>
      <c r="F8" s="23"/>
      <c r="G8" s="30">
        <v>10900.0</v>
      </c>
      <c r="H8" s="23"/>
      <c r="I8" s="24"/>
      <c r="J8" s="30"/>
      <c r="K8" s="30"/>
      <c r="L8" s="23"/>
      <c r="M8" s="25"/>
      <c r="N8" s="23"/>
      <c r="O8" s="23"/>
      <c r="P8" s="26">
        <v>10900.0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45851.0</v>
      </c>
      <c r="C9" s="20" t="s">
        <v>671</v>
      </c>
      <c r="D9" s="21">
        <v>88544.0</v>
      </c>
      <c r="E9" s="22" t="s">
        <v>652</v>
      </c>
      <c r="F9" s="23"/>
      <c r="G9" s="23"/>
      <c r="H9" s="23"/>
      <c r="I9" s="24"/>
      <c r="J9" s="30"/>
      <c r="K9" s="30"/>
      <c r="L9" s="23"/>
      <c r="M9" s="25"/>
      <c r="N9" s="206">
        <v>420.0</v>
      </c>
      <c r="O9" s="23"/>
      <c r="P9" s="26">
        <v>420.0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45851.0</v>
      </c>
      <c r="C10" s="20" t="s">
        <v>672</v>
      </c>
      <c r="D10" s="21">
        <v>21818.0</v>
      </c>
      <c r="E10" s="22" t="s">
        <v>343</v>
      </c>
      <c r="F10" s="23"/>
      <c r="G10" s="23"/>
      <c r="H10" s="23"/>
      <c r="I10" s="24"/>
      <c r="J10" s="23"/>
      <c r="K10" s="30">
        <v>4500.0</v>
      </c>
      <c r="L10" s="23"/>
      <c r="M10" s="25"/>
      <c r="N10" s="30"/>
      <c r="O10" s="23"/>
      <c r="P10" s="26">
        <v>4500.0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45851.0</v>
      </c>
      <c r="C11" s="20" t="s">
        <v>673</v>
      </c>
      <c r="D11" s="21">
        <v>89518.0</v>
      </c>
      <c r="E11" s="22" t="s">
        <v>674</v>
      </c>
      <c r="F11" s="23"/>
      <c r="G11" s="23"/>
      <c r="H11" s="23"/>
      <c r="I11" s="24"/>
      <c r="J11" s="30"/>
      <c r="K11" s="23"/>
      <c r="L11" s="23"/>
      <c r="M11" s="24">
        <v>210.0</v>
      </c>
      <c r="N11" s="30"/>
      <c r="O11" s="23"/>
      <c r="P11" s="26">
        <v>210.0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45851.0</v>
      </c>
      <c r="C12" s="20" t="s">
        <v>675</v>
      </c>
      <c r="D12" s="21">
        <v>22341.0</v>
      </c>
      <c r="E12" s="22" t="s">
        <v>650</v>
      </c>
      <c r="F12" s="23"/>
      <c r="G12" s="30"/>
      <c r="H12" s="23"/>
      <c r="I12" s="24"/>
      <c r="J12" s="30"/>
      <c r="K12" s="30">
        <v>210.0</v>
      </c>
      <c r="L12" s="30"/>
      <c r="M12" s="25"/>
      <c r="N12" s="30"/>
      <c r="O12" s="30"/>
      <c r="P12" s="26">
        <v>210.0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45852.0</v>
      </c>
      <c r="C13" s="20" t="s">
        <v>676</v>
      </c>
      <c r="D13" s="21">
        <v>82292.0</v>
      </c>
      <c r="E13" s="22" t="s">
        <v>677</v>
      </c>
      <c r="F13" s="23"/>
      <c r="G13" s="23"/>
      <c r="H13" s="23"/>
      <c r="I13" s="24">
        <v>1100.0</v>
      </c>
      <c r="J13" s="30"/>
      <c r="K13" s="23"/>
      <c r="L13" s="23"/>
      <c r="M13" s="25"/>
      <c r="N13" s="23"/>
      <c r="O13" s="23"/>
      <c r="P13" s="26">
        <v>1100.0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45852.0</v>
      </c>
      <c r="C14" s="20" t="s">
        <v>678</v>
      </c>
      <c r="D14" s="21">
        <v>62146.0</v>
      </c>
      <c r="E14" s="22" t="s">
        <v>230</v>
      </c>
      <c r="F14" s="23"/>
      <c r="G14" s="30"/>
      <c r="H14" s="23"/>
      <c r="I14" s="24">
        <v>5000.0</v>
      </c>
      <c r="J14" s="30"/>
      <c r="K14" s="30"/>
      <c r="L14" s="23"/>
      <c r="M14" s="24"/>
      <c r="N14" s="23"/>
      <c r="O14" s="23"/>
      <c r="P14" s="26">
        <v>5000.0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45852.0</v>
      </c>
      <c r="C15" s="20" t="s">
        <v>679</v>
      </c>
      <c r="D15" s="21">
        <v>10250.0</v>
      </c>
      <c r="E15" s="22" t="s">
        <v>25</v>
      </c>
      <c r="F15" s="30"/>
      <c r="G15" s="30"/>
      <c r="H15" s="23"/>
      <c r="I15" s="24">
        <v>9500.0</v>
      </c>
      <c r="J15" s="30"/>
      <c r="K15" s="30"/>
      <c r="L15" s="23"/>
      <c r="M15" s="25"/>
      <c r="N15" s="23"/>
      <c r="O15" s="23"/>
      <c r="P15" s="26">
        <v>9500.0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45852.0</v>
      </c>
      <c r="C16" s="20" t="s">
        <v>680</v>
      </c>
      <c r="D16" s="21">
        <v>59244.0</v>
      </c>
      <c r="E16" s="22" t="s">
        <v>406</v>
      </c>
      <c r="F16" s="23"/>
      <c r="G16" s="23"/>
      <c r="H16" s="23"/>
      <c r="I16" s="24"/>
      <c r="J16" s="30">
        <v>50.0</v>
      </c>
      <c r="K16" s="30"/>
      <c r="L16" s="23"/>
      <c r="M16" s="24"/>
      <c r="N16" s="198"/>
      <c r="O16" s="23"/>
      <c r="P16" s="26">
        <v>50.0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45852.0</v>
      </c>
      <c r="C17" s="20" t="s">
        <v>681</v>
      </c>
      <c r="D17" s="21">
        <v>81789.0</v>
      </c>
      <c r="E17" s="22" t="s">
        <v>682</v>
      </c>
      <c r="F17" s="23"/>
      <c r="G17" s="23"/>
      <c r="H17" s="30"/>
      <c r="I17" s="24"/>
      <c r="J17" s="30">
        <v>1450.0</v>
      </c>
      <c r="K17" s="30"/>
      <c r="L17" s="23"/>
      <c r="M17" s="25"/>
      <c r="N17" s="30"/>
      <c r="O17" s="30"/>
      <c r="P17" s="26">
        <v>1450.0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45852.0</v>
      </c>
      <c r="C18" s="20" t="s">
        <v>683</v>
      </c>
      <c r="D18" s="21">
        <v>81108.0</v>
      </c>
      <c r="E18" s="22" t="s">
        <v>118</v>
      </c>
      <c r="F18" s="23"/>
      <c r="G18" s="23"/>
      <c r="H18" s="30"/>
      <c r="I18" s="24">
        <v>8050.0</v>
      </c>
      <c r="J18" s="30"/>
      <c r="K18" s="30"/>
      <c r="L18" s="23"/>
      <c r="M18" s="25"/>
      <c r="N18" s="30"/>
      <c r="O18" s="30"/>
      <c r="P18" s="26">
        <v>8050.0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45852.0</v>
      </c>
      <c r="C19" s="20" t="s">
        <v>684</v>
      </c>
      <c r="D19" s="21">
        <v>90756.0</v>
      </c>
      <c r="E19" s="22" t="s">
        <v>685</v>
      </c>
      <c r="F19" s="23"/>
      <c r="G19" s="23"/>
      <c r="H19" s="30"/>
      <c r="I19" s="24">
        <v>300.0</v>
      </c>
      <c r="J19" s="30"/>
      <c r="K19" s="30"/>
      <c r="L19" s="23"/>
      <c r="M19" s="25"/>
      <c r="N19" s="30"/>
      <c r="O19" s="30"/>
      <c r="P19" s="26">
        <v>300.0</v>
      </c>
      <c r="Q19" s="27">
        <f t="shared" si="1"/>
        <v>0</v>
      </c>
      <c r="R19" s="26" t="s">
        <v>110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45852.0</v>
      </c>
      <c r="C20" s="20" t="s">
        <v>686</v>
      </c>
      <c r="D20" s="21">
        <v>46927.0</v>
      </c>
      <c r="E20" s="22" t="s">
        <v>95</v>
      </c>
      <c r="F20" s="23"/>
      <c r="G20" s="23"/>
      <c r="H20" s="30"/>
      <c r="I20" s="24">
        <v>5100.0</v>
      </c>
      <c r="J20" s="30"/>
      <c r="K20" s="30"/>
      <c r="L20" s="23"/>
      <c r="M20" s="25"/>
      <c r="N20" s="30"/>
      <c r="O20" s="30"/>
      <c r="P20" s="26">
        <v>5100.0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45852.0</v>
      </c>
      <c r="C21" s="20" t="s">
        <v>687</v>
      </c>
      <c r="D21" s="21">
        <v>10697.0</v>
      </c>
      <c r="E21" s="22" t="s">
        <v>688</v>
      </c>
      <c r="F21" s="23"/>
      <c r="G21" s="23"/>
      <c r="H21" s="30"/>
      <c r="I21" s="24">
        <v>10000.0</v>
      </c>
      <c r="J21" s="30"/>
      <c r="K21" s="30"/>
      <c r="L21" s="23"/>
      <c r="M21" s="25"/>
      <c r="N21" s="30"/>
      <c r="O21" s="30"/>
      <c r="P21" s="26">
        <v>10000.0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45852.0</v>
      </c>
      <c r="C22" s="20" t="s">
        <v>689</v>
      </c>
      <c r="D22" s="21">
        <v>90757.0</v>
      </c>
      <c r="E22" s="22" t="s">
        <v>690</v>
      </c>
      <c r="F22" s="23"/>
      <c r="G22" s="23"/>
      <c r="H22" s="30"/>
      <c r="I22" s="24">
        <v>300.0</v>
      </c>
      <c r="J22" s="30"/>
      <c r="K22" s="30"/>
      <c r="L22" s="23"/>
      <c r="M22" s="25"/>
      <c r="N22" s="30"/>
      <c r="O22" s="30"/>
      <c r="P22" s="26">
        <v>300.0</v>
      </c>
      <c r="Q22" s="27">
        <f t="shared" si="1"/>
        <v>0</v>
      </c>
      <c r="R22" s="26" t="s">
        <v>110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45852.0</v>
      </c>
      <c r="C23" s="20" t="s">
        <v>691</v>
      </c>
      <c r="D23" s="21">
        <v>59812.0</v>
      </c>
      <c r="E23" s="22" t="s">
        <v>692</v>
      </c>
      <c r="F23" s="23"/>
      <c r="G23" s="23"/>
      <c r="H23" s="30"/>
      <c r="I23" s="24">
        <v>2600.0</v>
      </c>
      <c r="J23" s="30"/>
      <c r="K23" s="30"/>
      <c r="L23" s="23"/>
      <c r="M23" s="25"/>
      <c r="N23" s="30"/>
      <c r="O23" s="30"/>
      <c r="P23" s="26">
        <v>2600.0</v>
      </c>
      <c r="Q23" s="27">
        <f t="shared" si="1"/>
        <v>0</v>
      </c>
      <c r="R23" s="26" t="s">
        <v>29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45852.0</v>
      </c>
      <c r="C24" s="20" t="s">
        <v>693</v>
      </c>
      <c r="D24" s="21">
        <v>90758.0</v>
      </c>
      <c r="E24" s="22" t="s">
        <v>694</v>
      </c>
      <c r="F24" s="23"/>
      <c r="G24" s="23"/>
      <c r="H24" s="30"/>
      <c r="I24" s="24">
        <v>300.0</v>
      </c>
      <c r="J24" s="30"/>
      <c r="K24" s="30"/>
      <c r="L24" s="23"/>
      <c r="M24" s="25"/>
      <c r="N24" s="30"/>
      <c r="O24" s="30"/>
      <c r="P24" s="26">
        <v>300.0</v>
      </c>
      <c r="Q24" s="27">
        <f t="shared" si="1"/>
        <v>0</v>
      </c>
      <c r="R24" s="26" t="s">
        <v>29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45852.0</v>
      </c>
      <c r="C25" s="20" t="s">
        <v>695</v>
      </c>
      <c r="D25" s="21">
        <v>13311.0</v>
      </c>
      <c r="E25" s="22" t="s">
        <v>696</v>
      </c>
      <c r="F25" s="23"/>
      <c r="G25" s="23"/>
      <c r="H25" s="30"/>
      <c r="I25" s="24"/>
      <c r="J25" s="30"/>
      <c r="K25" s="30"/>
      <c r="L25" s="23"/>
      <c r="M25" s="24">
        <v>250.0</v>
      </c>
      <c r="N25" s="30"/>
      <c r="O25" s="30"/>
      <c r="P25" s="26">
        <v>250.0</v>
      </c>
      <c r="Q25" s="27">
        <f t="shared" si="1"/>
        <v>0</v>
      </c>
      <c r="R25" s="26" t="s">
        <v>29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45852.0</v>
      </c>
      <c r="C26" s="20" t="s">
        <v>697</v>
      </c>
      <c r="D26" s="21">
        <v>25376.0</v>
      </c>
      <c r="E26" s="22" t="s">
        <v>315</v>
      </c>
      <c r="F26" s="30">
        <v>250.0</v>
      </c>
      <c r="G26" s="23"/>
      <c r="H26" s="30"/>
      <c r="I26" s="24"/>
      <c r="J26" s="30"/>
      <c r="K26" s="30"/>
      <c r="L26" s="23"/>
      <c r="M26" s="25"/>
      <c r="N26" s="30"/>
      <c r="O26" s="30"/>
      <c r="P26" s="26">
        <v>250.0</v>
      </c>
      <c r="Q26" s="27">
        <f t="shared" si="1"/>
        <v>0</v>
      </c>
      <c r="R26" s="26" t="s">
        <v>32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45852.0</v>
      </c>
      <c r="C27" s="20" t="s">
        <v>698</v>
      </c>
      <c r="D27" s="21">
        <v>89888.0</v>
      </c>
      <c r="E27" s="22" t="s">
        <v>318</v>
      </c>
      <c r="F27" s="23"/>
      <c r="G27" s="23"/>
      <c r="H27" s="30"/>
      <c r="I27" s="24"/>
      <c r="J27" s="30"/>
      <c r="K27" s="30"/>
      <c r="L27" s="23"/>
      <c r="M27" s="24">
        <v>250.0</v>
      </c>
      <c r="N27" s="30"/>
      <c r="O27" s="30"/>
      <c r="P27" s="26">
        <v>250.0</v>
      </c>
      <c r="Q27" s="27">
        <f t="shared" si="1"/>
        <v>0</v>
      </c>
      <c r="R27" s="26" t="s">
        <v>32</v>
      </c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45852.0</v>
      </c>
      <c r="C28" s="20" t="s">
        <v>699</v>
      </c>
      <c r="D28" s="21">
        <v>69659.0</v>
      </c>
      <c r="E28" s="22" t="s">
        <v>700</v>
      </c>
      <c r="F28" s="23"/>
      <c r="G28" s="30"/>
      <c r="H28" s="30"/>
      <c r="I28" s="24">
        <v>5100.0</v>
      </c>
      <c r="J28" s="30"/>
      <c r="K28" s="30"/>
      <c r="L28" s="23"/>
      <c r="M28" s="24"/>
      <c r="N28" s="23"/>
      <c r="O28" s="23"/>
      <c r="P28" s="26">
        <v>5100.0</v>
      </c>
      <c r="Q28" s="27">
        <f t="shared" si="1"/>
        <v>0</v>
      </c>
      <c r="R28" s="26" t="s">
        <v>32</v>
      </c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32">
        <v>45852.0</v>
      </c>
      <c r="C29" s="20" t="s">
        <v>701</v>
      </c>
      <c r="D29" s="21">
        <v>90337.0</v>
      </c>
      <c r="E29" s="22" t="s">
        <v>702</v>
      </c>
      <c r="F29" s="30">
        <v>250.0</v>
      </c>
      <c r="G29" s="30"/>
      <c r="H29" s="30"/>
      <c r="I29" s="24"/>
      <c r="J29" s="30"/>
      <c r="K29" s="23"/>
      <c r="L29" s="23"/>
      <c r="M29" s="24">
        <v>3450.0</v>
      </c>
      <c r="N29" s="30"/>
      <c r="O29" s="30"/>
      <c r="P29" s="26">
        <v>3700.0</v>
      </c>
      <c r="Q29" s="27">
        <f t="shared" si="1"/>
        <v>0</v>
      </c>
      <c r="R29" s="26" t="s">
        <v>29</v>
      </c>
      <c r="S29" s="140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32">
        <v>45852.0</v>
      </c>
      <c r="C30" s="20" t="s">
        <v>703</v>
      </c>
      <c r="D30" s="21">
        <v>90051.0</v>
      </c>
      <c r="E30" s="22" t="s">
        <v>704</v>
      </c>
      <c r="F30" s="23"/>
      <c r="G30" s="30"/>
      <c r="H30" s="30"/>
      <c r="I30" s="24"/>
      <c r="J30" s="30"/>
      <c r="K30" s="30"/>
      <c r="L30" s="23"/>
      <c r="M30" s="24">
        <v>2400.0</v>
      </c>
      <c r="N30" s="30"/>
      <c r="O30" s="23"/>
      <c r="P30" s="26">
        <v>2400.0</v>
      </c>
      <c r="Q30" s="27">
        <f t="shared" si="1"/>
        <v>0</v>
      </c>
      <c r="R30" s="26" t="s">
        <v>32</v>
      </c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32">
        <v>45852.0</v>
      </c>
      <c r="C31" s="20" t="s">
        <v>705</v>
      </c>
      <c r="D31" s="21">
        <v>21828.0</v>
      </c>
      <c r="E31" s="22" t="s">
        <v>380</v>
      </c>
      <c r="F31" s="23"/>
      <c r="G31" s="30"/>
      <c r="H31" s="30"/>
      <c r="I31" s="24"/>
      <c r="J31" s="23"/>
      <c r="K31" s="30">
        <v>5000.0</v>
      </c>
      <c r="L31" s="23"/>
      <c r="M31" s="24"/>
      <c r="N31" s="23"/>
      <c r="O31" s="23"/>
      <c r="P31" s="26">
        <v>5000.0</v>
      </c>
      <c r="Q31" s="27">
        <f t="shared" si="1"/>
        <v>0</v>
      </c>
      <c r="R31" s="26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32">
        <v>45852.0</v>
      </c>
      <c r="C32" s="20" t="s">
        <v>706</v>
      </c>
      <c r="D32" s="21">
        <v>47787.0</v>
      </c>
      <c r="E32" s="22" t="s">
        <v>323</v>
      </c>
      <c r="F32" s="23"/>
      <c r="G32" s="23"/>
      <c r="H32" s="30">
        <v>2500.0</v>
      </c>
      <c r="I32" s="25"/>
      <c r="J32" s="23"/>
      <c r="K32" s="23"/>
      <c r="L32" s="23"/>
      <c r="M32" s="24"/>
      <c r="N32" s="23"/>
      <c r="O32" s="23"/>
      <c r="P32" s="26">
        <v>2500.0</v>
      </c>
      <c r="Q32" s="27">
        <f t="shared" si="1"/>
        <v>0</v>
      </c>
      <c r="R32" s="28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/>
      <c r="B33" s="19"/>
      <c r="C33" s="20"/>
      <c r="D33" s="21"/>
      <c r="E33" s="22"/>
      <c r="F33" s="23"/>
      <c r="G33" s="23"/>
      <c r="H33" s="23"/>
      <c r="I33" s="25"/>
      <c r="J33" s="23"/>
      <c r="K33" s="23"/>
      <c r="L33" s="23"/>
      <c r="M33" s="25"/>
      <c r="N33" s="23"/>
      <c r="O33" s="23"/>
      <c r="P33" s="28"/>
      <c r="Q33" s="27">
        <f t="shared" si="1"/>
        <v>0</v>
      </c>
      <c r="R33" s="28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38"/>
      <c r="B34" s="39"/>
      <c r="C34" s="40"/>
      <c r="D34" s="41"/>
      <c r="E34" s="41"/>
      <c r="F34" s="42">
        <f t="shared" ref="F34:P34" si="2">SUM(F6:F33)</f>
        <v>1300</v>
      </c>
      <c r="G34" s="42">
        <f t="shared" si="2"/>
        <v>10900</v>
      </c>
      <c r="H34" s="42">
        <f t="shared" si="2"/>
        <v>2500</v>
      </c>
      <c r="I34" s="42">
        <f t="shared" si="2"/>
        <v>49950</v>
      </c>
      <c r="J34" s="42">
        <f t="shared" si="2"/>
        <v>1500</v>
      </c>
      <c r="K34" s="42">
        <f t="shared" si="2"/>
        <v>9710</v>
      </c>
      <c r="L34" s="42">
        <f t="shared" si="2"/>
        <v>0</v>
      </c>
      <c r="M34" s="42">
        <f t="shared" si="2"/>
        <v>6560</v>
      </c>
      <c r="N34" s="42">
        <f t="shared" si="2"/>
        <v>420</v>
      </c>
      <c r="O34" s="42">
        <f t="shared" si="2"/>
        <v>0</v>
      </c>
      <c r="P34" s="42">
        <f t="shared" si="2"/>
        <v>82840</v>
      </c>
      <c r="Q34" s="43"/>
      <c r="R34" s="41"/>
      <c r="S34" s="4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46"/>
      <c r="B35" s="47"/>
      <c r="C35" s="48"/>
      <c r="D35" s="48"/>
      <c r="E35" s="48"/>
      <c r="F35" s="49">
        <f>F34+G34+H34+I34+J34+K34+L34+M34+N34+O34</f>
        <v>82840</v>
      </c>
      <c r="G35" s="4"/>
      <c r="H35" s="4"/>
      <c r="I35" s="4"/>
      <c r="J35" s="4"/>
      <c r="K35" s="4"/>
      <c r="L35" s="4"/>
      <c r="M35" s="4"/>
      <c r="N35" s="4"/>
      <c r="O35" s="4"/>
      <c r="P35" s="50" t="s">
        <v>79</v>
      </c>
      <c r="Q35" s="50"/>
      <c r="R35" s="48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2"/>
      <c r="B36" s="52"/>
      <c r="C36" s="52"/>
      <c r="D36" s="52"/>
      <c r="E36" s="29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29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09" t="s">
        <v>212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0" t="s">
        <v>2</v>
      </c>
      <c r="B39" s="111" t="s">
        <v>3</v>
      </c>
      <c r="C39" s="111" t="s">
        <v>4</v>
      </c>
      <c r="D39" s="111" t="s">
        <v>5</v>
      </c>
      <c r="E39" s="111" t="s">
        <v>6</v>
      </c>
      <c r="F39" s="112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111" t="s">
        <v>8</v>
      </c>
      <c r="S39" s="111" t="s">
        <v>9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"/>
      <c r="B40" s="12"/>
      <c r="C40" s="12"/>
      <c r="D40" s="12"/>
      <c r="E40" s="12"/>
      <c r="F40" s="113" t="s">
        <v>10</v>
      </c>
      <c r="G40" s="114" t="s">
        <v>11</v>
      </c>
      <c r="H40" s="10"/>
      <c r="I40" s="114" t="s">
        <v>12</v>
      </c>
      <c r="J40" s="10"/>
      <c r="K40" s="111" t="s">
        <v>13</v>
      </c>
      <c r="L40" s="115"/>
      <c r="M40" s="115"/>
      <c r="N40" s="115"/>
      <c r="O40" s="116" t="s">
        <v>707</v>
      </c>
      <c r="P40" s="111" t="s">
        <v>15</v>
      </c>
      <c r="Q40" s="111" t="s">
        <v>16</v>
      </c>
      <c r="R40" s="12"/>
      <c r="S40" s="1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6"/>
      <c r="B41" s="10"/>
      <c r="C41" s="10"/>
      <c r="D41" s="10"/>
      <c r="E41" s="10"/>
      <c r="F41" s="10"/>
      <c r="G41" s="117" t="s">
        <v>17</v>
      </c>
      <c r="H41" s="117" t="s">
        <v>18</v>
      </c>
      <c r="I41" s="117" t="s">
        <v>19</v>
      </c>
      <c r="J41" s="117" t="s">
        <v>20</v>
      </c>
      <c r="K41" s="10"/>
      <c r="L41" s="207" t="s">
        <v>21</v>
      </c>
      <c r="M41" s="207" t="s">
        <v>22</v>
      </c>
      <c r="N41" s="117" t="s">
        <v>23</v>
      </c>
      <c r="O41" s="10"/>
      <c r="P41" s="10"/>
      <c r="Q41" s="10"/>
      <c r="R41" s="10"/>
      <c r="S41" s="10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>
        <v>1.0</v>
      </c>
      <c r="B42" s="168">
        <v>45852.0</v>
      </c>
      <c r="C42" s="124" t="s">
        <v>708</v>
      </c>
      <c r="D42" s="142">
        <v>21828.0</v>
      </c>
      <c r="E42" s="143" t="s">
        <v>380</v>
      </c>
      <c r="F42" s="144"/>
      <c r="G42" s="145"/>
      <c r="H42" s="142"/>
      <c r="I42" s="142"/>
      <c r="J42" s="123"/>
      <c r="K42" s="123"/>
      <c r="L42" s="123"/>
      <c r="M42" s="208">
        <v>2427.0</v>
      </c>
      <c r="N42" s="123"/>
      <c r="O42" s="123"/>
      <c r="P42" s="125">
        <v>2427.0</v>
      </c>
      <c r="Q42" s="126">
        <f t="shared" ref="Q42:Q45" si="3">F42+G42+H42+I42+J42+K42+L42+M42+N42-P42</f>
        <v>0</v>
      </c>
      <c r="R42" s="26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/>
      <c r="B43" s="146"/>
      <c r="C43" s="124"/>
      <c r="D43" s="124"/>
      <c r="E43" s="147"/>
      <c r="F43" s="122"/>
      <c r="G43" s="123"/>
      <c r="H43" s="124"/>
      <c r="I43" s="184"/>
      <c r="J43" s="123"/>
      <c r="K43" s="123"/>
      <c r="L43" s="123"/>
      <c r="M43" s="148"/>
      <c r="N43" s="149"/>
      <c r="O43" s="149"/>
      <c r="P43" s="150"/>
      <c r="Q43" s="126">
        <f t="shared" si="3"/>
        <v>0</v>
      </c>
      <c r="R43" s="26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18"/>
      <c r="B44" s="146"/>
      <c r="C44" s="124"/>
      <c r="D44" s="124"/>
      <c r="E44" s="147"/>
      <c r="F44" s="122"/>
      <c r="G44" s="142"/>
      <c r="H44" s="142"/>
      <c r="I44" s="123"/>
      <c r="J44" s="123"/>
      <c r="K44" s="123"/>
      <c r="L44" s="123"/>
      <c r="M44" s="148"/>
      <c r="N44" s="149"/>
      <c r="O44" s="149"/>
      <c r="P44" s="150"/>
      <c r="Q44" s="126">
        <f t="shared" si="3"/>
        <v>0</v>
      </c>
      <c r="R44" s="123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8"/>
      <c r="B45" s="119"/>
      <c r="C45" s="120"/>
      <c r="D45" s="120"/>
      <c r="E45" s="121"/>
      <c r="F45" s="122"/>
      <c r="G45" s="142"/>
      <c r="H45" s="142"/>
      <c r="I45" s="123"/>
      <c r="J45" s="123"/>
      <c r="K45" s="120"/>
      <c r="L45" s="123"/>
      <c r="M45" s="123"/>
      <c r="N45" s="123"/>
      <c r="O45" s="123"/>
      <c r="P45" s="125"/>
      <c r="Q45" s="126">
        <f t="shared" si="3"/>
        <v>0</v>
      </c>
      <c r="R45" s="123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18"/>
      <c r="B46" s="123"/>
      <c r="C46" s="123"/>
      <c r="D46" s="123"/>
      <c r="E46" s="127"/>
      <c r="F46" s="128"/>
      <c r="G46" s="123"/>
      <c r="H46" s="129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30"/>
      <c r="B47" s="131"/>
      <c r="C47" s="132"/>
      <c r="D47" s="133" t="s">
        <v>82</v>
      </c>
      <c r="E47" s="115"/>
      <c r="F47" s="134">
        <f t="shared" ref="F47:G47" si="4">SUM(F42:F46)</f>
        <v>0</v>
      </c>
      <c r="G47" s="134">
        <f t="shared" si="4"/>
        <v>0</v>
      </c>
      <c r="H47" s="134">
        <f>SUM(H42:H45)</f>
        <v>0</v>
      </c>
      <c r="I47" s="134">
        <f t="shared" ref="I47:P47" si="5">SUM(I42:I46)</f>
        <v>0</v>
      </c>
      <c r="J47" s="134">
        <f t="shared" si="5"/>
        <v>0</v>
      </c>
      <c r="K47" s="134">
        <f t="shared" si="5"/>
        <v>0</v>
      </c>
      <c r="L47" s="134">
        <f t="shared" si="5"/>
        <v>0</v>
      </c>
      <c r="M47" s="134">
        <f t="shared" si="5"/>
        <v>2427</v>
      </c>
      <c r="N47" s="134">
        <f t="shared" si="5"/>
        <v>0</v>
      </c>
      <c r="O47" s="134">
        <f t="shared" si="5"/>
        <v>0</v>
      </c>
      <c r="P47" s="134">
        <f t="shared" si="5"/>
        <v>2427</v>
      </c>
      <c r="Q47" s="135"/>
      <c r="R47" s="115"/>
      <c r="S47" s="12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36"/>
      <c r="B48" s="137"/>
      <c r="C48" s="137"/>
      <c r="D48" s="137"/>
      <c r="E48" s="137"/>
      <c r="F48" s="138">
        <f>F47+G47+H47+I47+J47+K47+L47+M47+N47+O47</f>
        <v>2427</v>
      </c>
      <c r="G48" s="4"/>
      <c r="H48" s="4"/>
      <c r="I48" s="4"/>
      <c r="J48" s="4"/>
      <c r="K48" s="4"/>
      <c r="L48" s="4"/>
      <c r="M48" s="4"/>
      <c r="N48" s="4"/>
      <c r="O48" s="4"/>
      <c r="P48" s="139"/>
      <c r="Q48" s="139"/>
      <c r="R48" s="137"/>
      <c r="S48" s="12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52"/>
      <c r="B49" s="52"/>
      <c r="C49" s="52"/>
      <c r="D49" s="52"/>
      <c r="E49" s="75"/>
      <c r="F49" s="76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51.0" customHeight="1">
      <c r="A50" s="2"/>
      <c r="B50" s="2"/>
      <c r="C50" s="2"/>
      <c r="D50" s="2"/>
      <c r="E50" s="77" t="s">
        <v>83</v>
      </c>
      <c r="F50" s="98" t="s">
        <v>155</v>
      </c>
      <c r="G50" s="2"/>
      <c r="H50" s="2"/>
      <c r="I50" s="2"/>
      <c r="J50" s="79" t="s">
        <v>85</v>
      </c>
      <c r="K50" s="79"/>
      <c r="L50" s="79"/>
      <c r="M50" s="79"/>
      <c r="N50" s="80"/>
      <c r="O50" s="80"/>
      <c r="P50" s="8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86</v>
      </c>
      <c r="F51" s="98" t="s">
        <v>155</v>
      </c>
      <c r="G51" s="2"/>
      <c r="H51" s="2"/>
      <c r="I51" s="2"/>
      <c r="J51" s="82" t="s">
        <v>87</v>
      </c>
      <c r="K51" s="82"/>
      <c r="L51" s="82"/>
      <c r="M51" s="82"/>
      <c r="N51" s="82"/>
      <c r="O51" s="82"/>
      <c r="P51" s="8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88</v>
      </c>
      <c r="F52" s="98" t="s">
        <v>155</v>
      </c>
      <c r="G52" s="2"/>
      <c r="H52" s="52"/>
      <c r="I52" s="52"/>
      <c r="J52" s="199">
        <v>1.0</v>
      </c>
      <c r="K52" s="200" t="s">
        <v>709</v>
      </c>
      <c r="L52" s="201"/>
      <c r="M52" s="201"/>
      <c r="N52" s="201"/>
      <c r="O52" s="201"/>
      <c r="P52" s="200" t="s">
        <v>597</v>
      </c>
      <c r="Q52" s="202" t="s">
        <v>658</v>
      </c>
      <c r="R52" s="202" t="s">
        <v>710</v>
      </c>
      <c r="S52" s="203" t="s">
        <v>711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89</v>
      </c>
      <c r="F53" s="98" t="s">
        <v>155</v>
      </c>
      <c r="G53" s="2"/>
      <c r="H53" s="52"/>
      <c r="I53" s="172"/>
      <c r="J53" s="199"/>
      <c r="K53" s="200"/>
      <c r="L53" s="201"/>
      <c r="M53" s="201"/>
      <c r="O53" s="201"/>
      <c r="P53" s="204"/>
      <c r="Q53" s="202"/>
      <c r="R53" s="202"/>
      <c r="S53" s="20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77" t="s">
        <v>712</v>
      </c>
      <c r="F54" s="98" t="s">
        <v>155</v>
      </c>
      <c r="G54" s="2"/>
      <c r="H54" s="52"/>
      <c r="I54" s="172"/>
      <c r="J54" s="173"/>
      <c r="K54" s="172"/>
      <c r="L54" s="174"/>
      <c r="M54" s="172"/>
      <c r="N54" s="172"/>
      <c r="O54" s="52"/>
      <c r="P54" s="176"/>
      <c r="Q54" s="1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91</v>
      </c>
      <c r="F55" s="98" t="s">
        <v>155</v>
      </c>
      <c r="G55" s="2"/>
      <c r="H55" s="52"/>
      <c r="I55" s="180"/>
      <c r="J55" s="209" t="s">
        <v>335</v>
      </c>
      <c r="K55" s="210"/>
      <c r="L55" s="210"/>
      <c r="M55" s="210"/>
      <c r="N55" s="210"/>
      <c r="O55" s="210"/>
      <c r="P55" s="211">
        <v>82840.0</v>
      </c>
      <c r="Q55" s="16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92</v>
      </c>
      <c r="F56" s="98" t="s">
        <v>155</v>
      </c>
      <c r="G56" s="2"/>
      <c r="H56" s="52"/>
      <c r="I56" s="180"/>
      <c r="J56" s="210"/>
      <c r="K56" s="210"/>
      <c r="L56" s="209" t="s">
        <v>665</v>
      </c>
      <c r="M56" s="210"/>
      <c r="N56" s="210"/>
      <c r="O56" s="210"/>
      <c r="P56" s="211">
        <v>420.0</v>
      </c>
      <c r="Q56" s="16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52"/>
      <c r="I57" s="180"/>
      <c r="J57" s="210"/>
      <c r="K57" s="210"/>
      <c r="L57" s="209" t="s">
        <v>337</v>
      </c>
      <c r="M57" s="210"/>
      <c r="N57" s="210"/>
      <c r="O57" s="210"/>
      <c r="P57" s="211">
        <f>P55-P56</f>
        <v>82420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52"/>
      <c r="I58" s="18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52"/>
      <c r="I59" s="52"/>
      <c r="J59" s="52"/>
      <c r="K59" s="52"/>
      <c r="L59" s="52"/>
      <c r="M59" s="52"/>
      <c r="N59" s="52"/>
      <c r="O59" s="52"/>
      <c r="P59" s="5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9:D41"/>
    <mergeCell ref="E39:E41"/>
    <mergeCell ref="P4:P5"/>
    <mergeCell ref="Q4:Q5"/>
    <mergeCell ref="F35:O35"/>
    <mergeCell ref="A38:S38"/>
    <mergeCell ref="A39:A41"/>
    <mergeCell ref="B39:B41"/>
    <mergeCell ref="C39:C41"/>
    <mergeCell ref="S39:S41"/>
    <mergeCell ref="P40:P41"/>
    <mergeCell ref="Q40:Q41"/>
    <mergeCell ref="F39:Q39"/>
    <mergeCell ref="R39:R41"/>
    <mergeCell ref="F40:F41"/>
    <mergeCell ref="G40:H40"/>
    <mergeCell ref="I40:J40"/>
    <mergeCell ref="K40:K41"/>
    <mergeCell ref="O40:O41"/>
    <mergeCell ref="F48:O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713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45852.0</v>
      </c>
      <c r="C6" s="20" t="s">
        <v>714</v>
      </c>
      <c r="D6" s="21">
        <v>89888.0</v>
      </c>
      <c r="E6" s="22" t="s">
        <v>318</v>
      </c>
      <c r="F6" s="30"/>
      <c r="G6" s="23"/>
      <c r="H6" s="23"/>
      <c r="I6" s="24"/>
      <c r="J6" s="23"/>
      <c r="K6" s="30"/>
      <c r="L6" s="30"/>
      <c r="M6" s="24">
        <v>450.0</v>
      </c>
      <c r="N6" s="23"/>
      <c r="O6" s="23"/>
      <c r="P6" s="26">
        <v>450.0</v>
      </c>
      <c r="Q6" s="27">
        <f t="shared" ref="Q6:Q27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45852.0</v>
      </c>
      <c r="C7" s="20" t="s">
        <v>715</v>
      </c>
      <c r="D7" s="21">
        <v>85407.0</v>
      </c>
      <c r="E7" s="22" t="s">
        <v>716</v>
      </c>
      <c r="F7" s="23"/>
      <c r="G7" s="23"/>
      <c r="H7" s="30"/>
      <c r="I7" s="24">
        <v>25000.0</v>
      </c>
      <c r="J7" s="30"/>
      <c r="K7" s="30"/>
      <c r="L7" s="23"/>
      <c r="M7" s="25"/>
      <c r="N7" s="23"/>
      <c r="O7" s="23"/>
      <c r="P7" s="26">
        <v>25000.0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45853.0</v>
      </c>
      <c r="C8" s="20" t="s">
        <v>717</v>
      </c>
      <c r="D8" s="21">
        <v>62868.0</v>
      </c>
      <c r="E8" s="22" t="s">
        <v>718</v>
      </c>
      <c r="F8" s="23"/>
      <c r="G8" s="30"/>
      <c r="H8" s="23"/>
      <c r="I8" s="24">
        <v>32500.0</v>
      </c>
      <c r="J8" s="30"/>
      <c r="K8" s="30"/>
      <c r="L8" s="23"/>
      <c r="M8" s="25"/>
      <c r="N8" s="23"/>
      <c r="O8" s="23"/>
      <c r="P8" s="26">
        <v>32500.0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45853.0</v>
      </c>
      <c r="C9" s="20" t="s">
        <v>719</v>
      </c>
      <c r="D9" s="21">
        <v>44149.0</v>
      </c>
      <c r="E9" s="22" t="s">
        <v>101</v>
      </c>
      <c r="F9" s="23"/>
      <c r="G9" s="23"/>
      <c r="H9" s="23"/>
      <c r="I9" s="24">
        <v>4600.0</v>
      </c>
      <c r="J9" s="30"/>
      <c r="K9" s="30"/>
      <c r="L9" s="23"/>
      <c r="M9" s="25"/>
      <c r="N9" s="198"/>
      <c r="O9" s="23"/>
      <c r="P9" s="26">
        <v>4600.0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45853.0</v>
      </c>
      <c r="C10" s="20" t="s">
        <v>720</v>
      </c>
      <c r="D10" s="21">
        <v>57499.0</v>
      </c>
      <c r="E10" s="22" t="s">
        <v>721</v>
      </c>
      <c r="F10" s="23"/>
      <c r="G10" s="23"/>
      <c r="H10" s="23"/>
      <c r="I10" s="24">
        <v>5100.0</v>
      </c>
      <c r="J10" s="23"/>
      <c r="K10" s="30"/>
      <c r="L10" s="23"/>
      <c r="M10" s="25"/>
      <c r="N10" s="30"/>
      <c r="O10" s="23"/>
      <c r="P10" s="26">
        <v>5100.0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45853.0</v>
      </c>
      <c r="C11" s="20" t="s">
        <v>722</v>
      </c>
      <c r="D11" s="21">
        <v>42046.0</v>
      </c>
      <c r="E11" s="22" t="s">
        <v>548</v>
      </c>
      <c r="F11" s="23"/>
      <c r="G11" s="23"/>
      <c r="H11" s="23"/>
      <c r="I11" s="24">
        <v>50000.0</v>
      </c>
      <c r="J11" s="30"/>
      <c r="K11" s="23"/>
      <c r="L11" s="23"/>
      <c r="M11" s="24"/>
      <c r="N11" s="30"/>
      <c r="O11" s="23"/>
      <c r="P11" s="26">
        <v>50000.0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45853.0</v>
      </c>
      <c r="C12" s="20" t="s">
        <v>723</v>
      </c>
      <c r="D12" s="21">
        <v>31927.0</v>
      </c>
      <c r="E12" s="22" t="s">
        <v>516</v>
      </c>
      <c r="F12" s="23"/>
      <c r="G12" s="30"/>
      <c r="H12" s="23"/>
      <c r="I12" s="24">
        <v>450.0</v>
      </c>
      <c r="J12" s="30"/>
      <c r="K12" s="30"/>
      <c r="L12" s="30"/>
      <c r="M12" s="25"/>
      <c r="N12" s="30"/>
      <c r="O12" s="30"/>
      <c r="P12" s="26">
        <v>450.0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45853.0</v>
      </c>
      <c r="C13" s="20" t="s">
        <v>724</v>
      </c>
      <c r="D13" s="21">
        <v>60849.0</v>
      </c>
      <c r="E13" s="22" t="s">
        <v>725</v>
      </c>
      <c r="F13" s="23"/>
      <c r="G13" s="23"/>
      <c r="H13" s="23"/>
      <c r="I13" s="24">
        <v>10000.0</v>
      </c>
      <c r="J13" s="30"/>
      <c r="K13" s="23"/>
      <c r="L13" s="23"/>
      <c r="M13" s="25"/>
      <c r="N13" s="23"/>
      <c r="O13" s="23"/>
      <c r="P13" s="26">
        <v>10000.0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45853.0</v>
      </c>
      <c r="C14" s="20" t="s">
        <v>726</v>
      </c>
      <c r="D14" s="21">
        <v>51976.0</v>
      </c>
      <c r="E14" s="22" t="s">
        <v>293</v>
      </c>
      <c r="F14" s="23"/>
      <c r="G14" s="30"/>
      <c r="H14" s="23"/>
      <c r="I14" s="24">
        <v>1350.0</v>
      </c>
      <c r="J14" s="30"/>
      <c r="K14" s="30"/>
      <c r="L14" s="23"/>
      <c r="M14" s="24"/>
      <c r="N14" s="23"/>
      <c r="O14" s="23"/>
      <c r="P14" s="26">
        <v>1350.0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45853.0</v>
      </c>
      <c r="C15" s="20" t="s">
        <v>727</v>
      </c>
      <c r="D15" s="21">
        <v>49655.0</v>
      </c>
      <c r="E15" s="22" t="s">
        <v>182</v>
      </c>
      <c r="F15" s="30"/>
      <c r="G15" s="30"/>
      <c r="H15" s="23"/>
      <c r="I15" s="24"/>
      <c r="J15" s="30"/>
      <c r="K15" s="30">
        <v>10000.0</v>
      </c>
      <c r="L15" s="23"/>
      <c r="M15" s="25"/>
      <c r="N15" s="23"/>
      <c r="O15" s="23"/>
      <c r="P15" s="26">
        <v>10000.0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45853.0</v>
      </c>
      <c r="C16" s="20" t="s">
        <v>728</v>
      </c>
      <c r="D16" s="21">
        <v>50596.0</v>
      </c>
      <c r="E16" s="22" t="s">
        <v>729</v>
      </c>
      <c r="F16" s="23"/>
      <c r="G16" s="23"/>
      <c r="H16" s="23"/>
      <c r="I16" s="24">
        <v>2500.0</v>
      </c>
      <c r="J16" s="30"/>
      <c r="K16" s="30"/>
      <c r="L16" s="23"/>
      <c r="M16" s="24"/>
      <c r="N16" s="198"/>
      <c r="O16" s="23"/>
      <c r="P16" s="26">
        <v>2500.0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45853.0</v>
      </c>
      <c r="C17" s="20" t="s">
        <v>730</v>
      </c>
      <c r="D17" s="21">
        <v>57499.0</v>
      </c>
      <c r="E17" s="22" t="s">
        <v>721</v>
      </c>
      <c r="F17" s="23"/>
      <c r="G17" s="30">
        <v>1700.0</v>
      </c>
      <c r="H17" s="30"/>
      <c r="I17" s="24"/>
      <c r="J17" s="30"/>
      <c r="K17" s="30"/>
      <c r="L17" s="23"/>
      <c r="M17" s="25"/>
      <c r="N17" s="30"/>
      <c r="O17" s="30"/>
      <c r="P17" s="26">
        <v>1700.0</v>
      </c>
      <c r="Q17" s="27">
        <f t="shared" si="1"/>
        <v>0</v>
      </c>
      <c r="R17" s="26" t="s">
        <v>32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45853.0</v>
      </c>
      <c r="C18" s="20" t="s">
        <v>731</v>
      </c>
      <c r="D18" s="21">
        <v>50596.0</v>
      </c>
      <c r="E18" s="22" t="s">
        <v>729</v>
      </c>
      <c r="F18" s="23"/>
      <c r="G18" s="23"/>
      <c r="H18" s="30"/>
      <c r="I18" s="24">
        <v>200.0</v>
      </c>
      <c r="J18" s="30"/>
      <c r="K18" s="30"/>
      <c r="L18" s="23"/>
      <c r="M18" s="25"/>
      <c r="N18" s="30"/>
      <c r="O18" s="30"/>
      <c r="P18" s="26">
        <v>200.0</v>
      </c>
      <c r="Q18" s="27">
        <f t="shared" si="1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45853.0</v>
      </c>
      <c r="C19" s="20" t="s">
        <v>732</v>
      </c>
      <c r="D19" s="21">
        <v>11136.0</v>
      </c>
      <c r="E19" s="22" t="s">
        <v>733</v>
      </c>
      <c r="F19" s="23"/>
      <c r="G19" s="23"/>
      <c r="H19" s="30"/>
      <c r="I19" s="24"/>
      <c r="J19" s="30">
        <v>1870.0</v>
      </c>
      <c r="K19" s="30"/>
      <c r="L19" s="23"/>
      <c r="M19" s="25"/>
      <c r="N19" s="30"/>
      <c r="O19" s="30"/>
      <c r="P19" s="26">
        <v>1870.0</v>
      </c>
      <c r="Q19" s="27">
        <f t="shared" si="1"/>
        <v>0</v>
      </c>
      <c r="R19" s="26" t="s">
        <v>26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45853.0</v>
      </c>
      <c r="C20" s="20" t="s">
        <v>734</v>
      </c>
      <c r="D20" s="21">
        <v>51686.0</v>
      </c>
      <c r="E20" s="22" t="s">
        <v>735</v>
      </c>
      <c r="F20" s="23"/>
      <c r="G20" s="23"/>
      <c r="H20" s="30"/>
      <c r="I20" s="24"/>
      <c r="J20" s="30"/>
      <c r="K20" s="30"/>
      <c r="L20" s="23"/>
      <c r="M20" s="24">
        <v>2550.0</v>
      </c>
      <c r="N20" s="30"/>
      <c r="O20" s="30"/>
      <c r="P20" s="26">
        <v>2550.0</v>
      </c>
      <c r="Q20" s="27">
        <f t="shared" si="1"/>
        <v>0</v>
      </c>
      <c r="R20" s="26" t="s">
        <v>32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45853.0</v>
      </c>
      <c r="C21" s="20" t="s">
        <v>736</v>
      </c>
      <c r="D21" s="21">
        <v>53249.0</v>
      </c>
      <c r="E21" s="22" t="s">
        <v>251</v>
      </c>
      <c r="F21" s="23"/>
      <c r="G21" s="23"/>
      <c r="H21" s="30"/>
      <c r="I21" s="24"/>
      <c r="J21" s="30">
        <v>31000.0</v>
      </c>
      <c r="K21" s="30"/>
      <c r="L21" s="23"/>
      <c r="M21" s="25"/>
      <c r="N21" s="30"/>
      <c r="O21" s="30"/>
      <c r="P21" s="26">
        <v>31000.0</v>
      </c>
      <c r="Q21" s="27">
        <f t="shared" si="1"/>
        <v>0</v>
      </c>
      <c r="R21" s="26" t="s">
        <v>32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45852.0</v>
      </c>
      <c r="C22" s="20" t="s">
        <v>737</v>
      </c>
      <c r="D22" s="21">
        <v>51017.0</v>
      </c>
      <c r="E22" s="22" t="s">
        <v>554</v>
      </c>
      <c r="F22" s="23"/>
      <c r="G22" s="23"/>
      <c r="H22" s="30">
        <v>5000.0</v>
      </c>
      <c r="I22" s="24"/>
      <c r="J22" s="30"/>
      <c r="K22" s="30"/>
      <c r="L22" s="23"/>
      <c r="M22" s="25"/>
      <c r="N22" s="30"/>
      <c r="O22" s="30"/>
      <c r="P22" s="26">
        <v>5000.0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45852.0</v>
      </c>
      <c r="C23" s="20" t="s">
        <v>738</v>
      </c>
      <c r="D23" s="21">
        <v>77726.0</v>
      </c>
      <c r="E23" s="22" t="s">
        <v>739</v>
      </c>
      <c r="F23" s="23"/>
      <c r="G23" s="23"/>
      <c r="H23" s="30"/>
      <c r="I23" s="24"/>
      <c r="J23" s="30"/>
      <c r="K23" s="30">
        <v>2600.0</v>
      </c>
      <c r="L23" s="23"/>
      <c r="M23" s="25"/>
      <c r="N23" s="30"/>
      <c r="O23" s="30"/>
      <c r="P23" s="26">
        <v>2600.0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45853.0</v>
      </c>
      <c r="C24" s="20" t="s">
        <v>740</v>
      </c>
      <c r="D24" s="21">
        <v>51660.0</v>
      </c>
      <c r="E24" s="22" t="s">
        <v>363</v>
      </c>
      <c r="F24" s="23"/>
      <c r="G24" s="23"/>
      <c r="H24" s="30">
        <v>4500.0</v>
      </c>
      <c r="I24" s="24"/>
      <c r="J24" s="30"/>
      <c r="K24" s="30"/>
      <c r="L24" s="23"/>
      <c r="M24" s="25"/>
      <c r="N24" s="30"/>
      <c r="O24" s="30"/>
      <c r="P24" s="26">
        <v>4500.0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45853.0</v>
      </c>
      <c r="C25" s="20" t="s">
        <v>741</v>
      </c>
      <c r="D25" s="21">
        <v>47787.0</v>
      </c>
      <c r="E25" s="22" t="s">
        <v>323</v>
      </c>
      <c r="F25" s="23"/>
      <c r="G25" s="23"/>
      <c r="H25" s="30">
        <v>10000.0</v>
      </c>
      <c r="I25" s="24"/>
      <c r="J25" s="30"/>
      <c r="K25" s="30"/>
      <c r="L25" s="23"/>
      <c r="M25" s="24"/>
      <c r="N25" s="30"/>
      <c r="O25" s="30"/>
      <c r="P25" s="26">
        <v>10000.0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45853.0</v>
      </c>
      <c r="C26" s="20" t="s">
        <v>742</v>
      </c>
      <c r="D26" s="21">
        <v>77283.0</v>
      </c>
      <c r="E26" s="22" t="s">
        <v>743</v>
      </c>
      <c r="F26" s="30"/>
      <c r="G26" s="23"/>
      <c r="H26" s="30"/>
      <c r="I26" s="24"/>
      <c r="J26" s="30"/>
      <c r="K26" s="30"/>
      <c r="L26" s="23"/>
      <c r="M26" s="24">
        <v>5100.0</v>
      </c>
      <c r="N26" s="30"/>
      <c r="O26" s="30"/>
      <c r="P26" s="26">
        <v>5100.0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/>
      <c r="B27" s="19"/>
      <c r="C27" s="20"/>
      <c r="D27" s="21"/>
      <c r="E27" s="22"/>
      <c r="F27" s="23"/>
      <c r="G27" s="23"/>
      <c r="H27" s="23"/>
      <c r="I27" s="25"/>
      <c r="J27" s="23"/>
      <c r="K27" s="23"/>
      <c r="L27" s="23"/>
      <c r="M27" s="25"/>
      <c r="N27" s="23"/>
      <c r="O27" s="23"/>
      <c r="P27" s="28"/>
      <c r="Q27" s="27">
        <f t="shared" si="1"/>
        <v>0</v>
      </c>
      <c r="R27" s="28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38"/>
      <c r="B28" s="39"/>
      <c r="C28" s="40"/>
      <c r="D28" s="41"/>
      <c r="E28" s="41"/>
      <c r="F28" s="42">
        <f t="shared" ref="F28:P28" si="2">SUM(F6:F27)</f>
        <v>0</v>
      </c>
      <c r="G28" s="42">
        <f t="shared" si="2"/>
        <v>1700</v>
      </c>
      <c r="H28" s="42">
        <f t="shared" si="2"/>
        <v>19500</v>
      </c>
      <c r="I28" s="42">
        <f t="shared" si="2"/>
        <v>131700</v>
      </c>
      <c r="J28" s="42">
        <f t="shared" si="2"/>
        <v>32870</v>
      </c>
      <c r="K28" s="42">
        <f t="shared" si="2"/>
        <v>12600</v>
      </c>
      <c r="L28" s="42">
        <f t="shared" si="2"/>
        <v>0</v>
      </c>
      <c r="M28" s="42">
        <f t="shared" si="2"/>
        <v>8100</v>
      </c>
      <c r="N28" s="42">
        <f t="shared" si="2"/>
        <v>0</v>
      </c>
      <c r="O28" s="42">
        <f t="shared" si="2"/>
        <v>0</v>
      </c>
      <c r="P28" s="42">
        <f t="shared" si="2"/>
        <v>206470</v>
      </c>
      <c r="Q28" s="43"/>
      <c r="R28" s="41"/>
      <c r="S28" s="44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46"/>
      <c r="B29" s="47"/>
      <c r="C29" s="48"/>
      <c r="D29" s="48"/>
      <c r="E29" s="48"/>
      <c r="F29" s="49">
        <f>F28+G28+H28+I28+J28+K28+L28+M28+N28+O28</f>
        <v>206470</v>
      </c>
      <c r="G29" s="4"/>
      <c r="H29" s="4"/>
      <c r="I29" s="4"/>
      <c r="J29" s="4"/>
      <c r="K29" s="4"/>
      <c r="L29" s="4"/>
      <c r="M29" s="4"/>
      <c r="N29" s="4"/>
      <c r="O29" s="4"/>
      <c r="P29" s="50" t="s">
        <v>79</v>
      </c>
      <c r="Q29" s="50"/>
      <c r="R29" s="48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52"/>
      <c r="B30" s="52"/>
      <c r="C30" s="52"/>
      <c r="D30" s="52"/>
      <c r="E30" s="29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29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09" t="s">
        <v>212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10" t="s">
        <v>2</v>
      </c>
      <c r="B33" s="111" t="s">
        <v>3</v>
      </c>
      <c r="C33" s="111" t="s">
        <v>4</v>
      </c>
      <c r="D33" s="111" t="s">
        <v>5</v>
      </c>
      <c r="E33" s="111" t="s">
        <v>6</v>
      </c>
      <c r="F33" s="112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111" t="s">
        <v>8</v>
      </c>
      <c r="S33" s="111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113" t="s">
        <v>10</v>
      </c>
      <c r="G34" s="114" t="s">
        <v>11</v>
      </c>
      <c r="H34" s="10"/>
      <c r="I34" s="114" t="s">
        <v>12</v>
      </c>
      <c r="J34" s="10"/>
      <c r="K34" s="111" t="s">
        <v>13</v>
      </c>
      <c r="L34" s="115"/>
      <c r="M34" s="115"/>
      <c r="N34" s="115"/>
      <c r="O34" s="116" t="s">
        <v>744</v>
      </c>
      <c r="P34" s="111" t="s">
        <v>15</v>
      </c>
      <c r="Q34" s="111" t="s">
        <v>16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6"/>
      <c r="B35" s="10"/>
      <c r="C35" s="10"/>
      <c r="D35" s="10"/>
      <c r="E35" s="10"/>
      <c r="F35" s="10"/>
      <c r="G35" s="117" t="s">
        <v>17</v>
      </c>
      <c r="H35" s="117" t="s">
        <v>18</v>
      </c>
      <c r="I35" s="117" t="s">
        <v>19</v>
      </c>
      <c r="J35" s="117" t="s">
        <v>20</v>
      </c>
      <c r="K35" s="10"/>
      <c r="L35" s="207" t="s">
        <v>21</v>
      </c>
      <c r="M35" s="207" t="s">
        <v>22</v>
      </c>
      <c r="N35" s="117" t="s">
        <v>23</v>
      </c>
      <c r="O35" s="10"/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212">
        <v>1.0</v>
      </c>
      <c r="B36" s="213">
        <v>45852.0</v>
      </c>
      <c r="C36" s="214" t="s">
        <v>745</v>
      </c>
      <c r="D36" s="215">
        <v>77726.0</v>
      </c>
      <c r="E36" s="216" t="s">
        <v>739</v>
      </c>
      <c r="F36" s="217"/>
      <c r="G36" s="218"/>
      <c r="H36" s="219"/>
      <c r="I36" s="215"/>
      <c r="J36" s="220"/>
      <c r="K36" s="220"/>
      <c r="L36" s="220"/>
      <c r="M36" s="221">
        <v>2600.0</v>
      </c>
      <c r="N36" s="220"/>
      <c r="O36" s="220"/>
      <c r="P36" s="219">
        <v>2600.0</v>
      </c>
      <c r="Q36" s="222">
        <f t="shared" ref="Q36:Q39" si="3">F36+G36+H36+I36+J36+K36+L36+M36+N36-P36</f>
        <v>0</v>
      </c>
      <c r="R36" s="223"/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8">
        <v>2.0</v>
      </c>
      <c r="B37" s="168">
        <v>45853.0</v>
      </c>
      <c r="C37" s="124" t="s">
        <v>746</v>
      </c>
      <c r="D37" s="142">
        <v>49655.0</v>
      </c>
      <c r="E37" s="143" t="s">
        <v>281</v>
      </c>
      <c r="F37" s="122"/>
      <c r="G37" s="123"/>
      <c r="H37" s="224">
        <v>10000.0</v>
      </c>
      <c r="I37" s="142"/>
      <c r="J37" s="123"/>
      <c r="K37" s="123"/>
      <c r="L37" s="123"/>
      <c r="M37" s="208"/>
      <c r="N37" s="123"/>
      <c r="O37" s="123"/>
      <c r="P37" s="224">
        <v>10000.0</v>
      </c>
      <c r="Q37" s="126">
        <f t="shared" si="3"/>
        <v>0</v>
      </c>
      <c r="R37" s="26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8"/>
      <c r="B38" s="146"/>
      <c r="C38" s="124"/>
      <c r="D38" s="124"/>
      <c r="E38" s="147"/>
      <c r="F38" s="122"/>
      <c r="G38" s="142"/>
      <c r="H38" s="142"/>
      <c r="I38" s="123"/>
      <c r="J38" s="123"/>
      <c r="K38" s="123"/>
      <c r="L38" s="123"/>
      <c r="M38" s="148"/>
      <c r="N38" s="149"/>
      <c r="O38" s="149"/>
      <c r="P38" s="150"/>
      <c r="Q38" s="126">
        <f t="shared" si="3"/>
        <v>0</v>
      </c>
      <c r="R38" s="123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/>
      <c r="B39" s="119"/>
      <c r="C39" s="120"/>
      <c r="D39" s="120"/>
      <c r="E39" s="121"/>
      <c r="F39" s="122"/>
      <c r="G39" s="142"/>
      <c r="H39" s="142"/>
      <c r="I39" s="123"/>
      <c r="J39" s="123"/>
      <c r="K39" s="120"/>
      <c r="L39" s="123"/>
      <c r="M39" s="123"/>
      <c r="N39" s="123"/>
      <c r="O39" s="123"/>
      <c r="P39" s="125"/>
      <c r="Q39" s="126">
        <f t="shared" si="3"/>
        <v>0</v>
      </c>
      <c r="R39" s="123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/>
      <c r="B40" s="123"/>
      <c r="C40" s="123"/>
      <c r="D40" s="123"/>
      <c r="E40" s="127"/>
      <c r="F40" s="128"/>
      <c r="G40" s="123"/>
      <c r="H40" s="129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30"/>
      <c r="B41" s="131"/>
      <c r="C41" s="132"/>
      <c r="D41" s="133" t="s">
        <v>82</v>
      </c>
      <c r="E41" s="115"/>
      <c r="F41" s="134">
        <f t="shared" ref="F41:G41" si="4">SUM(F36:F40)</f>
        <v>0</v>
      </c>
      <c r="G41" s="134">
        <f t="shared" si="4"/>
        <v>0</v>
      </c>
      <c r="H41" s="134">
        <f>SUM(H36:H39)</f>
        <v>10000</v>
      </c>
      <c r="I41" s="134">
        <f t="shared" ref="I41:P41" si="5">SUM(I36:I40)</f>
        <v>0</v>
      </c>
      <c r="J41" s="134">
        <f t="shared" si="5"/>
        <v>0</v>
      </c>
      <c r="K41" s="134">
        <f t="shared" si="5"/>
        <v>0</v>
      </c>
      <c r="L41" s="134">
        <f t="shared" si="5"/>
        <v>0</v>
      </c>
      <c r="M41" s="134">
        <f t="shared" si="5"/>
        <v>2600</v>
      </c>
      <c r="N41" s="134">
        <f t="shared" si="5"/>
        <v>0</v>
      </c>
      <c r="O41" s="134">
        <f t="shared" si="5"/>
        <v>0</v>
      </c>
      <c r="P41" s="134">
        <f t="shared" si="5"/>
        <v>12600</v>
      </c>
      <c r="Q41" s="135"/>
      <c r="R41" s="115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36"/>
      <c r="B42" s="137"/>
      <c r="C42" s="137"/>
      <c r="D42" s="137"/>
      <c r="E42" s="137"/>
      <c r="F42" s="138">
        <f>F41+G41+H41+I41+J41+K41+L41+M41+N41+O41</f>
        <v>12600</v>
      </c>
      <c r="G42" s="4"/>
      <c r="H42" s="4"/>
      <c r="I42" s="4"/>
      <c r="J42" s="4"/>
      <c r="K42" s="4"/>
      <c r="L42" s="4"/>
      <c r="M42" s="4"/>
      <c r="N42" s="4"/>
      <c r="O42" s="4"/>
      <c r="P42" s="139"/>
      <c r="Q42" s="139"/>
      <c r="R42" s="137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52"/>
      <c r="B43" s="52"/>
      <c r="C43" s="52"/>
      <c r="D43" s="52"/>
      <c r="E43" s="75"/>
      <c r="F43" s="76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51.0" customHeight="1">
      <c r="A44" s="2"/>
      <c r="B44" s="2"/>
      <c r="C44" s="2"/>
      <c r="D44" s="2"/>
      <c r="E44" s="77" t="s">
        <v>83</v>
      </c>
      <c r="F44" s="98" t="s">
        <v>155</v>
      </c>
      <c r="G44" s="2"/>
      <c r="H44" s="2"/>
      <c r="I44" s="2"/>
      <c r="J44" s="79" t="s">
        <v>85</v>
      </c>
      <c r="K44" s="79"/>
      <c r="L44" s="79"/>
      <c r="M44" s="79"/>
      <c r="N44" s="80"/>
      <c r="O44" s="80"/>
      <c r="P44" s="8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77" t="s">
        <v>86</v>
      </c>
      <c r="F45" s="98" t="s">
        <v>155</v>
      </c>
      <c r="G45" s="2"/>
      <c r="H45" s="2"/>
      <c r="I45" s="2"/>
      <c r="J45" s="82" t="s">
        <v>87</v>
      </c>
      <c r="K45" s="82"/>
      <c r="L45" s="82"/>
      <c r="M45" s="82"/>
      <c r="N45" s="82"/>
      <c r="O45" s="82"/>
      <c r="P45" s="8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77" t="s">
        <v>88</v>
      </c>
      <c r="F46" s="98" t="s">
        <v>155</v>
      </c>
      <c r="G46" s="2"/>
      <c r="H46" s="52"/>
      <c r="I46" s="52"/>
      <c r="J46" s="199"/>
      <c r="K46" s="200"/>
      <c r="L46" s="201"/>
      <c r="M46" s="201"/>
      <c r="N46" s="201"/>
      <c r="O46" s="201"/>
      <c r="P46" s="200"/>
      <c r="Q46" s="202"/>
      <c r="R46" s="202"/>
      <c r="S46" s="20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89</v>
      </c>
      <c r="F47" s="98" t="s">
        <v>155</v>
      </c>
      <c r="G47" s="2"/>
      <c r="H47" s="52"/>
      <c r="I47" s="172"/>
      <c r="J47" s="199"/>
      <c r="K47" s="200"/>
      <c r="L47" s="201"/>
      <c r="M47" s="201"/>
      <c r="O47" s="201"/>
      <c r="P47" s="204"/>
      <c r="Q47" s="202"/>
      <c r="R47" s="202"/>
      <c r="S47" s="20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747</v>
      </c>
      <c r="F48" s="98" t="s">
        <v>155</v>
      </c>
      <c r="G48" s="2"/>
      <c r="H48" s="52"/>
      <c r="I48" s="172"/>
      <c r="J48" s="173"/>
      <c r="K48" s="172"/>
      <c r="L48" s="174"/>
      <c r="M48" s="172"/>
      <c r="N48" s="172"/>
      <c r="O48" s="52"/>
      <c r="P48" s="176"/>
      <c r="Q48" s="16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91</v>
      </c>
      <c r="F49" s="98" t="s">
        <v>155</v>
      </c>
      <c r="G49" s="2"/>
      <c r="H49" s="52"/>
      <c r="I49" s="180"/>
      <c r="J49" s="209"/>
      <c r="K49" s="210"/>
      <c r="L49" s="210"/>
      <c r="M49" s="210"/>
      <c r="N49" s="210"/>
      <c r="O49" s="210"/>
      <c r="P49" s="211"/>
      <c r="Q49" s="16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92</v>
      </c>
      <c r="F50" s="98" t="s">
        <v>155</v>
      </c>
      <c r="G50" s="2"/>
      <c r="H50" s="52"/>
      <c r="I50" s="180"/>
      <c r="J50" s="210"/>
      <c r="K50" s="210"/>
      <c r="L50" s="209"/>
      <c r="M50" s="210"/>
      <c r="N50" s="210"/>
      <c r="O50" s="210"/>
      <c r="P50" s="211"/>
      <c r="Q50" s="16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52"/>
      <c r="I51" s="180"/>
      <c r="J51" s="210"/>
      <c r="K51" s="210"/>
      <c r="L51" s="209"/>
      <c r="M51" s="210"/>
      <c r="N51" s="210"/>
      <c r="O51" s="210"/>
      <c r="P51" s="2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52"/>
      <c r="I52" s="18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52"/>
      <c r="I53" s="52"/>
      <c r="J53" s="52"/>
      <c r="K53" s="52"/>
      <c r="L53" s="52"/>
      <c r="M53" s="52"/>
      <c r="N53" s="52"/>
      <c r="O53" s="52"/>
      <c r="P53" s="5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3:D35"/>
    <mergeCell ref="E33:E35"/>
    <mergeCell ref="P4:P5"/>
    <mergeCell ref="Q4:Q5"/>
    <mergeCell ref="F29:O29"/>
    <mergeCell ref="A32:S32"/>
    <mergeCell ref="A33:A35"/>
    <mergeCell ref="B33:B35"/>
    <mergeCell ref="C33:C35"/>
    <mergeCell ref="S33:S35"/>
    <mergeCell ref="P34:P35"/>
    <mergeCell ref="Q34:Q35"/>
    <mergeCell ref="F33:Q33"/>
    <mergeCell ref="R33:R35"/>
    <mergeCell ref="F34:F35"/>
    <mergeCell ref="G34:H34"/>
    <mergeCell ref="I34:J34"/>
    <mergeCell ref="K34:K35"/>
    <mergeCell ref="O34:O35"/>
    <mergeCell ref="F42:O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748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45854.0</v>
      </c>
      <c r="C6" s="226" t="s">
        <v>749</v>
      </c>
      <c r="D6" s="227">
        <v>10250.0</v>
      </c>
      <c r="E6" s="228" t="s">
        <v>25</v>
      </c>
      <c r="F6" s="229"/>
      <c r="G6" s="230"/>
      <c r="H6" s="230"/>
      <c r="I6" s="231">
        <v>10000.0</v>
      </c>
      <c r="J6" s="230"/>
      <c r="K6" s="229"/>
      <c r="L6" s="229"/>
      <c r="M6" s="231"/>
      <c r="N6" s="230"/>
      <c r="O6" s="230"/>
      <c r="P6" s="232">
        <v>10000.0</v>
      </c>
      <c r="Q6" s="27">
        <f t="shared" ref="Q6:Q22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45854.0</v>
      </c>
      <c r="C7" s="226" t="s">
        <v>750</v>
      </c>
      <c r="D7" s="227">
        <v>59244.0</v>
      </c>
      <c r="E7" s="228" t="s">
        <v>406</v>
      </c>
      <c r="F7" s="230"/>
      <c r="G7" s="230"/>
      <c r="H7" s="229"/>
      <c r="I7" s="231">
        <v>2400.0</v>
      </c>
      <c r="J7" s="229">
        <v>20.0</v>
      </c>
      <c r="K7" s="229"/>
      <c r="L7" s="230"/>
      <c r="M7" s="233"/>
      <c r="N7" s="230"/>
      <c r="O7" s="230"/>
      <c r="P7" s="232">
        <v>2420.0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45854.0</v>
      </c>
      <c r="C8" s="226" t="s">
        <v>751</v>
      </c>
      <c r="D8" s="227">
        <v>81108.0</v>
      </c>
      <c r="E8" s="228" t="s">
        <v>118</v>
      </c>
      <c r="F8" s="230"/>
      <c r="G8" s="229"/>
      <c r="H8" s="230"/>
      <c r="I8" s="231">
        <v>19900.0</v>
      </c>
      <c r="J8" s="229"/>
      <c r="K8" s="229"/>
      <c r="L8" s="230"/>
      <c r="M8" s="233"/>
      <c r="N8" s="230"/>
      <c r="O8" s="230"/>
      <c r="P8" s="232">
        <v>19900.0</v>
      </c>
      <c r="Q8" s="27">
        <f t="shared" si="1"/>
        <v>0</v>
      </c>
      <c r="R8" s="26" t="s">
        <v>35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45854.0</v>
      </c>
      <c r="C9" s="226" t="s">
        <v>752</v>
      </c>
      <c r="D9" s="227">
        <v>43510.0</v>
      </c>
      <c r="E9" s="228" t="s">
        <v>753</v>
      </c>
      <c r="F9" s="230"/>
      <c r="G9" s="230"/>
      <c r="H9" s="230"/>
      <c r="I9" s="231"/>
      <c r="J9" s="229"/>
      <c r="K9" s="229"/>
      <c r="L9" s="230"/>
      <c r="M9" s="231">
        <v>420.0</v>
      </c>
      <c r="N9" s="234"/>
      <c r="O9" s="230"/>
      <c r="P9" s="232">
        <v>420.0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45854.0</v>
      </c>
      <c r="C10" s="20" t="s">
        <v>754</v>
      </c>
      <c r="D10" s="21">
        <v>54763.0</v>
      </c>
      <c r="E10" s="22" t="s">
        <v>195</v>
      </c>
      <c r="F10" s="23"/>
      <c r="G10" s="23"/>
      <c r="H10" s="23"/>
      <c r="I10" s="24">
        <v>5550.0</v>
      </c>
      <c r="J10" s="23"/>
      <c r="K10" s="30"/>
      <c r="L10" s="23"/>
      <c r="M10" s="25"/>
      <c r="N10" s="30"/>
      <c r="O10" s="23"/>
      <c r="P10" s="26">
        <v>5550.0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45854.0</v>
      </c>
      <c r="C11" s="20" t="s">
        <v>755</v>
      </c>
      <c r="D11" s="21">
        <v>62815.0</v>
      </c>
      <c r="E11" s="22" t="s">
        <v>122</v>
      </c>
      <c r="F11" s="23"/>
      <c r="G11" s="23"/>
      <c r="H11" s="23"/>
      <c r="I11" s="24">
        <v>10000.0</v>
      </c>
      <c r="J11" s="30"/>
      <c r="K11" s="23"/>
      <c r="L11" s="23"/>
      <c r="M11" s="24"/>
      <c r="N11" s="30"/>
      <c r="O11" s="23"/>
      <c r="P11" s="26">
        <v>10000.0</v>
      </c>
      <c r="Q11" s="27">
        <f t="shared" si="1"/>
        <v>0</v>
      </c>
      <c r="R11" s="26" t="s">
        <v>26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45854.0</v>
      </c>
      <c r="C12" s="20" t="s">
        <v>756</v>
      </c>
      <c r="D12" s="21">
        <v>53249.0</v>
      </c>
      <c r="E12" s="22" t="s">
        <v>251</v>
      </c>
      <c r="F12" s="23"/>
      <c r="G12" s="30"/>
      <c r="H12" s="23"/>
      <c r="I12" s="24">
        <v>15300.0</v>
      </c>
      <c r="J12" s="30"/>
      <c r="K12" s="30"/>
      <c r="L12" s="30"/>
      <c r="M12" s="25"/>
      <c r="N12" s="30"/>
      <c r="O12" s="30"/>
      <c r="P12" s="26">
        <v>15300.0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45854.0</v>
      </c>
      <c r="C13" s="20" t="s">
        <v>757</v>
      </c>
      <c r="D13" s="21">
        <v>90858.0</v>
      </c>
      <c r="E13" s="22" t="s">
        <v>758</v>
      </c>
      <c r="F13" s="23"/>
      <c r="G13" s="23"/>
      <c r="H13" s="23"/>
      <c r="I13" s="24"/>
      <c r="J13" s="30">
        <v>7300.0</v>
      </c>
      <c r="K13" s="23"/>
      <c r="L13" s="23"/>
      <c r="M13" s="25"/>
      <c r="N13" s="23"/>
      <c r="O13" s="23"/>
      <c r="P13" s="26">
        <v>7300.0</v>
      </c>
      <c r="Q13" s="27">
        <f t="shared" si="1"/>
        <v>0</v>
      </c>
      <c r="R13" s="26" t="s">
        <v>32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45854.0</v>
      </c>
      <c r="C14" s="20" t="s">
        <v>759</v>
      </c>
      <c r="D14" s="21">
        <v>90857.0</v>
      </c>
      <c r="E14" s="22" t="s">
        <v>760</v>
      </c>
      <c r="F14" s="30">
        <v>300.0</v>
      </c>
      <c r="G14" s="30"/>
      <c r="H14" s="23"/>
      <c r="I14" s="24"/>
      <c r="J14" s="30"/>
      <c r="K14" s="30"/>
      <c r="L14" s="23"/>
      <c r="M14" s="24"/>
      <c r="N14" s="23"/>
      <c r="O14" s="23"/>
      <c r="P14" s="26">
        <v>300.0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45854.0</v>
      </c>
      <c r="C15" s="20" t="s">
        <v>761</v>
      </c>
      <c r="D15" s="21">
        <v>87411.0</v>
      </c>
      <c r="E15" s="22" t="s">
        <v>762</v>
      </c>
      <c r="F15" s="30">
        <v>300.0</v>
      </c>
      <c r="G15" s="30"/>
      <c r="H15" s="23"/>
      <c r="I15" s="24"/>
      <c r="J15" s="30"/>
      <c r="K15" s="30"/>
      <c r="L15" s="23"/>
      <c r="M15" s="25"/>
      <c r="N15" s="23"/>
      <c r="O15" s="23"/>
      <c r="P15" s="26">
        <v>300.0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45854.0</v>
      </c>
      <c r="C16" s="20" t="s">
        <v>763</v>
      </c>
      <c r="D16" s="21">
        <v>59244.0</v>
      </c>
      <c r="E16" s="22" t="s">
        <v>406</v>
      </c>
      <c r="F16" s="23"/>
      <c r="G16" s="23"/>
      <c r="H16" s="23"/>
      <c r="I16" s="24">
        <v>24500.0</v>
      </c>
      <c r="J16" s="30"/>
      <c r="K16" s="30"/>
      <c r="L16" s="23"/>
      <c r="M16" s="24"/>
      <c r="N16" s="198"/>
      <c r="O16" s="23"/>
      <c r="P16" s="26">
        <v>24500.0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45854.0</v>
      </c>
      <c r="C17" s="20" t="s">
        <v>764</v>
      </c>
      <c r="D17" s="21">
        <v>72433.0</v>
      </c>
      <c r="E17" s="22" t="s">
        <v>765</v>
      </c>
      <c r="F17" s="23"/>
      <c r="G17" s="30"/>
      <c r="H17" s="30"/>
      <c r="I17" s="24">
        <v>2850.0</v>
      </c>
      <c r="J17" s="30"/>
      <c r="K17" s="30"/>
      <c r="L17" s="23"/>
      <c r="M17" s="25"/>
      <c r="N17" s="30"/>
      <c r="O17" s="30"/>
      <c r="P17" s="26">
        <v>2850.0</v>
      </c>
      <c r="Q17" s="27">
        <f t="shared" si="1"/>
        <v>0</v>
      </c>
      <c r="R17" s="26" t="s">
        <v>35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235">
        <v>45853.0</v>
      </c>
      <c r="C18" s="236" t="s">
        <v>766</v>
      </c>
      <c r="D18" s="237">
        <v>43380.0</v>
      </c>
      <c r="E18" s="238" t="s">
        <v>205</v>
      </c>
      <c r="F18" s="239"/>
      <c r="G18" s="239"/>
      <c r="H18" s="240">
        <v>29000.0</v>
      </c>
      <c r="I18" s="241"/>
      <c r="J18" s="240"/>
      <c r="K18" s="240"/>
      <c r="L18" s="239"/>
      <c r="M18" s="242"/>
      <c r="N18" s="240"/>
      <c r="O18" s="240"/>
      <c r="P18" s="223">
        <v>29000.0</v>
      </c>
      <c r="Q18" s="27">
        <f t="shared" si="1"/>
        <v>0</v>
      </c>
      <c r="R18" s="26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45854.0</v>
      </c>
      <c r="C19" s="20" t="s">
        <v>767</v>
      </c>
      <c r="D19" s="21">
        <v>27880.0</v>
      </c>
      <c r="E19" s="22" t="s">
        <v>482</v>
      </c>
      <c r="F19" s="23"/>
      <c r="G19" s="23"/>
      <c r="H19" s="30">
        <v>7640.0</v>
      </c>
      <c r="I19" s="24"/>
      <c r="J19" s="30"/>
      <c r="K19" s="30"/>
      <c r="L19" s="23"/>
      <c r="M19" s="25"/>
      <c r="N19" s="30"/>
      <c r="O19" s="30"/>
      <c r="P19" s="26">
        <v>7640.0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45854.0</v>
      </c>
      <c r="C20" s="20" t="s">
        <v>768</v>
      </c>
      <c r="D20" s="21">
        <v>27880.0</v>
      </c>
      <c r="E20" s="22" t="s">
        <v>482</v>
      </c>
      <c r="F20" s="23"/>
      <c r="G20" s="23"/>
      <c r="H20" s="30">
        <v>4500.0</v>
      </c>
      <c r="I20" s="24"/>
      <c r="J20" s="30"/>
      <c r="K20" s="30"/>
      <c r="L20" s="23"/>
      <c r="M20" s="24"/>
      <c r="N20" s="30"/>
      <c r="O20" s="30"/>
      <c r="P20" s="26">
        <v>4500.0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45854.0</v>
      </c>
      <c r="C21" s="20" t="s">
        <v>769</v>
      </c>
      <c r="D21" s="21">
        <v>52669.0</v>
      </c>
      <c r="E21" s="22" t="s">
        <v>97</v>
      </c>
      <c r="F21" s="23"/>
      <c r="G21" s="23"/>
      <c r="H21" s="30">
        <v>25400.0</v>
      </c>
      <c r="I21" s="24"/>
      <c r="J21" s="30"/>
      <c r="K21" s="30"/>
      <c r="L21" s="23"/>
      <c r="M21" s="25"/>
      <c r="N21" s="30"/>
      <c r="O21" s="30"/>
      <c r="P21" s="26">
        <v>25400.0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/>
      <c r="B22" s="19"/>
      <c r="C22" s="20"/>
      <c r="D22" s="21"/>
      <c r="E22" s="22"/>
      <c r="F22" s="23"/>
      <c r="G22" s="23"/>
      <c r="H22" s="23"/>
      <c r="I22" s="25"/>
      <c r="J22" s="23"/>
      <c r="K22" s="23"/>
      <c r="L22" s="23"/>
      <c r="M22" s="25"/>
      <c r="N22" s="23"/>
      <c r="O22" s="23"/>
      <c r="P22" s="28"/>
      <c r="Q22" s="27">
        <f t="shared" si="1"/>
        <v>0</v>
      </c>
      <c r="R22" s="28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8"/>
      <c r="B23" s="39"/>
      <c r="C23" s="40"/>
      <c r="D23" s="41"/>
      <c r="E23" s="41"/>
      <c r="F23" s="42">
        <f t="shared" ref="F23:P23" si="2">SUM(F6:F22)</f>
        <v>600</v>
      </c>
      <c r="G23" s="42">
        <f t="shared" si="2"/>
        <v>0</v>
      </c>
      <c r="H23" s="42">
        <f t="shared" si="2"/>
        <v>66540</v>
      </c>
      <c r="I23" s="42">
        <f t="shared" si="2"/>
        <v>90500</v>
      </c>
      <c r="J23" s="42">
        <f t="shared" si="2"/>
        <v>7320</v>
      </c>
      <c r="K23" s="42">
        <f t="shared" si="2"/>
        <v>0</v>
      </c>
      <c r="L23" s="42">
        <f t="shared" si="2"/>
        <v>0</v>
      </c>
      <c r="M23" s="42">
        <f t="shared" si="2"/>
        <v>420</v>
      </c>
      <c r="N23" s="42">
        <f t="shared" si="2"/>
        <v>0</v>
      </c>
      <c r="O23" s="42">
        <f t="shared" si="2"/>
        <v>0</v>
      </c>
      <c r="P23" s="42">
        <f t="shared" si="2"/>
        <v>165380</v>
      </c>
      <c r="Q23" s="43"/>
      <c r="R23" s="41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42.0" customHeight="1">
      <c r="A24" s="46"/>
      <c r="B24" s="47"/>
      <c r="C24" s="48"/>
      <c r="D24" s="48"/>
      <c r="E24" s="48"/>
      <c r="F24" s="49">
        <f>F23+G23+H23+I23+J23+K23+L23+M23+N23+O23</f>
        <v>165380</v>
      </c>
      <c r="G24" s="4"/>
      <c r="H24" s="4"/>
      <c r="I24" s="4"/>
      <c r="J24" s="4"/>
      <c r="K24" s="4"/>
      <c r="L24" s="4"/>
      <c r="M24" s="4"/>
      <c r="N24" s="4"/>
      <c r="O24" s="4"/>
      <c r="P24" s="50" t="s">
        <v>79</v>
      </c>
      <c r="Q24" s="50"/>
      <c r="R24" s="48"/>
      <c r="S24" s="51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52"/>
      <c r="B25" s="52"/>
      <c r="C25" s="52"/>
      <c r="D25" s="52"/>
      <c r="E25" s="29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2"/>
      <c r="B26" s="52"/>
      <c r="C26" s="52"/>
      <c r="D26" s="52"/>
      <c r="E26" s="29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09" t="s">
        <v>212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10" t="s">
        <v>2</v>
      </c>
      <c r="B28" s="111" t="s">
        <v>3</v>
      </c>
      <c r="C28" s="111" t="s">
        <v>4</v>
      </c>
      <c r="D28" s="111" t="s">
        <v>5</v>
      </c>
      <c r="E28" s="111" t="s">
        <v>6</v>
      </c>
      <c r="F28" s="112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111" t="s">
        <v>8</v>
      </c>
      <c r="S28" s="111" t="s">
        <v>9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1"/>
      <c r="B29" s="12"/>
      <c r="C29" s="12"/>
      <c r="D29" s="12"/>
      <c r="E29" s="12"/>
      <c r="F29" s="113" t="s">
        <v>10</v>
      </c>
      <c r="G29" s="114" t="s">
        <v>11</v>
      </c>
      <c r="H29" s="10"/>
      <c r="I29" s="114" t="s">
        <v>12</v>
      </c>
      <c r="J29" s="10"/>
      <c r="K29" s="111" t="s">
        <v>13</v>
      </c>
      <c r="L29" s="115"/>
      <c r="M29" s="115"/>
      <c r="N29" s="115"/>
      <c r="O29" s="116" t="s">
        <v>770</v>
      </c>
      <c r="P29" s="111" t="s">
        <v>15</v>
      </c>
      <c r="Q29" s="111" t="s">
        <v>16</v>
      </c>
      <c r="R29" s="12"/>
      <c r="S29" s="1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6"/>
      <c r="B30" s="10"/>
      <c r="C30" s="10"/>
      <c r="D30" s="10"/>
      <c r="E30" s="10"/>
      <c r="F30" s="10"/>
      <c r="G30" s="117" t="s">
        <v>17</v>
      </c>
      <c r="H30" s="117" t="s">
        <v>18</v>
      </c>
      <c r="I30" s="117" t="s">
        <v>19</v>
      </c>
      <c r="J30" s="117" t="s">
        <v>20</v>
      </c>
      <c r="K30" s="10"/>
      <c r="L30" s="207" t="s">
        <v>21</v>
      </c>
      <c r="M30" s="207" t="s">
        <v>22</v>
      </c>
      <c r="N30" s="117" t="s">
        <v>23</v>
      </c>
      <c r="O30" s="10"/>
      <c r="P30" s="10"/>
      <c r="Q30" s="10"/>
      <c r="R30" s="10"/>
      <c r="S30" s="10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243">
        <v>1.0</v>
      </c>
      <c r="B31" s="244">
        <v>45854.0</v>
      </c>
      <c r="C31" s="245" t="s">
        <v>771</v>
      </c>
      <c r="D31" s="246">
        <v>44035.0</v>
      </c>
      <c r="E31" s="247" t="s">
        <v>488</v>
      </c>
      <c r="F31" s="248"/>
      <c r="G31" s="249"/>
      <c r="H31" s="250">
        <v>5000.0</v>
      </c>
      <c r="I31" s="246"/>
      <c r="J31" s="251"/>
      <c r="K31" s="251"/>
      <c r="L31" s="251"/>
      <c r="M31" s="252"/>
      <c r="N31" s="251"/>
      <c r="O31" s="251"/>
      <c r="P31" s="250">
        <v>5000.0</v>
      </c>
      <c r="Q31" s="253">
        <f t="shared" ref="Q31:Q34" si="3">F31+G31+H31+I31+J31+K31+L31+M31+N31-P31</f>
        <v>0</v>
      </c>
      <c r="R31" s="254"/>
      <c r="S31" s="123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18"/>
      <c r="B32" s="168"/>
      <c r="C32" s="124"/>
      <c r="D32" s="142"/>
      <c r="E32" s="143"/>
      <c r="F32" s="122"/>
      <c r="G32" s="123"/>
      <c r="H32" s="224"/>
      <c r="I32" s="142"/>
      <c r="J32" s="123"/>
      <c r="K32" s="123"/>
      <c r="L32" s="123"/>
      <c r="M32" s="208"/>
      <c r="N32" s="123"/>
      <c r="O32" s="123"/>
      <c r="P32" s="224"/>
      <c r="Q32" s="126">
        <f t="shared" si="3"/>
        <v>0</v>
      </c>
      <c r="R32" s="26"/>
      <c r="S32" s="12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18"/>
      <c r="B33" s="146"/>
      <c r="C33" s="124"/>
      <c r="D33" s="124"/>
      <c r="E33" s="147"/>
      <c r="F33" s="122"/>
      <c r="G33" s="142"/>
      <c r="H33" s="142"/>
      <c r="I33" s="123"/>
      <c r="J33" s="123"/>
      <c r="K33" s="123"/>
      <c r="L33" s="123"/>
      <c r="M33" s="148"/>
      <c r="N33" s="149"/>
      <c r="O33" s="149"/>
      <c r="P33" s="150"/>
      <c r="Q33" s="126">
        <f t="shared" si="3"/>
        <v>0</v>
      </c>
      <c r="R33" s="123"/>
      <c r="S33" s="12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8"/>
      <c r="B34" s="119"/>
      <c r="C34" s="120"/>
      <c r="D34" s="120"/>
      <c r="E34" s="121"/>
      <c r="F34" s="122"/>
      <c r="G34" s="142"/>
      <c r="H34" s="142"/>
      <c r="I34" s="123"/>
      <c r="J34" s="123"/>
      <c r="K34" s="120"/>
      <c r="L34" s="123"/>
      <c r="M34" s="123"/>
      <c r="N34" s="123"/>
      <c r="O34" s="123"/>
      <c r="P34" s="125"/>
      <c r="Q34" s="126">
        <f t="shared" si="3"/>
        <v>0</v>
      </c>
      <c r="R34" s="123"/>
      <c r="S34" s="12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18"/>
      <c r="B35" s="123"/>
      <c r="C35" s="123"/>
      <c r="D35" s="123"/>
      <c r="E35" s="127"/>
      <c r="F35" s="128"/>
      <c r="G35" s="123"/>
      <c r="H35" s="129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30"/>
      <c r="B36" s="131"/>
      <c r="C36" s="132"/>
      <c r="D36" s="133" t="s">
        <v>82</v>
      </c>
      <c r="E36" s="115"/>
      <c r="F36" s="134">
        <f t="shared" ref="F36:G36" si="4">SUM(F31:F35)</f>
        <v>0</v>
      </c>
      <c r="G36" s="134">
        <f t="shared" si="4"/>
        <v>0</v>
      </c>
      <c r="H36" s="134">
        <f>SUM(H31:H34)</f>
        <v>5000</v>
      </c>
      <c r="I36" s="134">
        <f t="shared" ref="I36:P36" si="5">SUM(I31:I35)</f>
        <v>0</v>
      </c>
      <c r="J36" s="134">
        <f t="shared" si="5"/>
        <v>0</v>
      </c>
      <c r="K36" s="134">
        <f t="shared" si="5"/>
        <v>0</v>
      </c>
      <c r="L36" s="134">
        <f t="shared" si="5"/>
        <v>0</v>
      </c>
      <c r="M36" s="134">
        <f t="shared" si="5"/>
        <v>0</v>
      </c>
      <c r="N36" s="134">
        <f t="shared" si="5"/>
        <v>0</v>
      </c>
      <c r="O36" s="134">
        <f t="shared" si="5"/>
        <v>0</v>
      </c>
      <c r="P36" s="134">
        <f t="shared" si="5"/>
        <v>5000</v>
      </c>
      <c r="Q36" s="135"/>
      <c r="R36" s="115"/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36"/>
      <c r="B37" s="137"/>
      <c r="C37" s="137"/>
      <c r="D37" s="137"/>
      <c r="E37" s="137"/>
      <c r="F37" s="138">
        <f>F36+G36+H36+I36+J36+K36+L36+M36+N36+O36</f>
        <v>5000</v>
      </c>
      <c r="G37" s="4"/>
      <c r="H37" s="4"/>
      <c r="I37" s="4"/>
      <c r="J37" s="4"/>
      <c r="K37" s="4"/>
      <c r="L37" s="4"/>
      <c r="M37" s="4"/>
      <c r="N37" s="4"/>
      <c r="O37" s="4"/>
      <c r="P37" s="139"/>
      <c r="Q37" s="139"/>
      <c r="R37" s="137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52"/>
      <c r="B38" s="52"/>
      <c r="C38" s="52"/>
      <c r="D38" s="52"/>
      <c r="E38" s="75"/>
      <c r="F38" s="76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51.0" customHeight="1">
      <c r="A39" s="2"/>
      <c r="B39" s="2"/>
      <c r="C39" s="2"/>
      <c r="D39" s="2"/>
      <c r="E39" s="77" t="s">
        <v>83</v>
      </c>
      <c r="F39" s="98" t="s">
        <v>155</v>
      </c>
      <c r="G39" s="2"/>
      <c r="H39" s="2"/>
      <c r="I39" s="2"/>
      <c r="J39" s="79" t="s">
        <v>85</v>
      </c>
      <c r="K39" s="79"/>
      <c r="L39" s="79"/>
      <c r="M39" s="79"/>
      <c r="N39" s="80"/>
      <c r="O39" s="80"/>
      <c r="P39" s="8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77" t="s">
        <v>86</v>
      </c>
      <c r="F40" s="98" t="s">
        <v>155</v>
      </c>
      <c r="G40" s="2"/>
      <c r="H40" s="2"/>
      <c r="I40" s="2"/>
      <c r="J40" s="82" t="s">
        <v>87</v>
      </c>
      <c r="K40" s="82"/>
      <c r="L40" s="82"/>
      <c r="M40" s="82"/>
      <c r="N40" s="82"/>
      <c r="O40" s="82"/>
      <c r="P40" s="8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77" t="s">
        <v>88</v>
      </c>
      <c r="F41" s="98" t="s">
        <v>155</v>
      </c>
      <c r="G41" s="2"/>
      <c r="H41" s="52"/>
      <c r="I41" s="52"/>
      <c r="J41" s="199"/>
      <c r="K41" s="200"/>
      <c r="L41" s="201"/>
      <c r="M41" s="201"/>
      <c r="N41" s="201"/>
      <c r="O41" s="201"/>
      <c r="P41" s="200"/>
      <c r="Q41" s="202"/>
      <c r="R41" s="202"/>
      <c r="S41" s="20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77" t="s">
        <v>89</v>
      </c>
      <c r="F42" s="98" t="s">
        <v>155</v>
      </c>
      <c r="G42" s="2"/>
      <c r="H42" s="52"/>
      <c r="I42" s="172"/>
      <c r="J42" s="199"/>
      <c r="K42" s="200"/>
      <c r="L42" s="201"/>
      <c r="M42" s="201"/>
      <c r="O42" s="201"/>
      <c r="P42" s="204"/>
      <c r="Q42" s="202"/>
      <c r="R42" s="202"/>
      <c r="S42" s="20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77" t="s">
        <v>772</v>
      </c>
      <c r="F43" s="98" t="s">
        <v>155</v>
      </c>
      <c r="G43" s="2"/>
      <c r="H43" s="52"/>
      <c r="I43" s="172"/>
      <c r="J43" s="173"/>
      <c r="K43" s="172"/>
      <c r="L43" s="174"/>
      <c r="M43" s="172"/>
      <c r="N43" s="172"/>
      <c r="O43" s="52"/>
      <c r="P43" s="176"/>
      <c r="Q43" s="16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77" t="s">
        <v>91</v>
      </c>
      <c r="F44" s="98" t="s">
        <v>155</v>
      </c>
      <c r="G44" s="2"/>
      <c r="H44" s="52"/>
      <c r="I44" s="180"/>
      <c r="J44" s="209"/>
      <c r="K44" s="210"/>
      <c r="L44" s="210"/>
      <c r="M44" s="210"/>
      <c r="N44" s="210"/>
      <c r="O44" s="210"/>
      <c r="P44" s="211"/>
      <c r="Q44" s="16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77" t="s">
        <v>92</v>
      </c>
      <c r="F45" s="98" t="s">
        <v>155</v>
      </c>
      <c r="G45" s="2"/>
      <c r="H45" s="52"/>
      <c r="I45" s="180"/>
      <c r="J45" s="210"/>
      <c r="K45" s="210"/>
      <c r="L45" s="209"/>
      <c r="M45" s="210"/>
      <c r="N45" s="210"/>
      <c r="O45" s="210"/>
      <c r="P45" s="211"/>
      <c r="Q45" s="16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52"/>
      <c r="I46" s="180"/>
      <c r="J46" s="210"/>
      <c r="K46" s="210"/>
      <c r="L46" s="209"/>
      <c r="M46" s="210"/>
      <c r="N46" s="210"/>
      <c r="O46" s="210"/>
      <c r="P46" s="2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52"/>
      <c r="I47" s="18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52"/>
      <c r="I48" s="52"/>
      <c r="J48" s="52"/>
      <c r="K48" s="52"/>
      <c r="L48" s="52"/>
      <c r="M48" s="52"/>
      <c r="N48" s="52"/>
      <c r="O48" s="52"/>
      <c r="P48" s="5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773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45854.0</v>
      </c>
      <c r="C6" s="226" t="s">
        <v>774</v>
      </c>
      <c r="D6" s="227">
        <v>66770.0</v>
      </c>
      <c r="E6" s="228" t="s">
        <v>34</v>
      </c>
      <c r="F6" s="229"/>
      <c r="G6" s="230"/>
      <c r="H6" s="230"/>
      <c r="I6" s="231"/>
      <c r="J6" s="229">
        <v>2500.0</v>
      </c>
      <c r="K6" s="229"/>
      <c r="L6" s="229"/>
      <c r="M6" s="231"/>
      <c r="N6" s="230"/>
      <c r="O6" s="230"/>
      <c r="P6" s="232">
        <v>2500.0</v>
      </c>
      <c r="Q6" s="27">
        <f t="shared" ref="Q6:Q29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45855.0</v>
      </c>
      <c r="C7" s="226" t="s">
        <v>775</v>
      </c>
      <c r="D7" s="227">
        <v>67797.0</v>
      </c>
      <c r="E7" s="228" t="s">
        <v>776</v>
      </c>
      <c r="F7" s="230"/>
      <c r="G7" s="230"/>
      <c r="H7" s="229"/>
      <c r="I7" s="231"/>
      <c r="J7" s="229">
        <v>15000.0</v>
      </c>
      <c r="K7" s="229"/>
      <c r="L7" s="230"/>
      <c r="M7" s="233"/>
      <c r="N7" s="230"/>
      <c r="O7" s="230"/>
      <c r="P7" s="232">
        <v>15000.0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45855.0</v>
      </c>
      <c r="C8" s="226" t="s">
        <v>777</v>
      </c>
      <c r="D8" s="227">
        <v>52669.0</v>
      </c>
      <c r="E8" s="228" t="s">
        <v>97</v>
      </c>
      <c r="F8" s="230"/>
      <c r="G8" s="229"/>
      <c r="H8" s="230"/>
      <c r="I8" s="231">
        <v>3350.0</v>
      </c>
      <c r="J8" s="229"/>
      <c r="K8" s="229"/>
      <c r="L8" s="230"/>
      <c r="M8" s="233"/>
      <c r="N8" s="230"/>
      <c r="O8" s="230"/>
      <c r="P8" s="232">
        <v>3350.0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45855.0</v>
      </c>
      <c r="C9" s="226" t="s">
        <v>778</v>
      </c>
      <c r="D9" s="227">
        <v>90905.0</v>
      </c>
      <c r="E9" s="228" t="s">
        <v>779</v>
      </c>
      <c r="F9" s="230"/>
      <c r="G9" s="230"/>
      <c r="H9" s="230"/>
      <c r="I9" s="231"/>
      <c r="J9" s="229">
        <v>300.0</v>
      </c>
      <c r="K9" s="229"/>
      <c r="L9" s="230"/>
      <c r="M9" s="231"/>
      <c r="N9" s="234"/>
      <c r="O9" s="230"/>
      <c r="P9" s="232">
        <v>300.0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45855.0</v>
      </c>
      <c r="C10" s="20" t="s">
        <v>780</v>
      </c>
      <c r="D10" s="21">
        <v>13133.0</v>
      </c>
      <c r="E10" s="22" t="s">
        <v>781</v>
      </c>
      <c r="F10" s="23"/>
      <c r="G10" s="23"/>
      <c r="H10" s="23"/>
      <c r="I10" s="24"/>
      <c r="J10" s="30">
        <v>10000.0</v>
      </c>
      <c r="K10" s="30"/>
      <c r="L10" s="23"/>
      <c r="M10" s="25"/>
      <c r="N10" s="30"/>
      <c r="O10" s="23"/>
      <c r="P10" s="26">
        <v>10000.0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45855.0</v>
      </c>
      <c r="C11" s="20" t="s">
        <v>782</v>
      </c>
      <c r="D11" s="21">
        <v>52373.0</v>
      </c>
      <c r="E11" s="22" t="s">
        <v>124</v>
      </c>
      <c r="F11" s="23"/>
      <c r="G11" s="23"/>
      <c r="H11" s="23"/>
      <c r="I11" s="24"/>
      <c r="J11" s="30">
        <v>10000.0</v>
      </c>
      <c r="K11" s="23"/>
      <c r="L11" s="23"/>
      <c r="M11" s="24"/>
      <c r="N11" s="30"/>
      <c r="O11" s="23"/>
      <c r="P11" s="26">
        <v>10000.0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45855.0</v>
      </c>
      <c r="C12" s="20" t="s">
        <v>783</v>
      </c>
      <c r="D12" s="21">
        <v>68107.0</v>
      </c>
      <c r="E12" s="22" t="s">
        <v>784</v>
      </c>
      <c r="F12" s="23"/>
      <c r="G12" s="30"/>
      <c r="H12" s="23"/>
      <c r="I12" s="24">
        <v>2800.0</v>
      </c>
      <c r="J12" s="30"/>
      <c r="K12" s="30"/>
      <c r="L12" s="30"/>
      <c r="M12" s="25"/>
      <c r="N12" s="30"/>
      <c r="O12" s="30"/>
      <c r="P12" s="26">
        <v>2800.0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45855.0</v>
      </c>
      <c r="C13" s="20" t="s">
        <v>785</v>
      </c>
      <c r="D13" s="21">
        <v>90906.0</v>
      </c>
      <c r="E13" s="22" t="s">
        <v>786</v>
      </c>
      <c r="F13" s="23"/>
      <c r="G13" s="23"/>
      <c r="H13" s="23"/>
      <c r="I13" s="24">
        <v>300.0</v>
      </c>
      <c r="J13" s="30"/>
      <c r="K13" s="23"/>
      <c r="L13" s="23"/>
      <c r="M13" s="25"/>
      <c r="N13" s="23"/>
      <c r="O13" s="23"/>
      <c r="P13" s="26">
        <v>300.0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45855.0</v>
      </c>
      <c r="C14" s="20" t="s">
        <v>787</v>
      </c>
      <c r="D14" s="21">
        <v>22332.0</v>
      </c>
      <c r="E14" s="22" t="s">
        <v>49</v>
      </c>
      <c r="F14" s="30"/>
      <c r="G14" s="30"/>
      <c r="H14" s="23"/>
      <c r="I14" s="24">
        <v>10000.0</v>
      </c>
      <c r="J14" s="30"/>
      <c r="K14" s="30"/>
      <c r="L14" s="23"/>
      <c r="M14" s="24"/>
      <c r="N14" s="23"/>
      <c r="O14" s="23"/>
      <c r="P14" s="26">
        <v>10000.0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45855.0</v>
      </c>
      <c r="C15" s="20" t="s">
        <v>788</v>
      </c>
      <c r="D15" s="21">
        <v>58818.0</v>
      </c>
      <c r="E15" s="22" t="s">
        <v>789</v>
      </c>
      <c r="F15" s="30"/>
      <c r="G15" s="30"/>
      <c r="H15" s="23"/>
      <c r="I15" s="24">
        <v>1900.0</v>
      </c>
      <c r="J15" s="30"/>
      <c r="K15" s="30"/>
      <c r="L15" s="23"/>
      <c r="M15" s="25"/>
      <c r="N15" s="23"/>
      <c r="O15" s="23"/>
      <c r="P15" s="26">
        <v>1900.0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45855.0</v>
      </c>
      <c r="C16" s="20" t="s">
        <v>790</v>
      </c>
      <c r="D16" s="21">
        <v>36555.0</v>
      </c>
      <c r="E16" s="22" t="s">
        <v>237</v>
      </c>
      <c r="F16" s="30"/>
      <c r="G16" s="30"/>
      <c r="H16" s="23"/>
      <c r="I16" s="24">
        <v>150.0</v>
      </c>
      <c r="J16" s="30"/>
      <c r="K16" s="30"/>
      <c r="L16" s="23"/>
      <c r="M16" s="25"/>
      <c r="N16" s="23"/>
      <c r="O16" s="23"/>
      <c r="P16" s="26">
        <v>150.0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45855.0</v>
      </c>
      <c r="C17" s="20" t="s">
        <v>791</v>
      </c>
      <c r="D17" s="21">
        <v>35227.0</v>
      </c>
      <c r="E17" s="22" t="s">
        <v>138</v>
      </c>
      <c r="F17" s="30"/>
      <c r="G17" s="30">
        <v>4500.0</v>
      </c>
      <c r="H17" s="23"/>
      <c r="I17" s="24"/>
      <c r="J17" s="30"/>
      <c r="K17" s="30"/>
      <c r="L17" s="23"/>
      <c r="M17" s="25"/>
      <c r="N17" s="23"/>
      <c r="O17" s="23"/>
      <c r="P17" s="26">
        <v>4500.0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45855.0</v>
      </c>
      <c r="C18" s="20" t="s">
        <v>792</v>
      </c>
      <c r="D18" s="21">
        <v>35227.0</v>
      </c>
      <c r="E18" s="22" t="s">
        <v>138</v>
      </c>
      <c r="F18" s="30"/>
      <c r="G18" s="30">
        <v>6000.0</v>
      </c>
      <c r="H18" s="23"/>
      <c r="I18" s="24">
        <v>350.0</v>
      </c>
      <c r="J18" s="30"/>
      <c r="K18" s="30"/>
      <c r="L18" s="23"/>
      <c r="M18" s="25"/>
      <c r="N18" s="23"/>
      <c r="O18" s="23"/>
      <c r="P18" s="26">
        <v>6350.0</v>
      </c>
      <c r="Q18" s="27">
        <f t="shared" si="1"/>
        <v>0</v>
      </c>
      <c r="R18" s="26" t="s">
        <v>29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45855.0</v>
      </c>
      <c r="C19" s="20" t="s">
        <v>793</v>
      </c>
      <c r="D19" s="21">
        <v>78820.0</v>
      </c>
      <c r="E19" s="22" t="s">
        <v>794</v>
      </c>
      <c r="F19" s="30"/>
      <c r="G19" s="30"/>
      <c r="H19" s="23"/>
      <c r="I19" s="24">
        <v>1000.0</v>
      </c>
      <c r="J19" s="30"/>
      <c r="K19" s="30"/>
      <c r="L19" s="23"/>
      <c r="M19" s="25"/>
      <c r="N19" s="23"/>
      <c r="O19" s="23"/>
      <c r="P19" s="26">
        <v>1000.0</v>
      </c>
      <c r="Q19" s="27">
        <f t="shared" si="1"/>
        <v>0</v>
      </c>
      <c r="R19" s="26" t="s">
        <v>29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45855.0</v>
      </c>
      <c r="C20" s="20" t="s">
        <v>795</v>
      </c>
      <c r="D20" s="21">
        <v>81086.0</v>
      </c>
      <c r="E20" s="22" t="s">
        <v>796</v>
      </c>
      <c r="F20" s="30"/>
      <c r="G20" s="30"/>
      <c r="H20" s="23"/>
      <c r="I20" s="24">
        <v>5100.0</v>
      </c>
      <c r="J20" s="30"/>
      <c r="K20" s="30"/>
      <c r="L20" s="23"/>
      <c r="M20" s="25"/>
      <c r="N20" s="23"/>
      <c r="O20" s="23"/>
      <c r="P20" s="26">
        <v>5100.0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45855.0</v>
      </c>
      <c r="C21" s="20" t="s">
        <v>797</v>
      </c>
      <c r="D21" s="21">
        <v>42052.0</v>
      </c>
      <c r="E21" s="22" t="s">
        <v>291</v>
      </c>
      <c r="F21" s="30"/>
      <c r="G21" s="30"/>
      <c r="H21" s="23"/>
      <c r="I21" s="24">
        <v>4600.0</v>
      </c>
      <c r="J21" s="30"/>
      <c r="K21" s="30"/>
      <c r="L21" s="23"/>
      <c r="M21" s="25"/>
      <c r="N21" s="23"/>
      <c r="O21" s="23"/>
      <c r="P21" s="26">
        <v>4600.0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45855.0</v>
      </c>
      <c r="C22" s="20" t="s">
        <v>798</v>
      </c>
      <c r="D22" s="21">
        <v>42052.0</v>
      </c>
      <c r="E22" s="22" t="s">
        <v>291</v>
      </c>
      <c r="F22" s="30"/>
      <c r="G22" s="30"/>
      <c r="H22" s="23"/>
      <c r="I22" s="24">
        <v>1590.0</v>
      </c>
      <c r="J22" s="30"/>
      <c r="K22" s="30"/>
      <c r="L22" s="23"/>
      <c r="M22" s="25"/>
      <c r="N22" s="23"/>
      <c r="O22" s="23"/>
      <c r="P22" s="26">
        <v>1590.0</v>
      </c>
      <c r="Q22" s="27">
        <f t="shared" si="1"/>
        <v>0</v>
      </c>
      <c r="R22" s="26" t="s">
        <v>29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45855.0</v>
      </c>
      <c r="C23" s="20" t="s">
        <v>799</v>
      </c>
      <c r="D23" s="21">
        <v>47787.0</v>
      </c>
      <c r="E23" s="22" t="s">
        <v>323</v>
      </c>
      <c r="F23" s="23"/>
      <c r="G23" s="23"/>
      <c r="H23" s="30">
        <v>5000.0</v>
      </c>
      <c r="I23" s="24"/>
      <c r="J23" s="30"/>
      <c r="K23" s="30"/>
      <c r="L23" s="23"/>
      <c r="M23" s="24"/>
      <c r="N23" s="198"/>
      <c r="O23" s="23"/>
      <c r="P23" s="26">
        <v>5000.0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45855.0</v>
      </c>
      <c r="C24" s="20" t="s">
        <v>800</v>
      </c>
      <c r="D24" s="21">
        <v>36555.0</v>
      </c>
      <c r="E24" s="22" t="s">
        <v>237</v>
      </c>
      <c r="F24" s="23"/>
      <c r="G24" s="30"/>
      <c r="H24" s="30">
        <v>1700.0</v>
      </c>
      <c r="I24" s="24"/>
      <c r="J24" s="30"/>
      <c r="K24" s="30"/>
      <c r="L24" s="23"/>
      <c r="M24" s="25"/>
      <c r="N24" s="30"/>
      <c r="O24" s="30"/>
      <c r="P24" s="26">
        <v>1700.0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45855.0</v>
      </c>
      <c r="C25" s="20" t="s">
        <v>801</v>
      </c>
      <c r="D25" s="21">
        <v>47787.0</v>
      </c>
      <c r="E25" s="22" t="s">
        <v>323</v>
      </c>
      <c r="F25" s="23"/>
      <c r="G25" s="23"/>
      <c r="H25" s="30">
        <v>200.0</v>
      </c>
      <c r="I25" s="24"/>
      <c r="J25" s="30"/>
      <c r="K25" s="30"/>
      <c r="L25" s="23"/>
      <c r="M25" s="25"/>
      <c r="N25" s="30"/>
      <c r="O25" s="30"/>
      <c r="P25" s="26">
        <v>200.0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45855.0</v>
      </c>
      <c r="C26" s="20" t="s">
        <v>802</v>
      </c>
      <c r="D26" s="21">
        <v>25650.0</v>
      </c>
      <c r="E26" s="22" t="s">
        <v>803</v>
      </c>
      <c r="F26" s="23"/>
      <c r="G26" s="23"/>
      <c r="H26" s="30"/>
      <c r="I26" s="24"/>
      <c r="J26" s="30"/>
      <c r="K26" s="30"/>
      <c r="L26" s="23"/>
      <c r="M26" s="24">
        <v>15000.0</v>
      </c>
      <c r="N26" s="30"/>
      <c r="O26" s="30"/>
      <c r="P26" s="26">
        <v>15000.0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45855.0</v>
      </c>
      <c r="C27" s="20" t="s">
        <v>804</v>
      </c>
      <c r="D27" s="21">
        <v>50222.0</v>
      </c>
      <c r="E27" s="22" t="s">
        <v>805</v>
      </c>
      <c r="F27" s="23"/>
      <c r="G27" s="23"/>
      <c r="H27" s="30">
        <v>12500.0</v>
      </c>
      <c r="I27" s="24"/>
      <c r="J27" s="30"/>
      <c r="K27" s="30"/>
      <c r="L27" s="23"/>
      <c r="M27" s="24"/>
      <c r="N27" s="30"/>
      <c r="O27" s="30"/>
      <c r="P27" s="26">
        <v>12500.0</v>
      </c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/>
      <c r="C28" s="20"/>
      <c r="D28" s="21"/>
      <c r="E28" s="22"/>
      <c r="F28" s="23"/>
      <c r="G28" s="23"/>
      <c r="H28" s="30"/>
      <c r="I28" s="24"/>
      <c r="J28" s="30"/>
      <c r="K28" s="30"/>
      <c r="L28" s="23"/>
      <c r="M28" s="25"/>
      <c r="N28" s="30"/>
      <c r="O28" s="30"/>
      <c r="P28" s="26"/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/>
      <c r="B29" s="19"/>
      <c r="C29" s="20"/>
      <c r="D29" s="21"/>
      <c r="E29" s="22"/>
      <c r="F29" s="23"/>
      <c r="G29" s="23"/>
      <c r="H29" s="23"/>
      <c r="I29" s="25"/>
      <c r="J29" s="23"/>
      <c r="K29" s="23"/>
      <c r="L29" s="23"/>
      <c r="M29" s="25"/>
      <c r="N29" s="23"/>
      <c r="O29" s="23"/>
      <c r="P29" s="28"/>
      <c r="Q29" s="27">
        <f t="shared" si="1"/>
        <v>0</v>
      </c>
      <c r="R29" s="28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38"/>
      <c r="B30" s="39"/>
      <c r="C30" s="40"/>
      <c r="D30" s="41"/>
      <c r="E30" s="41"/>
      <c r="F30" s="42">
        <f t="shared" ref="F30:P30" si="2">SUM(F6:F29)</f>
        <v>0</v>
      </c>
      <c r="G30" s="42">
        <f t="shared" si="2"/>
        <v>10500</v>
      </c>
      <c r="H30" s="42">
        <f t="shared" si="2"/>
        <v>19400</v>
      </c>
      <c r="I30" s="42">
        <f t="shared" si="2"/>
        <v>31140</v>
      </c>
      <c r="J30" s="42">
        <f t="shared" si="2"/>
        <v>37800</v>
      </c>
      <c r="K30" s="42">
        <f t="shared" si="2"/>
        <v>0</v>
      </c>
      <c r="L30" s="42">
        <f t="shared" si="2"/>
        <v>0</v>
      </c>
      <c r="M30" s="42">
        <f t="shared" si="2"/>
        <v>15000</v>
      </c>
      <c r="N30" s="42">
        <f t="shared" si="2"/>
        <v>0</v>
      </c>
      <c r="O30" s="42">
        <f t="shared" si="2"/>
        <v>0</v>
      </c>
      <c r="P30" s="42">
        <f t="shared" si="2"/>
        <v>113840</v>
      </c>
      <c r="Q30" s="43"/>
      <c r="R30" s="41"/>
      <c r="S30" s="44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46"/>
      <c r="B31" s="47"/>
      <c r="C31" s="48"/>
      <c r="D31" s="48"/>
      <c r="E31" s="48"/>
      <c r="F31" s="49">
        <f>F30+G30+H30+I30+J30+K30+L30+M30+N30+O30</f>
        <v>113840</v>
      </c>
      <c r="G31" s="4"/>
      <c r="H31" s="4"/>
      <c r="I31" s="4"/>
      <c r="J31" s="4"/>
      <c r="K31" s="4"/>
      <c r="L31" s="4"/>
      <c r="M31" s="4"/>
      <c r="N31" s="4"/>
      <c r="O31" s="4"/>
      <c r="P31" s="50" t="s">
        <v>79</v>
      </c>
      <c r="Q31" s="50"/>
      <c r="R31" s="48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52"/>
      <c r="B32" s="52"/>
      <c r="C32" s="52"/>
      <c r="D32" s="52"/>
      <c r="E32" s="29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09" t="s">
        <v>212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10" t="s">
        <v>2</v>
      </c>
      <c r="B35" s="111" t="s">
        <v>3</v>
      </c>
      <c r="C35" s="111" t="s">
        <v>4</v>
      </c>
      <c r="D35" s="111" t="s">
        <v>5</v>
      </c>
      <c r="E35" s="111" t="s">
        <v>6</v>
      </c>
      <c r="F35" s="112" t="s">
        <v>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111" t="s">
        <v>8</v>
      </c>
      <c r="S35" s="111" t="s">
        <v>9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1"/>
      <c r="B36" s="12"/>
      <c r="C36" s="12"/>
      <c r="D36" s="12"/>
      <c r="E36" s="12"/>
      <c r="F36" s="113" t="s">
        <v>10</v>
      </c>
      <c r="G36" s="114" t="s">
        <v>11</v>
      </c>
      <c r="H36" s="10"/>
      <c r="I36" s="114" t="s">
        <v>12</v>
      </c>
      <c r="J36" s="10"/>
      <c r="K36" s="111" t="s">
        <v>13</v>
      </c>
      <c r="L36" s="115"/>
      <c r="M36" s="115"/>
      <c r="N36" s="115"/>
      <c r="O36" s="116" t="s">
        <v>806</v>
      </c>
      <c r="P36" s="111" t="s">
        <v>15</v>
      </c>
      <c r="Q36" s="111" t="s">
        <v>16</v>
      </c>
      <c r="R36" s="12"/>
      <c r="S36" s="1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6"/>
      <c r="B37" s="10"/>
      <c r="C37" s="10"/>
      <c r="D37" s="10"/>
      <c r="E37" s="10"/>
      <c r="F37" s="10"/>
      <c r="G37" s="117" t="s">
        <v>17</v>
      </c>
      <c r="H37" s="117" t="s">
        <v>18</v>
      </c>
      <c r="I37" s="117" t="s">
        <v>19</v>
      </c>
      <c r="J37" s="117" t="s">
        <v>20</v>
      </c>
      <c r="K37" s="10"/>
      <c r="L37" s="207" t="s">
        <v>21</v>
      </c>
      <c r="M37" s="207" t="s">
        <v>22</v>
      </c>
      <c r="N37" s="117" t="s">
        <v>23</v>
      </c>
      <c r="O37" s="10"/>
      <c r="P37" s="10"/>
      <c r="Q37" s="10"/>
      <c r="R37" s="10"/>
      <c r="S37" s="10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243">
        <v>1.0</v>
      </c>
      <c r="B38" s="244">
        <v>45855.0</v>
      </c>
      <c r="C38" s="245" t="s">
        <v>807</v>
      </c>
      <c r="D38" s="246">
        <v>52669.0</v>
      </c>
      <c r="E38" s="247" t="s">
        <v>97</v>
      </c>
      <c r="F38" s="248"/>
      <c r="G38" s="249"/>
      <c r="H38" s="250"/>
      <c r="I38" s="246">
        <v>100.0</v>
      </c>
      <c r="J38" s="251"/>
      <c r="K38" s="251"/>
      <c r="L38" s="251"/>
      <c r="M38" s="252"/>
      <c r="N38" s="251"/>
      <c r="O38" s="251"/>
      <c r="P38" s="250">
        <v>100.0</v>
      </c>
      <c r="Q38" s="253">
        <f t="shared" ref="Q38:Q41" si="3">F38+G38+H38+I38+J38+K38+L38+M38+N38-P38</f>
        <v>0</v>
      </c>
      <c r="R38" s="254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/>
      <c r="B39" s="168"/>
      <c r="C39" s="124"/>
      <c r="D39" s="142"/>
      <c r="E39" s="143"/>
      <c r="F39" s="122"/>
      <c r="G39" s="123"/>
      <c r="H39" s="224"/>
      <c r="I39" s="142"/>
      <c r="J39" s="123"/>
      <c r="K39" s="123"/>
      <c r="L39" s="123"/>
      <c r="M39" s="208"/>
      <c r="N39" s="123"/>
      <c r="O39" s="123"/>
      <c r="P39" s="224"/>
      <c r="Q39" s="126">
        <f t="shared" si="3"/>
        <v>0</v>
      </c>
      <c r="R39" s="26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/>
      <c r="B40" s="146"/>
      <c r="C40" s="124"/>
      <c r="D40" s="124"/>
      <c r="E40" s="147"/>
      <c r="F40" s="122"/>
      <c r="G40" s="142"/>
      <c r="H40" s="142"/>
      <c r="I40" s="123"/>
      <c r="J40" s="123"/>
      <c r="K40" s="123"/>
      <c r="L40" s="123"/>
      <c r="M40" s="148"/>
      <c r="N40" s="149"/>
      <c r="O40" s="149"/>
      <c r="P40" s="150"/>
      <c r="Q40" s="126">
        <f t="shared" si="3"/>
        <v>0</v>
      </c>
      <c r="R40" s="123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/>
      <c r="B41" s="119"/>
      <c r="C41" s="120"/>
      <c r="D41" s="120"/>
      <c r="E41" s="121"/>
      <c r="F41" s="122"/>
      <c r="G41" s="142"/>
      <c r="H41" s="142"/>
      <c r="I41" s="123"/>
      <c r="J41" s="123"/>
      <c r="K41" s="120"/>
      <c r="L41" s="123"/>
      <c r="M41" s="123"/>
      <c r="N41" s="123"/>
      <c r="O41" s="123"/>
      <c r="P41" s="125"/>
      <c r="Q41" s="126">
        <f t="shared" si="3"/>
        <v>0</v>
      </c>
      <c r="R41" s="123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23"/>
      <c r="C42" s="123"/>
      <c r="D42" s="123"/>
      <c r="E42" s="127"/>
      <c r="F42" s="128"/>
      <c r="G42" s="123"/>
      <c r="H42" s="129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30"/>
      <c r="B43" s="131"/>
      <c r="C43" s="132"/>
      <c r="D43" s="133" t="s">
        <v>82</v>
      </c>
      <c r="E43" s="115"/>
      <c r="F43" s="134">
        <f t="shared" ref="F43:G43" si="4">SUM(F38:F42)</f>
        <v>0</v>
      </c>
      <c r="G43" s="134">
        <f t="shared" si="4"/>
        <v>0</v>
      </c>
      <c r="H43" s="134">
        <f>SUM(H38:H41)</f>
        <v>0</v>
      </c>
      <c r="I43" s="134">
        <f t="shared" ref="I43:P43" si="5">SUM(I38:I42)</f>
        <v>100</v>
      </c>
      <c r="J43" s="134">
        <f t="shared" si="5"/>
        <v>0</v>
      </c>
      <c r="K43" s="134">
        <f t="shared" si="5"/>
        <v>0</v>
      </c>
      <c r="L43" s="134">
        <f t="shared" si="5"/>
        <v>0</v>
      </c>
      <c r="M43" s="134">
        <f t="shared" si="5"/>
        <v>0</v>
      </c>
      <c r="N43" s="134">
        <f t="shared" si="5"/>
        <v>0</v>
      </c>
      <c r="O43" s="134">
        <f t="shared" si="5"/>
        <v>0</v>
      </c>
      <c r="P43" s="134">
        <f t="shared" si="5"/>
        <v>100</v>
      </c>
      <c r="Q43" s="135"/>
      <c r="R43" s="115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6"/>
      <c r="B44" s="137"/>
      <c r="C44" s="137"/>
      <c r="D44" s="137"/>
      <c r="E44" s="137"/>
      <c r="F44" s="138">
        <f>F43+G43+H43+I43+J43+K43+L43+M43+N43+O43</f>
        <v>100</v>
      </c>
      <c r="G44" s="4"/>
      <c r="H44" s="4"/>
      <c r="I44" s="4"/>
      <c r="J44" s="4"/>
      <c r="K44" s="4"/>
      <c r="L44" s="4"/>
      <c r="M44" s="4"/>
      <c r="N44" s="4"/>
      <c r="O44" s="4"/>
      <c r="P44" s="139"/>
      <c r="Q44" s="139"/>
      <c r="R44" s="137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75"/>
      <c r="F45" s="76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51.0" customHeight="1">
      <c r="A46" s="2"/>
      <c r="B46" s="2"/>
      <c r="C46" s="2"/>
      <c r="D46" s="2"/>
      <c r="E46" s="77" t="s">
        <v>83</v>
      </c>
      <c r="F46" s="98" t="s">
        <v>224</v>
      </c>
      <c r="G46" s="2"/>
      <c r="H46" s="2"/>
      <c r="I46" s="2"/>
      <c r="J46" s="79" t="s">
        <v>85</v>
      </c>
      <c r="K46" s="79"/>
      <c r="L46" s="79"/>
      <c r="M46" s="79"/>
      <c r="N46" s="80"/>
      <c r="O46" s="80"/>
      <c r="P46" s="8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86</v>
      </c>
      <c r="F47" s="98" t="s">
        <v>224</v>
      </c>
      <c r="G47" s="2"/>
      <c r="H47" s="2"/>
      <c r="I47" s="2"/>
      <c r="J47" s="82" t="s">
        <v>87</v>
      </c>
      <c r="K47" s="82"/>
      <c r="L47" s="82"/>
      <c r="M47" s="82"/>
      <c r="N47" s="82"/>
      <c r="O47" s="82"/>
      <c r="P47" s="8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88</v>
      </c>
      <c r="F48" s="98" t="s">
        <v>224</v>
      </c>
      <c r="G48" s="2"/>
      <c r="H48" s="52"/>
      <c r="I48" s="52"/>
      <c r="J48" s="199"/>
      <c r="K48" s="200"/>
      <c r="L48" s="201"/>
      <c r="M48" s="201"/>
      <c r="N48" s="201"/>
      <c r="O48" s="201"/>
      <c r="P48" s="200"/>
      <c r="Q48" s="202"/>
      <c r="R48" s="202"/>
      <c r="S48" s="20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89</v>
      </c>
      <c r="F49" s="98" t="s">
        <v>224</v>
      </c>
      <c r="G49" s="2"/>
      <c r="H49" s="52"/>
      <c r="I49" s="172"/>
      <c r="J49" s="199"/>
      <c r="K49" s="200"/>
      <c r="L49" s="201"/>
      <c r="M49" s="201"/>
      <c r="O49" s="201"/>
      <c r="P49" s="204"/>
      <c r="Q49" s="202"/>
      <c r="R49" s="202"/>
      <c r="S49" s="20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808</v>
      </c>
      <c r="F50" s="98" t="s">
        <v>224</v>
      </c>
      <c r="G50" s="2"/>
      <c r="H50" s="52"/>
      <c r="I50" s="172"/>
      <c r="J50" s="173"/>
      <c r="K50" s="172"/>
      <c r="L50" s="174"/>
      <c r="M50" s="172"/>
      <c r="N50" s="172"/>
      <c r="O50" s="52"/>
      <c r="P50" s="176"/>
      <c r="Q50" s="16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91</v>
      </c>
      <c r="F51" s="98" t="s">
        <v>224</v>
      </c>
      <c r="G51" s="2"/>
      <c r="H51" s="52"/>
      <c r="I51" s="180"/>
      <c r="J51" s="209"/>
      <c r="K51" s="210"/>
      <c r="L51" s="210"/>
      <c r="M51" s="210"/>
      <c r="N51" s="210"/>
      <c r="O51" s="210"/>
      <c r="P51" s="211"/>
      <c r="Q51" s="1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92</v>
      </c>
      <c r="F52" s="98" t="s">
        <v>224</v>
      </c>
      <c r="G52" s="2"/>
      <c r="H52" s="52"/>
      <c r="I52" s="180"/>
      <c r="J52" s="210"/>
      <c r="K52" s="210"/>
      <c r="L52" s="209"/>
      <c r="M52" s="210"/>
      <c r="N52" s="210"/>
      <c r="O52" s="210"/>
      <c r="P52" s="211"/>
      <c r="Q52" s="1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52"/>
      <c r="I53" s="180"/>
      <c r="J53" s="210"/>
      <c r="K53" s="210"/>
      <c r="L53" s="209"/>
      <c r="M53" s="210"/>
      <c r="N53" s="210"/>
      <c r="O53" s="210"/>
      <c r="P53" s="2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18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52"/>
      <c r="J55" s="52"/>
      <c r="K55" s="52"/>
      <c r="L55" s="52"/>
      <c r="M55" s="52"/>
      <c r="N55" s="52"/>
      <c r="O55" s="52"/>
      <c r="P55" s="5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1:O31"/>
    <mergeCell ref="A34:S34"/>
    <mergeCell ref="A35:A37"/>
    <mergeCell ref="B35:B37"/>
    <mergeCell ref="C35:C37"/>
    <mergeCell ref="S35:S37"/>
    <mergeCell ref="P36:P37"/>
    <mergeCell ref="Q36:Q37"/>
    <mergeCell ref="F35:Q35"/>
    <mergeCell ref="R35:R37"/>
    <mergeCell ref="F36:F37"/>
    <mergeCell ref="G36:H36"/>
    <mergeCell ref="I36:J36"/>
    <mergeCell ref="K36:K37"/>
    <mergeCell ref="O36:O37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809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45856.0</v>
      </c>
      <c r="C6" s="226" t="s">
        <v>810</v>
      </c>
      <c r="D6" s="227">
        <v>66770.0</v>
      </c>
      <c r="E6" s="228" t="s">
        <v>34</v>
      </c>
      <c r="F6" s="229"/>
      <c r="G6" s="230"/>
      <c r="H6" s="230"/>
      <c r="I6" s="231"/>
      <c r="J6" s="229">
        <v>2950.0</v>
      </c>
      <c r="K6" s="229"/>
      <c r="L6" s="229"/>
      <c r="M6" s="231"/>
      <c r="N6" s="230"/>
      <c r="O6" s="230"/>
      <c r="P6" s="232">
        <v>2950.0</v>
      </c>
      <c r="Q6" s="27">
        <f t="shared" ref="Q6:Q28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45856.0</v>
      </c>
      <c r="C7" s="226" t="s">
        <v>811</v>
      </c>
      <c r="D7" s="227">
        <v>91005.0</v>
      </c>
      <c r="E7" s="228" t="s">
        <v>812</v>
      </c>
      <c r="F7" s="230"/>
      <c r="G7" s="230"/>
      <c r="H7" s="229"/>
      <c r="I7" s="231">
        <v>300.0</v>
      </c>
      <c r="J7" s="229"/>
      <c r="K7" s="229"/>
      <c r="L7" s="230"/>
      <c r="M7" s="233"/>
      <c r="N7" s="230"/>
      <c r="O7" s="230"/>
      <c r="P7" s="232">
        <v>300.0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45856.0</v>
      </c>
      <c r="C8" s="226" t="s">
        <v>813</v>
      </c>
      <c r="D8" s="227">
        <v>22978.0</v>
      </c>
      <c r="E8" s="228" t="s">
        <v>814</v>
      </c>
      <c r="F8" s="230"/>
      <c r="G8" s="229"/>
      <c r="H8" s="230"/>
      <c r="I8" s="231">
        <v>1400.0</v>
      </c>
      <c r="J8" s="229"/>
      <c r="K8" s="229"/>
      <c r="L8" s="230"/>
      <c r="M8" s="233"/>
      <c r="N8" s="230"/>
      <c r="O8" s="230"/>
      <c r="P8" s="232">
        <v>1400.0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45856.0</v>
      </c>
      <c r="C9" s="226" t="s">
        <v>815</v>
      </c>
      <c r="D9" s="227">
        <v>91008.0</v>
      </c>
      <c r="E9" s="228" t="s">
        <v>816</v>
      </c>
      <c r="F9" s="230"/>
      <c r="G9" s="230"/>
      <c r="H9" s="230"/>
      <c r="I9" s="231">
        <v>3350.0</v>
      </c>
      <c r="J9" s="229"/>
      <c r="K9" s="229"/>
      <c r="L9" s="230"/>
      <c r="M9" s="231"/>
      <c r="N9" s="234"/>
      <c r="O9" s="230"/>
      <c r="P9" s="232">
        <v>3350.0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45856.0</v>
      </c>
      <c r="C10" s="20" t="s">
        <v>817</v>
      </c>
      <c r="D10" s="21">
        <v>62815.0</v>
      </c>
      <c r="E10" s="22" t="s">
        <v>122</v>
      </c>
      <c r="F10" s="23"/>
      <c r="G10" s="23"/>
      <c r="H10" s="23"/>
      <c r="I10" s="24">
        <v>15000.0</v>
      </c>
      <c r="J10" s="30"/>
      <c r="K10" s="30"/>
      <c r="L10" s="23"/>
      <c r="M10" s="25"/>
      <c r="N10" s="30"/>
      <c r="O10" s="23"/>
      <c r="P10" s="26">
        <v>15000.0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45856.0</v>
      </c>
      <c r="C11" s="20" t="s">
        <v>818</v>
      </c>
      <c r="D11" s="21">
        <v>21818.0</v>
      </c>
      <c r="E11" s="22" t="s">
        <v>343</v>
      </c>
      <c r="F11" s="23"/>
      <c r="G11" s="23"/>
      <c r="H11" s="23"/>
      <c r="I11" s="24"/>
      <c r="J11" s="30"/>
      <c r="K11" s="23"/>
      <c r="L11" s="23"/>
      <c r="M11" s="24">
        <v>1400.0</v>
      </c>
      <c r="N11" s="30"/>
      <c r="O11" s="23"/>
      <c r="P11" s="26">
        <v>1400.0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45856.0</v>
      </c>
      <c r="C12" s="20" t="s">
        <v>819</v>
      </c>
      <c r="D12" s="21">
        <v>50596.0</v>
      </c>
      <c r="E12" s="22" t="s">
        <v>729</v>
      </c>
      <c r="F12" s="23"/>
      <c r="G12" s="30"/>
      <c r="H12" s="23"/>
      <c r="I12" s="24">
        <v>2500.0</v>
      </c>
      <c r="J12" s="30"/>
      <c r="K12" s="30"/>
      <c r="L12" s="30"/>
      <c r="M12" s="25"/>
      <c r="N12" s="30"/>
      <c r="O12" s="30"/>
      <c r="P12" s="26">
        <v>2500.0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45856.0</v>
      </c>
      <c r="C13" s="20" t="s">
        <v>820</v>
      </c>
      <c r="D13" s="21">
        <v>59244.0</v>
      </c>
      <c r="E13" s="22" t="s">
        <v>406</v>
      </c>
      <c r="F13" s="23"/>
      <c r="G13" s="23"/>
      <c r="H13" s="23"/>
      <c r="I13" s="24">
        <v>1000.0</v>
      </c>
      <c r="J13" s="30"/>
      <c r="K13" s="23"/>
      <c r="L13" s="23"/>
      <c r="M13" s="25"/>
      <c r="N13" s="23"/>
      <c r="O13" s="23"/>
      <c r="P13" s="26">
        <v>1000.0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45856.0</v>
      </c>
      <c r="C14" s="20" t="s">
        <v>821</v>
      </c>
      <c r="D14" s="21">
        <v>61420.0</v>
      </c>
      <c r="E14" s="22" t="s">
        <v>459</v>
      </c>
      <c r="F14" s="30"/>
      <c r="G14" s="30"/>
      <c r="H14" s="23"/>
      <c r="I14" s="24">
        <v>5100.0</v>
      </c>
      <c r="J14" s="30"/>
      <c r="K14" s="30"/>
      <c r="L14" s="23"/>
      <c r="M14" s="25"/>
      <c r="N14" s="23"/>
      <c r="O14" s="23"/>
      <c r="P14" s="26">
        <v>5100.0</v>
      </c>
      <c r="Q14" s="27">
        <f t="shared" si="1"/>
        <v>0</v>
      </c>
      <c r="R14" s="26" t="s">
        <v>35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45856.0</v>
      </c>
      <c r="C15" s="20" t="s">
        <v>822</v>
      </c>
      <c r="D15" s="21">
        <v>59244.0</v>
      </c>
      <c r="E15" s="22" t="s">
        <v>406</v>
      </c>
      <c r="F15" s="30"/>
      <c r="G15" s="30"/>
      <c r="H15" s="23"/>
      <c r="I15" s="24">
        <v>1400.0</v>
      </c>
      <c r="J15" s="30"/>
      <c r="K15" s="30"/>
      <c r="L15" s="23"/>
      <c r="M15" s="25"/>
      <c r="N15" s="23"/>
      <c r="O15" s="23"/>
      <c r="P15" s="26">
        <v>1400.0</v>
      </c>
      <c r="Q15" s="27">
        <f t="shared" si="1"/>
        <v>0</v>
      </c>
      <c r="R15" s="26" t="s">
        <v>35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45856.0</v>
      </c>
      <c r="C16" s="20" t="s">
        <v>823</v>
      </c>
      <c r="D16" s="21">
        <v>48910.0</v>
      </c>
      <c r="E16" s="22" t="s">
        <v>287</v>
      </c>
      <c r="F16" s="30"/>
      <c r="G16" s="30"/>
      <c r="H16" s="23"/>
      <c r="I16" s="24">
        <v>300.0</v>
      </c>
      <c r="J16" s="30"/>
      <c r="K16" s="30"/>
      <c r="L16" s="23"/>
      <c r="M16" s="25"/>
      <c r="N16" s="23"/>
      <c r="O16" s="23"/>
      <c r="P16" s="26">
        <v>300.0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45856.0</v>
      </c>
      <c r="C17" s="20" t="s">
        <v>824</v>
      </c>
      <c r="D17" s="21">
        <v>73829.0</v>
      </c>
      <c r="E17" s="22" t="s">
        <v>340</v>
      </c>
      <c r="F17" s="30"/>
      <c r="G17" s="30"/>
      <c r="H17" s="23"/>
      <c r="I17" s="24">
        <v>3500.0</v>
      </c>
      <c r="J17" s="30"/>
      <c r="K17" s="30"/>
      <c r="L17" s="23"/>
      <c r="M17" s="25"/>
      <c r="N17" s="23"/>
      <c r="O17" s="23"/>
      <c r="P17" s="26">
        <v>3500.0</v>
      </c>
      <c r="Q17" s="27">
        <f t="shared" si="1"/>
        <v>0</v>
      </c>
      <c r="R17" s="26" t="s">
        <v>35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45856.0</v>
      </c>
      <c r="C18" s="20" t="s">
        <v>825</v>
      </c>
      <c r="D18" s="21">
        <v>70238.0</v>
      </c>
      <c r="E18" s="22" t="s">
        <v>826</v>
      </c>
      <c r="F18" s="30"/>
      <c r="G18" s="30"/>
      <c r="H18" s="30">
        <v>2500.0</v>
      </c>
      <c r="I18" s="24"/>
      <c r="J18" s="30"/>
      <c r="K18" s="30"/>
      <c r="L18" s="23"/>
      <c r="M18" s="25"/>
      <c r="N18" s="23"/>
      <c r="O18" s="23"/>
      <c r="P18" s="26">
        <v>2500.0</v>
      </c>
      <c r="Q18" s="27">
        <f t="shared" si="1"/>
        <v>0</v>
      </c>
      <c r="R18" s="26" t="s">
        <v>29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45856.0</v>
      </c>
      <c r="C19" s="20" t="s">
        <v>827</v>
      </c>
      <c r="D19" s="21">
        <v>48854.0</v>
      </c>
      <c r="E19" s="22" t="s">
        <v>537</v>
      </c>
      <c r="F19" s="30"/>
      <c r="G19" s="30"/>
      <c r="H19" s="23"/>
      <c r="I19" s="24"/>
      <c r="J19" s="30">
        <v>14000.0</v>
      </c>
      <c r="K19" s="30"/>
      <c r="L19" s="23"/>
      <c r="M19" s="25"/>
      <c r="N19" s="23"/>
      <c r="O19" s="23"/>
      <c r="P19" s="26">
        <v>14000.0</v>
      </c>
      <c r="Q19" s="27">
        <f t="shared" si="1"/>
        <v>0</v>
      </c>
      <c r="R19" s="26" t="s">
        <v>29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45856.0</v>
      </c>
      <c r="C20" s="20" t="s">
        <v>828</v>
      </c>
      <c r="D20" s="21">
        <v>74643.0</v>
      </c>
      <c r="E20" s="22" t="s">
        <v>829</v>
      </c>
      <c r="F20" s="30">
        <v>5000.0</v>
      </c>
      <c r="G20" s="30"/>
      <c r="H20" s="23"/>
      <c r="I20" s="24"/>
      <c r="J20" s="30"/>
      <c r="K20" s="30"/>
      <c r="L20" s="23"/>
      <c r="M20" s="25"/>
      <c r="N20" s="23"/>
      <c r="O20" s="23"/>
      <c r="P20" s="26">
        <v>5000.0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45856.0</v>
      </c>
      <c r="C21" s="20" t="s">
        <v>830</v>
      </c>
      <c r="D21" s="21">
        <v>51406.0</v>
      </c>
      <c r="E21" s="22" t="s">
        <v>412</v>
      </c>
      <c r="F21" s="30"/>
      <c r="G21" s="30"/>
      <c r="H21" s="23"/>
      <c r="I21" s="24">
        <v>10000.0</v>
      </c>
      <c r="J21" s="30"/>
      <c r="K21" s="30"/>
      <c r="L21" s="23"/>
      <c r="M21" s="25"/>
      <c r="N21" s="23"/>
      <c r="O21" s="23"/>
      <c r="P21" s="26">
        <v>10000.0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45856.0</v>
      </c>
      <c r="C22" s="20" t="s">
        <v>831</v>
      </c>
      <c r="D22" s="21">
        <v>49655.0</v>
      </c>
      <c r="E22" s="22" t="s">
        <v>832</v>
      </c>
      <c r="F22" s="23"/>
      <c r="G22" s="23"/>
      <c r="H22" s="30"/>
      <c r="I22" s="24"/>
      <c r="J22" s="30"/>
      <c r="K22" s="30">
        <v>1600.0</v>
      </c>
      <c r="L22" s="23"/>
      <c r="M22" s="25"/>
      <c r="N22" s="198"/>
      <c r="O22" s="23"/>
      <c r="P22" s="26">
        <v>1600.0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45856.0</v>
      </c>
      <c r="C23" s="20" t="s">
        <v>833</v>
      </c>
      <c r="D23" s="21">
        <v>51017.0</v>
      </c>
      <c r="E23" s="22" t="s">
        <v>554</v>
      </c>
      <c r="F23" s="23"/>
      <c r="G23" s="23"/>
      <c r="H23" s="30">
        <v>10450.0</v>
      </c>
      <c r="I23" s="24"/>
      <c r="J23" s="30"/>
      <c r="K23" s="30"/>
      <c r="L23" s="23"/>
      <c r="M23" s="24"/>
      <c r="N23" s="198"/>
      <c r="O23" s="23"/>
      <c r="P23" s="26">
        <v>10450.0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45856.0</v>
      </c>
      <c r="C24" s="20" t="s">
        <v>834</v>
      </c>
      <c r="D24" s="21">
        <v>42095.0</v>
      </c>
      <c r="E24" s="22" t="s">
        <v>325</v>
      </c>
      <c r="F24" s="23"/>
      <c r="G24" s="30"/>
      <c r="H24" s="30"/>
      <c r="I24" s="24"/>
      <c r="J24" s="30"/>
      <c r="K24" s="30">
        <v>4780.0</v>
      </c>
      <c r="L24" s="23"/>
      <c r="M24" s="25"/>
      <c r="N24" s="30"/>
      <c r="O24" s="30"/>
      <c r="P24" s="26">
        <v>4780.0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45856.0</v>
      </c>
      <c r="C25" s="20" t="s">
        <v>835</v>
      </c>
      <c r="D25" s="21">
        <v>47787.0</v>
      </c>
      <c r="E25" s="22" t="s">
        <v>323</v>
      </c>
      <c r="F25" s="23"/>
      <c r="G25" s="23"/>
      <c r="H25" s="30">
        <v>5000.0</v>
      </c>
      <c r="I25" s="24"/>
      <c r="J25" s="30"/>
      <c r="K25" s="30"/>
      <c r="L25" s="23"/>
      <c r="M25" s="25"/>
      <c r="N25" s="30"/>
      <c r="O25" s="30"/>
      <c r="P25" s="26">
        <v>5000.0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45856.0</v>
      </c>
      <c r="C26" s="20" t="s">
        <v>836</v>
      </c>
      <c r="D26" s="21">
        <v>50595.0</v>
      </c>
      <c r="E26" s="22" t="s">
        <v>375</v>
      </c>
      <c r="F26" s="23"/>
      <c r="G26" s="23"/>
      <c r="H26" s="30">
        <v>10000.0</v>
      </c>
      <c r="I26" s="24"/>
      <c r="J26" s="30"/>
      <c r="K26" s="30"/>
      <c r="L26" s="23"/>
      <c r="M26" s="24"/>
      <c r="N26" s="30"/>
      <c r="O26" s="30"/>
      <c r="P26" s="26">
        <v>10000.0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45856.0</v>
      </c>
      <c r="C27" s="20" t="s">
        <v>837</v>
      </c>
      <c r="D27" s="21">
        <v>52083.0</v>
      </c>
      <c r="E27" s="22" t="s">
        <v>41</v>
      </c>
      <c r="F27" s="23"/>
      <c r="G27" s="23"/>
      <c r="H27" s="30">
        <v>5000.0</v>
      </c>
      <c r="I27" s="24"/>
      <c r="J27" s="30"/>
      <c r="K27" s="30"/>
      <c r="L27" s="23"/>
      <c r="M27" s="24"/>
      <c r="N27" s="30"/>
      <c r="O27" s="30"/>
      <c r="P27" s="26">
        <v>5000.0</v>
      </c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/>
      <c r="B28" s="19"/>
      <c r="C28" s="20"/>
      <c r="D28" s="21"/>
      <c r="E28" s="22"/>
      <c r="F28" s="23"/>
      <c r="G28" s="23"/>
      <c r="H28" s="23"/>
      <c r="I28" s="25"/>
      <c r="J28" s="23"/>
      <c r="K28" s="23"/>
      <c r="L28" s="23"/>
      <c r="M28" s="25"/>
      <c r="N28" s="23"/>
      <c r="O28" s="23"/>
      <c r="P28" s="28"/>
      <c r="Q28" s="27">
        <f t="shared" si="1"/>
        <v>0</v>
      </c>
      <c r="R28" s="28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38"/>
      <c r="B29" s="39"/>
      <c r="C29" s="40"/>
      <c r="D29" s="41"/>
      <c r="E29" s="41"/>
      <c r="F29" s="42">
        <f t="shared" ref="F29:P29" si="2">SUM(F6:F28)</f>
        <v>5000</v>
      </c>
      <c r="G29" s="42">
        <f t="shared" si="2"/>
        <v>0</v>
      </c>
      <c r="H29" s="42">
        <f t="shared" si="2"/>
        <v>32950</v>
      </c>
      <c r="I29" s="42">
        <f t="shared" si="2"/>
        <v>43850</v>
      </c>
      <c r="J29" s="42">
        <f t="shared" si="2"/>
        <v>16950</v>
      </c>
      <c r="K29" s="42">
        <f t="shared" si="2"/>
        <v>6380</v>
      </c>
      <c r="L29" s="42">
        <f t="shared" si="2"/>
        <v>0</v>
      </c>
      <c r="M29" s="42">
        <f t="shared" si="2"/>
        <v>1400</v>
      </c>
      <c r="N29" s="42">
        <f t="shared" si="2"/>
        <v>0</v>
      </c>
      <c r="O29" s="42">
        <f t="shared" si="2"/>
        <v>0</v>
      </c>
      <c r="P29" s="42">
        <f t="shared" si="2"/>
        <v>106530</v>
      </c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6"/>
      <c r="B30" s="47"/>
      <c r="C30" s="48"/>
      <c r="D30" s="48"/>
      <c r="E30" s="48"/>
      <c r="F30" s="49">
        <f>F29+G29+H29+I29+J29+K29+L29+M29+N29+O29</f>
        <v>106530</v>
      </c>
      <c r="G30" s="4"/>
      <c r="H30" s="4"/>
      <c r="I30" s="4"/>
      <c r="J30" s="4"/>
      <c r="K30" s="4"/>
      <c r="L30" s="4"/>
      <c r="M30" s="4"/>
      <c r="N30" s="4"/>
      <c r="O30" s="4"/>
      <c r="P30" s="50" t="s">
        <v>79</v>
      </c>
      <c r="Q30" s="50"/>
      <c r="R30" s="48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29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52"/>
      <c r="B32" s="52"/>
      <c r="C32" s="52"/>
      <c r="D32" s="52"/>
      <c r="E32" s="29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09" t="s">
        <v>212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0" t="s">
        <v>2</v>
      </c>
      <c r="B34" s="111" t="s">
        <v>3</v>
      </c>
      <c r="C34" s="111" t="s">
        <v>4</v>
      </c>
      <c r="D34" s="111" t="s">
        <v>5</v>
      </c>
      <c r="E34" s="111" t="s">
        <v>6</v>
      </c>
      <c r="F34" s="112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111" t="s">
        <v>8</v>
      </c>
      <c r="S34" s="111" t="s">
        <v>9</v>
      </c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1"/>
      <c r="B35" s="12"/>
      <c r="C35" s="12"/>
      <c r="D35" s="12"/>
      <c r="E35" s="12"/>
      <c r="F35" s="113" t="s">
        <v>10</v>
      </c>
      <c r="G35" s="114" t="s">
        <v>11</v>
      </c>
      <c r="H35" s="10"/>
      <c r="I35" s="114" t="s">
        <v>12</v>
      </c>
      <c r="J35" s="10"/>
      <c r="K35" s="111" t="s">
        <v>13</v>
      </c>
      <c r="L35" s="115"/>
      <c r="M35" s="115"/>
      <c r="N35" s="115"/>
      <c r="O35" s="116" t="s">
        <v>838</v>
      </c>
      <c r="P35" s="111" t="s">
        <v>15</v>
      </c>
      <c r="Q35" s="111" t="s">
        <v>16</v>
      </c>
      <c r="R35" s="12"/>
      <c r="S35" s="1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6"/>
      <c r="B36" s="10"/>
      <c r="C36" s="10"/>
      <c r="D36" s="10"/>
      <c r="E36" s="10"/>
      <c r="F36" s="10"/>
      <c r="G36" s="117" t="s">
        <v>17</v>
      </c>
      <c r="H36" s="117" t="s">
        <v>18</v>
      </c>
      <c r="I36" s="117" t="s">
        <v>19</v>
      </c>
      <c r="J36" s="117" t="s">
        <v>20</v>
      </c>
      <c r="K36" s="10"/>
      <c r="L36" s="207" t="s">
        <v>21</v>
      </c>
      <c r="M36" s="207" t="s">
        <v>22</v>
      </c>
      <c r="N36" s="117" t="s">
        <v>23</v>
      </c>
      <c r="O36" s="10"/>
      <c r="P36" s="10"/>
      <c r="Q36" s="10"/>
      <c r="R36" s="10"/>
      <c r="S36" s="10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243">
        <v>1.0</v>
      </c>
      <c r="B37" s="244">
        <v>45856.0</v>
      </c>
      <c r="C37" s="245" t="s">
        <v>839</v>
      </c>
      <c r="D37" s="246">
        <v>59103.0</v>
      </c>
      <c r="E37" s="247" t="s">
        <v>389</v>
      </c>
      <c r="F37" s="248"/>
      <c r="G37" s="246">
        <v>2550.0</v>
      </c>
      <c r="H37" s="250"/>
      <c r="I37" s="246"/>
      <c r="J37" s="251"/>
      <c r="K37" s="251"/>
      <c r="L37" s="251"/>
      <c r="M37" s="252"/>
      <c r="N37" s="251"/>
      <c r="O37" s="251"/>
      <c r="P37" s="250">
        <v>2550.0</v>
      </c>
      <c r="Q37" s="253">
        <f t="shared" ref="Q37:Q40" si="3">F37+G37+H37+I37+J37+K37+L37+M37+N37-P37</f>
        <v>0</v>
      </c>
      <c r="R37" s="254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8">
        <v>2.0</v>
      </c>
      <c r="B38" s="168">
        <v>45856.0</v>
      </c>
      <c r="C38" s="124" t="s">
        <v>840</v>
      </c>
      <c r="D38" s="142">
        <v>59103.0</v>
      </c>
      <c r="E38" s="143" t="s">
        <v>389</v>
      </c>
      <c r="F38" s="122"/>
      <c r="G38" s="123"/>
      <c r="H38" s="224"/>
      <c r="I38" s="142">
        <v>2500.0</v>
      </c>
      <c r="J38" s="123"/>
      <c r="K38" s="123"/>
      <c r="L38" s="123"/>
      <c r="M38" s="208"/>
      <c r="N38" s="123"/>
      <c r="O38" s="123"/>
      <c r="P38" s="224">
        <v>2500.0</v>
      </c>
      <c r="Q38" s="126">
        <f t="shared" si="3"/>
        <v>0</v>
      </c>
      <c r="R38" s="26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>
        <v>3.0</v>
      </c>
      <c r="B39" s="146">
        <v>45856.0</v>
      </c>
      <c r="C39" s="124" t="s">
        <v>841</v>
      </c>
      <c r="D39" s="124">
        <v>24368.0</v>
      </c>
      <c r="E39" s="147" t="s">
        <v>197</v>
      </c>
      <c r="F39" s="122"/>
      <c r="G39" s="142"/>
      <c r="H39" s="142"/>
      <c r="I39" s="120">
        <v>980.0</v>
      </c>
      <c r="J39" s="123"/>
      <c r="K39" s="123"/>
      <c r="L39" s="123"/>
      <c r="M39" s="148"/>
      <c r="N39" s="149"/>
      <c r="O39" s="149"/>
      <c r="P39" s="150">
        <v>980.0</v>
      </c>
      <c r="Q39" s="126">
        <f t="shared" si="3"/>
        <v>0</v>
      </c>
      <c r="R39" s="123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>
        <v>4.0</v>
      </c>
      <c r="B40" s="119">
        <v>45856.0</v>
      </c>
      <c r="C40" s="120" t="s">
        <v>842</v>
      </c>
      <c r="D40" s="120">
        <v>49655.0</v>
      </c>
      <c r="E40" s="121" t="s">
        <v>182</v>
      </c>
      <c r="F40" s="122"/>
      <c r="G40" s="142"/>
      <c r="H40" s="142">
        <v>2000.0</v>
      </c>
      <c r="I40" s="123"/>
      <c r="J40" s="123"/>
      <c r="K40" s="120"/>
      <c r="L40" s="123"/>
      <c r="M40" s="123"/>
      <c r="N40" s="123"/>
      <c r="O40" s="123"/>
      <c r="P40" s="125">
        <v>2000.0</v>
      </c>
      <c r="Q40" s="126">
        <f t="shared" si="3"/>
        <v>0</v>
      </c>
      <c r="R40" s="123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>
        <v>5.0</v>
      </c>
      <c r="B41" s="119">
        <v>45856.0</v>
      </c>
      <c r="C41" s="120" t="s">
        <v>843</v>
      </c>
      <c r="D41" s="120">
        <v>42095.0</v>
      </c>
      <c r="E41" s="121" t="s">
        <v>325</v>
      </c>
      <c r="F41" s="128"/>
      <c r="G41" s="123"/>
      <c r="H41" s="124">
        <v>280.0</v>
      </c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30"/>
      <c r="B42" s="131"/>
      <c r="C42" s="132"/>
      <c r="D42" s="133" t="s">
        <v>82</v>
      </c>
      <c r="E42" s="115"/>
      <c r="F42" s="134">
        <f t="shared" ref="F42:P42" si="4">SUM(F37:F41)</f>
        <v>0</v>
      </c>
      <c r="G42" s="134">
        <f t="shared" si="4"/>
        <v>2550</v>
      </c>
      <c r="H42" s="134">
        <f t="shared" si="4"/>
        <v>2280</v>
      </c>
      <c r="I42" s="134">
        <f t="shared" si="4"/>
        <v>3480</v>
      </c>
      <c r="J42" s="134">
        <f t="shared" si="4"/>
        <v>0</v>
      </c>
      <c r="K42" s="134">
        <f t="shared" si="4"/>
        <v>0</v>
      </c>
      <c r="L42" s="134">
        <f t="shared" si="4"/>
        <v>0</v>
      </c>
      <c r="M42" s="134">
        <f t="shared" si="4"/>
        <v>0</v>
      </c>
      <c r="N42" s="134">
        <f t="shared" si="4"/>
        <v>0</v>
      </c>
      <c r="O42" s="134">
        <f t="shared" si="4"/>
        <v>0</v>
      </c>
      <c r="P42" s="134">
        <f t="shared" si="4"/>
        <v>8030</v>
      </c>
      <c r="Q42" s="135"/>
      <c r="R42" s="115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36"/>
      <c r="B43" s="137"/>
      <c r="C43" s="137"/>
      <c r="D43" s="137"/>
      <c r="E43" s="137"/>
      <c r="F43" s="138">
        <f>F42+G42+H42+I42+J42+K42+L42+M42+N42+O42</f>
        <v>8310</v>
      </c>
      <c r="G43" s="4"/>
      <c r="H43" s="4"/>
      <c r="I43" s="4"/>
      <c r="J43" s="4"/>
      <c r="K43" s="4"/>
      <c r="L43" s="4"/>
      <c r="M43" s="4"/>
      <c r="N43" s="4"/>
      <c r="O43" s="4"/>
      <c r="P43" s="139"/>
      <c r="Q43" s="139"/>
      <c r="R43" s="137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2"/>
      <c r="B44" s="52"/>
      <c r="C44" s="52"/>
      <c r="D44" s="52"/>
      <c r="E44" s="75"/>
      <c r="F44" s="76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51.0" customHeight="1">
      <c r="A45" s="2"/>
      <c r="B45" s="2"/>
      <c r="C45" s="2"/>
      <c r="D45" s="2"/>
      <c r="E45" s="77" t="s">
        <v>83</v>
      </c>
      <c r="F45" s="98" t="s">
        <v>224</v>
      </c>
      <c r="G45" s="2"/>
      <c r="H45" s="2"/>
      <c r="I45" s="2"/>
      <c r="J45" s="79" t="s">
        <v>85</v>
      </c>
      <c r="K45" s="79"/>
      <c r="L45" s="79"/>
      <c r="M45" s="79"/>
      <c r="N45" s="80"/>
      <c r="O45" s="80"/>
      <c r="P45" s="8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77" t="s">
        <v>86</v>
      </c>
      <c r="F46" s="98" t="s">
        <v>224</v>
      </c>
      <c r="G46" s="2"/>
      <c r="H46" s="2"/>
      <c r="I46" s="2"/>
      <c r="J46" s="82" t="s">
        <v>87</v>
      </c>
      <c r="K46" s="82"/>
      <c r="L46" s="82"/>
      <c r="M46" s="82"/>
      <c r="N46" s="82"/>
      <c r="O46" s="82"/>
      <c r="P46" s="8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88</v>
      </c>
      <c r="F47" s="98" t="s">
        <v>224</v>
      </c>
      <c r="G47" s="2"/>
      <c r="H47" s="52"/>
      <c r="I47" s="52"/>
      <c r="J47" s="199"/>
      <c r="K47" s="200"/>
      <c r="L47" s="201"/>
      <c r="M47" s="201"/>
      <c r="N47" s="201"/>
      <c r="O47" s="201"/>
      <c r="P47" s="200"/>
      <c r="Q47" s="202"/>
      <c r="R47" s="202"/>
      <c r="S47" s="20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89</v>
      </c>
      <c r="F48" s="98" t="s">
        <v>224</v>
      </c>
      <c r="G48" s="2"/>
      <c r="H48" s="52"/>
      <c r="I48" s="172"/>
      <c r="J48" s="199"/>
      <c r="K48" s="200"/>
      <c r="L48" s="201"/>
      <c r="M48" s="201"/>
      <c r="O48" s="201"/>
      <c r="P48" s="204"/>
      <c r="Q48" s="202"/>
      <c r="R48" s="202"/>
      <c r="S48" s="20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844</v>
      </c>
      <c r="F49" s="98" t="s">
        <v>224</v>
      </c>
      <c r="G49" s="2"/>
      <c r="H49" s="52"/>
      <c r="I49" s="172"/>
      <c r="J49" s="173"/>
      <c r="K49" s="172"/>
      <c r="L49" s="174"/>
      <c r="M49" s="172"/>
      <c r="N49" s="172"/>
      <c r="O49" s="52"/>
      <c r="P49" s="176"/>
      <c r="Q49" s="16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91</v>
      </c>
      <c r="F50" s="98" t="s">
        <v>224</v>
      </c>
      <c r="G50" s="2"/>
      <c r="H50" s="52"/>
      <c r="I50" s="180"/>
      <c r="J50" s="209"/>
      <c r="K50" s="210"/>
      <c r="L50" s="210"/>
      <c r="M50" s="210"/>
      <c r="N50" s="210"/>
      <c r="O50" s="210"/>
      <c r="P50" s="211"/>
      <c r="Q50" s="16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92</v>
      </c>
      <c r="F51" s="98" t="s">
        <v>224</v>
      </c>
      <c r="G51" s="2"/>
      <c r="H51" s="52"/>
      <c r="I51" s="180"/>
      <c r="J51" s="210"/>
      <c r="K51" s="210"/>
      <c r="L51" s="209"/>
      <c r="M51" s="210"/>
      <c r="N51" s="210"/>
      <c r="O51" s="210"/>
      <c r="P51" s="211"/>
      <c r="Q51" s="1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52"/>
      <c r="I52" s="180"/>
      <c r="J52" s="210"/>
      <c r="K52" s="210"/>
      <c r="L52" s="209"/>
      <c r="M52" s="210"/>
      <c r="N52" s="210"/>
      <c r="O52" s="210"/>
      <c r="P52" s="2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52"/>
      <c r="I53" s="18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52"/>
      <c r="J54" s="52"/>
      <c r="K54" s="52"/>
      <c r="L54" s="52"/>
      <c r="M54" s="52"/>
      <c r="N54" s="52"/>
      <c r="O54" s="52"/>
      <c r="P54" s="5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4:D36"/>
    <mergeCell ref="E34:E36"/>
    <mergeCell ref="P4:P5"/>
    <mergeCell ref="Q4:Q5"/>
    <mergeCell ref="F30:O30"/>
    <mergeCell ref="A33:S33"/>
    <mergeCell ref="A34:A36"/>
    <mergeCell ref="B34:B36"/>
    <mergeCell ref="C34:C36"/>
    <mergeCell ref="S34:S36"/>
    <mergeCell ref="P35:P36"/>
    <mergeCell ref="Q35:Q36"/>
    <mergeCell ref="F34:Q34"/>
    <mergeCell ref="R34:R36"/>
    <mergeCell ref="F35:F36"/>
    <mergeCell ref="G35:H35"/>
    <mergeCell ref="I35:J35"/>
    <mergeCell ref="K35:K36"/>
    <mergeCell ref="O35:O36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845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45857.0</v>
      </c>
      <c r="C6" s="226" t="s">
        <v>846</v>
      </c>
      <c r="D6" s="227">
        <v>61124.0</v>
      </c>
      <c r="E6" s="228" t="s">
        <v>847</v>
      </c>
      <c r="F6" s="229"/>
      <c r="G6" s="230"/>
      <c r="H6" s="230"/>
      <c r="I6" s="231">
        <v>3600.0</v>
      </c>
      <c r="J6" s="229"/>
      <c r="K6" s="229"/>
      <c r="L6" s="229"/>
      <c r="M6" s="231"/>
      <c r="N6" s="230"/>
      <c r="O6" s="230"/>
      <c r="P6" s="232">
        <v>3600.0</v>
      </c>
      <c r="Q6" s="27">
        <f t="shared" ref="Q6:Q19" si="1">F6+G6+H6+I6+J6+K6+L6+M6+N6+O6-P6</f>
        <v>0</v>
      </c>
      <c r="R6" s="26" t="s">
        <v>32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45857.0</v>
      </c>
      <c r="C7" s="226" t="s">
        <v>848</v>
      </c>
      <c r="D7" s="227">
        <v>10250.0</v>
      </c>
      <c r="E7" s="228" t="s">
        <v>25</v>
      </c>
      <c r="F7" s="230"/>
      <c r="G7" s="230"/>
      <c r="H7" s="229"/>
      <c r="I7" s="231">
        <v>11250.0</v>
      </c>
      <c r="J7" s="229"/>
      <c r="K7" s="229"/>
      <c r="L7" s="230"/>
      <c r="M7" s="233"/>
      <c r="N7" s="230"/>
      <c r="O7" s="230"/>
      <c r="P7" s="232">
        <v>11250.0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45857.0</v>
      </c>
      <c r="C8" s="226" t="s">
        <v>849</v>
      </c>
      <c r="D8" s="227">
        <v>46629.0</v>
      </c>
      <c r="E8" s="228" t="s">
        <v>850</v>
      </c>
      <c r="F8" s="230"/>
      <c r="G8" s="229"/>
      <c r="H8" s="230"/>
      <c r="I8" s="231">
        <v>10000.0</v>
      </c>
      <c r="J8" s="229"/>
      <c r="K8" s="229"/>
      <c r="L8" s="230"/>
      <c r="M8" s="233"/>
      <c r="N8" s="230"/>
      <c r="O8" s="230"/>
      <c r="P8" s="232">
        <v>10000.0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45857.0</v>
      </c>
      <c r="C9" s="226" t="s">
        <v>851</v>
      </c>
      <c r="D9" s="227">
        <v>53935.0</v>
      </c>
      <c r="E9" s="228" t="s">
        <v>852</v>
      </c>
      <c r="F9" s="230"/>
      <c r="G9" s="230"/>
      <c r="H9" s="230"/>
      <c r="I9" s="231">
        <v>2600.0</v>
      </c>
      <c r="J9" s="229"/>
      <c r="K9" s="229"/>
      <c r="L9" s="230"/>
      <c r="M9" s="231"/>
      <c r="N9" s="234"/>
      <c r="O9" s="230"/>
      <c r="P9" s="232">
        <v>2600.0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45857.0</v>
      </c>
      <c r="C10" s="20" t="s">
        <v>853</v>
      </c>
      <c r="D10" s="21">
        <v>81108.0</v>
      </c>
      <c r="E10" s="22" t="s">
        <v>118</v>
      </c>
      <c r="F10" s="23"/>
      <c r="G10" s="23"/>
      <c r="H10" s="23"/>
      <c r="I10" s="24">
        <v>17100.0</v>
      </c>
      <c r="J10" s="30"/>
      <c r="K10" s="30"/>
      <c r="L10" s="23"/>
      <c r="M10" s="25"/>
      <c r="N10" s="30"/>
      <c r="O10" s="23"/>
      <c r="P10" s="26">
        <v>17100.0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45857.0</v>
      </c>
      <c r="C11" s="20" t="s">
        <v>854</v>
      </c>
      <c r="D11" s="21">
        <v>49655.0</v>
      </c>
      <c r="E11" s="22" t="s">
        <v>182</v>
      </c>
      <c r="F11" s="23"/>
      <c r="G11" s="23"/>
      <c r="H11" s="23"/>
      <c r="I11" s="24"/>
      <c r="J11" s="30"/>
      <c r="K11" s="30">
        <v>10000.0</v>
      </c>
      <c r="L11" s="23"/>
      <c r="M11" s="24"/>
      <c r="N11" s="30"/>
      <c r="O11" s="23"/>
      <c r="P11" s="26">
        <v>10000.0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45857.0</v>
      </c>
      <c r="C12" s="20" t="s">
        <v>855</v>
      </c>
      <c r="D12" s="21">
        <v>22727.0</v>
      </c>
      <c r="E12" s="22" t="s">
        <v>135</v>
      </c>
      <c r="F12" s="23"/>
      <c r="G12" s="30"/>
      <c r="H12" s="23"/>
      <c r="I12" s="24">
        <v>2500.0</v>
      </c>
      <c r="J12" s="30"/>
      <c r="K12" s="30"/>
      <c r="L12" s="30"/>
      <c r="M12" s="25"/>
      <c r="N12" s="30"/>
      <c r="O12" s="30"/>
      <c r="P12" s="26">
        <v>2500.0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45857.0</v>
      </c>
      <c r="C13" s="20" t="s">
        <v>856</v>
      </c>
      <c r="D13" s="21">
        <v>57448.0</v>
      </c>
      <c r="E13" s="22" t="s">
        <v>857</v>
      </c>
      <c r="F13" s="23"/>
      <c r="G13" s="23"/>
      <c r="H13" s="23"/>
      <c r="I13" s="24">
        <v>6850.0</v>
      </c>
      <c r="J13" s="30"/>
      <c r="K13" s="23"/>
      <c r="L13" s="23"/>
      <c r="M13" s="25"/>
      <c r="N13" s="23"/>
      <c r="O13" s="23"/>
      <c r="P13" s="26">
        <v>6850.0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45857.0</v>
      </c>
      <c r="C14" s="20" t="s">
        <v>858</v>
      </c>
      <c r="D14" s="21">
        <v>54763.0</v>
      </c>
      <c r="E14" s="22" t="s">
        <v>195</v>
      </c>
      <c r="F14" s="30"/>
      <c r="G14" s="30"/>
      <c r="H14" s="23"/>
      <c r="I14" s="24">
        <v>10000.0</v>
      </c>
      <c r="J14" s="30"/>
      <c r="K14" s="30"/>
      <c r="L14" s="23"/>
      <c r="M14" s="25"/>
      <c r="N14" s="23"/>
      <c r="O14" s="23"/>
      <c r="P14" s="26">
        <v>10000.0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45857.0</v>
      </c>
      <c r="C15" s="20" t="s">
        <v>859</v>
      </c>
      <c r="D15" s="21">
        <v>22332.0</v>
      </c>
      <c r="E15" s="22" t="s">
        <v>49</v>
      </c>
      <c r="F15" s="30"/>
      <c r="G15" s="30"/>
      <c r="H15" s="23"/>
      <c r="I15" s="24">
        <v>5000.0</v>
      </c>
      <c r="J15" s="30"/>
      <c r="K15" s="30"/>
      <c r="L15" s="23"/>
      <c r="M15" s="25"/>
      <c r="N15" s="23"/>
      <c r="O15" s="23"/>
      <c r="P15" s="26">
        <v>5000.0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45857.0</v>
      </c>
      <c r="C16" s="20" t="s">
        <v>860</v>
      </c>
      <c r="D16" s="21">
        <v>71914.0</v>
      </c>
      <c r="E16" s="22" t="s">
        <v>353</v>
      </c>
      <c r="F16" s="30"/>
      <c r="G16" s="30"/>
      <c r="H16" s="23"/>
      <c r="I16" s="24">
        <v>19500.0</v>
      </c>
      <c r="J16" s="30"/>
      <c r="K16" s="30"/>
      <c r="L16" s="23"/>
      <c r="M16" s="25"/>
      <c r="N16" s="23"/>
      <c r="O16" s="23"/>
      <c r="P16" s="26">
        <v>19500.0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45857.0</v>
      </c>
      <c r="C17" s="20" t="s">
        <v>861</v>
      </c>
      <c r="D17" s="21">
        <v>85559.0</v>
      </c>
      <c r="E17" s="22" t="s">
        <v>862</v>
      </c>
      <c r="F17" s="30"/>
      <c r="G17" s="30"/>
      <c r="H17" s="23"/>
      <c r="I17" s="24">
        <v>290.0</v>
      </c>
      <c r="J17" s="30"/>
      <c r="K17" s="30"/>
      <c r="L17" s="23"/>
      <c r="M17" s="25"/>
      <c r="N17" s="23"/>
      <c r="O17" s="23"/>
      <c r="P17" s="26">
        <v>290.0</v>
      </c>
      <c r="Q17" s="27">
        <f t="shared" si="1"/>
        <v>0</v>
      </c>
      <c r="R17" s="26"/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45857.0</v>
      </c>
      <c r="C18" s="20" t="s">
        <v>863</v>
      </c>
      <c r="D18" s="21">
        <v>85559.0</v>
      </c>
      <c r="E18" s="22" t="s">
        <v>862</v>
      </c>
      <c r="F18" s="30"/>
      <c r="G18" s="30"/>
      <c r="H18" s="30"/>
      <c r="I18" s="24">
        <v>290.0</v>
      </c>
      <c r="J18" s="30"/>
      <c r="K18" s="30"/>
      <c r="L18" s="23"/>
      <c r="M18" s="25"/>
      <c r="N18" s="23"/>
      <c r="O18" s="23"/>
      <c r="P18" s="26">
        <v>290.0</v>
      </c>
      <c r="Q18" s="27">
        <f t="shared" si="1"/>
        <v>0</v>
      </c>
      <c r="R18" s="26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/>
      <c r="B19" s="32"/>
      <c r="C19" s="20"/>
      <c r="D19" s="21"/>
      <c r="E19" s="22"/>
      <c r="F19" s="30"/>
      <c r="G19" s="30"/>
      <c r="H19" s="23"/>
      <c r="I19" s="24"/>
      <c r="J19" s="30"/>
      <c r="K19" s="30"/>
      <c r="L19" s="23"/>
      <c r="M19" s="25"/>
      <c r="N19" s="23"/>
      <c r="O19" s="23"/>
      <c r="P19" s="26"/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38"/>
      <c r="B20" s="39"/>
      <c r="C20" s="40"/>
      <c r="D20" s="41"/>
      <c r="E20" s="41"/>
      <c r="F20" s="42">
        <f t="shared" ref="F20:P20" si="2">SUM(F6:F19)</f>
        <v>0</v>
      </c>
      <c r="G20" s="42">
        <f t="shared" si="2"/>
        <v>0</v>
      </c>
      <c r="H20" s="42">
        <f t="shared" si="2"/>
        <v>0</v>
      </c>
      <c r="I20" s="42">
        <f t="shared" si="2"/>
        <v>88980</v>
      </c>
      <c r="J20" s="42">
        <f t="shared" si="2"/>
        <v>0</v>
      </c>
      <c r="K20" s="42">
        <f t="shared" si="2"/>
        <v>10000</v>
      </c>
      <c r="L20" s="42">
        <f t="shared" si="2"/>
        <v>0</v>
      </c>
      <c r="M20" s="42">
        <f t="shared" si="2"/>
        <v>0</v>
      </c>
      <c r="N20" s="42">
        <f t="shared" si="2"/>
        <v>0</v>
      </c>
      <c r="O20" s="42">
        <f t="shared" si="2"/>
        <v>0</v>
      </c>
      <c r="P20" s="42">
        <f t="shared" si="2"/>
        <v>98980</v>
      </c>
      <c r="Q20" s="43"/>
      <c r="R20" s="41"/>
      <c r="S20" s="44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42.0" customHeight="1">
      <c r="A21" s="46"/>
      <c r="B21" s="47"/>
      <c r="C21" s="48"/>
      <c r="D21" s="48"/>
      <c r="E21" s="48"/>
      <c r="F21" s="49">
        <f>F20+G20+H20+I20+J20+K20+L20+M20+N20+O20</f>
        <v>98980</v>
      </c>
      <c r="G21" s="4"/>
      <c r="H21" s="4"/>
      <c r="I21" s="4"/>
      <c r="J21" s="4"/>
      <c r="K21" s="4"/>
      <c r="L21" s="4"/>
      <c r="M21" s="4"/>
      <c r="N21" s="4"/>
      <c r="O21" s="4"/>
      <c r="P21" s="50" t="s">
        <v>79</v>
      </c>
      <c r="Q21" s="50"/>
      <c r="R21" s="48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</row>
    <row r="22" ht="42.0" customHeight="1">
      <c r="A22" s="52"/>
      <c r="B22" s="52"/>
      <c r="C22" s="52"/>
      <c r="D22" s="52"/>
      <c r="E22" s="29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ht="42.0" customHeight="1">
      <c r="A23" s="52"/>
      <c r="B23" s="52"/>
      <c r="C23" s="52"/>
      <c r="D23" s="52"/>
      <c r="E23" s="29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42.0" customHeight="1">
      <c r="A24" s="109" t="s">
        <v>212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110" t="s">
        <v>2</v>
      </c>
      <c r="B25" s="111" t="s">
        <v>3</v>
      </c>
      <c r="C25" s="111" t="s">
        <v>4</v>
      </c>
      <c r="D25" s="111" t="s">
        <v>5</v>
      </c>
      <c r="E25" s="111" t="s">
        <v>6</v>
      </c>
      <c r="F25" s="112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111" t="s">
        <v>8</v>
      </c>
      <c r="S25" s="111" t="s">
        <v>9</v>
      </c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11"/>
      <c r="B26" s="12"/>
      <c r="C26" s="12"/>
      <c r="D26" s="12"/>
      <c r="E26" s="12"/>
      <c r="F26" s="113" t="s">
        <v>10</v>
      </c>
      <c r="G26" s="114" t="s">
        <v>11</v>
      </c>
      <c r="H26" s="10"/>
      <c r="I26" s="114" t="s">
        <v>12</v>
      </c>
      <c r="J26" s="10"/>
      <c r="K26" s="111" t="s">
        <v>13</v>
      </c>
      <c r="L26" s="115"/>
      <c r="M26" s="115"/>
      <c r="N26" s="115"/>
      <c r="O26" s="116" t="s">
        <v>864</v>
      </c>
      <c r="P26" s="111" t="s">
        <v>15</v>
      </c>
      <c r="Q26" s="111" t="s">
        <v>16</v>
      </c>
      <c r="R26" s="12"/>
      <c r="S26" s="1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6"/>
      <c r="B27" s="10"/>
      <c r="C27" s="10"/>
      <c r="D27" s="10"/>
      <c r="E27" s="10"/>
      <c r="F27" s="10"/>
      <c r="G27" s="117" t="s">
        <v>17</v>
      </c>
      <c r="H27" s="117" t="s">
        <v>18</v>
      </c>
      <c r="I27" s="117" t="s">
        <v>19</v>
      </c>
      <c r="J27" s="117" t="s">
        <v>20</v>
      </c>
      <c r="K27" s="10"/>
      <c r="L27" s="207" t="s">
        <v>21</v>
      </c>
      <c r="M27" s="207" t="s">
        <v>22</v>
      </c>
      <c r="N27" s="117" t="s">
        <v>23</v>
      </c>
      <c r="O27" s="10"/>
      <c r="P27" s="10"/>
      <c r="Q27" s="10"/>
      <c r="R27" s="10"/>
      <c r="S27" s="10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243">
        <v>1.0</v>
      </c>
      <c r="B28" s="244">
        <v>45857.0</v>
      </c>
      <c r="C28" s="245" t="s">
        <v>865</v>
      </c>
      <c r="D28" s="246">
        <v>49655.0</v>
      </c>
      <c r="E28" s="247" t="s">
        <v>182</v>
      </c>
      <c r="F28" s="248"/>
      <c r="G28" s="246"/>
      <c r="H28" s="250">
        <v>10000.0</v>
      </c>
      <c r="I28" s="246"/>
      <c r="J28" s="251"/>
      <c r="K28" s="251"/>
      <c r="L28" s="251"/>
      <c r="M28" s="252"/>
      <c r="N28" s="251"/>
      <c r="O28" s="251"/>
      <c r="P28" s="250">
        <v>10000.0</v>
      </c>
      <c r="Q28" s="253">
        <f t="shared" ref="Q28:Q31" si="3">F28+G28+H28+I28+J28+K28+L28+M28+N28-P28</f>
        <v>0</v>
      </c>
      <c r="R28" s="254"/>
      <c r="S28" s="123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18">
        <v>2.0</v>
      </c>
      <c r="B29" s="168">
        <v>45857.0</v>
      </c>
      <c r="C29" s="124" t="s">
        <v>866</v>
      </c>
      <c r="D29" s="142">
        <v>49655.0</v>
      </c>
      <c r="E29" s="143" t="s">
        <v>182</v>
      </c>
      <c r="F29" s="122"/>
      <c r="G29" s="123"/>
      <c r="H29" s="224">
        <v>10000.0</v>
      </c>
      <c r="I29" s="142"/>
      <c r="J29" s="123"/>
      <c r="K29" s="123"/>
      <c r="L29" s="123"/>
      <c r="M29" s="208"/>
      <c r="N29" s="123"/>
      <c r="O29" s="123"/>
      <c r="P29" s="224">
        <v>10000.0</v>
      </c>
      <c r="Q29" s="126">
        <f t="shared" si="3"/>
        <v>0</v>
      </c>
      <c r="R29" s="26"/>
      <c r="S29" s="123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18"/>
      <c r="B30" s="146"/>
      <c r="C30" s="124"/>
      <c r="D30" s="124"/>
      <c r="E30" s="147"/>
      <c r="F30" s="122"/>
      <c r="G30" s="142"/>
      <c r="H30" s="142"/>
      <c r="I30" s="120"/>
      <c r="J30" s="123"/>
      <c r="K30" s="123"/>
      <c r="L30" s="123"/>
      <c r="M30" s="148"/>
      <c r="N30" s="149"/>
      <c r="O30" s="149"/>
      <c r="P30" s="150"/>
      <c r="Q30" s="126">
        <f t="shared" si="3"/>
        <v>0</v>
      </c>
      <c r="R30" s="123"/>
      <c r="S30" s="123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18"/>
      <c r="B31" s="119"/>
      <c r="C31" s="120"/>
      <c r="D31" s="120"/>
      <c r="E31" s="121"/>
      <c r="F31" s="122"/>
      <c r="G31" s="142"/>
      <c r="H31" s="142"/>
      <c r="I31" s="123"/>
      <c r="J31" s="123"/>
      <c r="K31" s="120"/>
      <c r="L31" s="123"/>
      <c r="M31" s="123"/>
      <c r="N31" s="123"/>
      <c r="O31" s="123"/>
      <c r="P31" s="125"/>
      <c r="Q31" s="126">
        <f t="shared" si="3"/>
        <v>0</v>
      </c>
      <c r="R31" s="123"/>
      <c r="S31" s="123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18"/>
      <c r="B32" s="119"/>
      <c r="C32" s="120"/>
      <c r="D32" s="120"/>
      <c r="E32" s="121"/>
      <c r="F32" s="128"/>
      <c r="G32" s="123"/>
      <c r="H32" s="124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30"/>
      <c r="B33" s="131"/>
      <c r="C33" s="132"/>
      <c r="D33" s="133" t="s">
        <v>82</v>
      </c>
      <c r="E33" s="115"/>
      <c r="F33" s="134">
        <f t="shared" ref="F33:P33" si="4">SUM(F28:F32)</f>
        <v>0</v>
      </c>
      <c r="G33" s="134">
        <f t="shared" si="4"/>
        <v>0</v>
      </c>
      <c r="H33" s="134">
        <f t="shared" si="4"/>
        <v>20000</v>
      </c>
      <c r="I33" s="134">
        <f t="shared" si="4"/>
        <v>0</v>
      </c>
      <c r="J33" s="134">
        <f t="shared" si="4"/>
        <v>0</v>
      </c>
      <c r="K33" s="134">
        <f t="shared" si="4"/>
        <v>0</v>
      </c>
      <c r="L33" s="134">
        <f t="shared" si="4"/>
        <v>0</v>
      </c>
      <c r="M33" s="134">
        <f t="shared" si="4"/>
        <v>0</v>
      </c>
      <c r="N33" s="134">
        <f t="shared" si="4"/>
        <v>0</v>
      </c>
      <c r="O33" s="134">
        <f t="shared" si="4"/>
        <v>0</v>
      </c>
      <c r="P33" s="134">
        <f t="shared" si="4"/>
        <v>20000</v>
      </c>
      <c r="Q33" s="135"/>
      <c r="R33" s="115"/>
      <c r="S33" s="12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36"/>
      <c r="B34" s="137"/>
      <c r="C34" s="137"/>
      <c r="D34" s="137"/>
      <c r="E34" s="137"/>
      <c r="F34" s="138">
        <f>F33+G33+H33+I33+J33+K33+L33+M33+N33+O33</f>
        <v>20000</v>
      </c>
      <c r="G34" s="4"/>
      <c r="H34" s="4"/>
      <c r="I34" s="4"/>
      <c r="J34" s="4"/>
      <c r="K34" s="4"/>
      <c r="L34" s="4"/>
      <c r="M34" s="4"/>
      <c r="N34" s="4"/>
      <c r="O34" s="4"/>
      <c r="P34" s="139"/>
      <c r="Q34" s="139"/>
      <c r="R34" s="137"/>
      <c r="S34" s="12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75"/>
      <c r="F35" s="76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51.0" customHeight="1">
      <c r="A36" s="2"/>
      <c r="B36" s="2"/>
      <c r="C36" s="2"/>
      <c r="D36" s="2"/>
      <c r="E36" s="77" t="s">
        <v>83</v>
      </c>
      <c r="F36" s="98" t="s">
        <v>224</v>
      </c>
      <c r="G36" s="2"/>
      <c r="H36" s="2"/>
      <c r="I36" s="2"/>
      <c r="J36" s="79" t="s">
        <v>85</v>
      </c>
      <c r="K36" s="79"/>
      <c r="L36" s="79"/>
      <c r="M36" s="79"/>
      <c r="N36" s="80"/>
      <c r="O36" s="80"/>
      <c r="P36" s="8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77" t="s">
        <v>86</v>
      </c>
      <c r="F37" s="98" t="s">
        <v>224</v>
      </c>
      <c r="G37" s="2"/>
      <c r="H37" s="2"/>
      <c r="I37" s="2"/>
      <c r="J37" s="82" t="s">
        <v>87</v>
      </c>
      <c r="K37" s="82"/>
      <c r="L37" s="82"/>
      <c r="M37" s="82"/>
      <c r="N37" s="82"/>
      <c r="O37" s="82"/>
      <c r="P37" s="8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77" t="s">
        <v>88</v>
      </c>
      <c r="F38" s="98" t="s">
        <v>224</v>
      </c>
      <c r="G38" s="2"/>
      <c r="H38" s="52"/>
      <c r="I38" s="52"/>
      <c r="J38" s="199"/>
      <c r="K38" s="200"/>
      <c r="L38" s="201"/>
      <c r="M38" s="201"/>
      <c r="N38" s="201"/>
      <c r="O38" s="201"/>
      <c r="P38" s="200"/>
      <c r="Q38" s="202"/>
      <c r="R38" s="202"/>
      <c r="S38" s="20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77" t="s">
        <v>89</v>
      </c>
      <c r="F39" s="98" t="s">
        <v>224</v>
      </c>
      <c r="G39" s="2"/>
      <c r="H39" s="52"/>
      <c r="I39" s="172"/>
      <c r="J39" s="199"/>
      <c r="K39" s="200"/>
      <c r="L39" s="201"/>
      <c r="M39" s="201"/>
      <c r="O39" s="201"/>
      <c r="P39" s="204"/>
      <c r="Q39" s="202"/>
      <c r="R39" s="202"/>
      <c r="S39" s="20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77" t="s">
        <v>867</v>
      </c>
      <c r="F40" s="98" t="s">
        <v>224</v>
      </c>
      <c r="G40" s="2"/>
      <c r="H40" s="52"/>
      <c r="I40" s="172"/>
      <c r="J40" s="173"/>
      <c r="K40" s="172"/>
      <c r="L40" s="174"/>
      <c r="M40" s="172"/>
      <c r="N40" s="172"/>
      <c r="O40" s="52"/>
      <c r="P40" s="176"/>
      <c r="Q40" s="16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77" t="s">
        <v>91</v>
      </c>
      <c r="F41" s="98" t="s">
        <v>224</v>
      </c>
      <c r="G41" s="2"/>
      <c r="H41" s="52"/>
      <c r="I41" s="180"/>
      <c r="J41" s="209"/>
      <c r="K41" s="210"/>
      <c r="L41" s="210"/>
      <c r="M41" s="210"/>
      <c r="N41" s="210"/>
      <c r="O41" s="210"/>
      <c r="P41" s="211"/>
      <c r="Q41" s="16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77" t="s">
        <v>92</v>
      </c>
      <c r="F42" s="98" t="s">
        <v>224</v>
      </c>
      <c r="G42" s="2"/>
      <c r="H42" s="52"/>
      <c r="I42" s="180"/>
      <c r="J42" s="210"/>
      <c r="K42" s="210"/>
      <c r="L42" s="209"/>
      <c r="M42" s="210"/>
      <c r="N42" s="210"/>
      <c r="O42" s="210"/>
      <c r="P42" s="211"/>
      <c r="Q42" s="16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52"/>
      <c r="I43" s="180"/>
      <c r="J43" s="210"/>
      <c r="K43" s="210"/>
      <c r="L43" s="209"/>
      <c r="M43" s="210"/>
      <c r="N43" s="210"/>
      <c r="O43" s="210"/>
      <c r="P43" s="2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52"/>
      <c r="I44" s="18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52"/>
      <c r="I45" s="52"/>
      <c r="J45" s="52"/>
      <c r="K45" s="52"/>
      <c r="L45" s="52"/>
      <c r="M45" s="52"/>
      <c r="N45" s="52"/>
      <c r="O45" s="52"/>
      <c r="P45" s="5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  <mergeCell ref="A24:S24"/>
    <mergeCell ref="A25:A27"/>
    <mergeCell ref="B25:B27"/>
    <mergeCell ref="C25:C27"/>
    <mergeCell ref="D25:D27"/>
    <mergeCell ref="E25:E27"/>
    <mergeCell ref="S25:S27"/>
    <mergeCell ref="P26:P27"/>
    <mergeCell ref="Q26:Q27"/>
    <mergeCell ref="F25:Q25"/>
    <mergeCell ref="R25:R27"/>
    <mergeCell ref="F26:F27"/>
    <mergeCell ref="G26:H26"/>
    <mergeCell ref="I26:J26"/>
    <mergeCell ref="K26:K27"/>
    <mergeCell ref="O26:O27"/>
    <mergeCell ref="F34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868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45858.0</v>
      </c>
      <c r="C6" s="226" t="s">
        <v>869</v>
      </c>
      <c r="D6" s="227">
        <v>62146.0</v>
      </c>
      <c r="E6" s="228" t="s">
        <v>230</v>
      </c>
      <c r="F6" s="229"/>
      <c r="G6" s="230"/>
      <c r="H6" s="230"/>
      <c r="I6" s="231">
        <v>5000.0</v>
      </c>
      <c r="J6" s="229"/>
      <c r="K6" s="229"/>
      <c r="L6" s="229"/>
      <c r="M6" s="231"/>
      <c r="N6" s="230"/>
      <c r="O6" s="230"/>
      <c r="P6" s="232">
        <v>5000.0</v>
      </c>
      <c r="Q6" s="27">
        <f t="shared" ref="Q6:Q30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45858.0</v>
      </c>
      <c r="C7" s="226" t="s">
        <v>870</v>
      </c>
      <c r="D7" s="227">
        <v>68939.0</v>
      </c>
      <c r="E7" s="228" t="s">
        <v>871</v>
      </c>
      <c r="F7" s="230"/>
      <c r="G7" s="230"/>
      <c r="H7" s="229"/>
      <c r="I7" s="231">
        <v>5100.0</v>
      </c>
      <c r="J7" s="229"/>
      <c r="K7" s="229"/>
      <c r="L7" s="230"/>
      <c r="M7" s="233"/>
      <c r="N7" s="230"/>
      <c r="O7" s="230"/>
      <c r="P7" s="232">
        <v>5100.0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45858.0</v>
      </c>
      <c r="C8" s="226" t="s">
        <v>872</v>
      </c>
      <c r="D8" s="227">
        <v>21818.0</v>
      </c>
      <c r="E8" s="228" t="s">
        <v>343</v>
      </c>
      <c r="F8" s="230"/>
      <c r="G8" s="229"/>
      <c r="H8" s="230"/>
      <c r="I8" s="231"/>
      <c r="J8" s="229"/>
      <c r="K8" s="229"/>
      <c r="L8" s="230"/>
      <c r="M8" s="231">
        <v>420.0</v>
      </c>
      <c r="N8" s="230"/>
      <c r="O8" s="230"/>
      <c r="P8" s="232">
        <v>420.0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45858.0</v>
      </c>
      <c r="C9" s="226" t="s">
        <v>873</v>
      </c>
      <c r="D9" s="227">
        <v>22341.0</v>
      </c>
      <c r="E9" s="228" t="s">
        <v>650</v>
      </c>
      <c r="F9" s="230"/>
      <c r="G9" s="230"/>
      <c r="H9" s="230"/>
      <c r="I9" s="231">
        <v>1450.0</v>
      </c>
      <c r="J9" s="229"/>
      <c r="K9" s="229"/>
      <c r="L9" s="230"/>
      <c r="M9" s="231"/>
      <c r="N9" s="234"/>
      <c r="O9" s="230"/>
      <c r="P9" s="232">
        <v>1450.0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45858.0</v>
      </c>
      <c r="C10" s="20" t="s">
        <v>874</v>
      </c>
      <c r="D10" s="21">
        <v>31927.0</v>
      </c>
      <c r="E10" s="22" t="s">
        <v>516</v>
      </c>
      <c r="F10" s="23"/>
      <c r="G10" s="23"/>
      <c r="H10" s="23"/>
      <c r="I10" s="24">
        <v>1400.0</v>
      </c>
      <c r="J10" s="30"/>
      <c r="K10" s="30"/>
      <c r="L10" s="23"/>
      <c r="M10" s="25"/>
      <c r="N10" s="30"/>
      <c r="O10" s="23"/>
      <c r="P10" s="26">
        <v>1400.0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45858.0</v>
      </c>
      <c r="C11" s="20" t="s">
        <v>875</v>
      </c>
      <c r="D11" s="21">
        <v>67621.0</v>
      </c>
      <c r="E11" s="22" t="s">
        <v>47</v>
      </c>
      <c r="F11" s="23"/>
      <c r="G11" s="23"/>
      <c r="H11" s="23"/>
      <c r="I11" s="24">
        <v>32500.0</v>
      </c>
      <c r="J11" s="30"/>
      <c r="K11" s="30"/>
      <c r="L11" s="23"/>
      <c r="M11" s="24"/>
      <c r="N11" s="30"/>
      <c r="O11" s="23"/>
      <c r="P11" s="26">
        <v>32500.0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45858.0</v>
      </c>
      <c r="C12" s="20" t="s">
        <v>876</v>
      </c>
      <c r="D12" s="21">
        <v>51876.0</v>
      </c>
      <c r="E12" s="22" t="s">
        <v>572</v>
      </c>
      <c r="F12" s="23"/>
      <c r="G12" s="30"/>
      <c r="H12" s="23"/>
      <c r="I12" s="24">
        <v>5100.0</v>
      </c>
      <c r="J12" s="30"/>
      <c r="K12" s="30"/>
      <c r="L12" s="30"/>
      <c r="M12" s="25"/>
      <c r="N12" s="30"/>
      <c r="O12" s="30"/>
      <c r="P12" s="26">
        <v>5100.0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45858.0</v>
      </c>
      <c r="C13" s="20" t="s">
        <v>877</v>
      </c>
      <c r="D13" s="21">
        <v>91201.0</v>
      </c>
      <c r="E13" s="22" t="s">
        <v>878</v>
      </c>
      <c r="F13" s="23"/>
      <c r="G13" s="30">
        <v>3900.0</v>
      </c>
      <c r="H13" s="23"/>
      <c r="I13" s="24"/>
      <c r="J13" s="30"/>
      <c r="K13" s="23"/>
      <c r="L13" s="23"/>
      <c r="M13" s="25"/>
      <c r="N13" s="23"/>
      <c r="O13" s="23"/>
      <c r="P13" s="26">
        <v>3900.0</v>
      </c>
      <c r="Q13" s="27">
        <f t="shared" si="1"/>
        <v>0</v>
      </c>
      <c r="R13" s="26" t="s">
        <v>32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45858.0</v>
      </c>
      <c r="C14" s="20" t="s">
        <v>879</v>
      </c>
      <c r="D14" s="21">
        <v>91202.0</v>
      </c>
      <c r="E14" s="22" t="s">
        <v>880</v>
      </c>
      <c r="F14" s="30"/>
      <c r="G14" s="30">
        <v>3900.0</v>
      </c>
      <c r="H14" s="23"/>
      <c r="I14" s="24"/>
      <c r="J14" s="30"/>
      <c r="K14" s="30"/>
      <c r="L14" s="23"/>
      <c r="M14" s="25"/>
      <c r="N14" s="23"/>
      <c r="O14" s="23"/>
      <c r="P14" s="26">
        <v>3900.0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45858.0</v>
      </c>
      <c r="C15" s="20" t="s">
        <v>881</v>
      </c>
      <c r="D15" s="21">
        <v>89348.0</v>
      </c>
      <c r="E15" s="22" t="s">
        <v>882</v>
      </c>
      <c r="F15" s="30"/>
      <c r="G15" s="30">
        <v>3950.0</v>
      </c>
      <c r="H15" s="23"/>
      <c r="I15" s="24"/>
      <c r="J15" s="30"/>
      <c r="K15" s="30"/>
      <c r="L15" s="23"/>
      <c r="M15" s="25"/>
      <c r="N15" s="23"/>
      <c r="O15" s="23"/>
      <c r="P15" s="26">
        <v>3950.0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45858.0</v>
      </c>
      <c r="C16" s="20" t="s">
        <v>883</v>
      </c>
      <c r="D16" s="21">
        <v>50595.0</v>
      </c>
      <c r="E16" s="22" t="s">
        <v>375</v>
      </c>
      <c r="F16" s="30"/>
      <c r="G16" s="30">
        <v>10000.0</v>
      </c>
      <c r="H16" s="23"/>
      <c r="I16" s="24"/>
      <c r="J16" s="30"/>
      <c r="K16" s="30"/>
      <c r="L16" s="23"/>
      <c r="M16" s="25"/>
      <c r="N16" s="23"/>
      <c r="O16" s="23"/>
      <c r="P16" s="26">
        <v>10000.0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45858.0</v>
      </c>
      <c r="C17" s="20" t="s">
        <v>884</v>
      </c>
      <c r="D17" s="21">
        <v>87114.0</v>
      </c>
      <c r="E17" s="22" t="s">
        <v>885</v>
      </c>
      <c r="F17" s="30"/>
      <c r="G17" s="30"/>
      <c r="H17" s="23"/>
      <c r="I17" s="24"/>
      <c r="J17" s="30"/>
      <c r="K17" s="30"/>
      <c r="L17" s="23"/>
      <c r="M17" s="24">
        <v>300.0</v>
      </c>
      <c r="N17" s="23"/>
      <c r="O17" s="23"/>
      <c r="P17" s="26">
        <v>300.0</v>
      </c>
      <c r="Q17" s="27">
        <f t="shared" si="1"/>
        <v>0</v>
      </c>
      <c r="R17" s="26" t="s">
        <v>32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45858.0</v>
      </c>
      <c r="C18" s="20" t="s">
        <v>886</v>
      </c>
      <c r="D18" s="21">
        <v>87114.0</v>
      </c>
      <c r="E18" s="22" t="s">
        <v>885</v>
      </c>
      <c r="F18" s="30">
        <v>400.0</v>
      </c>
      <c r="G18" s="30"/>
      <c r="H18" s="30"/>
      <c r="I18" s="24"/>
      <c r="J18" s="30"/>
      <c r="K18" s="30"/>
      <c r="L18" s="23"/>
      <c r="M18" s="25"/>
      <c r="N18" s="23"/>
      <c r="O18" s="23"/>
      <c r="P18" s="26">
        <v>400.0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45858.0</v>
      </c>
      <c r="C19" s="20" t="s">
        <v>887</v>
      </c>
      <c r="D19" s="21">
        <v>87115.0</v>
      </c>
      <c r="E19" s="22" t="s">
        <v>569</v>
      </c>
      <c r="F19" s="30">
        <v>100.0</v>
      </c>
      <c r="G19" s="30"/>
      <c r="H19" s="30"/>
      <c r="I19" s="24"/>
      <c r="J19" s="30"/>
      <c r="K19" s="30"/>
      <c r="L19" s="23"/>
      <c r="M19" s="25"/>
      <c r="N19" s="23"/>
      <c r="O19" s="23"/>
      <c r="P19" s="26">
        <v>100.0</v>
      </c>
      <c r="Q19" s="27">
        <f t="shared" si="1"/>
        <v>0</v>
      </c>
      <c r="R19" s="26" t="s">
        <v>32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45858.0</v>
      </c>
      <c r="C20" s="20" t="s">
        <v>888</v>
      </c>
      <c r="D20" s="21">
        <v>87820.0</v>
      </c>
      <c r="E20" s="22" t="s">
        <v>358</v>
      </c>
      <c r="F20" s="30"/>
      <c r="G20" s="30"/>
      <c r="H20" s="30"/>
      <c r="I20" s="24"/>
      <c r="J20" s="30"/>
      <c r="K20" s="30"/>
      <c r="L20" s="23"/>
      <c r="M20" s="24">
        <v>1340.0</v>
      </c>
      <c r="N20" s="23"/>
      <c r="O20" s="23"/>
      <c r="P20" s="26">
        <v>1340.0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45858.0</v>
      </c>
      <c r="C21" s="20" t="s">
        <v>889</v>
      </c>
      <c r="D21" s="21">
        <v>22332.0</v>
      </c>
      <c r="E21" s="22" t="s">
        <v>49</v>
      </c>
      <c r="F21" s="30"/>
      <c r="G21" s="30"/>
      <c r="H21" s="30"/>
      <c r="I21" s="24">
        <v>231.0</v>
      </c>
      <c r="J21" s="30"/>
      <c r="K21" s="30">
        <v>4269.0</v>
      </c>
      <c r="L21" s="23"/>
      <c r="M21" s="25"/>
      <c r="N21" s="23"/>
      <c r="O21" s="23"/>
      <c r="P21" s="26">
        <v>4500.0</v>
      </c>
      <c r="Q21" s="27">
        <f t="shared" si="1"/>
        <v>0</v>
      </c>
      <c r="R21" s="26" t="s">
        <v>32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45858.0</v>
      </c>
      <c r="C22" s="20" t="s">
        <v>890</v>
      </c>
      <c r="D22" s="21">
        <v>22332.0</v>
      </c>
      <c r="E22" s="22" t="s">
        <v>49</v>
      </c>
      <c r="F22" s="30"/>
      <c r="G22" s="30"/>
      <c r="H22" s="30"/>
      <c r="I22" s="24">
        <v>5250.0</v>
      </c>
      <c r="J22" s="30"/>
      <c r="K22" s="30"/>
      <c r="L22" s="23"/>
      <c r="M22" s="25"/>
      <c r="N22" s="23"/>
      <c r="O22" s="23"/>
      <c r="P22" s="26">
        <v>5250.0</v>
      </c>
      <c r="Q22" s="27">
        <f t="shared" si="1"/>
        <v>0</v>
      </c>
      <c r="R22" s="26" t="s">
        <v>32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45858.0</v>
      </c>
      <c r="C23" s="20" t="s">
        <v>891</v>
      </c>
      <c r="D23" s="21">
        <v>85592.0</v>
      </c>
      <c r="E23" s="22" t="s">
        <v>892</v>
      </c>
      <c r="F23" s="30"/>
      <c r="G23" s="30">
        <v>2500.0</v>
      </c>
      <c r="H23" s="30"/>
      <c r="I23" s="24"/>
      <c r="J23" s="30"/>
      <c r="K23" s="30"/>
      <c r="L23" s="23"/>
      <c r="M23" s="25"/>
      <c r="N23" s="23"/>
      <c r="O23" s="23"/>
      <c r="P23" s="26">
        <v>2500.0</v>
      </c>
      <c r="Q23" s="27">
        <f t="shared" si="1"/>
        <v>0</v>
      </c>
      <c r="R23" s="26" t="s">
        <v>29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45858.0</v>
      </c>
      <c r="C24" s="20" t="s">
        <v>893</v>
      </c>
      <c r="D24" s="21">
        <v>36928.0</v>
      </c>
      <c r="E24" s="22" t="s">
        <v>304</v>
      </c>
      <c r="F24" s="30"/>
      <c r="G24" s="30"/>
      <c r="H24" s="30"/>
      <c r="I24" s="24"/>
      <c r="J24" s="30"/>
      <c r="K24" s="30"/>
      <c r="L24" s="23"/>
      <c r="M24" s="24">
        <v>450.0</v>
      </c>
      <c r="N24" s="23"/>
      <c r="O24" s="23"/>
      <c r="P24" s="26">
        <v>450.0</v>
      </c>
      <c r="Q24" s="27">
        <f t="shared" si="1"/>
        <v>0</v>
      </c>
      <c r="R24" s="26" t="s">
        <v>32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45858.0</v>
      </c>
      <c r="C25" s="20" t="s">
        <v>894</v>
      </c>
      <c r="D25" s="21">
        <v>22332.0</v>
      </c>
      <c r="E25" s="22" t="s">
        <v>49</v>
      </c>
      <c r="F25" s="30"/>
      <c r="G25" s="30"/>
      <c r="H25" s="30"/>
      <c r="I25" s="24">
        <v>1200.0</v>
      </c>
      <c r="J25" s="30"/>
      <c r="K25" s="30"/>
      <c r="L25" s="23"/>
      <c r="M25" s="25"/>
      <c r="N25" s="23"/>
      <c r="O25" s="23"/>
      <c r="P25" s="26">
        <v>1200.0</v>
      </c>
      <c r="Q25" s="27">
        <f t="shared" si="1"/>
        <v>0</v>
      </c>
      <c r="R25" s="26" t="s">
        <v>32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45858.0</v>
      </c>
      <c r="C26" s="20" t="s">
        <v>895</v>
      </c>
      <c r="D26" s="21">
        <v>62809.0</v>
      </c>
      <c r="E26" s="22" t="s">
        <v>896</v>
      </c>
      <c r="F26" s="30"/>
      <c r="G26" s="30"/>
      <c r="H26" s="30"/>
      <c r="I26" s="24">
        <v>2500.0</v>
      </c>
      <c r="J26" s="30"/>
      <c r="K26" s="30"/>
      <c r="L26" s="23"/>
      <c r="M26" s="25"/>
      <c r="N26" s="23"/>
      <c r="O26" s="23"/>
      <c r="P26" s="26">
        <v>2500.0</v>
      </c>
      <c r="Q26" s="27">
        <f t="shared" si="1"/>
        <v>0</v>
      </c>
      <c r="R26" s="26" t="s">
        <v>29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45858.0</v>
      </c>
      <c r="C27" s="20" t="s">
        <v>897</v>
      </c>
      <c r="D27" s="21">
        <v>42095.0</v>
      </c>
      <c r="E27" s="22" t="s">
        <v>325</v>
      </c>
      <c r="F27" s="30"/>
      <c r="G27" s="30"/>
      <c r="H27" s="30"/>
      <c r="I27" s="24"/>
      <c r="J27" s="30"/>
      <c r="K27" s="30">
        <v>320.0</v>
      </c>
      <c r="L27" s="23"/>
      <c r="M27" s="25"/>
      <c r="N27" s="23"/>
      <c r="O27" s="23"/>
      <c r="P27" s="26">
        <v>320.0</v>
      </c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45858.0</v>
      </c>
      <c r="C28" s="20" t="s">
        <v>898</v>
      </c>
      <c r="D28" s="21">
        <v>47787.0</v>
      </c>
      <c r="E28" s="22" t="s">
        <v>323</v>
      </c>
      <c r="F28" s="30"/>
      <c r="G28" s="30"/>
      <c r="H28" s="30">
        <v>5250.0</v>
      </c>
      <c r="I28" s="24"/>
      <c r="J28" s="30"/>
      <c r="K28" s="30"/>
      <c r="L28" s="23"/>
      <c r="M28" s="25"/>
      <c r="N28" s="23"/>
      <c r="O28" s="23"/>
      <c r="P28" s="26">
        <v>5250.0</v>
      </c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/>
      <c r="B29" s="32"/>
      <c r="C29" s="20"/>
      <c r="D29" s="21"/>
      <c r="E29" s="22"/>
      <c r="F29" s="30"/>
      <c r="G29" s="30"/>
      <c r="H29" s="30"/>
      <c r="I29" s="24"/>
      <c r="J29" s="30"/>
      <c r="K29" s="30"/>
      <c r="L29" s="23"/>
      <c r="M29" s="25"/>
      <c r="N29" s="23"/>
      <c r="O29" s="23"/>
      <c r="P29" s="26"/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/>
      <c r="B30" s="32"/>
      <c r="C30" s="20"/>
      <c r="D30" s="21"/>
      <c r="E30" s="22"/>
      <c r="F30" s="30"/>
      <c r="G30" s="30"/>
      <c r="H30" s="23"/>
      <c r="I30" s="24"/>
      <c r="J30" s="30"/>
      <c r="K30" s="30"/>
      <c r="L30" s="23"/>
      <c r="M30" s="25"/>
      <c r="N30" s="23"/>
      <c r="O30" s="23"/>
      <c r="P30" s="26"/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8"/>
      <c r="B31" s="39"/>
      <c r="C31" s="40"/>
      <c r="D31" s="41"/>
      <c r="E31" s="41"/>
      <c r="F31" s="42">
        <f t="shared" ref="F31:P31" si="2">SUM(F6:F30)</f>
        <v>500</v>
      </c>
      <c r="G31" s="42">
        <f t="shared" si="2"/>
        <v>24250</v>
      </c>
      <c r="H31" s="42">
        <f t="shared" si="2"/>
        <v>5250</v>
      </c>
      <c r="I31" s="42">
        <f t="shared" si="2"/>
        <v>59731</v>
      </c>
      <c r="J31" s="42">
        <f t="shared" si="2"/>
        <v>0</v>
      </c>
      <c r="K31" s="42">
        <f t="shared" si="2"/>
        <v>4589</v>
      </c>
      <c r="L31" s="42">
        <f t="shared" si="2"/>
        <v>0</v>
      </c>
      <c r="M31" s="42">
        <f t="shared" si="2"/>
        <v>2510</v>
      </c>
      <c r="N31" s="42">
        <f t="shared" si="2"/>
        <v>0</v>
      </c>
      <c r="O31" s="42">
        <f t="shared" si="2"/>
        <v>0</v>
      </c>
      <c r="P31" s="42">
        <f t="shared" si="2"/>
        <v>96830</v>
      </c>
      <c r="Q31" s="43"/>
      <c r="R31" s="41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/>
      <c r="B32" s="47"/>
      <c r="C32" s="48"/>
      <c r="D32" s="48"/>
      <c r="E32" s="48"/>
      <c r="F32" s="49">
        <f>F31+G31+H31+I31+J31+K31+L31+M31+N31+O31</f>
        <v>96830</v>
      </c>
      <c r="G32" s="4"/>
      <c r="H32" s="4"/>
      <c r="I32" s="4"/>
      <c r="J32" s="4"/>
      <c r="K32" s="4"/>
      <c r="L32" s="4"/>
      <c r="M32" s="4"/>
      <c r="N32" s="4"/>
      <c r="O32" s="4"/>
      <c r="P32" s="50" t="s">
        <v>79</v>
      </c>
      <c r="Q32" s="50"/>
      <c r="R32" s="48"/>
      <c r="S32" s="51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2"/>
      <c r="B33" s="52"/>
      <c r="C33" s="52"/>
      <c r="D33" s="52"/>
      <c r="E33" s="2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29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09" t="s">
        <v>212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10" t="s">
        <v>2</v>
      </c>
      <c r="B36" s="111" t="s">
        <v>3</v>
      </c>
      <c r="C36" s="111" t="s">
        <v>4</v>
      </c>
      <c r="D36" s="111" t="s">
        <v>5</v>
      </c>
      <c r="E36" s="111" t="s">
        <v>6</v>
      </c>
      <c r="F36" s="11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111" t="s">
        <v>8</v>
      </c>
      <c r="S36" s="111" t="s">
        <v>9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"/>
      <c r="B37" s="12"/>
      <c r="C37" s="12"/>
      <c r="D37" s="12"/>
      <c r="E37" s="12"/>
      <c r="F37" s="113" t="s">
        <v>10</v>
      </c>
      <c r="G37" s="114" t="s">
        <v>11</v>
      </c>
      <c r="H37" s="10"/>
      <c r="I37" s="114" t="s">
        <v>12</v>
      </c>
      <c r="J37" s="10"/>
      <c r="K37" s="111" t="s">
        <v>13</v>
      </c>
      <c r="L37" s="115"/>
      <c r="M37" s="115"/>
      <c r="N37" s="115"/>
      <c r="O37" s="116" t="s">
        <v>899</v>
      </c>
      <c r="P37" s="111" t="s">
        <v>15</v>
      </c>
      <c r="Q37" s="111" t="s">
        <v>16</v>
      </c>
      <c r="R37" s="12"/>
      <c r="S37" s="1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6"/>
      <c r="B38" s="10"/>
      <c r="C38" s="10"/>
      <c r="D38" s="10"/>
      <c r="E38" s="10"/>
      <c r="F38" s="10"/>
      <c r="G38" s="117" t="s">
        <v>17</v>
      </c>
      <c r="H38" s="117" t="s">
        <v>18</v>
      </c>
      <c r="I38" s="117" t="s">
        <v>19</v>
      </c>
      <c r="J38" s="117" t="s">
        <v>20</v>
      </c>
      <c r="K38" s="10"/>
      <c r="L38" s="207" t="s">
        <v>21</v>
      </c>
      <c r="M38" s="207" t="s">
        <v>22</v>
      </c>
      <c r="N38" s="117" t="s">
        <v>23</v>
      </c>
      <c r="O38" s="10"/>
      <c r="P38" s="10"/>
      <c r="Q38" s="10"/>
      <c r="R38" s="10"/>
      <c r="S38" s="1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243">
        <v>1.0</v>
      </c>
      <c r="B39" s="244">
        <v>45858.0</v>
      </c>
      <c r="C39" s="245" t="s">
        <v>900</v>
      </c>
      <c r="D39" s="246">
        <v>10001.0</v>
      </c>
      <c r="E39" s="247" t="s">
        <v>901</v>
      </c>
      <c r="F39" s="248"/>
      <c r="G39" s="246"/>
      <c r="H39" s="250"/>
      <c r="I39" s="246"/>
      <c r="J39" s="251"/>
      <c r="K39" s="251"/>
      <c r="L39" s="255">
        <v>5700.0</v>
      </c>
      <c r="M39" s="252"/>
      <c r="N39" s="251"/>
      <c r="O39" s="251"/>
      <c r="P39" s="250">
        <v>5700.0</v>
      </c>
      <c r="Q39" s="253">
        <f t="shared" ref="Q39:Q42" si="3">F39+G39+H39+I39+J39+K39+L39+M39+N39-P39</f>
        <v>0</v>
      </c>
      <c r="R39" s="254" t="s">
        <v>26</v>
      </c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8">
        <v>2.0</v>
      </c>
      <c r="B40" s="168">
        <v>45858.0</v>
      </c>
      <c r="C40" s="124" t="s">
        <v>902</v>
      </c>
      <c r="D40" s="142">
        <v>51876.0</v>
      </c>
      <c r="E40" s="143" t="s">
        <v>572</v>
      </c>
      <c r="F40" s="122"/>
      <c r="G40" s="123"/>
      <c r="H40" s="224"/>
      <c r="I40" s="142">
        <v>50.0</v>
      </c>
      <c r="J40" s="123"/>
      <c r="K40" s="123"/>
      <c r="L40" s="123"/>
      <c r="M40" s="208"/>
      <c r="N40" s="123"/>
      <c r="O40" s="123"/>
      <c r="P40" s="224">
        <v>50.0</v>
      </c>
      <c r="Q40" s="126">
        <f t="shared" si="3"/>
        <v>0</v>
      </c>
      <c r="R40" s="26" t="s">
        <v>29</v>
      </c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/>
      <c r="B41" s="146"/>
      <c r="C41" s="124"/>
      <c r="D41" s="124"/>
      <c r="E41" s="147"/>
      <c r="F41" s="122"/>
      <c r="G41" s="142"/>
      <c r="H41" s="142"/>
      <c r="I41" s="120"/>
      <c r="J41" s="123"/>
      <c r="K41" s="123"/>
      <c r="L41" s="123"/>
      <c r="M41" s="148"/>
      <c r="N41" s="149"/>
      <c r="O41" s="149"/>
      <c r="P41" s="150"/>
      <c r="Q41" s="126">
        <f t="shared" si="3"/>
        <v>0</v>
      </c>
      <c r="R41" s="123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19"/>
      <c r="C42" s="120"/>
      <c r="D42" s="120"/>
      <c r="E42" s="121"/>
      <c r="F42" s="122"/>
      <c r="G42" s="142"/>
      <c r="H42" s="142"/>
      <c r="I42" s="123"/>
      <c r="J42" s="123"/>
      <c r="K42" s="120"/>
      <c r="L42" s="123"/>
      <c r="M42" s="123"/>
      <c r="N42" s="123"/>
      <c r="O42" s="123"/>
      <c r="P42" s="125"/>
      <c r="Q42" s="126">
        <f t="shared" si="3"/>
        <v>0</v>
      </c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/>
      <c r="B43" s="119"/>
      <c r="C43" s="120"/>
      <c r="D43" s="120"/>
      <c r="E43" s="121"/>
      <c r="F43" s="128"/>
      <c r="G43" s="123"/>
      <c r="H43" s="124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0"/>
      <c r="B44" s="131"/>
      <c r="C44" s="132"/>
      <c r="D44" s="133" t="s">
        <v>82</v>
      </c>
      <c r="E44" s="115"/>
      <c r="F44" s="134">
        <f t="shared" ref="F44:P44" si="4">SUM(F39:F43)</f>
        <v>0</v>
      </c>
      <c r="G44" s="134">
        <f t="shared" si="4"/>
        <v>0</v>
      </c>
      <c r="H44" s="134">
        <f t="shared" si="4"/>
        <v>0</v>
      </c>
      <c r="I44" s="134">
        <f t="shared" si="4"/>
        <v>50</v>
      </c>
      <c r="J44" s="134">
        <f t="shared" si="4"/>
        <v>0</v>
      </c>
      <c r="K44" s="134">
        <f t="shared" si="4"/>
        <v>0</v>
      </c>
      <c r="L44" s="134">
        <f t="shared" si="4"/>
        <v>5700</v>
      </c>
      <c r="M44" s="134">
        <f t="shared" si="4"/>
        <v>0</v>
      </c>
      <c r="N44" s="134">
        <f t="shared" si="4"/>
        <v>0</v>
      </c>
      <c r="O44" s="134">
        <f t="shared" si="4"/>
        <v>0</v>
      </c>
      <c r="P44" s="134">
        <f t="shared" si="4"/>
        <v>5750</v>
      </c>
      <c r="Q44" s="135"/>
      <c r="R44" s="115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36"/>
      <c r="B45" s="137"/>
      <c r="C45" s="137"/>
      <c r="D45" s="137"/>
      <c r="E45" s="137"/>
      <c r="F45" s="138">
        <f>F44+G44+H44+I44+J44+K44+L44+M44+N44+O44</f>
        <v>5750</v>
      </c>
      <c r="G45" s="4"/>
      <c r="H45" s="4"/>
      <c r="I45" s="4"/>
      <c r="J45" s="4"/>
      <c r="K45" s="4"/>
      <c r="L45" s="4"/>
      <c r="M45" s="4"/>
      <c r="N45" s="4"/>
      <c r="O45" s="4"/>
      <c r="P45" s="139"/>
      <c r="Q45" s="139"/>
      <c r="R45" s="137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75"/>
      <c r="F46" s="76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51.0" customHeight="1">
      <c r="A47" s="2"/>
      <c r="B47" s="2"/>
      <c r="C47" s="2"/>
      <c r="D47" s="2"/>
      <c r="E47" s="77" t="s">
        <v>83</v>
      </c>
      <c r="F47" s="98" t="s">
        <v>155</v>
      </c>
      <c r="G47" s="2"/>
      <c r="H47" s="2"/>
      <c r="I47" s="2"/>
      <c r="J47" s="79" t="s">
        <v>85</v>
      </c>
      <c r="K47" s="79"/>
      <c r="L47" s="79"/>
      <c r="M47" s="79"/>
      <c r="N47" s="80"/>
      <c r="O47" s="80"/>
      <c r="P47" s="8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86</v>
      </c>
      <c r="F48" s="98" t="s">
        <v>155</v>
      </c>
      <c r="G48" s="2"/>
      <c r="H48" s="2"/>
      <c r="I48" s="2"/>
      <c r="J48" s="82" t="s">
        <v>87</v>
      </c>
      <c r="K48" s="82"/>
      <c r="L48" s="82"/>
      <c r="M48" s="82"/>
      <c r="N48" s="82"/>
      <c r="O48" s="82"/>
      <c r="P48" s="8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88</v>
      </c>
      <c r="F49" s="98" t="s">
        <v>155</v>
      </c>
      <c r="G49" s="2"/>
      <c r="H49" s="52"/>
      <c r="I49" s="52"/>
      <c r="J49" s="199"/>
      <c r="K49" s="200"/>
      <c r="L49" s="201"/>
      <c r="M49" s="201"/>
      <c r="N49" s="201"/>
      <c r="O49" s="201"/>
      <c r="P49" s="200"/>
      <c r="Q49" s="202"/>
      <c r="R49" s="202"/>
      <c r="S49" s="20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89</v>
      </c>
      <c r="F50" s="98" t="s">
        <v>155</v>
      </c>
      <c r="G50" s="2"/>
      <c r="H50" s="52"/>
      <c r="I50" s="172"/>
      <c r="J50" s="199"/>
      <c r="K50" s="200"/>
      <c r="L50" s="201"/>
      <c r="M50" s="201"/>
      <c r="O50" s="201"/>
      <c r="P50" s="204"/>
      <c r="Q50" s="202"/>
      <c r="R50" s="202"/>
      <c r="S50" s="20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903</v>
      </c>
      <c r="F51" s="98" t="s">
        <v>155</v>
      </c>
      <c r="G51" s="2"/>
      <c r="H51" s="52"/>
      <c r="I51" s="172"/>
      <c r="J51" s="173"/>
      <c r="K51" s="172"/>
      <c r="L51" s="174"/>
      <c r="M51" s="172"/>
      <c r="N51" s="172"/>
      <c r="O51" s="52"/>
      <c r="P51" s="176"/>
      <c r="Q51" s="16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91</v>
      </c>
      <c r="F52" s="98" t="s">
        <v>155</v>
      </c>
      <c r="G52" s="2"/>
      <c r="H52" s="52"/>
      <c r="I52" s="180"/>
      <c r="J52" s="209"/>
      <c r="K52" s="210"/>
      <c r="L52" s="210"/>
      <c r="M52" s="210"/>
      <c r="N52" s="210"/>
      <c r="O52" s="210"/>
      <c r="P52" s="211"/>
      <c r="Q52" s="1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92</v>
      </c>
      <c r="F53" s="98" t="s">
        <v>155</v>
      </c>
      <c r="G53" s="2"/>
      <c r="H53" s="52"/>
      <c r="I53" s="180"/>
      <c r="J53" s="210"/>
      <c r="K53" s="210"/>
      <c r="L53" s="209"/>
      <c r="M53" s="210"/>
      <c r="N53" s="210"/>
      <c r="O53" s="210"/>
      <c r="P53" s="211"/>
      <c r="Q53" s="1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180"/>
      <c r="J54" s="210"/>
      <c r="K54" s="210"/>
      <c r="L54" s="209"/>
      <c r="M54" s="210"/>
      <c r="N54" s="210"/>
      <c r="O54" s="210"/>
      <c r="P54" s="2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18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52"/>
      <c r="I56" s="52"/>
      <c r="J56" s="52"/>
      <c r="K56" s="52"/>
      <c r="L56" s="52"/>
      <c r="M56" s="52"/>
      <c r="N56" s="52"/>
      <c r="O56" s="52"/>
      <c r="P56" s="5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2:O32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904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45858.0</v>
      </c>
      <c r="C6" s="226" t="s">
        <v>905</v>
      </c>
      <c r="D6" s="227">
        <v>13762.0</v>
      </c>
      <c r="E6" s="228" t="s">
        <v>906</v>
      </c>
      <c r="F6" s="229"/>
      <c r="G6" s="230"/>
      <c r="H6" s="230"/>
      <c r="I6" s="231"/>
      <c r="J6" s="229">
        <v>210.0</v>
      </c>
      <c r="K6" s="229"/>
      <c r="L6" s="229"/>
      <c r="M6" s="231"/>
      <c r="N6" s="230"/>
      <c r="O6" s="230"/>
      <c r="P6" s="232">
        <v>210.0</v>
      </c>
      <c r="Q6" s="27">
        <f t="shared" ref="Q6:Q38" si="1">F6+G6+H6+I6+J6+K6+L6+M6+N6+O6-P6</f>
        <v>0</v>
      </c>
      <c r="R6" s="26" t="s">
        <v>32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45858.0</v>
      </c>
      <c r="C7" s="226" t="s">
        <v>907</v>
      </c>
      <c r="D7" s="227">
        <v>13762.0</v>
      </c>
      <c r="E7" s="228" t="s">
        <v>906</v>
      </c>
      <c r="F7" s="230"/>
      <c r="G7" s="230"/>
      <c r="H7" s="229"/>
      <c r="I7" s="231"/>
      <c r="J7" s="229">
        <v>4500.0</v>
      </c>
      <c r="K7" s="229"/>
      <c r="L7" s="230"/>
      <c r="M7" s="233"/>
      <c r="N7" s="230"/>
      <c r="O7" s="230"/>
      <c r="P7" s="232">
        <v>4500.0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45858.0</v>
      </c>
      <c r="C8" s="226" t="s">
        <v>908</v>
      </c>
      <c r="D8" s="227">
        <v>88544.0</v>
      </c>
      <c r="E8" s="228" t="s">
        <v>652</v>
      </c>
      <c r="F8" s="229">
        <v>2400.0</v>
      </c>
      <c r="G8" s="229"/>
      <c r="H8" s="230"/>
      <c r="I8" s="231"/>
      <c r="J8" s="229"/>
      <c r="K8" s="229"/>
      <c r="L8" s="230"/>
      <c r="M8" s="231"/>
      <c r="N8" s="230"/>
      <c r="O8" s="230"/>
      <c r="P8" s="232">
        <v>2400.0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45859.0</v>
      </c>
      <c r="C9" s="226" t="s">
        <v>909</v>
      </c>
      <c r="D9" s="227">
        <v>70632.0</v>
      </c>
      <c r="E9" s="228" t="s">
        <v>910</v>
      </c>
      <c r="F9" s="230"/>
      <c r="G9" s="230"/>
      <c r="H9" s="230"/>
      <c r="I9" s="256">
        <v>4600.0</v>
      </c>
      <c r="J9" s="229"/>
      <c r="K9" s="229"/>
      <c r="L9" s="230"/>
      <c r="M9" s="231"/>
      <c r="N9" s="234"/>
      <c r="O9" s="230"/>
      <c r="P9" s="232">
        <v>4600.0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45859.0</v>
      </c>
      <c r="C10" s="20" t="s">
        <v>911</v>
      </c>
      <c r="D10" s="21">
        <v>80302.0</v>
      </c>
      <c r="E10" s="22" t="s">
        <v>912</v>
      </c>
      <c r="F10" s="23"/>
      <c r="G10" s="23"/>
      <c r="H10" s="23"/>
      <c r="I10" s="24"/>
      <c r="J10" s="30"/>
      <c r="K10" s="30"/>
      <c r="L10" s="23"/>
      <c r="M10" s="24">
        <v>675.0</v>
      </c>
      <c r="N10" s="30"/>
      <c r="O10" s="23"/>
      <c r="P10" s="26">
        <v>675.0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45859.0</v>
      </c>
      <c r="C11" s="20" t="s">
        <v>913</v>
      </c>
      <c r="D11" s="21">
        <v>74492.0</v>
      </c>
      <c r="E11" s="22" t="s">
        <v>45</v>
      </c>
      <c r="F11" s="23"/>
      <c r="G11" s="23"/>
      <c r="H11" s="23"/>
      <c r="I11" s="24">
        <v>2600.0</v>
      </c>
      <c r="J11" s="30"/>
      <c r="K11" s="30"/>
      <c r="L11" s="23"/>
      <c r="M11" s="24"/>
      <c r="N11" s="30"/>
      <c r="O11" s="23"/>
      <c r="P11" s="26">
        <v>2600.0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45859.0</v>
      </c>
      <c r="C12" s="20" t="s">
        <v>914</v>
      </c>
      <c r="D12" s="21">
        <v>81108.0</v>
      </c>
      <c r="E12" s="22" t="s">
        <v>118</v>
      </c>
      <c r="F12" s="23"/>
      <c r="G12" s="30"/>
      <c r="H12" s="23"/>
      <c r="I12" s="24">
        <v>20350.0</v>
      </c>
      <c r="J12" s="30"/>
      <c r="K12" s="30"/>
      <c r="L12" s="30"/>
      <c r="M12" s="25"/>
      <c r="N12" s="30"/>
      <c r="O12" s="30"/>
      <c r="P12" s="26">
        <v>20350.0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45859.0</v>
      </c>
      <c r="C13" s="20" t="s">
        <v>915</v>
      </c>
      <c r="D13" s="21">
        <v>30270.0</v>
      </c>
      <c r="E13" s="22" t="s">
        <v>916</v>
      </c>
      <c r="F13" s="23"/>
      <c r="G13" s="30"/>
      <c r="H13" s="23"/>
      <c r="I13" s="24">
        <v>2600.0</v>
      </c>
      <c r="J13" s="30"/>
      <c r="K13" s="23"/>
      <c r="L13" s="23"/>
      <c r="M13" s="25"/>
      <c r="N13" s="23"/>
      <c r="O13" s="23"/>
      <c r="P13" s="26">
        <v>2600.0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45859.0</v>
      </c>
      <c r="C14" s="20" t="s">
        <v>917</v>
      </c>
      <c r="D14" s="21">
        <v>44149.0</v>
      </c>
      <c r="E14" s="22" t="s">
        <v>101</v>
      </c>
      <c r="F14" s="30"/>
      <c r="G14" s="30"/>
      <c r="H14" s="23"/>
      <c r="I14" s="24">
        <v>5100.0</v>
      </c>
      <c r="J14" s="30"/>
      <c r="K14" s="30"/>
      <c r="L14" s="23"/>
      <c r="M14" s="25"/>
      <c r="N14" s="23"/>
      <c r="O14" s="23"/>
      <c r="P14" s="26">
        <v>5100.0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45859.0</v>
      </c>
      <c r="C15" s="20" t="s">
        <v>918</v>
      </c>
      <c r="D15" s="21">
        <v>50979.0</v>
      </c>
      <c r="E15" s="22" t="s">
        <v>919</v>
      </c>
      <c r="F15" s="30"/>
      <c r="G15" s="30"/>
      <c r="H15" s="23"/>
      <c r="I15" s="24"/>
      <c r="J15" s="30">
        <v>12500.0</v>
      </c>
      <c r="K15" s="30"/>
      <c r="L15" s="23"/>
      <c r="M15" s="25"/>
      <c r="N15" s="23"/>
      <c r="O15" s="23"/>
      <c r="P15" s="26">
        <v>12500.0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45859.0</v>
      </c>
      <c r="C16" s="20" t="s">
        <v>920</v>
      </c>
      <c r="D16" s="21">
        <v>70632.0</v>
      </c>
      <c r="E16" s="257" t="s">
        <v>910</v>
      </c>
      <c r="F16" s="30"/>
      <c r="G16" s="30"/>
      <c r="H16" s="23"/>
      <c r="I16" s="258">
        <v>4600.0</v>
      </c>
      <c r="J16" s="30"/>
      <c r="K16" s="30"/>
      <c r="L16" s="23"/>
      <c r="M16" s="25"/>
      <c r="N16" s="23"/>
      <c r="O16" s="23"/>
      <c r="P16" s="26">
        <v>4600.0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45859.0</v>
      </c>
      <c r="C17" s="20" t="s">
        <v>921</v>
      </c>
      <c r="D17" s="21">
        <v>77609.0</v>
      </c>
      <c r="E17" s="22" t="s">
        <v>922</v>
      </c>
      <c r="F17" s="30"/>
      <c r="G17" s="30"/>
      <c r="H17" s="23"/>
      <c r="I17" s="24">
        <v>5100.0</v>
      </c>
      <c r="J17" s="30"/>
      <c r="K17" s="30"/>
      <c r="L17" s="23"/>
      <c r="M17" s="24"/>
      <c r="N17" s="23"/>
      <c r="O17" s="23"/>
      <c r="P17" s="26">
        <v>5100.0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45859.0</v>
      </c>
      <c r="C18" s="20" t="s">
        <v>923</v>
      </c>
      <c r="D18" s="21">
        <v>48235.0</v>
      </c>
      <c r="E18" s="22" t="s">
        <v>924</v>
      </c>
      <c r="F18" s="30"/>
      <c r="G18" s="30"/>
      <c r="H18" s="30"/>
      <c r="I18" s="24"/>
      <c r="J18" s="30">
        <v>2600.0</v>
      </c>
      <c r="K18" s="30"/>
      <c r="L18" s="23"/>
      <c r="M18" s="25"/>
      <c r="N18" s="23"/>
      <c r="O18" s="23"/>
      <c r="P18" s="26">
        <v>2600.0</v>
      </c>
      <c r="Q18" s="27">
        <f t="shared" si="1"/>
        <v>0</v>
      </c>
      <c r="R18" s="26" t="s">
        <v>29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45859.0</v>
      </c>
      <c r="C19" s="20" t="s">
        <v>925</v>
      </c>
      <c r="D19" s="21">
        <v>50596.0</v>
      </c>
      <c r="E19" s="22" t="s">
        <v>729</v>
      </c>
      <c r="F19" s="30"/>
      <c r="G19" s="30"/>
      <c r="H19" s="30"/>
      <c r="I19" s="24">
        <v>2500.0</v>
      </c>
      <c r="J19" s="30"/>
      <c r="K19" s="30"/>
      <c r="L19" s="23"/>
      <c r="M19" s="25"/>
      <c r="N19" s="23"/>
      <c r="O19" s="23"/>
      <c r="P19" s="26">
        <v>2500.0</v>
      </c>
      <c r="Q19" s="27">
        <f t="shared" si="1"/>
        <v>0</v>
      </c>
      <c r="R19" s="26" t="s">
        <v>32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45859.0</v>
      </c>
      <c r="C20" s="20" t="s">
        <v>926</v>
      </c>
      <c r="D20" s="21">
        <v>69998.0</v>
      </c>
      <c r="E20" s="22" t="s">
        <v>927</v>
      </c>
      <c r="F20" s="30"/>
      <c r="G20" s="30"/>
      <c r="H20" s="30"/>
      <c r="I20" s="24"/>
      <c r="J20" s="30">
        <v>2600.0</v>
      </c>
      <c r="K20" s="30"/>
      <c r="L20" s="23"/>
      <c r="M20" s="24"/>
      <c r="N20" s="23"/>
      <c r="O20" s="23"/>
      <c r="P20" s="26">
        <v>2600.0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45859.0</v>
      </c>
      <c r="C21" s="20" t="s">
        <v>928</v>
      </c>
      <c r="D21" s="21">
        <v>54325.0</v>
      </c>
      <c r="E21" s="22" t="s">
        <v>929</v>
      </c>
      <c r="F21" s="30"/>
      <c r="G21" s="30"/>
      <c r="H21" s="30"/>
      <c r="I21" s="24"/>
      <c r="J21" s="30">
        <v>15000.0</v>
      </c>
      <c r="K21" s="30"/>
      <c r="L21" s="23"/>
      <c r="M21" s="25"/>
      <c r="N21" s="23"/>
      <c r="O21" s="23"/>
      <c r="P21" s="26">
        <v>15000.0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45859.0</v>
      </c>
      <c r="C22" s="20" t="s">
        <v>930</v>
      </c>
      <c r="D22" s="21">
        <v>52247.0</v>
      </c>
      <c r="E22" s="22" t="s">
        <v>931</v>
      </c>
      <c r="F22" s="30"/>
      <c r="G22" s="30"/>
      <c r="H22" s="30"/>
      <c r="I22" s="24">
        <v>10000.0</v>
      </c>
      <c r="J22" s="30"/>
      <c r="K22" s="30"/>
      <c r="L22" s="23"/>
      <c r="M22" s="25"/>
      <c r="N22" s="23"/>
      <c r="O22" s="23"/>
      <c r="P22" s="26">
        <v>10000.0</v>
      </c>
      <c r="Q22" s="27">
        <f t="shared" si="1"/>
        <v>0</v>
      </c>
      <c r="R22" s="26" t="s">
        <v>29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45859.0</v>
      </c>
      <c r="C23" s="20" t="s">
        <v>932</v>
      </c>
      <c r="D23" s="21">
        <v>79572.0</v>
      </c>
      <c r="E23" s="22" t="s">
        <v>933</v>
      </c>
      <c r="F23" s="30"/>
      <c r="G23" s="30"/>
      <c r="H23" s="30"/>
      <c r="I23" s="24"/>
      <c r="J23" s="30">
        <v>10000.0</v>
      </c>
      <c r="K23" s="30"/>
      <c r="L23" s="23"/>
      <c r="M23" s="25"/>
      <c r="N23" s="23"/>
      <c r="O23" s="23"/>
      <c r="P23" s="26">
        <v>10000.0</v>
      </c>
      <c r="Q23" s="27">
        <f t="shared" si="1"/>
        <v>0</v>
      </c>
      <c r="R23" s="26" t="s">
        <v>29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45859.0</v>
      </c>
      <c r="C24" s="20" t="s">
        <v>934</v>
      </c>
      <c r="D24" s="21">
        <v>45262.0</v>
      </c>
      <c r="E24" s="22" t="s">
        <v>935</v>
      </c>
      <c r="F24" s="30"/>
      <c r="G24" s="30"/>
      <c r="H24" s="30"/>
      <c r="I24" s="24">
        <v>2600.0</v>
      </c>
      <c r="J24" s="30"/>
      <c r="K24" s="30"/>
      <c r="L24" s="23"/>
      <c r="M24" s="25"/>
      <c r="N24" s="23"/>
      <c r="O24" s="23"/>
      <c r="P24" s="26">
        <v>2600.0</v>
      </c>
      <c r="Q24" s="27">
        <f t="shared" si="1"/>
        <v>0</v>
      </c>
      <c r="R24" s="26" t="s">
        <v>29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45859.0</v>
      </c>
      <c r="C25" s="20" t="s">
        <v>936</v>
      </c>
      <c r="D25" s="21">
        <v>10001.0</v>
      </c>
      <c r="E25" s="22" t="s">
        <v>457</v>
      </c>
      <c r="F25" s="30"/>
      <c r="G25" s="30"/>
      <c r="H25" s="30"/>
      <c r="I25" s="24">
        <v>500.0</v>
      </c>
      <c r="J25" s="30"/>
      <c r="K25" s="30"/>
      <c r="L25" s="23"/>
      <c r="M25" s="25"/>
      <c r="N25" s="23"/>
      <c r="O25" s="23"/>
      <c r="P25" s="26">
        <v>500.0</v>
      </c>
      <c r="Q25" s="27">
        <f t="shared" si="1"/>
        <v>0</v>
      </c>
      <c r="R25" s="26" t="s">
        <v>29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45859.0</v>
      </c>
      <c r="C26" s="20" t="s">
        <v>937</v>
      </c>
      <c r="D26" s="21">
        <v>88533.0</v>
      </c>
      <c r="E26" s="22" t="s">
        <v>938</v>
      </c>
      <c r="F26" s="30"/>
      <c r="G26" s="30"/>
      <c r="H26" s="30"/>
      <c r="I26" s="24"/>
      <c r="J26" s="30"/>
      <c r="K26" s="30"/>
      <c r="L26" s="23"/>
      <c r="M26" s="24">
        <v>250.0</v>
      </c>
      <c r="N26" s="23"/>
      <c r="O26" s="23"/>
      <c r="P26" s="26">
        <v>250.0</v>
      </c>
      <c r="Q26" s="27">
        <f t="shared" si="1"/>
        <v>0</v>
      </c>
      <c r="R26" s="26" t="s">
        <v>110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45859.0</v>
      </c>
      <c r="C27" s="20" t="s">
        <v>939</v>
      </c>
      <c r="D27" s="21">
        <v>88544.0</v>
      </c>
      <c r="E27" s="22" t="s">
        <v>652</v>
      </c>
      <c r="F27" s="30"/>
      <c r="G27" s="30"/>
      <c r="H27" s="30"/>
      <c r="I27" s="24"/>
      <c r="J27" s="30"/>
      <c r="K27" s="30"/>
      <c r="L27" s="23"/>
      <c r="M27" s="24">
        <v>250.0</v>
      </c>
      <c r="N27" s="23"/>
      <c r="O27" s="23"/>
      <c r="P27" s="26">
        <v>250.0</v>
      </c>
      <c r="Q27" s="27">
        <f t="shared" si="1"/>
        <v>0</v>
      </c>
      <c r="R27" s="26" t="s">
        <v>110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45859.0</v>
      </c>
      <c r="C28" s="20" t="s">
        <v>940</v>
      </c>
      <c r="D28" s="21">
        <v>36928.0</v>
      </c>
      <c r="E28" s="22" t="s">
        <v>304</v>
      </c>
      <c r="F28" s="30"/>
      <c r="G28" s="30"/>
      <c r="H28" s="30"/>
      <c r="I28" s="24"/>
      <c r="J28" s="30"/>
      <c r="K28" s="30"/>
      <c r="L28" s="23"/>
      <c r="M28" s="24">
        <v>250.0</v>
      </c>
      <c r="N28" s="23"/>
      <c r="O28" s="23"/>
      <c r="P28" s="26">
        <v>250.0</v>
      </c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32">
        <v>45859.0</v>
      </c>
      <c r="C29" s="20" t="s">
        <v>941</v>
      </c>
      <c r="D29" s="21">
        <v>91270.0</v>
      </c>
      <c r="E29" s="22" t="s">
        <v>942</v>
      </c>
      <c r="F29" s="30"/>
      <c r="G29" s="30"/>
      <c r="H29" s="30"/>
      <c r="I29" s="24">
        <v>300.0</v>
      </c>
      <c r="J29" s="30"/>
      <c r="K29" s="30"/>
      <c r="L29" s="23"/>
      <c r="M29" s="25"/>
      <c r="N29" s="23"/>
      <c r="O29" s="23"/>
      <c r="P29" s="26">
        <v>300.0</v>
      </c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32">
        <v>45859.0</v>
      </c>
      <c r="C30" s="20" t="s">
        <v>943</v>
      </c>
      <c r="D30" s="21">
        <v>65868.0</v>
      </c>
      <c r="E30" s="22" t="s">
        <v>944</v>
      </c>
      <c r="F30" s="30"/>
      <c r="G30" s="30"/>
      <c r="H30" s="30"/>
      <c r="I30" s="24">
        <v>300.0</v>
      </c>
      <c r="J30" s="30"/>
      <c r="K30" s="30"/>
      <c r="L30" s="23"/>
      <c r="M30" s="25"/>
      <c r="N30" s="23"/>
      <c r="O30" s="23"/>
      <c r="P30" s="26">
        <v>300.0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32">
        <v>45859.0</v>
      </c>
      <c r="C31" s="20" t="s">
        <v>945</v>
      </c>
      <c r="D31" s="21">
        <v>81859.0</v>
      </c>
      <c r="E31" s="22" t="s">
        <v>946</v>
      </c>
      <c r="F31" s="30"/>
      <c r="G31" s="30"/>
      <c r="H31" s="30"/>
      <c r="I31" s="24"/>
      <c r="J31" s="30">
        <v>5100.0</v>
      </c>
      <c r="K31" s="30"/>
      <c r="L31" s="23"/>
      <c r="M31" s="25"/>
      <c r="N31" s="23"/>
      <c r="O31" s="23"/>
      <c r="P31" s="26">
        <v>5100.0</v>
      </c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32">
        <v>45858.0</v>
      </c>
      <c r="C32" s="20" t="s">
        <v>947</v>
      </c>
      <c r="D32" s="21">
        <v>87101.0</v>
      </c>
      <c r="E32" s="22" t="s">
        <v>948</v>
      </c>
      <c r="F32" s="30"/>
      <c r="G32" s="30"/>
      <c r="H32" s="30"/>
      <c r="I32" s="24"/>
      <c r="J32" s="30"/>
      <c r="K32" s="30">
        <v>4500.0</v>
      </c>
      <c r="L32" s="23"/>
      <c r="M32" s="24"/>
      <c r="N32" s="23"/>
      <c r="O32" s="23"/>
      <c r="P32" s="26">
        <v>4500.0</v>
      </c>
      <c r="Q32" s="27">
        <f t="shared" si="1"/>
        <v>0</v>
      </c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32">
        <v>45858.0</v>
      </c>
      <c r="C33" s="20" t="s">
        <v>949</v>
      </c>
      <c r="D33" s="21">
        <v>87085.0</v>
      </c>
      <c r="E33" s="22" t="s">
        <v>950</v>
      </c>
      <c r="F33" s="30"/>
      <c r="G33" s="30"/>
      <c r="H33" s="30"/>
      <c r="I33" s="24"/>
      <c r="J33" s="30"/>
      <c r="K33" s="30">
        <v>450.0</v>
      </c>
      <c r="L33" s="23"/>
      <c r="M33" s="25"/>
      <c r="N33" s="23"/>
      <c r="O33" s="23"/>
      <c r="P33" s="26">
        <v>450.0</v>
      </c>
      <c r="Q33" s="27">
        <f t="shared" si="1"/>
        <v>0</v>
      </c>
      <c r="R33" s="26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32">
        <v>45859.0</v>
      </c>
      <c r="C34" s="20" t="s">
        <v>951</v>
      </c>
      <c r="D34" s="21">
        <v>51017.0</v>
      </c>
      <c r="E34" s="22" t="s">
        <v>554</v>
      </c>
      <c r="F34" s="30"/>
      <c r="G34" s="30"/>
      <c r="H34" s="30">
        <v>7950.0</v>
      </c>
      <c r="I34" s="24"/>
      <c r="J34" s="30"/>
      <c r="K34" s="30"/>
      <c r="L34" s="23"/>
      <c r="M34" s="25"/>
      <c r="N34" s="23"/>
      <c r="O34" s="23"/>
      <c r="P34" s="26">
        <v>7950.0</v>
      </c>
      <c r="Q34" s="27">
        <f t="shared" si="1"/>
        <v>0</v>
      </c>
      <c r="R34" s="26"/>
      <c r="S34" s="2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8">
        <v>30.0</v>
      </c>
      <c r="B35" s="32">
        <v>45859.0</v>
      </c>
      <c r="C35" s="20" t="s">
        <v>952</v>
      </c>
      <c r="D35" s="21">
        <v>52214.0</v>
      </c>
      <c r="E35" s="22" t="s">
        <v>953</v>
      </c>
      <c r="F35" s="30"/>
      <c r="G35" s="30"/>
      <c r="H35" s="30">
        <v>2840.0</v>
      </c>
      <c r="I35" s="24"/>
      <c r="J35" s="30"/>
      <c r="K35" s="30"/>
      <c r="L35" s="23"/>
      <c r="M35" s="25"/>
      <c r="N35" s="23"/>
      <c r="O35" s="23"/>
      <c r="P35" s="26">
        <v>2840.0</v>
      </c>
      <c r="Q35" s="27">
        <f t="shared" si="1"/>
        <v>0</v>
      </c>
      <c r="R35" s="26"/>
      <c r="S35" s="28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8">
        <v>31.0</v>
      </c>
      <c r="B36" s="32">
        <v>45859.0</v>
      </c>
      <c r="C36" s="20" t="s">
        <v>954</v>
      </c>
      <c r="D36" s="21">
        <v>25541.0</v>
      </c>
      <c r="E36" s="22" t="s">
        <v>955</v>
      </c>
      <c r="F36" s="30"/>
      <c r="G36" s="30"/>
      <c r="H36" s="30">
        <v>450.0</v>
      </c>
      <c r="I36" s="24"/>
      <c r="J36" s="30"/>
      <c r="K36" s="30"/>
      <c r="L36" s="23"/>
      <c r="M36" s="25"/>
      <c r="N36" s="23"/>
      <c r="O36" s="23"/>
      <c r="P36" s="26">
        <v>450.0</v>
      </c>
      <c r="Q36" s="27">
        <f t="shared" si="1"/>
        <v>0</v>
      </c>
      <c r="R36" s="26"/>
      <c r="S36" s="28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8"/>
      <c r="B37" s="32"/>
      <c r="C37" s="20"/>
      <c r="D37" s="21"/>
      <c r="E37" s="22"/>
      <c r="F37" s="30"/>
      <c r="G37" s="30"/>
      <c r="H37" s="30"/>
      <c r="I37" s="24"/>
      <c r="J37" s="30"/>
      <c r="K37" s="30"/>
      <c r="L37" s="23"/>
      <c r="M37" s="25"/>
      <c r="N37" s="23"/>
      <c r="O37" s="23"/>
      <c r="P37" s="26"/>
      <c r="Q37" s="27">
        <f t="shared" si="1"/>
        <v>0</v>
      </c>
      <c r="R37" s="26"/>
      <c r="S37" s="28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8"/>
      <c r="B38" s="32"/>
      <c r="C38" s="20"/>
      <c r="D38" s="21"/>
      <c r="E38" s="22"/>
      <c r="F38" s="30"/>
      <c r="G38" s="30"/>
      <c r="H38" s="23"/>
      <c r="I38" s="24"/>
      <c r="J38" s="30"/>
      <c r="K38" s="30"/>
      <c r="L38" s="23"/>
      <c r="M38" s="25"/>
      <c r="N38" s="23"/>
      <c r="O38" s="23"/>
      <c r="P38" s="26"/>
      <c r="Q38" s="27">
        <f t="shared" si="1"/>
        <v>0</v>
      </c>
      <c r="R38" s="26"/>
      <c r="S38" s="28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38"/>
      <c r="B39" s="39"/>
      <c r="C39" s="40"/>
      <c r="D39" s="41"/>
      <c r="E39" s="41"/>
      <c r="F39" s="42">
        <f t="shared" ref="F39:P39" si="2">SUM(F6:F38)</f>
        <v>2400</v>
      </c>
      <c r="G39" s="42">
        <f t="shared" si="2"/>
        <v>0</v>
      </c>
      <c r="H39" s="42">
        <f t="shared" si="2"/>
        <v>11240</v>
      </c>
      <c r="I39" s="42">
        <f t="shared" si="2"/>
        <v>61150</v>
      </c>
      <c r="J39" s="42">
        <f t="shared" si="2"/>
        <v>52510</v>
      </c>
      <c r="K39" s="42">
        <f t="shared" si="2"/>
        <v>4950</v>
      </c>
      <c r="L39" s="42">
        <f t="shared" si="2"/>
        <v>0</v>
      </c>
      <c r="M39" s="42">
        <f t="shared" si="2"/>
        <v>1425</v>
      </c>
      <c r="N39" s="42">
        <f t="shared" si="2"/>
        <v>0</v>
      </c>
      <c r="O39" s="42">
        <f t="shared" si="2"/>
        <v>0</v>
      </c>
      <c r="P39" s="42">
        <f t="shared" si="2"/>
        <v>133675</v>
      </c>
      <c r="Q39" s="43"/>
      <c r="R39" s="41"/>
      <c r="S39" s="44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6"/>
      <c r="B40" s="47"/>
      <c r="C40" s="48"/>
      <c r="D40" s="48"/>
      <c r="E40" s="48"/>
      <c r="F40" s="49">
        <f>F39+G39+H39+I39+J39+K39+L39+M39+N39+O39</f>
        <v>133675</v>
      </c>
      <c r="G40" s="4"/>
      <c r="H40" s="4"/>
      <c r="I40" s="4"/>
      <c r="J40" s="4"/>
      <c r="K40" s="4"/>
      <c r="L40" s="4"/>
      <c r="M40" s="4"/>
      <c r="N40" s="4"/>
      <c r="O40" s="4"/>
      <c r="P40" s="50" t="s">
        <v>79</v>
      </c>
      <c r="Q40" s="50"/>
      <c r="R40" s="48"/>
      <c r="S40" s="51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2"/>
      <c r="B41" s="52"/>
      <c r="C41" s="52"/>
      <c r="D41" s="52"/>
      <c r="E41" s="29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29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09" t="s">
        <v>212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10" t="s">
        <v>2</v>
      </c>
      <c r="B44" s="111" t="s">
        <v>3</v>
      </c>
      <c r="C44" s="111" t="s">
        <v>4</v>
      </c>
      <c r="D44" s="111" t="s">
        <v>5</v>
      </c>
      <c r="E44" s="111" t="s">
        <v>6</v>
      </c>
      <c r="F44" s="112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111" t="s">
        <v>8</v>
      </c>
      <c r="S44" s="111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113" t="s">
        <v>10</v>
      </c>
      <c r="G45" s="114" t="s">
        <v>11</v>
      </c>
      <c r="H45" s="10"/>
      <c r="I45" s="114" t="s">
        <v>12</v>
      </c>
      <c r="J45" s="10"/>
      <c r="K45" s="111" t="s">
        <v>13</v>
      </c>
      <c r="L45" s="115"/>
      <c r="M45" s="115"/>
      <c r="N45" s="115"/>
      <c r="O45" s="116" t="s">
        <v>956</v>
      </c>
      <c r="P45" s="111" t="s">
        <v>15</v>
      </c>
      <c r="Q45" s="111" t="s">
        <v>16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6"/>
      <c r="B46" s="10"/>
      <c r="C46" s="10"/>
      <c r="D46" s="10"/>
      <c r="E46" s="10"/>
      <c r="F46" s="10"/>
      <c r="G46" s="117" t="s">
        <v>17</v>
      </c>
      <c r="H46" s="117" t="s">
        <v>18</v>
      </c>
      <c r="I46" s="117" t="s">
        <v>19</v>
      </c>
      <c r="J46" s="117" t="s">
        <v>20</v>
      </c>
      <c r="K46" s="10"/>
      <c r="L46" s="207" t="s">
        <v>21</v>
      </c>
      <c r="M46" s="207" t="s">
        <v>22</v>
      </c>
      <c r="N46" s="117" t="s">
        <v>23</v>
      </c>
      <c r="O46" s="10"/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243">
        <v>1.0</v>
      </c>
      <c r="B47" s="244">
        <v>45859.0</v>
      </c>
      <c r="C47" s="245" t="s">
        <v>957</v>
      </c>
      <c r="D47" s="246">
        <v>21828.0</v>
      </c>
      <c r="E47" s="247" t="s">
        <v>380</v>
      </c>
      <c r="F47" s="248"/>
      <c r="G47" s="246"/>
      <c r="H47" s="250"/>
      <c r="I47" s="246"/>
      <c r="J47" s="251"/>
      <c r="K47" s="251"/>
      <c r="L47" s="255"/>
      <c r="M47" s="252">
        <v>6741.0</v>
      </c>
      <c r="N47" s="251"/>
      <c r="O47" s="251"/>
      <c r="P47" s="250">
        <v>6741.0</v>
      </c>
      <c r="Q47" s="253">
        <f t="shared" ref="Q47:Q50" si="3">F47+G47+H47+I47+J47+K47+L47+M47+N47-P47</f>
        <v>0</v>
      </c>
      <c r="R47" s="254" t="s">
        <v>26</v>
      </c>
      <c r="S47" s="12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8">
        <v>2.0</v>
      </c>
      <c r="B48" s="168"/>
      <c r="C48" s="124"/>
      <c r="D48" s="142"/>
      <c r="E48" s="143"/>
      <c r="F48" s="122"/>
      <c r="G48" s="123"/>
      <c r="H48" s="224"/>
      <c r="I48" s="142"/>
      <c r="J48" s="123"/>
      <c r="K48" s="123"/>
      <c r="L48" s="123"/>
      <c r="M48" s="208"/>
      <c r="N48" s="123"/>
      <c r="O48" s="123"/>
      <c r="P48" s="224"/>
      <c r="Q48" s="126">
        <f t="shared" si="3"/>
        <v>0</v>
      </c>
      <c r="R48" s="26" t="s">
        <v>29</v>
      </c>
      <c r="S48" s="12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8"/>
      <c r="B49" s="146"/>
      <c r="C49" s="124"/>
      <c r="D49" s="124"/>
      <c r="E49" s="147"/>
      <c r="F49" s="122"/>
      <c r="G49" s="142"/>
      <c r="H49" s="142"/>
      <c r="I49" s="120"/>
      <c r="J49" s="123"/>
      <c r="K49" s="123"/>
      <c r="L49" s="123"/>
      <c r="M49" s="148"/>
      <c r="N49" s="149"/>
      <c r="O49" s="149"/>
      <c r="P49" s="150"/>
      <c r="Q49" s="126">
        <f t="shared" si="3"/>
        <v>0</v>
      </c>
      <c r="R49" s="123"/>
      <c r="S49" s="12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18"/>
      <c r="B50" s="119"/>
      <c r="C50" s="120"/>
      <c r="D50" s="120"/>
      <c r="E50" s="121"/>
      <c r="F50" s="122"/>
      <c r="G50" s="142"/>
      <c r="H50" s="142"/>
      <c r="I50" s="123"/>
      <c r="J50" s="123"/>
      <c r="K50" s="120"/>
      <c r="L50" s="123"/>
      <c r="M50" s="123"/>
      <c r="N50" s="123"/>
      <c r="O50" s="123"/>
      <c r="P50" s="125"/>
      <c r="Q50" s="126">
        <f t="shared" si="3"/>
        <v>0</v>
      </c>
      <c r="R50" s="123"/>
      <c r="S50" s="12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18"/>
      <c r="B51" s="119"/>
      <c r="C51" s="120"/>
      <c r="D51" s="120"/>
      <c r="E51" s="121"/>
      <c r="F51" s="128"/>
      <c r="G51" s="123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30"/>
      <c r="B52" s="131"/>
      <c r="C52" s="132"/>
      <c r="D52" s="133" t="s">
        <v>82</v>
      </c>
      <c r="E52" s="115"/>
      <c r="F52" s="134">
        <f t="shared" ref="F52:P52" si="4">SUM(F47:F51)</f>
        <v>0</v>
      </c>
      <c r="G52" s="134">
        <f t="shared" si="4"/>
        <v>0</v>
      </c>
      <c r="H52" s="134">
        <f t="shared" si="4"/>
        <v>0</v>
      </c>
      <c r="I52" s="134">
        <f t="shared" si="4"/>
        <v>0</v>
      </c>
      <c r="J52" s="134">
        <f t="shared" si="4"/>
        <v>0</v>
      </c>
      <c r="K52" s="134">
        <f t="shared" si="4"/>
        <v>0</v>
      </c>
      <c r="L52" s="134">
        <f t="shared" si="4"/>
        <v>0</v>
      </c>
      <c r="M52" s="134">
        <f t="shared" si="4"/>
        <v>6741</v>
      </c>
      <c r="N52" s="134">
        <f t="shared" si="4"/>
        <v>0</v>
      </c>
      <c r="O52" s="134">
        <f t="shared" si="4"/>
        <v>0</v>
      </c>
      <c r="P52" s="134">
        <f t="shared" si="4"/>
        <v>6741</v>
      </c>
      <c r="Q52" s="135"/>
      <c r="R52" s="115"/>
      <c r="S52" s="12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36"/>
      <c r="B53" s="137"/>
      <c r="C53" s="137"/>
      <c r="D53" s="137"/>
      <c r="E53" s="137"/>
      <c r="F53" s="138">
        <f>F52+G52+H52+I52+J52+K52+L52+M52+N52+O52</f>
        <v>6741</v>
      </c>
      <c r="G53" s="4"/>
      <c r="H53" s="4"/>
      <c r="I53" s="4"/>
      <c r="J53" s="4"/>
      <c r="K53" s="4"/>
      <c r="L53" s="4"/>
      <c r="M53" s="4"/>
      <c r="N53" s="4"/>
      <c r="O53" s="4"/>
      <c r="P53" s="139"/>
      <c r="Q53" s="139"/>
      <c r="R53" s="137"/>
      <c r="S53" s="12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52"/>
      <c r="B54" s="52"/>
      <c r="C54" s="52"/>
      <c r="D54" s="52"/>
      <c r="E54" s="75"/>
      <c r="F54" s="76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51.0" customHeight="1">
      <c r="A55" s="2"/>
      <c r="B55" s="2"/>
      <c r="C55" s="2"/>
      <c r="D55" s="2"/>
      <c r="E55" s="77" t="s">
        <v>83</v>
      </c>
      <c r="F55" s="98" t="s">
        <v>224</v>
      </c>
      <c r="G55" s="2"/>
      <c r="H55" s="2"/>
      <c r="I55" s="2"/>
      <c r="J55" s="79" t="s">
        <v>85</v>
      </c>
      <c r="K55" s="79"/>
      <c r="L55" s="79"/>
      <c r="M55" s="79"/>
      <c r="N55" s="80"/>
      <c r="O55" s="80"/>
      <c r="P55" s="8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86</v>
      </c>
      <c r="F56" s="98" t="s">
        <v>224</v>
      </c>
      <c r="G56" s="2"/>
      <c r="H56" s="2"/>
      <c r="I56" s="2"/>
      <c r="J56" s="82" t="s">
        <v>87</v>
      </c>
      <c r="K56" s="82"/>
      <c r="L56" s="82"/>
      <c r="M56" s="82"/>
      <c r="N56" s="82"/>
      <c r="O56" s="82"/>
      <c r="P56" s="8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88</v>
      </c>
      <c r="F57" s="98" t="s">
        <v>224</v>
      </c>
      <c r="G57" s="2"/>
      <c r="H57" s="52"/>
      <c r="I57" s="52"/>
      <c r="J57" s="199"/>
      <c r="K57" s="200"/>
      <c r="L57" s="201"/>
      <c r="M57" s="201"/>
      <c r="N57" s="201"/>
      <c r="O57" s="201"/>
      <c r="P57" s="200"/>
      <c r="Q57" s="202"/>
      <c r="R57" s="202"/>
      <c r="S57" s="20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77" t="s">
        <v>89</v>
      </c>
      <c r="F58" s="98" t="s">
        <v>224</v>
      </c>
      <c r="G58" s="2"/>
      <c r="H58" s="52"/>
      <c r="I58" s="172"/>
      <c r="J58" s="199"/>
      <c r="K58" s="200"/>
      <c r="L58" s="201"/>
      <c r="M58" s="201"/>
      <c r="O58" s="201"/>
      <c r="P58" s="204"/>
      <c r="Q58" s="202"/>
      <c r="R58" s="202"/>
      <c r="S58" s="20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77" t="s">
        <v>958</v>
      </c>
      <c r="F59" s="98" t="s">
        <v>224</v>
      </c>
      <c r="G59" s="2"/>
      <c r="H59" s="52"/>
      <c r="I59" s="172"/>
      <c r="J59" s="173"/>
      <c r="K59" s="172"/>
      <c r="L59" s="174"/>
      <c r="M59" s="172"/>
      <c r="N59" s="172"/>
      <c r="O59" s="52"/>
      <c r="P59" s="176"/>
      <c r="Q59" s="16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77" t="s">
        <v>91</v>
      </c>
      <c r="F60" s="98" t="s">
        <v>224</v>
      </c>
      <c r="G60" s="2"/>
      <c r="H60" s="52"/>
      <c r="I60" s="180"/>
      <c r="J60" s="209"/>
      <c r="K60" s="210"/>
      <c r="L60" s="210"/>
      <c r="M60" s="210"/>
      <c r="N60" s="210"/>
      <c r="O60" s="210"/>
      <c r="P60" s="211"/>
      <c r="Q60" s="16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77" t="s">
        <v>92</v>
      </c>
      <c r="F61" s="98" t="s">
        <v>224</v>
      </c>
      <c r="G61" s="2"/>
      <c r="H61" s="52"/>
      <c r="I61" s="180"/>
      <c r="J61" s="210"/>
      <c r="K61" s="210"/>
      <c r="L61" s="209"/>
      <c r="M61" s="210"/>
      <c r="N61" s="210"/>
      <c r="O61" s="210"/>
      <c r="P61" s="211"/>
      <c r="Q61" s="16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52"/>
      <c r="I62" s="180"/>
      <c r="J62" s="210"/>
      <c r="K62" s="210"/>
      <c r="L62" s="209"/>
      <c r="M62" s="210"/>
      <c r="N62" s="210"/>
      <c r="O62" s="210"/>
      <c r="P62" s="2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52"/>
      <c r="I63" s="18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52"/>
      <c r="I64" s="52"/>
      <c r="J64" s="52"/>
      <c r="K64" s="52"/>
      <c r="L64" s="52"/>
      <c r="M64" s="52"/>
      <c r="N64" s="52"/>
      <c r="O64" s="52"/>
      <c r="P64" s="5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4:D46"/>
    <mergeCell ref="E44:E46"/>
    <mergeCell ref="P4:P5"/>
    <mergeCell ref="Q4:Q5"/>
    <mergeCell ref="F40:O40"/>
    <mergeCell ref="A43:S43"/>
    <mergeCell ref="A44:A46"/>
    <mergeCell ref="B44:B46"/>
    <mergeCell ref="C44:C46"/>
    <mergeCell ref="S44:S46"/>
    <mergeCell ref="P45:P46"/>
    <mergeCell ref="Q45:Q46"/>
    <mergeCell ref="F44:Q44"/>
    <mergeCell ref="R44:R46"/>
    <mergeCell ref="F45:F46"/>
    <mergeCell ref="G45:H45"/>
    <mergeCell ref="I45:J45"/>
    <mergeCell ref="K45:K46"/>
    <mergeCell ref="O45:O46"/>
    <mergeCell ref="F53:O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959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45860.0</v>
      </c>
      <c r="C6" s="226" t="s">
        <v>960</v>
      </c>
      <c r="D6" s="227">
        <v>46778.0</v>
      </c>
      <c r="E6" s="228" t="s">
        <v>126</v>
      </c>
      <c r="F6" s="229"/>
      <c r="G6" s="230"/>
      <c r="H6" s="230"/>
      <c r="I6" s="231"/>
      <c r="J6" s="229">
        <v>5550.0</v>
      </c>
      <c r="K6" s="229"/>
      <c r="L6" s="229"/>
      <c r="M6" s="231"/>
      <c r="N6" s="230"/>
      <c r="O6" s="230"/>
      <c r="P6" s="232">
        <v>5550.0</v>
      </c>
      <c r="Q6" s="27">
        <f t="shared" ref="Q6:Q23" si="1">F6+G6+H6+I6+J6+K6+L6+M6+N6+O6-P6</f>
        <v>0</v>
      </c>
      <c r="R6" s="26" t="s">
        <v>32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45860.0</v>
      </c>
      <c r="C7" s="226" t="s">
        <v>961</v>
      </c>
      <c r="D7" s="227">
        <v>91324.0</v>
      </c>
      <c r="E7" s="228" t="s">
        <v>962</v>
      </c>
      <c r="F7" s="230"/>
      <c r="G7" s="230"/>
      <c r="H7" s="229"/>
      <c r="I7" s="231">
        <v>3540.0</v>
      </c>
      <c r="J7" s="229"/>
      <c r="K7" s="229"/>
      <c r="L7" s="230"/>
      <c r="M7" s="233"/>
      <c r="N7" s="230"/>
      <c r="O7" s="230"/>
      <c r="P7" s="232">
        <v>3540.0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45860.0</v>
      </c>
      <c r="C8" s="226" t="s">
        <v>963</v>
      </c>
      <c r="D8" s="227">
        <v>70569.0</v>
      </c>
      <c r="E8" s="228" t="s">
        <v>964</v>
      </c>
      <c r="F8" s="229"/>
      <c r="G8" s="229"/>
      <c r="H8" s="230"/>
      <c r="I8" s="231">
        <v>2600.0</v>
      </c>
      <c r="J8" s="229"/>
      <c r="K8" s="229"/>
      <c r="L8" s="230"/>
      <c r="M8" s="231"/>
      <c r="N8" s="230"/>
      <c r="O8" s="230"/>
      <c r="P8" s="232">
        <v>2600.0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45860.0</v>
      </c>
      <c r="C9" s="226" t="s">
        <v>965</v>
      </c>
      <c r="D9" s="227">
        <v>35245.0</v>
      </c>
      <c r="E9" s="228" t="s">
        <v>76</v>
      </c>
      <c r="F9" s="230"/>
      <c r="G9" s="230"/>
      <c r="H9" s="230"/>
      <c r="I9" s="231"/>
      <c r="J9" s="229">
        <v>10900.0</v>
      </c>
      <c r="K9" s="229"/>
      <c r="L9" s="230"/>
      <c r="M9" s="231"/>
      <c r="N9" s="234"/>
      <c r="O9" s="230"/>
      <c r="P9" s="232">
        <v>10900.0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45860.0</v>
      </c>
      <c r="C10" s="20" t="s">
        <v>966</v>
      </c>
      <c r="D10" s="21">
        <v>10701.0</v>
      </c>
      <c r="E10" s="22" t="s">
        <v>967</v>
      </c>
      <c r="F10" s="23"/>
      <c r="G10" s="23"/>
      <c r="H10" s="23"/>
      <c r="I10" s="24">
        <v>2700.0</v>
      </c>
      <c r="J10" s="30"/>
      <c r="K10" s="30"/>
      <c r="L10" s="23"/>
      <c r="M10" s="24"/>
      <c r="N10" s="30"/>
      <c r="O10" s="23"/>
      <c r="P10" s="26">
        <v>2700.0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45860.0</v>
      </c>
      <c r="C11" s="20" t="s">
        <v>968</v>
      </c>
      <c r="D11" s="21">
        <v>49679.0</v>
      </c>
      <c r="E11" s="22" t="s">
        <v>969</v>
      </c>
      <c r="F11" s="23"/>
      <c r="G11" s="23"/>
      <c r="H11" s="23"/>
      <c r="I11" s="24">
        <v>1000.0</v>
      </c>
      <c r="J11" s="30"/>
      <c r="K11" s="30"/>
      <c r="L11" s="23"/>
      <c r="M11" s="24"/>
      <c r="N11" s="30"/>
      <c r="O11" s="23"/>
      <c r="P11" s="26">
        <v>1000.0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45860.0</v>
      </c>
      <c r="C12" s="20" t="s">
        <v>970</v>
      </c>
      <c r="D12" s="21">
        <v>53249.0</v>
      </c>
      <c r="E12" s="22" t="s">
        <v>251</v>
      </c>
      <c r="F12" s="23"/>
      <c r="G12" s="30"/>
      <c r="H12" s="23"/>
      <c r="I12" s="24">
        <v>5300.0</v>
      </c>
      <c r="J12" s="30"/>
      <c r="K12" s="30"/>
      <c r="L12" s="30"/>
      <c r="M12" s="25"/>
      <c r="N12" s="30"/>
      <c r="O12" s="30"/>
      <c r="P12" s="26">
        <v>5300.0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45860.0</v>
      </c>
      <c r="C13" s="20" t="s">
        <v>971</v>
      </c>
      <c r="D13" s="21">
        <v>57621.0</v>
      </c>
      <c r="E13" s="22" t="s">
        <v>972</v>
      </c>
      <c r="F13" s="23"/>
      <c r="G13" s="30"/>
      <c r="H13" s="23"/>
      <c r="I13" s="24">
        <v>1550.0</v>
      </c>
      <c r="J13" s="30"/>
      <c r="K13" s="23"/>
      <c r="L13" s="23"/>
      <c r="M13" s="25"/>
      <c r="N13" s="23"/>
      <c r="O13" s="23"/>
      <c r="P13" s="26">
        <v>1550.0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45860.0</v>
      </c>
      <c r="C14" s="20" t="s">
        <v>973</v>
      </c>
      <c r="D14" s="21">
        <v>80454.0</v>
      </c>
      <c r="E14" s="22" t="s">
        <v>974</v>
      </c>
      <c r="F14" s="30"/>
      <c r="G14" s="30"/>
      <c r="H14" s="23"/>
      <c r="I14" s="24"/>
      <c r="J14" s="30"/>
      <c r="K14" s="30">
        <v>10000.0</v>
      </c>
      <c r="L14" s="23"/>
      <c r="M14" s="25"/>
      <c r="N14" s="23"/>
      <c r="O14" s="23"/>
      <c r="P14" s="26">
        <v>10000.0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45860.0</v>
      </c>
      <c r="C15" s="20" t="s">
        <v>975</v>
      </c>
      <c r="D15" s="21">
        <v>75045.0</v>
      </c>
      <c r="E15" s="22" t="s">
        <v>419</v>
      </c>
      <c r="F15" s="30"/>
      <c r="G15" s="30"/>
      <c r="H15" s="23"/>
      <c r="I15" s="24"/>
      <c r="J15" s="30"/>
      <c r="K15" s="30"/>
      <c r="L15" s="23"/>
      <c r="M15" s="25"/>
      <c r="N15" s="206">
        <v>420.0</v>
      </c>
      <c r="O15" s="23"/>
      <c r="P15" s="26">
        <v>420.0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45860.0</v>
      </c>
      <c r="C16" s="20" t="s">
        <v>976</v>
      </c>
      <c r="D16" s="21">
        <v>51876.0</v>
      </c>
      <c r="E16" s="22" t="s">
        <v>572</v>
      </c>
      <c r="F16" s="30"/>
      <c r="G16" s="30"/>
      <c r="H16" s="23"/>
      <c r="I16" s="24">
        <v>1200.0</v>
      </c>
      <c r="J16" s="30"/>
      <c r="K16" s="30">
        <v>50.0</v>
      </c>
      <c r="L16" s="23"/>
      <c r="M16" s="25"/>
      <c r="N16" s="23"/>
      <c r="O16" s="23"/>
      <c r="P16" s="26">
        <v>1250.0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45860.0</v>
      </c>
      <c r="C17" s="20" t="s">
        <v>977</v>
      </c>
      <c r="D17" s="21">
        <v>22332.0</v>
      </c>
      <c r="E17" s="22" t="s">
        <v>49</v>
      </c>
      <c r="F17" s="30"/>
      <c r="G17" s="30"/>
      <c r="H17" s="23"/>
      <c r="I17" s="24">
        <v>50000.0</v>
      </c>
      <c r="J17" s="30"/>
      <c r="K17" s="30"/>
      <c r="L17" s="23"/>
      <c r="M17" s="24"/>
      <c r="N17" s="23"/>
      <c r="O17" s="23"/>
      <c r="P17" s="26">
        <v>50000.0</v>
      </c>
      <c r="Q17" s="27">
        <f t="shared" si="1"/>
        <v>0</v>
      </c>
      <c r="R17" s="26" t="s">
        <v>32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45860.0</v>
      </c>
      <c r="C18" s="20" t="s">
        <v>978</v>
      </c>
      <c r="D18" s="21">
        <v>85426.0</v>
      </c>
      <c r="E18" s="22" t="s">
        <v>979</v>
      </c>
      <c r="F18" s="30">
        <v>140.0</v>
      </c>
      <c r="G18" s="30"/>
      <c r="H18" s="30"/>
      <c r="I18" s="24"/>
      <c r="J18" s="30"/>
      <c r="K18" s="30"/>
      <c r="L18" s="23"/>
      <c r="M18" s="25"/>
      <c r="N18" s="23"/>
      <c r="O18" s="23"/>
      <c r="P18" s="26">
        <v>140.0</v>
      </c>
      <c r="Q18" s="27">
        <f t="shared" si="1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45859.0</v>
      </c>
      <c r="C19" s="20" t="s">
        <v>980</v>
      </c>
      <c r="D19" s="21">
        <v>91272.0</v>
      </c>
      <c r="E19" s="22" t="s">
        <v>981</v>
      </c>
      <c r="F19" s="30"/>
      <c r="G19" s="30"/>
      <c r="H19" s="30"/>
      <c r="I19" s="24"/>
      <c r="J19" s="30"/>
      <c r="K19" s="30"/>
      <c r="L19" s="23"/>
      <c r="M19" s="24">
        <v>300.0</v>
      </c>
      <c r="N19" s="30"/>
      <c r="O19" s="23"/>
      <c r="P19" s="26">
        <v>300.0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45860.0</v>
      </c>
      <c r="C20" s="20" t="s">
        <v>982</v>
      </c>
      <c r="D20" s="21">
        <v>52215.0</v>
      </c>
      <c r="E20" s="22" t="s">
        <v>983</v>
      </c>
      <c r="F20" s="30"/>
      <c r="G20" s="30"/>
      <c r="H20" s="30">
        <v>2500.0</v>
      </c>
      <c r="I20" s="24"/>
      <c r="J20" s="30"/>
      <c r="K20" s="30"/>
      <c r="L20" s="23"/>
      <c r="M20" s="25"/>
      <c r="N20" s="23"/>
      <c r="O20" s="23"/>
      <c r="P20" s="26">
        <v>2500.0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/>
      <c r="B21" s="32"/>
      <c r="C21" s="20"/>
      <c r="D21" s="21"/>
      <c r="E21" s="22"/>
      <c r="F21" s="30"/>
      <c r="G21" s="30"/>
      <c r="H21" s="30"/>
      <c r="I21" s="24"/>
      <c r="J21" s="30"/>
      <c r="K21" s="30"/>
      <c r="L21" s="23"/>
      <c r="M21" s="25"/>
      <c r="N21" s="23"/>
      <c r="O21" s="23"/>
      <c r="P21" s="26"/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/>
      <c r="B22" s="32"/>
      <c r="C22" s="20"/>
      <c r="D22" s="21"/>
      <c r="E22" s="22"/>
      <c r="F22" s="30"/>
      <c r="G22" s="30"/>
      <c r="H22" s="30"/>
      <c r="I22" s="24"/>
      <c r="J22" s="30"/>
      <c r="K22" s="30"/>
      <c r="L22" s="23"/>
      <c r="M22" s="25"/>
      <c r="N22" s="23"/>
      <c r="O22" s="23"/>
      <c r="P22" s="26"/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/>
      <c r="B23" s="32"/>
      <c r="C23" s="20"/>
      <c r="D23" s="21"/>
      <c r="E23" s="22"/>
      <c r="F23" s="30"/>
      <c r="G23" s="30"/>
      <c r="H23" s="23"/>
      <c r="I23" s="24"/>
      <c r="J23" s="30"/>
      <c r="K23" s="30"/>
      <c r="L23" s="23"/>
      <c r="M23" s="25"/>
      <c r="N23" s="23"/>
      <c r="O23" s="23"/>
      <c r="P23" s="26"/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8"/>
      <c r="B24" s="39"/>
      <c r="C24" s="40"/>
      <c r="D24" s="41"/>
      <c r="E24" s="41"/>
      <c r="F24" s="42">
        <f t="shared" ref="F24:P24" si="2">SUM(F6:F23)</f>
        <v>140</v>
      </c>
      <c r="G24" s="42">
        <f t="shared" si="2"/>
        <v>0</v>
      </c>
      <c r="H24" s="42">
        <f t="shared" si="2"/>
        <v>2500</v>
      </c>
      <c r="I24" s="42">
        <f t="shared" si="2"/>
        <v>67890</v>
      </c>
      <c r="J24" s="42">
        <f t="shared" si="2"/>
        <v>16450</v>
      </c>
      <c r="K24" s="42">
        <f t="shared" si="2"/>
        <v>10050</v>
      </c>
      <c r="L24" s="42">
        <f t="shared" si="2"/>
        <v>0</v>
      </c>
      <c r="M24" s="42">
        <f t="shared" si="2"/>
        <v>300</v>
      </c>
      <c r="N24" s="42">
        <f t="shared" si="2"/>
        <v>420</v>
      </c>
      <c r="O24" s="42">
        <f t="shared" si="2"/>
        <v>0</v>
      </c>
      <c r="P24" s="42">
        <f t="shared" si="2"/>
        <v>97750</v>
      </c>
      <c r="Q24" s="43"/>
      <c r="R24" s="41"/>
      <c r="S24" s="44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46"/>
      <c r="B25" s="47"/>
      <c r="C25" s="48"/>
      <c r="D25" s="48"/>
      <c r="E25" s="48"/>
      <c r="F25" s="49">
        <f>F24+G24+H24+I24+J24+K24+L24+M24+N24+O24</f>
        <v>97750</v>
      </c>
      <c r="G25" s="4"/>
      <c r="H25" s="4"/>
      <c r="I25" s="4"/>
      <c r="J25" s="4"/>
      <c r="K25" s="4"/>
      <c r="L25" s="4"/>
      <c r="M25" s="4"/>
      <c r="N25" s="4"/>
      <c r="O25" s="4"/>
      <c r="P25" s="50" t="s">
        <v>79</v>
      </c>
      <c r="Q25" s="50"/>
      <c r="R25" s="48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2"/>
      <c r="B26" s="52"/>
      <c r="C26" s="52"/>
      <c r="D26" s="52"/>
      <c r="E26" s="29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2"/>
      <c r="B27" s="52"/>
      <c r="C27" s="52"/>
      <c r="D27" s="52"/>
      <c r="E27" s="29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09" t="s">
        <v>212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10" t="s">
        <v>2</v>
      </c>
      <c r="B29" s="111" t="s">
        <v>3</v>
      </c>
      <c r="C29" s="111" t="s">
        <v>4</v>
      </c>
      <c r="D29" s="111" t="s">
        <v>5</v>
      </c>
      <c r="E29" s="111" t="s">
        <v>6</v>
      </c>
      <c r="F29" s="112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111" t="s">
        <v>8</v>
      </c>
      <c r="S29" s="111" t="s">
        <v>9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1"/>
      <c r="B30" s="12"/>
      <c r="C30" s="12"/>
      <c r="D30" s="12"/>
      <c r="E30" s="12"/>
      <c r="F30" s="113" t="s">
        <v>10</v>
      </c>
      <c r="G30" s="114" t="s">
        <v>11</v>
      </c>
      <c r="H30" s="10"/>
      <c r="I30" s="114" t="s">
        <v>12</v>
      </c>
      <c r="J30" s="10"/>
      <c r="K30" s="111" t="s">
        <v>13</v>
      </c>
      <c r="L30" s="115"/>
      <c r="M30" s="115"/>
      <c r="N30" s="115"/>
      <c r="O30" s="116" t="s">
        <v>984</v>
      </c>
      <c r="P30" s="111" t="s">
        <v>15</v>
      </c>
      <c r="Q30" s="111" t="s">
        <v>16</v>
      </c>
      <c r="R30" s="12"/>
      <c r="S30" s="1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6"/>
      <c r="B31" s="10"/>
      <c r="C31" s="10"/>
      <c r="D31" s="10"/>
      <c r="E31" s="10"/>
      <c r="F31" s="10"/>
      <c r="G31" s="117" t="s">
        <v>17</v>
      </c>
      <c r="H31" s="117" t="s">
        <v>18</v>
      </c>
      <c r="I31" s="117" t="s">
        <v>19</v>
      </c>
      <c r="J31" s="117" t="s">
        <v>20</v>
      </c>
      <c r="K31" s="10"/>
      <c r="L31" s="207" t="s">
        <v>21</v>
      </c>
      <c r="M31" s="207" t="s">
        <v>22</v>
      </c>
      <c r="N31" s="117" t="s">
        <v>23</v>
      </c>
      <c r="O31" s="10"/>
      <c r="P31" s="10"/>
      <c r="Q31" s="10"/>
      <c r="R31" s="10"/>
      <c r="S31" s="10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243">
        <v>1.0</v>
      </c>
      <c r="B32" s="244">
        <v>45860.0</v>
      </c>
      <c r="C32" s="245" t="s">
        <v>985</v>
      </c>
      <c r="D32" s="246">
        <v>36918.0</v>
      </c>
      <c r="E32" s="247" t="s">
        <v>986</v>
      </c>
      <c r="F32" s="248"/>
      <c r="G32" s="246"/>
      <c r="H32" s="250"/>
      <c r="I32" s="246"/>
      <c r="J32" s="251"/>
      <c r="K32" s="251"/>
      <c r="L32" s="255">
        <v>5700.0</v>
      </c>
      <c r="M32" s="252"/>
      <c r="N32" s="251"/>
      <c r="O32" s="251"/>
      <c r="P32" s="250">
        <v>5700.0</v>
      </c>
      <c r="Q32" s="253">
        <f t="shared" ref="Q32:Q36" si="3">F32+G32+H32+I32+J32+K32+L32+M32+N32-P32</f>
        <v>0</v>
      </c>
      <c r="R32" s="254" t="s">
        <v>26</v>
      </c>
      <c r="S32" s="12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18">
        <v>2.0</v>
      </c>
      <c r="B33" s="168">
        <v>45860.0</v>
      </c>
      <c r="C33" s="124" t="s">
        <v>987</v>
      </c>
      <c r="D33" s="142">
        <v>21983.0</v>
      </c>
      <c r="E33" s="143" t="s">
        <v>988</v>
      </c>
      <c r="F33" s="122"/>
      <c r="G33" s="123"/>
      <c r="H33" s="224"/>
      <c r="I33" s="142"/>
      <c r="J33" s="123"/>
      <c r="K33" s="123"/>
      <c r="L33" s="120">
        <v>5700.0</v>
      </c>
      <c r="M33" s="208"/>
      <c r="N33" s="123"/>
      <c r="O33" s="123"/>
      <c r="P33" s="224">
        <v>5700.0</v>
      </c>
      <c r="Q33" s="253">
        <f t="shared" si="3"/>
        <v>0</v>
      </c>
      <c r="R33" s="254" t="s">
        <v>26</v>
      </c>
      <c r="S33" s="12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243">
        <v>3.0</v>
      </c>
      <c r="B34" s="168">
        <v>45860.0</v>
      </c>
      <c r="C34" s="124" t="s">
        <v>989</v>
      </c>
      <c r="D34" s="142">
        <v>21384.0</v>
      </c>
      <c r="E34" s="143" t="s">
        <v>422</v>
      </c>
      <c r="F34" s="122"/>
      <c r="G34" s="123"/>
      <c r="H34" s="224"/>
      <c r="I34" s="142"/>
      <c r="J34" s="120"/>
      <c r="K34" s="120"/>
      <c r="L34" s="120">
        <v>5700.0</v>
      </c>
      <c r="M34" s="208"/>
      <c r="N34" s="123"/>
      <c r="O34" s="123"/>
      <c r="P34" s="224">
        <v>5700.0</v>
      </c>
      <c r="Q34" s="253">
        <f t="shared" si="3"/>
        <v>0</v>
      </c>
      <c r="R34" s="254" t="s">
        <v>26</v>
      </c>
      <c r="S34" s="12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18">
        <v>4.0</v>
      </c>
      <c r="B35" s="168">
        <v>45860.0</v>
      </c>
      <c r="C35" s="124" t="s">
        <v>990</v>
      </c>
      <c r="D35" s="142">
        <v>10001.0</v>
      </c>
      <c r="E35" s="143" t="s">
        <v>457</v>
      </c>
      <c r="F35" s="122"/>
      <c r="G35" s="123"/>
      <c r="H35" s="224"/>
      <c r="I35" s="142"/>
      <c r="J35" s="123"/>
      <c r="K35" s="123"/>
      <c r="L35" s="120">
        <v>5700.0</v>
      </c>
      <c r="M35" s="208"/>
      <c r="N35" s="123"/>
      <c r="O35" s="123"/>
      <c r="P35" s="224">
        <v>5700.0</v>
      </c>
      <c r="Q35" s="253">
        <f t="shared" si="3"/>
        <v>0</v>
      </c>
      <c r="R35" s="254" t="s">
        <v>26</v>
      </c>
      <c r="S35" s="12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243">
        <v>5.0</v>
      </c>
      <c r="B36" s="168">
        <v>45860.0</v>
      </c>
      <c r="C36" s="124" t="s">
        <v>991</v>
      </c>
      <c r="D36" s="142">
        <v>48631.0</v>
      </c>
      <c r="E36" s="143" t="s">
        <v>992</v>
      </c>
      <c r="F36" s="122"/>
      <c r="G36" s="123"/>
      <c r="H36" s="224"/>
      <c r="I36" s="142"/>
      <c r="J36" s="123"/>
      <c r="K36" s="123"/>
      <c r="L36" s="120">
        <v>5700.0</v>
      </c>
      <c r="M36" s="208"/>
      <c r="N36" s="123"/>
      <c r="O36" s="123"/>
      <c r="P36" s="224">
        <v>5700.0</v>
      </c>
      <c r="Q36" s="126">
        <f t="shared" si="3"/>
        <v>0</v>
      </c>
      <c r="R36" s="254" t="s">
        <v>26</v>
      </c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8">
        <v>6.0</v>
      </c>
      <c r="B37" s="146">
        <v>45860.0</v>
      </c>
      <c r="C37" s="124" t="s">
        <v>993</v>
      </c>
      <c r="D37" s="124">
        <v>47787.0</v>
      </c>
      <c r="E37" s="147" t="s">
        <v>323</v>
      </c>
      <c r="F37" s="128"/>
      <c r="G37" s="145"/>
      <c r="H37" s="142"/>
      <c r="I37" s="123"/>
      <c r="J37" s="123"/>
      <c r="K37" s="123"/>
      <c r="L37" s="120">
        <v>5700.0</v>
      </c>
      <c r="M37" s="149"/>
      <c r="N37" s="149"/>
      <c r="O37" s="149"/>
      <c r="P37" s="148">
        <v>5700.0</v>
      </c>
      <c r="Q37" s="126"/>
      <c r="R37" s="254" t="s">
        <v>26</v>
      </c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243">
        <v>7.0</v>
      </c>
      <c r="B38" s="146">
        <v>45860.0</v>
      </c>
      <c r="C38" s="124" t="s">
        <v>994</v>
      </c>
      <c r="D38" s="124">
        <v>49655.0</v>
      </c>
      <c r="E38" s="147" t="s">
        <v>281</v>
      </c>
      <c r="F38" s="122"/>
      <c r="G38" s="142"/>
      <c r="H38" s="142">
        <v>10000.0</v>
      </c>
      <c r="I38" s="120"/>
      <c r="J38" s="123"/>
      <c r="K38" s="123"/>
      <c r="L38" s="123"/>
      <c r="M38" s="148"/>
      <c r="N38" s="149"/>
      <c r="O38" s="149"/>
      <c r="P38" s="150">
        <v>10000.0</v>
      </c>
      <c r="Q38" s="126">
        <f t="shared" ref="Q38:Q39" si="4">F38+G38+H38+I38+J38+K38+L38+M38+N38-P38</f>
        <v>0</v>
      </c>
      <c r="R38" s="123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>
        <v>8.0</v>
      </c>
      <c r="B39" s="146">
        <v>45860.0</v>
      </c>
      <c r="C39" s="124" t="s">
        <v>995</v>
      </c>
      <c r="D39" s="124">
        <v>44035.0</v>
      </c>
      <c r="E39" s="147" t="s">
        <v>488</v>
      </c>
      <c r="F39" s="122"/>
      <c r="G39" s="142"/>
      <c r="H39" s="142">
        <v>24500.0</v>
      </c>
      <c r="I39" s="123"/>
      <c r="J39" s="123"/>
      <c r="K39" s="120"/>
      <c r="L39" s="123"/>
      <c r="M39" s="123"/>
      <c r="N39" s="123"/>
      <c r="O39" s="123"/>
      <c r="P39" s="125">
        <v>24500.0</v>
      </c>
      <c r="Q39" s="126">
        <f t="shared" si="4"/>
        <v>0</v>
      </c>
      <c r="R39" s="123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30"/>
      <c r="B40" s="131"/>
      <c r="C40" s="132"/>
      <c r="D40" s="133" t="s">
        <v>82</v>
      </c>
      <c r="E40" s="115"/>
      <c r="F40" s="134">
        <f t="shared" ref="F40:P40" si="5">SUM(F32:F39)</f>
        <v>0</v>
      </c>
      <c r="G40" s="134">
        <f t="shared" si="5"/>
        <v>0</v>
      </c>
      <c r="H40" s="134">
        <f t="shared" si="5"/>
        <v>34500</v>
      </c>
      <c r="I40" s="134">
        <f t="shared" si="5"/>
        <v>0</v>
      </c>
      <c r="J40" s="134">
        <f t="shared" si="5"/>
        <v>0</v>
      </c>
      <c r="K40" s="134">
        <f t="shared" si="5"/>
        <v>0</v>
      </c>
      <c r="L40" s="134">
        <f t="shared" si="5"/>
        <v>34200</v>
      </c>
      <c r="M40" s="134">
        <f t="shared" si="5"/>
        <v>0</v>
      </c>
      <c r="N40" s="134">
        <f t="shared" si="5"/>
        <v>0</v>
      </c>
      <c r="O40" s="134">
        <f t="shared" si="5"/>
        <v>0</v>
      </c>
      <c r="P40" s="134">
        <f t="shared" si="5"/>
        <v>68700</v>
      </c>
      <c r="Q40" s="135"/>
      <c r="R40" s="115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36"/>
      <c r="B41" s="137"/>
      <c r="C41" s="137"/>
      <c r="D41" s="137"/>
      <c r="E41" s="137"/>
      <c r="F41" s="138">
        <f>F40+G40+H40+I40+J40+K40+L40+M40+N40+N40+O40</f>
        <v>68700</v>
      </c>
      <c r="G41" s="4"/>
      <c r="H41" s="4"/>
      <c r="I41" s="4"/>
      <c r="J41" s="4"/>
      <c r="K41" s="4"/>
      <c r="L41" s="4"/>
      <c r="M41" s="4"/>
      <c r="N41" s="4"/>
      <c r="O41" s="4"/>
      <c r="P41" s="139"/>
      <c r="Q41" s="139"/>
      <c r="R41" s="137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75"/>
      <c r="F42" s="76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51.0" customHeight="1">
      <c r="A43" s="2"/>
      <c r="B43" s="2"/>
      <c r="C43" s="2"/>
      <c r="D43" s="2"/>
      <c r="E43" s="77" t="s">
        <v>83</v>
      </c>
      <c r="F43" s="98" t="s">
        <v>155</v>
      </c>
      <c r="G43" s="2"/>
      <c r="H43" s="2"/>
      <c r="I43" s="2"/>
      <c r="J43" s="79" t="s">
        <v>85</v>
      </c>
      <c r="K43" s="79"/>
      <c r="L43" s="79"/>
      <c r="M43" s="79"/>
      <c r="N43" s="80"/>
      <c r="O43" s="80"/>
      <c r="P43" s="8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77" t="s">
        <v>86</v>
      </c>
      <c r="F44" s="98" t="s">
        <v>155</v>
      </c>
      <c r="G44" s="2"/>
      <c r="H44" s="2"/>
      <c r="I44" s="2"/>
      <c r="J44" s="82" t="s">
        <v>87</v>
      </c>
      <c r="K44" s="82"/>
      <c r="L44" s="82"/>
      <c r="M44" s="82"/>
      <c r="N44" s="82"/>
      <c r="O44" s="82"/>
      <c r="P44" s="8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77" t="s">
        <v>88</v>
      </c>
      <c r="F45" s="98" t="s">
        <v>155</v>
      </c>
      <c r="G45" s="2"/>
      <c r="H45" s="52"/>
      <c r="I45" s="52"/>
      <c r="J45" s="259">
        <v>1.0</v>
      </c>
      <c r="K45" s="260" t="s">
        <v>996</v>
      </c>
      <c r="L45" s="261"/>
      <c r="M45" s="261"/>
      <c r="N45" s="261"/>
      <c r="O45" s="261"/>
      <c r="P45" s="260" t="s">
        <v>597</v>
      </c>
      <c r="Q45" s="262" t="s">
        <v>598</v>
      </c>
      <c r="R45" s="263" t="s">
        <v>997</v>
      </c>
      <c r="S45" s="20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77" t="s">
        <v>89</v>
      </c>
      <c r="F46" s="98" t="s">
        <v>155</v>
      </c>
      <c r="G46" s="2"/>
      <c r="H46" s="52"/>
      <c r="I46" s="172"/>
      <c r="J46" s="199"/>
      <c r="K46" s="200"/>
      <c r="L46" s="201"/>
      <c r="M46" s="201"/>
      <c r="O46" s="201"/>
      <c r="P46" s="204"/>
      <c r="Q46" s="202"/>
      <c r="R46" s="202"/>
      <c r="S46" s="20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998</v>
      </c>
      <c r="F47" s="98" t="s">
        <v>155</v>
      </c>
      <c r="G47" s="2"/>
      <c r="H47" s="52"/>
      <c r="I47" s="172"/>
      <c r="J47" s="172" t="s">
        <v>335</v>
      </c>
      <c r="K47" s="264"/>
      <c r="L47" s="265"/>
      <c r="M47" s="264"/>
      <c r="N47" s="264"/>
      <c r="O47" s="52"/>
      <c r="P47" s="266">
        <v>97750.0</v>
      </c>
      <c r="Q47" s="16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91</v>
      </c>
      <c r="F48" s="98" t="s">
        <v>155</v>
      </c>
      <c r="G48" s="2"/>
      <c r="H48" s="52"/>
      <c r="I48" s="180"/>
      <c r="J48" s="210"/>
      <c r="K48" s="210"/>
      <c r="L48" s="209" t="s">
        <v>665</v>
      </c>
      <c r="M48" s="210"/>
      <c r="N48" s="210"/>
      <c r="O48" s="210"/>
      <c r="P48" s="267">
        <v>420.0</v>
      </c>
      <c r="Q48" s="16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92</v>
      </c>
      <c r="F49" s="98" t="s">
        <v>155</v>
      </c>
      <c r="G49" s="2"/>
      <c r="H49" s="52"/>
      <c r="I49" s="180"/>
      <c r="J49" s="210"/>
      <c r="K49" s="210"/>
      <c r="L49" s="209" t="s">
        <v>337</v>
      </c>
      <c r="M49" s="210"/>
      <c r="N49" s="210"/>
      <c r="O49" s="210"/>
      <c r="P49" s="267">
        <f>P47-P48</f>
        <v>97330</v>
      </c>
      <c r="Q49" s="16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52"/>
      <c r="I50" s="180"/>
      <c r="J50" s="210"/>
      <c r="K50" s="210"/>
      <c r="L50" s="209"/>
      <c r="M50" s="210"/>
      <c r="N50" s="210"/>
      <c r="O50" s="210"/>
      <c r="P50" s="2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52"/>
      <c r="I51" s="18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52"/>
      <c r="I52" s="52"/>
      <c r="J52" s="52"/>
      <c r="K52" s="52"/>
      <c r="L52" s="52"/>
      <c r="M52" s="52"/>
      <c r="N52" s="52"/>
      <c r="O52" s="52"/>
      <c r="P52" s="5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8:S28"/>
    <mergeCell ref="A29:A31"/>
    <mergeCell ref="B29:B31"/>
    <mergeCell ref="C29:C31"/>
    <mergeCell ref="D29:D31"/>
    <mergeCell ref="E29:E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41:O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999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45861.0</v>
      </c>
      <c r="C6" s="226" t="s">
        <v>1000</v>
      </c>
      <c r="D6" s="227">
        <v>28414.0</v>
      </c>
      <c r="E6" s="228" t="s">
        <v>1001</v>
      </c>
      <c r="F6" s="229"/>
      <c r="G6" s="230"/>
      <c r="H6" s="230"/>
      <c r="I6" s="231">
        <v>5100.0</v>
      </c>
      <c r="J6" s="229"/>
      <c r="K6" s="229"/>
      <c r="L6" s="229"/>
      <c r="M6" s="231"/>
      <c r="N6" s="230"/>
      <c r="O6" s="230"/>
      <c r="P6" s="232">
        <v>5100.0</v>
      </c>
      <c r="Q6" s="27">
        <f t="shared" ref="Q6:Q27" si="1">F6+G6+H6+I6+J6+K6+L6+M6+N6+O6-P6</f>
        <v>0</v>
      </c>
      <c r="R6" s="26" t="s">
        <v>35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45861.0</v>
      </c>
      <c r="C7" s="226" t="s">
        <v>1002</v>
      </c>
      <c r="D7" s="227">
        <v>50356.0</v>
      </c>
      <c r="E7" s="228" t="s">
        <v>1003</v>
      </c>
      <c r="F7" s="230"/>
      <c r="G7" s="230"/>
      <c r="H7" s="229"/>
      <c r="I7" s="231">
        <v>1450.0</v>
      </c>
      <c r="J7" s="229"/>
      <c r="K7" s="229"/>
      <c r="L7" s="230"/>
      <c r="M7" s="233"/>
      <c r="N7" s="230"/>
      <c r="O7" s="230"/>
      <c r="P7" s="232">
        <v>1450.0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45861.0</v>
      </c>
      <c r="C8" s="226" t="s">
        <v>1004</v>
      </c>
      <c r="D8" s="227">
        <v>91404.0</v>
      </c>
      <c r="E8" s="228" t="s">
        <v>1005</v>
      </c>
      <c r="F8" s="229"/>
      <c r="G8" s="229"/>
      <c r="H8" s="230"/>
      <c r="I8" s="231"/>
      <c r="J8" s="229">
        <v>300.0</v>
      </c>
      <c r="K8" s="229"/>
      <c r="L8" s="230"/>
      <c r="M8" s="231"/>
      <c r="N8" s="230"/>
      <c r="O8" s="230"/>
      <c r="P8" s="232">
        <v>300.0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45861.0</v>
      </c>
      <c r="C9" s="226" t="s">
        <v>1006</v>
      </c>
      <c r="D9" s="227">
        <v>60149.0</v>
      </c>
      <c r="E9" s="228" t="s">
        <v>1007</v>
      </c>
      <c r="F9" s="230"/>
      <c r="G9" s="230"/>
      <c r="H9" s="230"/>
      <c r="I9" s="231">
        <v>5100.0</v>
      </c>
      <c r="J9" s="229"/>
      <c r="K9" s="229"/>
      <c r="L9" s="230"/>
      <c r="M9" s="231"/>
      <c r="N9" s="234"/>
      <c r="O9" s="230"/>
      <c r="P9" s="232">
        <v>5100.0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45861.0</v>
      </c>
      <c r="C10" s="20" t="s">
        <v>1008</v>
      </c>
      <c r="D10" s="21">
        <v>64461.0</v>
      </c>
      <c r="E10" s="22" t="s">
        <v>1009</v>
      </c>
      <c r="F10" s="30">
        <v>5000.0</v>
      </c>
      <c r="G10" s="23"/>
      <c r="H10" s="23"/>
      <c r="I10" s="24"/>
      <c r="J10" s="30"/>
      <c r="K10" s="30"/>
      <c r="L10" s="23"/>
      <c r="M10" s="24"/>
      <c r="N10" s="30"/>
      <c r="O10" s="23"/>
      <c r="P10" s="26">
        <v>5000.0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45861.0</v>
      </c>
      <c r="C11" s="20" t="s">
        <v>1010</v>
      </c>
      <c r="D11" s="21">
        <v>54226.0</v>
      </c>
      <c r="E11" s="22" t="s">
        <v>426</v>
      </c>
      <c r="F11" s="23"/>
      <c r="G11" s="23"/>
      <c r="H11" s="23"/>
      <c r="I11" s="24"/>
      <c r="J11" s="30">
        <v>2600.0</v>
      </c>
      <c r="K11" s="30"/>
      <c r="L11" s="23"/>
      <c r="M11" s="24"/>
      <c r="N11" s="30"/>
      <c r="O11" s="23"/>
      <c r="P11" s="26">
        <v>2600.0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45861.0</v>
      </c>
      <c r="C12" s="20" t="s">
        <v>1011</v>
      </c>
      <c r="D12" s="21">
        <v>81108.0</v>
      </c>
      <c r="E12" s="22" t="s">
        <v>118</v>
      </c>
      <c r="F12" s="23"/>
      <c r="G12" s="30"/>
      <c r="H12" s="23"/>
      <c r="I12" s="24">
        <v>13200.0</v>
      </c>
      <c r="J12" s="30"/>
      <c r="K12" s="30"/>
      <c r="L12" s="30"/>
      <c r="M12" s="25"/>
      <c r="N12" s="30"/>
      <c r="O12" s="30"/>
      <c r="P12" s="26">
        <v>13200.0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45861.0</v>
      </c>
      <c r="C13" s="20" t="s">
        <v>1012</v>
      </c>
      <c r="D13" s="21">
        <v>64461.0</v>
      </c>
      <c r="E13" s="22" t="s">
        <v>1009</v>
      </c>
      <c r="F13" s="23"/>
      <c r="G13" s="30"/>
      <c r="H13" s="23"/>
      <c r="I13" s="24"/>
      <c r="J13" s="30"/>
      <c r="K13" s="23"/>
      <c r="L13" s="23"/>
      <c r="M13" s="25"/>
      <c r="N13" s="23"/>
      <c r="O13" s="153">
        <v>4500.0</v>
      </c>
      <c r="P13" s="26">
        <v>4500.0</v>
      </c>
      <c r="Q13" s="27">
        <f t="shared" si="1"/>
        <v>0</v>
      </c>
      <c r="R13" s="26" t="s">
        <v>32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45861.0</v>
      </c>
      <c r="C14" s="20" t="s">
        <v>1013</v>
      </c>
      <c r="D14" s="21">
        <v>67909.0</v>
      </c>
      <c r="E14" s="22" t="s">
        <v>1014</v>
      </c>
      <c r="F14" s="30"/>
      <c r="G14" s="30"/>
      <c r="H14" s="23"/>
      <c r="I14" s="24">
        <v>5100.0</v>
      </c>
      <c r="J14" s="30"/>
      <c r="K14" s="30"/>
      <c r="L14" s="23"/>
      <c r="M14" s="25"/>
      <c r="N14" s="23"/>
      <c r="O14" s="23"/>
      <c r="P14" s="26">
        <v>5100.0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45861.0</v>
      </c>
      <c r="C15" s="20" t="s">
        <v>1015</v>
      </c>
      <c r="D15" s="21">
        <v>88552.0</v>
      </c>
      <c r="E15" s="22" t="s">
        <v>1016</v>
      </c>
      <c r="F15" s="30"/>
      <c r="G15" s="30"/>
      <c r="H15" s="23"/>
      <c r="I15" s="24">
        <v>250.0</v>
      </c>
      <c r="J15" s="30"/>
      <c r="K15" s="30"/>
      <c r="L15" s="23"/>
      <c r="M15" s="25"/>
      <c r="N15" s="30"/>
      <c r="O15" s="23"/>
      <c r="P15" s="26">
        <v>250.0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45861.0</v>
      </c>
      <c r="C16" s="20" t="s">
        <v>1017</v>
      </c>
      <c r="D16" s="21">
        <v>85426.0</v>
      </c>
      <c r="E16" s="22" t="s">
        <v>1018</v>
      </c>
      <c r="F16" s="30"/>
      <c r="G16" s="30"/>
      <c r="H16" s="23"/>
      <c r="I16" s="24"/>
      <c r="J16" s="30"/>
      <c r="K16" s="30"/>
      <c r="L16" s="23"/>
      <c r="M16" s="25"/>
      <c r="N16" s="153">
        <v>420.0</v>
      </c>
      <c r="O16" s="23"/>
      <c r="P16" s="26">
        <v>420.0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45861.0</v>
      </c>
      <c r="C17" s="20" t="s">
        <v>1019</v>
      </c>
      <c r="D17" s="21">
        <v>21971.0</v>
      </c>
      <c r="E17" s="22" t="s">
        <v>1020</v>
      </c>
      <c r="F17" s="30"/>
      <c r="G17" s="30"/>
      <c r="H17" s="23"/>
      <c r="I17" s="24"/>
      <c r="J17" s="30"/>
      <c r="K17" s="30"/>
      <c r="L17" s="23"/>
      <c r="M17" s="24">
        <v>1200.0</v>
      </c>
      <c r="N17" s="23"/>
      <c r="O17" s="23"/>
      <c r="P17" s="26">
        <v>1200.0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45861.0</v>
      </c>
      <c r="C18" s="20" t="s">
        <v>1021</v>
      </c>
      <c r="D18" s="21">
        <v>49557.0</v>
      </c>
      <c r="E18" s="22" t="s">
        <v>1022</v>
      </c>
      <c r="F18" s="30"/>
      <c r="G18" s="30"/>
      <c r="H18" s="23"/>
      <c r="I18" s="24">
        <v>5100.0</v>
      </c>
      <c r="J18" s="30"/>
      <c r="K18" s="30"/>
      <c r="L18" s="23"/>
      <c r="M18" s="24"/>
      <c r="N18" s="23"/>
      <c r="O18" s="23"/>
      <c r="P18" s="26">
        <v>5100.0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45861.0</v>
      </c>
      <c r="C19" s="20" t="s">
        <v>1023</v>
      </c>
      <c r="D19" s="21">
        <v>89888.0</v>
      </c>
      <c r="E19" s="22" t="s">
        <v>318</v>
      </c>
      <c r="F19" s="30"/>
      <c r="G19" s="30"/>
      <c r="H19" s="23"/>
      <c r="I19" s="24"/>
      <c r="J19" s="30"/>
      <c r="K19" s="30"/>
      <c r="L19" s="23"/>
      <c r="M19" s="24"/>
      <c r="N19" s="153">
        <v>420.0</v>
      </c>
      <c r="O19" s="23"/>
      <c r="P19" s="26">
        <v>420.0</v>
      </c>
      <c r="Q19" s="27">
        <f t="shared" si="1"/>
        <v>0</v>
      </c>
      <c r="R19" s="26" t="s">
        <v>32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45861.0</v>
      </c>
      <c r="C20" s="20" t="s">
        <v>1024</v>
      </c>
      <c r="D20" s="21">
        <v>87176.0</v>
      </c>
      <c r="E20" s="22" t="s">
        <v>417</v>
      </c>
      <c r="F20" s="30"/>
      <c r="G20" s="30"/>
      <c r="H20" s="23"/>
      <c r="I20" s="24"/>
      <c r="J20" s="30"/>
      <c r="K20" s="30"/>
      <c r="L20" s="23"/>
      <c r="M20" s="24">
        <v>2600.0</v>
      </c>
      <c r="N20" s="23"/>
      <c r="O20" s="23"/>
      <c r="P20" s="26">
        <v>2600.0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45861.0</v>
      </c>
      <c r="C21" s="20" t="s">
        <v>1025</v>
      </c>
      <c r="D21" s="21">
        <v>25541.0</v>
      </c>
      <c r="E21" s="22" t="s">
        <v>955</v>
      </c>
      <c r="F21" s="30"/>
      <c r="G21" s="30"/>
      <c r="H21" s="23"/>
      <c r="I21" s="24"/>
      <c r="J21" s="30"/>
      <c r="K21" s="30">
        <v>250.0</v>
      </c>
      <c r="L21" s="23"/>
      <c r="M21" s="24"/>
      <c r="N21" s="23"/>
      <c r="O21" s="23"/>
      <c r="P21" s="26">
        <v>250.0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45861.0</v>
      </c>
      <c r="C22" s="20" t="s">
        <v>1026</v>
      </c>
      <c r="D22" s="21">
        <v>50595.0</v>
      </c>
      <c r="E22" s="22" t="s">
        <v>375</v>
      </c>
      <c r="F22" s="30"/>
      <c r="G22" s="30"/>
      <c r="H22" s="30">
        <v>15000.0</v>
      </c>
      <c r="I22" s="24"/>
      <c r="J22" s="30"/>
      <c r="K22" s="30"/>
      <c r="L22" s="23"/>
      <c r="M22" s="25"/>
      <c r="N22" s="23"/>
      <c r="O22" s="23"/>
      <c r="P22" s="26">
        <v>15000.0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45861.0</v>
      </c>
      <c r="C23" s="20" t="s">
        <v>1027</v>
      </c>
      <c r="D23" s="21">
        <v>50336.0</v>
      </c>
      <c r="E23" s="22" t="s">
        <v>1028</v>
      </c>
      <c r="F23" s="30"/>
      <c r="G23" s="30"/>
      <c r="H23" s="30">
        <v>2600.0</v>
      </c>
      <c r="I23" s="24"/>
      <c r="J23" s="30"/>
      <c r="K23" s="30"/>
      <c r="L23" s="23"/>
      <c r="M23" s="24"/>
      <c r="N23" s="30"/>
      <c r="O23" s="23"/>
      <c r="P23" s="26">
        <v>2600.0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45861.0</v>
      </c>
      <c r="C24" s="20" t="s">
        <v>1029</v>
      </c>
      <c r="D24" s="21">
        <v>91406.0</v>
      </c>
      <c r="E24" s="22" t="s">
        <v>1030</v>
      </c>
      <c r="F24" s="30"/>
      <c r="G24" s="30"/>
      <c r="H24" s="30">
        <v>7000.0</v>
      </c>
      <c r="I24" s="24"/>
      <c r="J24" s="30"/>
      <c r="K24" s="30"/>
      <c r="L24" s="23"/>
      <c r="M24" s="25"/>
      <c r="N24" s="23"/>
      <c r="O24" s="23"/>
      <c r="P24" s="26">
        <v>7000.0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/>
      <c r="C25" s="20"/>
      <c r="D25" s="21"/>
      <c r="E25" s="22"/>
      <c r="F25" s="30"/>
      <c r="G25" s="30"/>
      <c r="H25" s="30"/>
      <c r="I25" s="24"/>
      <c r="J25" s="30"/>
      <c r="K25" s="30"/>
      <c r="L25" s="23"/>
      <c r="M25" s="25"/>
      <c r="N25" s="23"/>
      <c r="O25" s="23"/>
      <c r="P25" s="26"/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/>
      <c r="C26" s="20"/>
      <c r="D26" s="21"/>
      <c r="E26" s="22"/>
      <c r="F26" s="30"/>
      <c r="G26" s="30"/>
      <c r="H26" s="30"/>
      <c r="I26" s="24"/>
      <c r="J26" s="30"/>
      <c r="K26" s="30"/>
      <c r="L26" s="23"/>
      <c r="M26" s="25"/>
      <c r="N26" s="23"/>
      <c r="O26" s="23"/>
      <c r="P26" s="26"/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/>
      <c r="B27" s="32"/>
      <c r="C27" s="20"/>
      <c r="D27" s="21"/>
      <c r="E27" s="22"/>
      <c r="F27" s="30"/>
      <c r="G27" s="30"/>
      <c r="H27" s="23"/>
      <c r="I27" s="24"/>
      <c r="J27" s="30"/>
      <c r="K27" s="30"/>
      <c r="L27" s="23"/>
      <c r="M27" s="25"/>
      <c r="N27" s="23"/>
      <c r="O27" s="23"/>
      <c r="P27" s="26"/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38"/>
      <c r="B28" s="39"/>
      <c r="C28" s="40"/>
      <c r="D28" s="41"/>
      <c r="E28" s="41"/>
      <c r="F28" s="42">
        <f t="shared" ref="F28:P28" si="2">SUM(F6:F27)</f>
        <v>5000</v>
      </c>
      <c r="G28" s="42">
        <f t="shared" si="2"/>
        <v>0</v>
      </c>
      <c r="H28" s="42">
        <f t="shared" si="2"/>
        <v>24600</v>
      </c>
      <c r="I28" s="42">
        <f t="shared" si="2"/>
        <v>35300</v>
      </c>
      <c r="J28" s="42">
        <f t="shared" si="2"/>
        <v>2900</v>
      </c>
      <c r="K28" s="42">
        <f t="shared" si="2"/>
        <v>250</v>
      </c>
      <c r="L28" s="42">
        <f t="shared" si="2"/>
        <v>0</v>
      </c>
      <c r="M28" s="42">
        <f t="shared" si="2"/>
        <v>3800</v>
      </c>
      <c r="N28" s="42">
        <f t="shared" si="2"/>
        <v>840</v>
      </c>
      <c r="O28" s="42">
        <f t="shared" si="2"/>
        <v>4500</v>
      </c>
      <c r="P28" s="42">
        <f t="shared" si="2"/>
        <v>77190</v>
      </c>
      <c r="Q28" s="43"/>
      <c r="R28" s="41"/>
      <c r="S28" s="44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46"/>
      <c r="B29" s="47"/>
      <c r="C29" s="48"/>
      <c r="D29" s="48"/>
      <c r="E29" s="48"/>
      <c r="F29" s="49">
        <f>F28+G28+H28+I28+J28+K28+L28+M28+N28+O28</f>
        <v>77190</v>
      </c>
      <c r="G29" s="4"/>
      <c r="H29" s="4"/>
      <c r="I29" s="4"/>
      <c r="J29" s="4"/>
      <c r="K29" s="4"/>
      <c r="L29" s="4"/>
      <c r="M29" s="4"/>
      <c r="N29" s="4"/>
      <c r="O29" s="4"/>
      <c r="P29" s="50" t="s">
        <v>79</v>
      </c>
      <c r="Q29" s="50"/>
      <c r="R29" s="48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52"/>
      <c r="B30" s="52"/>
      <c r="C30" s="52"/>
      <c r="D30" s="52"/>
      <c r="E30" s="29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29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09" t="s">
        <v>212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10" t="s">
        <v>2</v>
      </c>
      <c r="B33" s="111" t="s">
        <v>3</v>
      </c>
      <c r="C33" s="111" t="s">
        <v>4</v>
      </c>
      <c r="D33" s="111" t="s">
        <v>5</v>
      </c>
      <c r="E33" s="111" t="s">
        <v>6</v>
      </c>
      <c r="F33" s="112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111" t="s">
        <v>8</v>
      </c>
      <c r="S33" s="111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113" t="s">
        <v>10</v>
      </c>
      <c r="G34" s="114" t="s">
        <v>11</v>
      </c>
      <c r="H34" s="10"/>
      <c r="I34" s="114" t="s">
        <v>12</v>
      </c>
      <c r="J34" s="10"/>
      <c r="K34" s="111" t="s">
        <v>13</v>
      </c>
      <c r="L34" s="115"/>
      <c r="M34" s="115"/>
      <c r="N34" s="115"/>
      <c r="O34" s="116" t="s">
        <v>1031</v>
      </c>
      <c r="P34" s="111" t="s">
        <v>15</v>
      </c>
      <c r="Q34" s="111" t="s">
        <v>16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6"/>
      <c r="B35" s="10"/>
      <c r="C35" s="10"/>
      <c r="D35" s="10"/>
      <c r="E35" s="10"/>
      <c r="F35" s="10"/>
      <c r="G35" s="117" t="s">
        <v>17</v>
      </c>
      <c r="H35" s="117" t="s">
        <v>18</v>
      </c>
      <c r="I35" s="117" t="s">
        <v>19</v>
      </c>
      <c r="J35" s="117" t="s">
        <v>20</v>
      </c>
      <c r="K35" s="10"/>
      <c r="L35" s="207" t="s">
        <v>21</v>
      </c>
      <c r="M35" s="207" t="s">
        <v>22</v>
      </c>
      <c r="N35" s="117" t="s">
        <v>23</v>
      </c>
      <c r="O35" s="10"/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243">
        <v>1.0</v>
      </c>
      <c r="B36" s="244">
        <v>45861.0</v>
      </c>
      <c r="C36" s="245" t="s">
        <v>1032</v>
      </c>
      <c r="D36" s="246">
        <v>59103.0</v>
      </c>
      <c r="E36" s="247" t="s">
        <v>389</v>
      </c>
      <c r="F36" s="248"/>
      <c r="G36" s="246"/>
      <c r="H36" s="250"/>
      <c r="I36" s="246">
        <v>2500.0</v>
      </c>
      <c r="J36" s="251"/>
      <c r="K36" s="251"/>
      <c r="L36" s="255"/>
      <c r="M36" s="252"/>
      <c r="N36" s="251"/>
      <c r="O36" s="251"/>
      <c r="P36" s="250">
        <v>2500.0</v>
      </c>
      <c r="Q36" s="253">
        <f t="shared" ref="Q36:Q43" si="3">F36+G36+H36+I36+J36+K36+L36+M36+N36-P36</f>
        <v>0</v>
      </c>
      <c r="R36" s="254"/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8">
        <v>2.0</v>
      </c>
      <c r="B37" s="168">
        <v>45861.0</v>
      </c>
      <c r="C37" s="124" t="s">
        <v>1033</v>
      </c>
      <c r="D37" s="142">
        <v>49655.0</v>
      </c>
      <c r="E37" s="143" t="s">
        <v>182</v>
      </c>
      <c r="F37" s="122"/>
      <c r="G37" s="123"/>
      <c r="H37" s="224">
        <v>10600.0</v>
      </c>
      <c r="I37" s="142"/>
      <c r="J37" s="123"/>
      <c r="K37" s="123"/>
      <c r="L37" s="120"/>
      <c r="M37" s="208"/>
      <c r="N37" s="123"/>
      <c r="O37" s="123"/>
      <c r="P37" s="224">
        <v>10600.0</v>
      </c>
      <c r="Q37" s="253">
        <f t="shared" si="3"/>
        <v>0</v>
      </c>
      <c r="R37" s="254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243">
        <v>3.0</v>
      </c>
      <c r="B38" s="168">
        <v>45861.0</v>
      </c>
      <c r="C38" s="124" t="s">
        <v>1034</v>
      </c>
      <c r="D38" s="142">
        <v>25541.0</v>
      </c>
      <c r="E38" s="143" t="s">
        <v>955</v>
      </c>
      <c r="F38" s="122"/>
      <c r="G38" s="123"/>
      <c r="H38" s="224">
        <v>250.0</v>
      </c>
      <c r="I38" s="142"/>
      <c r="J38" s="120"/>
      <c r="K38" s="120"/>
      <c r="L38" s="120"/>
      <c r="M38" s="208"/>
      <c r="N38" s="123"/>
      <c r="O38" s="123"/>
      <c r="P38" s="224">
        <v>250.0</v>
      </c>
      <c r="Q38" s="253">
        <f t="shared" si="3"/>
        <v>0</v>
      </c>
      <c r="R38" s="254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8">
        <v>4.0</v>
      </c>
      <c r="B39" s="168">
        <v>45861.0</v>
      </c>
      <c r="C39" s="124" t="s">
        <v>1035</v>
      </c>
      <c r="D39" s="142">
        <v>54226.0</v>
      </c>
      <c r="E39" s="143" t="s">
        <v>426</v>
      </c>
      <c r="F39" s="122"/>
      <c r="G39" s="123"/>
      <c r="H39" s="224"/>
      <c r="I39" s="142"/>
      <c r="J39" s="120">
        <v>50.0</v>
      </c>
      <c r="K39" s="123"/>
      <c r="L39" s="120"/>
      <c r="M39" s="208"/>
      <c r="N39" s="123"/>
      <c r="O39" s="123"/>
      <c r="P39" s="224">
        <v>50.0</v>
      </c>
      <c r="Q39" s="253">
        <f t="shared" si="3"/>
        <v>0</v>
      </c>
      <c r="R39" s="254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243">
        <v>5.0</v>
      </c>
      <c r="B40" s="168"/>
      <c r="C40" s="124"/>
      <c r="D40" s="142"/>
      <c r="E40" s="143"/>
      <c r="F40" s="122"/>
      <c r="G40" s="123"/>
      <c r="H40" s="224"/>
      <c r="I40" s="142"/>
      <c r="J40" s="123"/>
      <c r="K40" s="123"/>
      <c r="L40" s="120"/>
      <c r="M40" s="208"/>
      <c r="N40" s="123"/>
      <c r="O40" s="123"/>
      <c r="P40" s="224"/>
      <c r="Q40" s="126">
        <f t="shared" si="3"/>
        <v>0</v>
      </c>
      <c r="R40" s="254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>
        <v>6.0</v>
      </c>
      <c r="B41" s="146"/>
      <c r="C41" s="124"/>
      <c r="D41" s="124"/>
      <c r="E41" s="147"/>
      <c r="F41" s="128"/>
      <c r="G41" s="145"/>
      <c r="H41" s="142"/>
      <c r="I41" s="123"/>
      <c r="J41" s="123"/>
      <c r="K41" s="123"/>
      <c r="L41" s="120"/>
      <c r="M41" s="149"/>
      <c r="N41" s="149"/>
      <c r="O41" s="149"/>
      <c r="P41" s="148"/>
      <c r="Q41" s="126">
        <f t="shared" si="3"/>
        <v>0</v>
      </c>
      <c r="R41" s="254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243">
        <v>7.0</v>
      </c>
      <c r="B42" s="146"/>
      <c r="C42" s="124"/>
      <c r="D42" s="124"/>
      <c r="E42" s="147"/>
      <c r="F42" s="122"/>
      <c r="G42" s="142"/>
      <c r="H42" s="142"/>
      <c r="I42" s="120"/>
      <c r="J42" s="123"/>
      <c r="K42" s="123"/>
      <c r="L42" s="123"/>
      <c r="M42" s="148"/>
      <c r="N42" s="149"/>
      <c r="O42" s="149"/>
      <c r="P42" s="150"/>
      <c r="Q42" s="126">
        <f t="shared" si="3"/>
        <v>0</v>
      </c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>
        <v>8.0</v>
      </c>
      <c r="B43" s="146"/>
      <c r="C43" s="124"/>
      <c r="D43" s="124"/>
      <c r="E43" s="147"/>
      <c r="F43" s="122"/>
      <c r="G43" s="142"/>
      <c r="H43" s="142"/>
      <c r="I43" s="123"/>
      <c r="J43" s="123"/>
      <c r="K43" s="120"/>
      <c r="L43" s="123"/>
      <c r="M43" s="123"/>
      <c r="N43" s="123"/>
      <c r="O43" s="123"/>
      <c r="P43" s="125"/>
      <c r="Q43" s="126">
        <f t="shared" si="3"/>
        <v>0</v>
      </c>
      <c r="R43" s="123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0"/>
      <c r="B44" s="131"/>
      <c r="C44" s="132"/>
      <c r="D44" s="133" t="s">
        <v>82</v>
      </c>
      <c r="E44" s="115"/>
      <c r="F44" s="134">
        <f t="shared" ref="F44:P44" si="4">SUM(F36:F43)</f>
        <v>0</v>
      </c>
      <c r="G44" s="134">
        <f t="shared" si="4"/>
        <v>0</v>
      </c>
      <c r="H44" s="134">
        <f t="shared" si="4"/>
        <v>10850</v>
      </c>
      <c r="I44" s="134">
        <f t="shared" si="4"/>
        <v>2500</v>
      </c>
      <c r="J44" s="134">
        <f t="shared" si="4"/>
        <v>50</v>
      </c>
      <c r="K44" s="134">
        <f t="shared" si="4"/>
        <v>0</v>
      </c>
      <c r="L44" s="134">
        <f t="shared" si="4"/>
        <v>0</v>
      </c>
      <c r="M44" s="134">
        <f t="shared" si="4"/>
        <v>0</v>
      </c>
      <c r="N44" s="134">
        <f t="shared" si="4"/>
        <v>0</v>
      </c>
      <c r="O44" s="134">
        <f t="shared" si="4"/>
        <v>0</v>
      </c>
      <c r="P44" s="134">
        <f t="shared" si="4"/>
        <v>13400</v>
      </c>
      <c r="Q44" s="135"/>
      <c r="R44" s="115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36"/>
      <c r="B45" s="137"/>
      <c r="C45" s="137"/>
      <c r="D45" s="137"/>
      <c r="E45" s="137"/>
      <c r="F45" s="138">
        <f>F44+G44+H44+I44+J44+K44+L44+M44+N44+N44+O44</f>
        <v>13400</v>
      </c>
      <c r="G45" s="4"/>
      <c r="H45" s="4"/>
      <c r="I45" s="4"/>
      <c r="J45" s="4"/>
      <c r="K45" s="4"/>
      <c r="L45" s="4"/>
      <c r="M45" s="4"/>
      <c r="N45" s="4"/>
      <c r="O45" s="4"/>
      <c r="P45" s="139"/>
      <c r="Q45" s="139"/>
      <c r="R45" s="137"/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75"/>
      <c r="F46" s="76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51.0" customHeight="1">
      <c r="A47" s="2"/>
      <c r="B47" s="2"/>
      <c r="C47" s="2"/>
      <c r="D47" s="2"/>
      <c r="E47" s="77" t="s">
        <v>83</v>
      </c>
      <c r="F47" s="98" t="s">
        <v>224</v>
      </c>
      <c r="G47" s="2"/>
      <c r="H47" s="2"/>
      <c r="I47" s="2"/>
      <c r="J47" s="79" t="s">
        <v>85</v>
      </c>
      <c r="K47" s="79"/>
      <c r="L47" s="79"/>
      <c r="M47" s="79"/>
      <c r="N47" s="80"/>
      <c r="O47" s="80"/>
      <c r="P47" s="8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86</v>
      </c>
      <c r="F48" s="98" t="s">
        <v>224</v>
      </c>
      <c r="G48" s="2"/>
      <c r="H48" s="2"/>
      <c r="I48" s="2"/>
      <c r="J48" s="82" t="s">
        <v>87</v>
      </c>
      <c r="K48" s="82"/>
      <c r="L48" s="82"/>
      <c r="M48" s="82"/>
      <c r="N48" s="82"/>
      <c r="O48" s="82"/>
      <c r="P48" s="8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88</v>
      </c>
      <c r="F49" s="98" t="s">
        <v>224</v>
      </c>
      <c r="G49" s="2"/>
      <c r="H49" s="52"/>
      <c r="I49" s="268">
        <v>1.0</v>
      </c>
      <c r="J49" s="260" t="s">
        <v>1036</v>
      </c>
      <c r="K49" s="261"/>
      <c r="L49" s="261"/>
      <c r="M49" s="261"/>
      <c r="N49" s="261"/>
      <c r="O49" s="260" t="s">
        <v>1037</v>
      </c>
      <c r="P49" s="262" t="s">
        <v>598</v>
      </c>
      <c r="Q49" s="263" t="s">
        <v>1038</v>
      </c>
      <c r="R49" s="263"/>
      <c r="S49" s="20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89</v>
      </c>
      <c r="F50" s="98" t="s">
        <v>224</v>
      </c>
      <c r="G50" s="2"/>
      <c r="H50" s="52"/>
      <c r="I50" s="268">
        <v>2.0</v>
      </c>
      <c r="J50" s="260" t="s">
        <v>1039</v>
      </c>
      <c r="K50" s="261"/>
      <c r="L50" s="261"/>
      <c r="M50" s="261"/>
      <c r="N50" s="261"/>
      <c r="O50" s="260" t="s">
        <v>597</v>
      </c>
      <c r="P50" s="262" t="s">
        <v>598</v>
      </c>
      <c r="Q50" s="263" t="s">
        <v>1040</v>
      </c>
      <c r="R50" s="263"/>
      <c r="S50" s="20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1041</v>
      </c>
      <c r="F51" s="98" t="s">
        <v>224</v>
      </c>
      <c r="G51" s="2"/>
      <c r="H51" s="52"/>
      <c r="I51" s="269">
        <v>3.0</v>
      </c>
      <c r="J51" s="260" t="s">
        <v>1042</v>
      </c>
      <c r="K51" s="261"/>
      <c r="L51" s="261"/>
      <c r="M51" s="261"/>
      <c r="N51" s="261"/>
      <c r="O51" s="260" t="s">
        <v>597</v>
      </c>
      <c r="P51" s="262" t="s">
        <v>598</v>
      </c>
      <c r="Q51" s="263" t="s">
        <v>1043</v>
      </c>
      <c r="R51" s="26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91</v>
      </c>
      <c r="F52" s="98" t="s">
        <v>224</v>
      </c>
      <c r="G52" s="2"/>
      <c r="H52" s="52"/>
      <c r="I52" s="270"/>
      <c r="J52" s="172" t="s">
        <v>335</v>
      </c>
      <c r="K52" s="264"/>
      <c r="L52" s="265"/>
      <c r="M52" s="264"/>
      <c r="N52" s="52"/>
      <c r="O52" s="266">
        <v>77190.0</v>
      </c>
      <c r="P52" s="16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92</v>
      </c>
      <c r="F53" s="98" t="s">
        <v>224</v>
      </c>
      <c r="G53" s="2"/>
      <c r="H53" s="52"/>
      <c r="I53" s="271"/>
      <c r="J53" s="210"/>
      <c r="K53" s="209" t="s">
        <v>1044</v>
      </c>
      <c r="L53" s="210"/>
      <c r="M53" s="210"/>
      <c r="N53" s="210"/>
      <c r="O53" s="267">
        <v>5340.0</v>
      </c>
      <c r="P53" s="16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271"/>
      <c r="J54" s="210"/>
      <c r="K54" s="209" t="s">
        <v>337</v>
      </c>
      <c r="L54" s="210"/>
      <c r="M54" s="210"/>
      <c r="N54" s="210"/>
      <c r="O54" s="267">
        <f>O52-O53</f>
        <v>71850</v>
      </c>
      <c r="P54" s="16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18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52"/>
      <c r="I56" s="52"/>
      <c r="J56" s="52"/>
      <c r="K56" s="52"/>
      <c r="L56" s="52"/>
      <c r="M56" s="52"/>
      <c r="N56" s="52"/>
      <c r="O56" s="52"/>
      <c r="P56" s="5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3:D35"/>
    <mergeCell ref="E33:E35"/>
    <mergeCell ref="P4:P5"/>
    <mergeCell ref="Q4:Q5"/>
    <mergeCell ref="F29:O29"/>
    <mergeCell ref="A32:S32"/>
    <mergeCell ref="A33:A35"/>
    <mergeCell ref="B33:B35"/>
    <mergeCell ref="C33:C35"/>
    <mergeCell ref="S33:S35"/>
    <mergeCell ref="P34:P35"/>
    <mergeCell ref="Q34:Q35"/>
    <mergeCell ref="F33:Q33"/>
    <mergeCell ref="R33:R35"/>
    <mergeCell ref="F34:F35"/>
    <mergeCell ref="G34:H34"/>
    <mergeCell ref="I34:J34"/>
    <mergeCell ref="K34:K35"/>
    <mergeCell ref="O34:O35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1045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25">
        <v>45862.0</v>
      </c>
      <c r="C6" s="226" t="s">
        <v>1046</v>
      </c>
      <c r="D6" s="227">
        <v>74765.0</v>
      </c>
      <c r="E6" s="228" t="s">
        <v>1047</v>
      </c>
      <c r="F6" s="229"/>
      <c r="G6" s="230"/>
      <c r="H6" s="230"/>
      <c r="I6" s="231">
        <v>2600.0</v>
      </c>
      <c r="J6" s="229"/>
      <c r="K6" s="229"/>
      <c r="L6" s="229"/>
      <c r="M6" s="231"/>
      <c r="N6" s="230"/>
      <c r="O6" s="230"/>
      <c r="P6" s="232">
        <v>2600.0</v>
      </c>
      <c r="Q6" s="27">
        <f t="shared" ref="Q6:Q22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25">
        <v>45862.0</v>
      </c>
      <c r="C7" s="226" t="s">
        <v>1048</v>
      </c>
      <c r="D7" s="227">
        <v>78454.0</v>
      </c>
      <c r="E7" s="228" t="s">
        <v>1049</v>
      </c>
      <c r="F7" s="230"/>
      <c r="G7" s="230"/>
      <c r="H7" s="229"/>
      <c r="I7" s="231">
        <v>2600.0</v>
      </c>
      <c r="J7" s="229"/>
      <c r="K7" s="229"/>
      <c r="L7" s="230"/>
      <c r="M7" s="233"/>
      <c r="N7" s="230"/>
      <c r="O7" s="230"/>
      <c r="P7" s="232">
        <v>2600.0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225">
        <v>45862.0</v>
      </c>
      <c r="C8" s="226" t="s">
        <v>1050</v>
      </c>
      <c r="D8" s="227">
        <v>27066.0</v>
      </c>
      <c r="E8" s="228" t="s">
        <v>189</v>
      </c>
      <c r="F8" s="229"/>
      <c r="G8" s="229"/>
      <c r="H8" s="230"/>
      <c r="I8" s="231">
        <v>2600.0</v>
      </c>
      <c r="J8" s="229"/>
      <c r="K8" s="229"/>
      <c r="L8" s="230"/>
      <c r="M8" s="231"/>
      <c r="N8" s="230"/>
      <c r="O8" s="230"/>
      <c r="P8" s="232">
        <v>2600.0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225">
        <v>45862.0</v>
      </c>
      <c r="C9" s="226" t="s">
        <v>1051</v>
      </c>
      <c r="D9" s="227">
        <v>10250.0</v>
      </c>
      <c r="E9" s="228" t="s">
        <v>25</v>
      </c>
      <c r="F9" s="230"/>
      <c r="G9" s="230"/>
      <c r="H9" s="230"/>
      <c r="I9" s="231">
        <v>9500.0</v>
      </c>
      <c r="J9" s="229"/>
      <c r="K9" s="229"/>
      <c r="L9" s="230"/>
      <c r="M9" s="231"/>
      <c r="N9" s="234"/>
      <c r="O9" s="230"/>
      <c r="P9" s="232">
        <v>9500.0</v>
      </c>
      <c r="Q9" s="27">
        <f t="shared" si="1"/>
        <v>0</v>
      </c>
      <c r="R9" s="26" t="s">
        <v>35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45862.0</v>
      </c>
      <c r="C10" s="20" t="s">
        <v>1052</v>
      </c>
      <c r="D10" s="21">
        <v>39795.0</v>
      </c>
      <c r="E10" s="22" t="s">
        <v>1053</v>
      </c>
      <c r="F10" s="30"/>
      <c r="G10" s="23"/>
      <c r="H10" s="23"/>
      <c r="I10" s="24"/>
      <c r="J10" s="30">
        <v>9500.0</v>
      </c>
      <c r="K10" s="30"/>
      <c r="L10" s="23"/>
      <c r="M10" s="24"/>
      <c r="N10" s="30"/>
      <c r="O10" s="23"/>
      <c r="P10" s="26">
        <v>9500.0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45862.0</v>
      </c>
      <c r="C11" s="20" t="s">
        <v>1054</v>
      </c>
      <c r="D11" s="21">
        <v>22332.0</v>
      </c>
      <c r="E11" s="22" t="s">
        <v>49</v>
      </c>
      <c r="F11" s="23"/>
      <c r="G11" s="23"/>
      <c r="H11" s="23"/>
      <c r="I11" s="24">
        <v>6923.0</v>
      </c>
      <c r="J11" s="30"/>
      <c r="K11" s="30">
        <v>3077.0</v>
      </c>
      <c r="L11" s="23"/>
      <c r="M11" s="24"/>
      <c r="N11" s="30"/>
      <c r="O11" s="23"/>
      <c r="P11" s="26">
        <v>10000.0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45862.0</v>
      </c>
      <c r="C12" s="20" t="s">
        <v>1055</v>
      </c>
      <c r="D12" s="21">
        <v>62146.0</v>
      </c>
      <c r="E12" s="22" t="s">
        <v>230</v>
      </c>
      <c r="F12" s="23"/>
      <c r="G12" s="30"/>
      <c r="H12" s="23"/>
      <c r="I12" s="24">
        <v>5000.0</v>
      </c>
      <c r="J12" s="30"/>
      <c r="K12" s="30"/>
      <c r="L12" s="30"/>
      <c r="M12" s="25"/>
      <c r="N12" s="30"/>
      <c r="O12" s="30"/>
      <c r="P12" s="26">
        <v>5000.0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45862.0</v>
      </c>
      <c r="C13" s="20" t="s">
        <v>1056</v>
      </c>
      <c r="D13" s="21">
        <v>19122.0</v>
      </c>
      <c r="E13" s="22" t="s">
        <v>175</v>
      </c>
      <c r="F13" s="23"/>
      <c r="G13" s="30"/>
      <c r="H13" s="23"/>
      <c r="I13" s="24">
        <v>3500.0</v>
      </c>
      <c r="J13" s="30"/>
      <c r="K13" s="23"/>
      <c r="L13" s="23"/>
      <c r="M13" s="25"/>
      <c r="N13" s="23"/>
      <c r="O13" s="30"/>
      <c r="P13" s="26">
        <v>3500.0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45862.0</v>
      </c>
      <c r="C14" s="20" t="s">
        <v>1057</v>
      </c>
      <c r="D14" s="21">
        <v>73402.0</v>
      </c>
      <c r="E14" s="22" t="s">
        <v>1058</v>
      </c>
      <c r="F14" s="30"/>
      <c r="G14" s="30"/>
      <c r="H14" s="23"/>
      <c r="I14" s="24">
        <v>7600.0</v>
      </c>
      <c r="J14" s="30"/>
      <c r="K14" s="30"/>
      <c r="L14" s="23"/>
      <c r="M14" s="25"/>
      <c r="N14" s="23"/>
      <c r="O14" s="23"/>
      <c r="P14" s="26">
        <v>7600.0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45862.0</v>
      </c>
      <c r="C15" s="20" t="s">
        <v>1059</v>
      </c>
      <c r="D15" s="21">
        <v>52083.0</v>
      </c>
      <c r="E15" s="22" t="s">
        <v>41</v>
      </c>
      <c r="F15" s="30"/>
      <c r="G15" s="30"/>
      <c r="H15" s="23"/>
      <c r="I15" s="24">
        <v>2500.0</v>
      </c>
      <c r="J15" s="30"/>
      <c r="K15" s="30"/>
      <c r="L15" s="23"/>
      <c r="M15" s="25"/>
      <c r="N15" s="30"/>
      <c r="O15" s="23"/>
      <c r="P15" s="26">
        <v>2500.0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45862.0</v>
      </c>
      <c r="C16" s="20" t="s">
        <v>1060</v>
      </c>
      <c r="D16" s="21">
        <v>36555.0</v>
      </c>
      <c r="E16" s="22" t="s">
        <v>237</v>
      </c>
      <c r="F16" s="30"/>
      <c r="G16" s="30"/>
      <c r="H16" s="23"/>
      <c r="I16" s="24">
        <v>100.0</v>
      </c>
      <c r="J16" s="30"/>
      <c r="K16" s="30"/>
      <c r="L16" s="23"/>
      <c r="M16" s="25"/>
      <c r="N16" s="30"/>
      <c r="O16" s="23"/>
      <c r="P16" s="26">
        <v>100.0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45862.0</v>
      </c>
      <c r="C17" s="20" t="s">
        <v>1061</v>
      </c>
      <c r="D17" s="21">
        <v>69346.0</v>
      </c>
      <c r="E17" s="22" t="s">
        <v>1062</v>
      </c>
      <c r="F17" s="30"/>
      <c r="G17" s="30"/>
      <c r="H17" s="23"/>
      <c r="I17" s="24">
        <v>7500.0</v>
      </c>
      <c r="J17" s="30"/>
      <c r="K17" s="30"/>
      <c r="L17" s="23"/>
      <c r="M17" s="24"/>
      <c r="N17" s="23"/>
      <c r="O17" s="23"/>
      <c r="P17" s="26">
        <v>7500.0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45862.0</v>
      </c>
      <c r="C18" s="20" t="s">
        <v>1063</v>
      </c>
      <c r="D18" s="21">
        <v>81569.0</v>
      </c>
      <c r="E18" s="22" t="s">
        <v>1064</v>
      </c>
      <c r="F18" s="30"/>
      <c r="G18" s="30"/>
      <c r="H18" s="23"/>
      <c r="I18" s="24">
        <v>2600.0</v>
      </c>
      <c r="J18" s="30"/>
      <c r="K18" s="30"/>
      <c r="L18" s="23"/>
      <c r="M18" s="24"/>
      <c r="N18" s="23"/>
      <c r="O18" s="23"/>
      <c r="P18" s="26">
        <v>2600.0</v>
      </c>
      <c r="Q18" s="27">
        <f t="shared" si="1"/>
        <v>0</v>
      </c>
      <c r="R18" s="26" t="s">
        <v>29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45862.0</v>
      </c>
      <c r="C19" s="20" t="s">
        <v>1065</v>
      </c>
      <c r="D19" s="21">
        <v>36555.0</v>
      </c>
      <c r="E19" s="22" t="s">
        <v>237</v>
      </c>
      <c r="F19" s="30"/>
      <c r="G19" s="30"/>
      <c r="H19" s="30">
        <v>2500.0</v>
      </c>
      <c r="I19" s="24"/>
      <c r="J19" s="30"/>
      <c r="K19" s="30"/>
      <c r="L19" s="23"/>
      <c r="M19" s="24"/>
      <c r="N19" s="30"/>
      <c r="O19" s="23"/>
      <c r="P19" s="26">
        <v>2500.0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/>
      <c r="C20" s="20"/>
      <c r="D20" s="21"/>
      <c r="E20" s="22"/>
      <c r="F20" s="30"/>
      <c r="G20" s="30"/>
      <c r="H20" s="23"/>
      <c r="I20" s="24"/>
      <c r="J20" s="30"/>
      <c r="K20" s="30"/>
      <c r="L20" s="23"/>
      <c r="M20" s="24"/>
      <c r="N20" s="23"/>
      <c r="O20" s="23"/>
      <c r="P20" s="26"/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/>
      <c r="C21" s="20"/>
      <c r="D21" s="21"/>
      <c r="E21" s="22"/>
      <c r="F21" s="30"/>
      <c r="G21" s="30"/>
      <c r="H21" s="23"/>
      <c r="I21" s="24"/>
      <c r="J21" s="30"/>
      <c r="K21" s="30"/>
      <c r="L21" s="23"/>
      <c r="M21" s="24"/>
      <c r="N21" s="23"/>
      <c r="O21" s="23"/>
      <c r="P21" s="26"/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/>
      <c r="B22" s="32"/>
      <c r="C22" s="20"/>
      <c r="D22" s="21"/>
      <c r="E22" s="22"/>
      <c r="F22" s="30"/>
      <c r="G22" s="30"/>
      <c r="H22" s="23"/>
      <c r="I22" s="24"/>
      <c r="J22" s="30"/>
      <c r="K22" s="30"/>
      <c r="L22" s="23"/>
      <c r="M22" s="25"/>
      <c r="N22" s="23"/>
      <c r="O22" s="23"/>
      <c r="P22" s="26"/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8"/>
      <c r="B23" s="39"/>
      <c r="C23" s="40"/>
      <c r="D23" s="41"/>
      <c r="E23" s="41"/>
      <c r="F23" s="42">
        <f t="shared" ref="F23:P23" si="2">SUM(F6:F22)</f>
        <v>0</v>
      </c>
      <c r="G23" s="42">
        <f t="shared" si="2"/>
        <v>0</v>
      </c>
      <c r="H23" s="42">
        <f t="shared" si="2"/>
        <v>2500</v>
      </c>
      <c r="I23" s="42">
        <f t="shared" si="2"/>
        <v>53023</v>
      </c>
      <c r="J23" s="42">
        <f t="shared" si="2"/>
        <v>9500</v>
      </c>
      <c r="K23" s="42">
        <f t="shared" si="2"/>
        <v>3077</v>
      </c>
      <c r="L23" s="42">
        <f t="shared" si="2"/>
        <v>0</v>
      </c>
      <c r="M23" s="42">
        <f t="shared" si="2"/>
        <v>0</v>
      </c>
      <c r="N23" s="42">
        <f t="shared" si="2"/>
        <v>0</v>
      </c>
      <c r="O23" s="42">
        <f t="shared" si="2"/>
        <v>0</v>
      </c>
      <c r="P23" s="42">
        <f t="shared" si="2"/>
        <v>68100</v>
      </c>
      <c r="Q23" s="43"/>
      <c r="R23" s="41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42.0" customHeight="1">
      <c r="A24" s="46"/>
      <c r="B24" s="47"/>
      <c r="C24" s="48"/>
      <c r="D24" s="48"/>
      <c r="E24" s="48"/>
      <c r="F24" s="49">
        <f>F23+G23+H23+I23+J23+K23+L23+M23+N23+O23</f>
        <v>68100</v>
      </c>
      <c r="G24" s="4"/>
      <c r="H24" s="4"/>
      <c r="I24" s="4"/>
      <c r="J24" s="4"/>
      <c r="K24" s="4"/>
      <c r="L24" s="4"/>
      <c r="M24" s="4"/>
      <c r="N24" s="4"/>
      <c r="O24" s="4"/>
      <c r="P24" s="50" t="s">
        <v>79</v>
      </c>
      <c r="Q24" s="50"/>
      <c r="R24" s="48"/>
      <c r="S24" s="51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52"/>
      <c r="B25" s="52"/>
      <c r="C25" s="52"/>
      <c r="D25" s="52"/>
      <c r="E25" s="29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2"/>
      <c r="B26" s="52"/>
      <c r="C26" s="52"/>
      <c r="D26" s="52"/>
      <c r="E26" s="29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09" t="s">
        <v>212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10" t="s">
        <v>2</v>
      </c>
      <c r="B28" s="111" t="s">
        <v>3</v>
      </c>
      <c r="C28" s="111" t="s">
        <v>4</v>
      </c>
      <c r="D28" s="111" t="s">
        <v>5</v>
      </c>
      <c r="E28" s="111" t="s">
        <v>6</v>
      </c>
      <c r="F28" s="112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111" t="s">
        <v>8</v>
      </c>
      <c r="S28" s="111" t="s">
        <v>9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1"/>
      <c r="B29" s="12"/>
      <c r="C29" s="12"/>
      <c r="D29" s="12"/>
      <c r="E29" s="12"/>
      <c r="F29" s="113" t="s">
        <v>10</v>
      </c>
      <c r="G29" s="114" t="s">
        <v>11</v>
      </c>
      <c r="H29" s="10"/>
      <c r="I29" s="114" t="s">
        <v>12</v>
      </c>
      <c r="J29" s="10"/>
      <c r="K29" s="111" t="s">
        <v>13</v>
      </c>
      <c r="L29" s="115"/>
      <c r="M29" s="115"/>
      <c r="N29" s="115"/>
      <c r="O29" s="116" t="s">
        <v>1066</v>
      </c>
      <c r="P29" s="111" t="s">
        <v>15</v>
      </c>
      <c r="Q29" s="111" t="s">
        <v>16</v>
      </c>
      <c r="R29" s="12"/>
      <c r="S29" s="1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6"/>
      <c r="B30" s="10"/>
      <c r="C30" s="10"/>
      <c r="D30" s="10"/>
      <c r="E30" s="10"/>
      <c r="F30" s="10"/>
      <c r="G30" s="117" t="s">
        <v>17</v>
      </c>
      <c r="H30" s="117" t="s">
        <v>18</v>
      </c>
      <c r="I30" s="117" t="s">
        <v>19</v>
      </c>
      <c r="J30" s="117" t="s">
        <v>20</v>
      </c>
      <c r="K30" s="10"/>
      <c r="L30" s="207" t="s">
        <v>21</v>
      </c>
      <c r="M30" s="207" t="s">
        <v>22</v>
      </c>
      <c r="N30" s="117" t="s">
        <v>23</v>
      </c>
      <c r="O30" s="10"/>
      <c r="P30" s="10"/>
      <c r="Q30" s="10"/>
      <c r="R30" s="10"/>
      <c r="S30" s="10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243">
        <v>1.0</v>
      </c>
      <c r="B31" s="244">
        <v>45862.0</v>
      </c>
      <c r="C31" s="245" t="s">
        <v>1067</v>
      </c>
      <c r="D31" s="246">
        <v>44035.0</v>
      </c>
      <c r="E31" s="247" t="s">
        <v>488</v>
      </c>
      <c r="F31" s="248"/>
      <c r="G31" s="246"/>
      <c r="H31" s="250">
        <v>15000.0</v>
      </c>
      <c r="I31" s="246"/>
      <c r="J31" s="251"/>
      <c r="K31" s="251"/>
      <c r="L31" s="255"/>
      <c r="M31" s="252"/>
      <c r="N31" s="251"/>
      <c r="O31" s="251"/>
      <c r="P31" s="250">
        <v>15000.0</v>
      </c>
      <c r="Q31" s="253">
        <f t="shared" ref="Q31:Q38" si="3">F31+G31+H31+I31+J31+K31+L31+M31+N31-P31</f>
        <v>0</v>
      </c>
      <c r="R31" s="254"/>
      <c r="S31" s="123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18">
        <v>2.0</v>
      </c>
      <c r="B32" s="168"/>
      <c r="C32" s="124"/>
      <c r="D32" s="142"/>
      <c r="E32" s="143"/>
      <c r="F32" s="122"/>
      <c r="G32" s="123"/>
      <c r="H32" s="224"/>
      <c r="I32" s="142"/>
      <c r="J32" s="123"/>
      <c r="K32" s="123"/>
      <c r="L32" s="120"/>
      <c r="M32" s="208"/>
      <c r="N32" s="123"/>
      <c r="O32" s="123"/>
      <c r="P32" s="224"/>
      <c r="Q32" s="253">
        <f t="shared" si="3"/>
        <v>0</v>
      </c>
      <c r="R32" s="254"/>
      <c r="S32" s="12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243">
        <v>3.0</v>
      </c>
      <c r="B33" s="168"/>
      <c r="C33" s="124"/>
      <c r="D33" s="142"/>
      <c r="E33" s="143"/>
      <c r="F33" s="122"/>
      <c r="G33" s="123"/>
      <c r="H33" s="224"/>
      <c r="I33" s="142"/>
      <c r="J33" s="120"/>
      <c r="K33" s="120"/>
      <c r="L33" s="120"/>
      <c r="M33" s="208"/>
      <c r="N33" s="123"/>
      <c r="O33" s="123"/>
      <c r="P33" s="224"/>
      <c r="Q33" s="253">
        <f t="shared" si="3"/>
        <v>0</v>
      </c>
      <c r="R33" s="254"/>
      <c r="S33" s="12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8">
        <v>4.0</v>
      </c>
      <c r="B34" s="168"/>
      <c r="C34" s="124"/>
      <c r="D34" s="142"/>
      <c r="E34" s="143"/>
      <c r="F34" s="122"/>
      <c r="G34" s="123"/>
      <c r="H34" s="224"/>
      <c r="I34" s="142"/>
      <c r="J34" s="120"/>
      <c r="K34" s="123"/>
      <c r="L34" s="120"/>
      <c r="M34" s="208"/>
      <c r="N34" s="123"/>
      <c r="O34" s="123"/>
      <c r="P34" s="224"/>
      <c r="Q34" s="253">
        <f t="shared" si="3"/>
        <v>0</v>
      </c>
      <c r="R34" s="254"/>
      <c r="S34" s="12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243">
        <v>5.0</v>
      </c>
      <c r="B35" s="168"/>
      <c r="C35" s="124"/>
      <c r="D35" s="142"/>
      <c r="E35" s="143"/>
      <c r="F35" s="122"/>
      <c r="G35" s="123"/>
      <c r="H35" s="224"/>
      <c r="I35" s="142"/>
      <c r="J35" s="123"/>
      <c r="K35" s="123"/>
      <c r="L35" s="120"/>
      <c r="M35" s="208"/>
      <c r="N35" s="123"/>
      <c r="O35" s="123"/>
      <c r="P35" s="224"/>
      <c r="Q35" s="126">
        <f t="shared" si="3"/>
        <v>0</v>
      </c>
      <c r="R35" s="254"/>
      <c r="S35" s="12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18">
        <v>6.0</v>
      </c>
      <c r="B36" s="146"/>
      <c r="C36" s="124"/>
      <c r="D36" s="124"/>
      <c r="E36" s="147"/>
      <c r="F36" s="128"/>
      <c r="G36" s="145"/>
      <c r="H36" s="142"/>
      <c r="I36" s="123"/>
      <c r="J36" s="123"/>
      <c r="K36" s="123"/>
      <c r="L36" s="120"/>
      <c r="M36" s="149"/>
      <c r="N36" s="149"/>
      <c r="O36" s="149"/>
      <c r="P36" s="148"/>
      <c r="Q36" s="126">
        <f t="shared" si="3"/>
        <v>0</v>
      </c>
      <c r="R36" s="254"/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243">
        <v>7.0</v>
      </c>
      <c r="B37" s="146"/>
      <c r="C37" s="124"/>
      <c r="D37" s="124"/>
      <c r="E37" s="147"/>
      <c r="F37" s="122"/>
      <c r="G37" s="142"/>
      <c r="H37" s="142"/>
      <c r="I37" s="120"/>
      <c r="J37" s="123"/>
      <c r="K37" s="123"/>
      <c r="L37" s="123"/>
      <c r="M37" s="148"/>
      <c r="N37" s="149"/>
      <c r="O37" s="149"/>
      <c r="P37" s="150"/>
      <c r="Q37" s="126">
        <f t="shared" si="3"/>
        <v>0</v>
      </c>
      <c r="R37" s="123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8">
        <v>8.0</v>
      </c>
      <c r="B38" s="146"/>
      <c r="C38" s="124"/>
      <c r="D38" s="124"/>
      <c r="E38" s="147"/>
      <c r="F38" s="122"/>
      <c r="G38" s="142"/>
      <c r="H38" s="142"/>
      <c r="I38" s="123"/>
      <c r="J38" s="123"/>
      <c r="K38" s="120"/>
      <c r="L38" s="123"/>
      <c r="M38" s="123"/>
      <c r="N38" s="123"/>
      <c r="O38" s="123"/>
      <c r="P38" s="125"/>
      <c r="Q38" s="126">
        <f t="shared" si="3"/>
        <v>0</v>
      </c>
      <c r="R38" s="123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30"/>
      <c r="B39" s="131"/>
      <c r="C39" s="132"/>
      <c r="D39" s="133" t="s">
        <v>82</v>
      </c>
      <c r="E39" s="115"/>
      <c r="F39" s="134">
        <f t="shared" ref="F39:P39" si="4">SUM(F31:F38)</f>
        <v>0</v>
      </c>
      <c r="G39" s="134">
        <f t="shared" si="4"/>
        <v>0</v>
      </c>
      <c r="H39" s="134">
        <f t="shared" si="4"/>
        <v>15000</v>
      </c>
      <c r="I39" s="134">
        <f t="shared" si="4"/>
        <v>0</v>
      </c>
      <c r="J39" s="134">
        <f t="shared" si="4"/>
        <v>0</v>
      </c>
      <c r="K39" s="134">
        <f t="shared" si="4"/>
        <v>0</v>
      </c>
      <c r="L39" s="134">
        <f t="shared" si="4"/>
        <v>0</v>
      </c>
      <c r="M39" s="134">
        <f t="shared" si="4"/>
        <v>0</v>
      </c>
      <c r="N39" s="134">
        <f t="shared" si="4"/>
        <v>0</v>
      </c>
      <c r="O39" s="134">
        <f t="shared" si="4"/>
        <v>0</v>
      </c>
      <c r="P39" s="134">
        <f t="shared" si="4"/>
        <v>15000</v>
      </c>
      <c r="Q39" s="135"/>
      <c r="R39" s="115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36"/>
      <c r="B40" s="137"/>
      <c r="C40" s="137"/>
      <c r="D40" s="137"/>
      <c r="E40" s="137"/>
      <c r="F40" s="138">
        <f>F39+G39+H39+I39+J39+K39+L39+M39+N39+N39+O39</f>
        <v>15000</v>
      </c>
      <c r="G40" s="4"/>
      <c r="H40" s="4"/>
      <c r="I40" s="4"/>
      <c r="J40" s="4"/>
      <c r="K40" s="4"/>
      <c r="L40" s="4"/>
      <c r="M40" s="4"/>
      <c r="N40" s="4"/>
      <c r="O40" s="4"/>
      <c r="P40" s="139"/>
      <c r="Q40" s="139"/>
      <c r="R40" s="137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2"/>
      <c r="B41" s="52"/>
      <c r="C41" s="52"/>
      <c r="D41" s="52"/>
      <c r="E41" s="75"/>
      <c r="F41" s="76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51.0" customHeight="1">
      <c r="A42" s="2"/>
      <c r="B42" s="2"/>
      <c r="C42" s="2"/>
      <c r="D42" s="2"/>
      <c r="E42" s="77" t="s">
        <v>83</v>
      </c>
      <c r="F42" s="98" t="s">
        <v>224</v>
      </c>
      <c r="G42" s="2"/>
      <c r="H42" s="2"/>
      <c r="I42" s="2"/>
      <c r="J42" s="79" t="s">
        <v>85</v>
      </c>
      <c r="K42" s="79"/>
      <c r="L42" s="79"/>
      <c r="M42" s="79"/>
      <c r="N42" s="80"/>
      <c r="O42" s="80"/>
      <c r="P42" s="8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77" t="s">
        <v>86</v>
      </c>
      <c r="F43" s="98" t="s">
        <v>224</v>
      </c>
      <c r="G43" s="2"/>
      <c r="H43" s="2"/>
      <c r="I43" s="2"/>
      <c r="J43" s="82" t="s">
        <v>87</v>
      </c>
      <c r="K43" s="82"/>
      <c r="L43" s="82"/>
      <c r="M43" s="82"/>
      <c r="N43" s="82"/>
      <c r="O43" s="82"/>
      <c r="P43" s="8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77" t="s">
        <v>88</v>
      </c>
      <c r="F44" s="98" t="s">
        <v>224</v>
      </c>
      <c r="G44" s="2"/>
      <c r="H44" s="52"/>
      <c r="I44" s="268"/>
      <c r="J44" s="260"/>
      <c r="K44" s="261"/>
      <c r="L44" s="261"/>
      <c r="M44" s="261"/>
      <c r="N44" s="261"/>
      <c r="O44" s="260"/>
      <c r="P44" s="262"/>
      <c r="Q44" s="263"/>
      <c r="R44" s="263"/>
      <c r="S44" s="20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77" t="s">
        <v>89</v>
      </c>
      <c r="F45" s="98" t="s">
        <v>224</v>
      </c>
      <c r="G45" s="2"/>
      <c r="H45" s="52"/>
      <c r="I45" s="268"/>
      <c r="J45" s="260"/>
      <c r="K45" s="261"/>
      <c r="L45" s="261"/>
      <c r="M45" s="261"/>
      <c r="N45" s="261"/>
      <c r="O45" s="260"/>
      <c r="P45" s="262"/>
      <c r="Q45" s="263"/>
      <c r="R45" s="263"/>
      <c r="S45" s="20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77" t="s">
        <v>1068</v>
      </c>
      <c r="F46" s="98" t="s">
        <v>224</v>
      </c>
      <c r="G46" s="2"/>
      <c r="H46" s="52"/>
      <c r="I46" s="269"/>
      <c r="J46" s="260"/>
      <c r="K46" s="261"/>
      <c r="L46" s="261"/>
      <c r="M46" s="261"/>
      <c r="N46" s="261"/>
      <c r="O46" s="260"/>
      <c r="P46" s="262"/>
      <c r="Q46" s="263"/>
      <c r="R46" s="26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91</v>
      </c>
      <c r="F47" s="98" t="s">
        <v>224</v>
      </c>
      <c r="G47" s="2"/>
      <c r="H47" s="52"/>
      <c r="I47" s="270"/>
      <c r="J47" s="172"/>
      <c r="K47" s="264"/>
      <c r="L47" s="265"/>
      <c r="M47" s="264"/>
      <c r="N47" s="52"/>
      <c r="O47" s="266"/>
      <c r="P47" s="16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92</v>
      </c>
      <c r="F48" s="98" t="s">
        <v>224</v>
      </c>
      <c r="G48" s="2"/>
      <c r="H48" s="52"/>
      <c r="I48" s="271"/>
      <c r="J48" s="210"/>
      <c r="K48" s="209"/>
      <c r="L48" s="210"/>
      <c r="M48" s="210"/>
      <c r="N48" s="210"/>
      <c r="O48" s="267"/>
      <c r="P48" s="16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52"/>
      <c r="I49" s="271"/>
      <c r="J49" s="210"/>
      <c r="K49" s="209"/>
      <c r="L49" s="210"/>
      <c r="M49" s="210"/>
      <c r="N49" s="210"/>
      <c r="O49" s="267"/>
      <c r="P49" s="16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52"/>
      <c r="I50" s="18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52"/>
      <c r="I51" s="52"/>
      <c r="J51" s="52"/>
      <c r="K51" s="52"/>
      <c r="L51" s="52"/>
      <c r="M51" s="52"/>
      <c r="N51" s="52"/>
      <c r="O51" s="52"/>
      <c r="P51" s="5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40:O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1069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45863.0</v>
      </c>
      <c r="C6" s="20" t="s">
        <v>1070</v>
      </c>
      <c r="D6" s="21">
        <v>60103.0</v>
      </c>
      <c r="E6" s="22" t="s">
        <v>1071</v>
      </c>
      <c r="F6" s="229"/>
      <c r="G6" s="230"/>
      <c r="H6" s="230"/>
      <c r="I6" s="231"/>
      <c r="J6" s="229">
        <v>10000.0</v>
      </c>
      <c r="K6" s="229"/>
      <c r="L6" s="229"/>
      <c r="M6" s="231"/>
      <c r="N6" s="230"/>
      <c r="O6" s="230"/>
      <c r="P6" s="232">
        <v>10000.0</v>
      </c>
      <c r="Q6" s="27">
        <f t="shared" ref="Q6:Q25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45863.0</v>
      </c>
      <c r="C7" s="20" t="s">
        <v>1072</v>
      </c>
      <c r="D7" s="21">
        <v>72839.0</v>
      </c>
      <c r="E7" s="22" t="s">
        <v>478</v>
      </c>
      <c r="F7" s="230"/>
      <c r="G7" s="230"/>
      <c r="H7" s="229"/>
      <c r="I7" s="231">
        <v>4500.0</v>
      </c>
      <c r="J7" s="229"/>
      <c r="K7" s="229"/>
      <c r="L7" s="230"/>
      <c r="M7" s="233"/>
      <c r="N7" s="230"/>
      <c r="O7" s="230"/>
      <c r="P7" s="232">
        <v>4500.0</v>
      </c>
      <c r="Q7" s="27">
        <f t="shared" si="1"/>
        <v>0</v>
      </c>
      <c r="R7" s="26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45863.0</v>
      </c>
      <c r="C8" s="20" t="s">
        <v>1073</v>
      </c>
      <c r="D8" s="21">
        <v>70684.0</v>
      </c>
      <c r="E8" s="22" t="s">
        <v>131</v>
      </c>
      <c r="F8" s="229"/>
      <c r="G8" s="229"/>
      <c r="H8" s="230"/>
      <c r="I8" s="231"/>
      <c r="J8" s="229">
        <v>25000.0</v>
      </c>
      <c r="K8" s="229"/>
      <c r="L8" s="230"/>
      <c r="M8" s="231"/>
      <c r="N8" s="230"/>
      <c r="O8" s="230"/>
      <c r="P8" s="232">
        <v>25000.0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45863.0</v>
      </c>
      <c r="C9" s="20" t="s">
        <v>1074</v>
      </c>
      <c r="D9" s="21">
        <v>53249.0</v>
      </c>
      <c r="E9" s="22" t="s">
        <v>251</v>
      </c>
      <c r="F9" s="230"/>
      <c r="G9" s="230"/>
      <c r="H9" s="230"/>
      <c r="I9" s="231"/>
      <c r="J9" s="229">
        <v>40750.0</v>
      </c>
      <c r="K9" s="229"/>
      <c r="L9" s="230"/>
      <c r="M9" s="231"/>
      <c r="N9" s="234"/>
      <c r="O9" s="230"/>
      <c r="P9" s="232">
        <v>40750.0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45863.0</v>
      </c>
      <c r="C10" s="20" t="s">
        <v>1075</v>
      </c>
      <c r="D10" s="21">
        <v>72839.0</v>
      </c>
      <c r="E10" s="22" t="s">
        <v>478</v>
      </c>
      <c r="F10" s="30"/>
      <c r="G10" s="23"/>
      <c r="H10" s="23"/>
      <c r="I10" s="24">
        <v>1500.0</v>
      </c>
      <c r="J10" s="30"/>
      <c r="K10" s="30"/>
      <c r="L10" s="23"/>
      <c r="M10" s="24"/>
      <c r="N10" s="30"/>
      <c r="O10" s="23"/>
      <c r="P10" s="26">
        <v>1500.0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45863.0</v>
      </c>
      <c r="C11" s="20" t="s">
        <v>1076</v>
      </c>
      <c r="D11" s="21">
        <v>53249.0</v>
      </c>
      <c r="E11" s="22" t="s">
        <v>251</v>
      </c>
      <c r="F11" s="23"/>
      <c r="G11" s="23"/>
      <c r="H11" s="23"/>
      <c r="I11" s="24"/>
      <c r="J11" s="30">
        <v>100.0</v>
      </c>
      <c r="K11" s="30"/>
      <c r="L11" s="23"/>
      <c r="M11" s="24"/>
      <c r="N11" s="30"/>
      <c r="O11" s="23"/>
      <c r="P11" s="26">
        <v>100.0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45863.0</v>
      </c>
      <c r="C12" s="20" t="s">
        <v>1077</v>
      </c>
      <c r="D12" s="21">
        <v>81108.0</v>
      </c>
      <c r="E12" s="22" t="s">
        <v>118</v>
      </c>
      <c r="F12" s="23"/>
      <c r="G12" s="30"/>
      <c r="H12" s="23"/>
      <c r="I12" s="24">
        <v>9500.0</v>
      </c>
      <c r="J12" s="30"/>
      <c r="K12" s="30"/>
      <c r="L12" s="30"/>
      <c r="M12" s="24"/>
      <c r="N12" s="30"/>
      <c r="O12" s="30"/>
      <c r="P12" s="26">
        <v>9500.0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45863.0</v>
      </c>
      <c r="C13" s="20" t="s">
        <v>1078</v>
      </c>
      <c r="D13" s="21">
        <v>13781.0</v>
      </c>
      <c r="E13" s="22" t="s">
        <v>185</v>
      </c>
      <c r="F13" s="23"/>
      <c r="G13" s="30"/>
      <c r="H13" s="23"/>
      <c r="I13" s="24">
        <v>7500.0</v>
      </c>
      <c r="J13" s="30"/>
      <c r="K13" s="23"/>
      <c r="L13" s="23"/>
      <c r="M13" s="25"/>
      <c r="N13" s="23"/>
      <c r="O13" s="30"/>
      <c r="P13" s="26">
        <v>7500.0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45863.0</v>
      </c>
      <c r="C14" s="20" t="s">
        <v>1079</v>
      </c>
      <c r="D14" s="21">
        <v>13781.0</v>
      </c>
      <c r="E14" s="22" t="s">
        <v>185</v>
      </c>
      <c r="F14" s="30"/>
      <c r="G14" s="30"/>
      <c r="H14" s="23"/>
      <c r="I14" s="24">
        <v>250.0</v>
      </c>
      <c r="J14" s="30"/>
      <c r="K14" s="30"/>
      <c r="L14" s="23"/>
      <c r="M14" s="25"/>
      <c r="N14" s="23"/>
      <c r="O14" s="23"/>
      <c r="P14" s="26">
        <v>250.0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45863.0</v>
      </c>
      <c r="C15" s="20" t="s">
        <v>1080</v>
      </c>
      <c r="D15" s="21">
        <v>30509.0</v>
      </c>
      <c r="E15" s="22" t="s">
        <v>1081</v>
      </c>
      <c r="F15" s="30"/>
      <c r="G15" s="30"/>
      <c r="H15" s="23"/>
      <c r="I15" s="24"/>
      <c r="J15" s="30"/>
      <c r="K15" s="30"/>
      <c r="L15" s="23"/>
      <c r="M15" s="24">
        <v>560.0</v>
      </c>
      <c r="N15" s="30"/>
      <c r="O15" s="23"/>
      <c r="P15" s="26">
        <v>560.0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45863.0</v>
      </c>
      <c r="C16" s="20" t="s">
        <v>1082</v>
      </c>
      <c r="D16" s="21">
        <v>88728.0</v>
      </c>
      <c r="E16" s="22" t="s">
        <v>1083</v>
      </c>
      <c r="F16" s="30"/>
      <c r="G16" s="30"/>
      <c r="H16" s="23"/>
      <c r="I16" s="24"/>
      <c r="J16" s="30"/>
      <c r="K16" s="30">
        <v>42500.0</v>
      </c>
      <c r="L16" s="23"/>
      <c r="M16" s="25"/>
      <c r="N16" s="30"/>
      <c r="O16" s="23"/>
      <c r="P16" s="26">
        <v>42500.0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45863.0</v>
      </c>
      <c r="C17" s="20" t="s">
        <v>1084</v>
      </c>
      <c r="D17" s="21">
        <v>88728.0</v>
      </c>
      <c r="E17" s="22" t="s">
        <v>1083</v>
      </c>
      <c r="F17" s="30"/>
      <c r="G17" s="30"/>
      <c r="H17" s="23"/>
      <c r="I17" s="24"/>
      <c r="J17" s="30"/>
      <c r="K17" s="30">
        <v>5000.0</v>
      </c>
      <c r="L17" s="23"/>
      <c r="M17" s="25"/>
      <c r="N17" s="30"/>
      <c r="O17" s="23"/>
      <c r="P17" s="26">
        <v>5000.0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45863.0</v>
      </c>
      <c r="C18" s="20" t="s">
        <v>1085</v>
      </c>
      <c r="D18" s="21">
        <v>59244.0</v>
      </c>
      <c r="E18" s="22" t="s">
        <v>406</v>
      </c>
      <c r="F18" s="30"/>
      <c r="G18" s="30"/>
      <c r="H18" s="23"/>
      <c r="I18" s="24">
        <v>26900.0</v>
      </c>
      <c r="J18" s="30"/>
      <c r="K18" s="30"/>
      <c r="L18" s="23"/>
      <c r="M18" s="25"/>
      <c r="N18" s="30"/>
      <c r="O18" s="23"/>
      <c r="P18" s="26">
        <v>26900.0</v>
      </c>
      <c r="Q18" s="27">
        <f t="shared" si="1"/>
        <v>0</v>
      </c>
      <c r="R18" s="26" t="s">
        <v>29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45863.0</v>
      </c>
      <c r="C19" s="20" t="s">
        <v>1086</v>
      </c>
      <c r="D19" s="21">
        <v>31440.0</v>
      </c>
      <c r="E19" s="22" t="s">
        <v>1087</v>
      </c>
      <c r="F19" s="30"/>
      <c r="G19" s="30"/>
      <c r="H19" s="30"/>
      <c r="I19" s="24"/>
      <c r="J19" s="30">
        <v>5000.0</v>
      </c>
      <c r="K19" s="30"/>
      <c r="L19" s="23"/>
      <c r="M19" s="24"/>
      <c r="N19" s="23"/>
      <c r="O19" s="23"/>
      <c r="P19" s="26">
        <v>5000.0</v>
      </c>
      <c r="Q19" s="27">
        <f t="shared" si="1"/>
        <v>0</v>
      </c>
      <c r="R19" s="26" t="s">
        <v>29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45863.0</v>
      </c>
      <c r="C20" s="20" t="s">
        <v>1088</v>
      </c>
      <c r="D20" s="21">
        <v>26040.0</v>
      </c>
      <c r="E20" s="22" t="s">
        <v>1089</v>
      </c>
      <c r="F20" s="30"/>
      <c r="G20" s="30"/>
      <c r="H20" s="30"/>
      <c r="I20" s="24"/>
      <c r="J20" s="30">
        <v>4500.0</v>
      </c>
      <c r="K20" s="30"/>
      <c r="L20" s="23"/>
      <c r="M20" s="24"/>
      <c r="N20" s="23"/>
      <c r="O20" s="23"/>
      <c r="P20" s="26">
        <v>4500.0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45862.0</v>
      </c>
      <c r="C21" s="20" t="s">
        <v>1090</v>
      </c>
      <c r="D21" s="21">
        <v>51017.0</v>
      </c>
      <c r="E21" s="22" t="s">
        <v>554</v>
      </c>
      <c r="F21" s="30"/>
      <c r="G21" s="30"/>
      <c r="H21" s="30">
        <v>12500.0</v>
      </c>
      <c r="I21" s="24"/>
      <c r="J21" s="30"/>
      <c r="K21" s="30"/>
      <c r="L21" s="23"/>
      <c r="M21" s="24"/>
      <c r="N21" s="23"/>
      <c r="O21" s="23"/>
      <c r="P21" s="26">
        <v>12500.0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45862.0</v>
      </c>
      <c r="C22" s="20" t="s">
        <v>1091</v>
      </c>
      <c r="D22" s="21">
        <v>10249.0</v>
      </c>
      <c r="E22" s="22" t="s">
        <v>207</v>
      </c>
      <c r="F22" s="30"/>
      <c r="G22" s="30"/>
      <c r="H22" s="23"/>
      <c r="I22" s="24"/>
      <c r="J22" s="30"/>
      <c r="K22" s="30">
        <v>300.0</v>
      </c>
      <c r="L22" s="23"/>
      <c r="M22" s="24"/>
      <c r="N22" s="23"/>
      <c r="O22" s="23"/>
      <c r="P22" s="26">
        <v>300.0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45862.0</v>
      </c>
      <c r="C23" s="20" t="s">
        <v>1092</v>
      </c>
      <c r="D23" s="21">
        <v>10006.0</v>
      </c>
      <c r="E23" s="22" t="s">
        <v>74</v>
      </c>
      <c r="F23" s="30"/>
      <c r="G23" s="30"/>
      <c r="H23" s="30">
        <v>3600.0</v>
      </c>
      <c r="I23" s="24"/>
      <c r="J23" s="30"/>
      <c r="K23" s="30"/>
      <c r="L23" s="23"/>
      <c r="M23" s="24"/>
      <c r="N23" s="30"/>
      <c r="O23" s="23"/>
      <c r="P23" s="26">
        <v>3600.0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45862.0</v>
      </c>
      <c r="C24" s="20" t="s">
        <v>1093</v>
      </c>
      <c r="D24" s="21">
        <v>91558.0</v>
      </c>
      <c r="E24" s="22" t="s">
        <v>1094</v>
      </c>
      <c r="F24" s="30"/>
      <c r="G24" s="30"/>
      <c r="H24" s="30">
        <v>2400.0</v>
      </c>
      <c r="I24" s="24"/>
      <c r="J24" s="30"/>
      <c r="K24" s="30"/>
      <c r="L24" s="23"/>
      <c r="M24" s="24"/>
      <c r="N24" s="23"/>
      <c r="O24" s="23"/>
      <c r="P24" s="26">
        <v>2400.0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45863.0</v>
      </c>
      <c r="C25" s="20" t="s">
        <v>1095</v>
      </c>
      <c r="D25" s="21">
        <v>43102.0</v>
      </c>
      <c r="E25" s="22" t="s">
        <v>1096</v>
      </c>
      <c r="F25" s="30"/>
      <c r="G25" s="30"/>
      <c r="H25" s="30">
        <v>6500.0</v>
      </c>
      <c r="I25" s="24"/>
      <c r="J25" s="30"/>
      <c r="K25" s="30"/>
      <c r="L25" s="23"/>
      <c r="M25" s="24"/>
      <c r="N25" s="23"/>
      <c r="O25" s="23"/>
      <c r="P25" s="26">
        <v>6500.0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/>
      <c r="B26" s="32"/>
      <c r="C26" s="20"/>
      <c r="D26" s="21"/>
      <c r="E26" s="22"/>
      <c r="F26" s="30"/>
      <c r="G26" s="30"/>
      <c r="H26" s="23"/>
      <c r="I26" s="24"/>
      <c r="J26" s="30"/>
      <c r="K26" s="30"/>
      <c r="L26" s="23"/>
      <c r="M26" s="25"/>
      <c r="N26" s="23"/>
      <c r="O26" s="23"/>
      <c r="P26" s="26"/>
      <c r="Q26" s="27"/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/>
      <c r="B27" s="32"/>
      <c r="C27" s="20"/>
      <c r="D27" s="21"/>
      <c r="E27" s="22"/>
      <c r="F27" s="30"/>
      <c r="G27" s="30"/>
      <c r="H27" s="23"/>
      <c r="I27" s="24"/>
      <c r="J27" s="30"/>
      <c r="K27" s="30"/>
      <c r="L27" s="23"/>
      <c r="M27" s="25"/>
      <c r="N27" s="23"/>
      <c r="O27" s="23"/>
      <c r="P27" s="26"/>
      <c r="Q27" s="27">
        <f>F27+G27+H27+I27+J27+K27+L27+M27+N27+O27-P27</f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38"/>
      <c r="B28" s="39"/>
      <c r="C28" s="40"/>
      <c r="D28" s="41"/>
      <c r="E28" s="41"/>
      <c r="F28" s="42">
        <f t="shared" ref="F28:P28" si="2">SUM(F6:F27)</f>
        <v>0</v>
      </c>
      <c r="G28" s="42">
        <f t="shared" si="2"/>
        <v>0</v>
      </c>
      <c r="H28" s="42">
        <f t="shared" si="2"/>
        <v>25000</v>
      </c>
      <c r="I28" s="42">
        <f t="shared" si="2"/>
        <v>50150</v>
      </c>
      <c r="J28" s="42">
        <f t="shared" si="2"/>
        <v>85350</v>
      </c>
      <c r="K28" s="42">
        <f t="shared" si="2"/>
        <v>47800</v>
      </c>
      <c r="L28" s="42">
        <f t="shared" si="2"/>
        <v>0</v>
      </c>
      <c r="M28" s="42">
        <f t="shared" si="2"/>
        <v>560</v>
      </c>
      <c r="N28" s="42">
        <f t="shared" si="2"/>
        <v>0</v>
      </c>
      <c r="O28" s="42">
        <f t="shared" si="2"/>
        <v>0</v>
      </c>
      <c r="P28" s="42">
        <f t="shared" si="2"/>
        <v>208860</v>
      </c>
      <c r="Q28" s="43"/>
      <c r="R28" s="41"/>
      <c r="S28" s="44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46"/>
      <c r="B29" s="47"/>
      <c r="C29" s="48"/>
      <c r="D29" s="48"/>
      <c r="E29" s="48"/>
      <c r="F29" s="49">
        <f>F28+G28+H28+I28+J28+K28+L28+M28+N28+O28</f>
        <v>208860</v>
      </c>
      <c r="G29" s="4"/>
      <c r="H29" s="4"/>
      <c r="I29" s="4"/>
      <c r="J29" s="4"/>
      <c r="K29" s="4"/>
      <c r="L29" s="4"/>
      <c r="M29" s="4"/>
      <c r="N29" s="4"/>
      <c r="O29" s="4"/>
      <c r="P29" s="50" t="s">
        <v>79</v>
      </c>
      <c r="Q29" s="50"/>
      <c r="R29" s="48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52"/>
      <c r="B30" s="52"/>
      <c r="C30" s="52"/>
      <c r="D30" s="52"/>
      <c r="E30" s="29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29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09" t="s">
        <v>212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10" t="s">
        <v>2</v>
      </c>
      <c r="B33" s="111" t="s">
        <v>3</v>
      </c>
      <c r="C33" s="111" t="s">
        <v>4</v>
      </c>
      <c r="D33" s="111" t="s">
        <v>5</v>
      </c>
      <c r="E33" s="111" t="s">
        <v>6</v>
      </c>
      <c r="F33" s="112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111" t="s">
        <v>8</v>
      </c>
      <c r="S33" s="111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113" t="s">
        <v>10</v>
      </c>
      <c r="G34" s="114" t="s">
        <v>11</v>
      </c>
      <c r="H34" s="10"/>
      <c r="I34" s="114" t="s">
        <v>12</v>
      </c>
      <c r="J34" s="10"/>
      <c r="K34" s="111" t="s">
        <v>13</v>
      </c>
      <c r="L34" s="115"/>
      <c r="M34" s="115"/>
      <c r="N34" s="115"/>
      <c r="O34" s="116" t="s">
        <v>1097</v>
      </c>
      <c r="P34" s="111" t="s">
        <v>15</v>
      </c>
      <c r="Q34" s="111" t="s">
        <v>16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6"/>
      <c r="B35" s="10"/>
      <c r="C35" s="10"/>
      <c r="D35" s="10"/>
      <c r="E35" s="10"/>
      <c r="F35" s="10"/>
      <c r="G35" s="117" t="s">
        <v>17</v>
      </c>
      <c r="H35" s="117" t="s">
        <v>18</v>
      </c>
      <c r="I35" s="117" t="s">
        <v>19</v>
      </c>
      <c r="J35" s="117" t="s">
        <v>20</v>
      </c>
      <c r="K35" s="10"/>
      <c r="L35" s="207" t="s">
        <v>21</v>
      </c>
      <c r="M35" s="207" t="s">
        <v>22</v>
      </c>
      <c r="N35" s="117" t="s">
        <v>23</v>
      </c>
      <c r="O35" s="10"/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243">
        <v>1.0</v>
      </c>
      <c r="B36" s="244">
        <v>45863.0</v>
      </c>
      <c r="C36" s="245" t="s">
        <v>1098</v>
      </c>
      <c r="D36" s="246">
        <v>88728.0</v>
      </c>
      <c r="E36" s="247" t="s">
        <v>1083</v>
      </c>
      <c r="F36" s="248"/>
      <c r="G36" s="246"/>
      <c r="H36" s="250"/>
      <c r="I36" s="250">
        <v>48000.0</v>
      </c>
      <c r="J36" s="251"/>
      <c r="K36" s="251"/>
      <c r="L36" s="255"/>
      <c r="M36" s="252"/>
      <c r="N36" s="251"/>
      <c r="O36" s="251"/>
      <c r="P36" s="250">
        <v>48000.0</v>
      </c>
      <c r="Q36" s="253">
        <f>F36+G36+H36+I36+J36+K36+L36+M36+N36-P36</f>
        <v>0</v>
      </c>
      <c r="R36" s="26" t="s">
        <v>29</v>
      </c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8"/>
      <c r="B37" s="168"/>
      <c r="C37" s="124"/>
      <c r="D37" s="142"/>
      <c r="E37" s="143"/>
      <c r="F37" s="122"/>
      <c r="G37" s="123"/>
      <c r="H37" s="224"/>
      <c r="I37" s="142"/>
      <c r="J37" s="123"/>
      <c r="K37" s="123"/>
      <c r="L37" s="120"/>
      <c r="M37" s="208"/>
      <c r="N37" s="123"/>
      <c r="O37" s="123"/>
      <c r="P37" s="224"/>
      <c r="Q37" s="253"/>
      <c r="R37" s="254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8"/>
      <c r="B38" s="146"/>
      <c r="C38" s="124"/>
      <c r="D38" s="124"/>
      <c r="E38" s="147"/>
      <c r="F38" s="122"/>
      <c r="G38" s="142"/>
      <c r="H38" s="142"/>
      <c r="I38" s="123"/>
      <c r="J38" s="123"/>
      <c r="K38" s="120"/>
      <c r="L38" s="123"/>
      <c r="M38" s="123"/>
      <c r="N38" s="123"/>
      <c r="O38" s="123"/>
      <c r="P38" s="125"/>
      <c r="Q38" s="126"/>
      <c r="R38" s="123"/>
      <c r="S38" s="12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30"/>
      <c r="B39" s="131"/>
      <c r="C39" s="132"/>
      <c r="D39" s="133" t="s">
        <v>82</v>
      </c>
      <c r="E39" s="115"/>
      <c r="F39" s="134">
        <f t="shared" ref="F39:P39" si="3">SUM(F36:F38)</f>
        <v>0</v>
      </c>
      <c r="G39" s="134">
        <f t="shared" si="3"/>
        <v>0</v>
      </c>
      <c r="H39" s="134">
        <f t="shared" si="3"/>
        <v>0</v>
      </c>
      <c r="I39" s="134">
        <f t="shared" si="3"/>
        <v>48000</v>
      </c>
      <c r="J39" s="134">
        <f t="shared" si="3"/>
        <v>0</v>
      </c>
      <c r="K39" s="134">
        <f t="shared" si="3"/>
        <v>0</v>
      </c>
      <c r="L39" s="134">
        <f t="shared" si="3"/>
        <v>0</v>
      </c>
      <c r="M39" s="134">
        <f t="shared" si="3"/>
        <v>0</v>
      </c>
      <c r="N39" s="134">
        <f t="shared" si="3"/>
        <v>0</v>
      </c>
      <c r="O39" s="134">
        <f t="shared" si="3"/>
        <v>0</v>
      </c>
      <c r="P39" s="134">
        <f t="shared" si="3"/>
        <v>48000</v>
      </c>
      <c r="Q39" s="135"/>
      <c r="R39" s="115"/>
      <c r="S39" s="12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36"/>
      <c r="B40" s="137"/>
      <c r="C40" s="137"/>
      <c r="D40" s="137"/>
      <c r="E40" s="137"/>
      <c r="F40" s="138">
        <f>F39+G39+H39+I39+J39+K39+L39+M39+N39+N39+O39</f>
        <v>48000</v>
      </c>
      <c r="G40" s="4"/>
      <c r="H40" s="4"/>
      <c r="I40" s="4"/>
      <c r="J40" s="4"/>
      <c r="K40" s="4"/>
      <c r="L40" s="4"/>
      <c r="M40" s="4"/>
      <c r="N40" s="4"/>
      <c r="O40" s="4"/>
      <c r="P40" s="139"/>
      <c r="Q40" s="139"/>
      <c r="R40" s="137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2"/>
      <c r="B41" s="52"/>
      <c r="C41" s="52"/>
      <c r="D41" s="52"/>
      <c r="E41" s="75"/>
      <c r="F41" s="76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51.0" customHeight="1">
      <c r="A42" s="2"/>
      <c r="B42" s="2"/>
      <c r="C42" s="2"/>
      <c r="D42" s="2"/>
      <c r="E42" s="77" t="s">
        <v>83</v>
      </c>
      <c r="F42" s="98" t="s">
        <v>155</v>
      </c>
      <c r="G42" s="2"/>
      <c r="H42" s="2"/>
      <c r="I42" s="2"/>
      <c r="J42" s="79" t="s">
        <v>85</v>
      </c>
      <c r="K42" s="79"/>
      <c r="L42" s="79"/>
      <c r="M42" s="79"/>
      <c r="N42" s="80"/>
      <c r="O42" s="80"/>
      <c r="P42" s="8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77" t="s">
        <v>86</v>
      </c>
      <c r="F43" s="98" t="s">
        <v>155</v>
      </c>
      <c r="G43" s="2"/>
      <c r="H43" s="2"/>
      <c r="I43" s="2"/>
      <c r="J43" s="82" t="s">
        <v>87</v>
      </c>
      <c r="K43" s="82"/>
      <c r="L43" s="82"/>
      <c r="M43" s="82"/>
      <c r="N43" s="82"/>
      <c r="O43" s="82"/>
      <c r="P43" s="8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77" t="s">
        <v>88</v>
      </c>
      <c r="F44" s="98" t="s">
        <v>155</v>
      </c>
      <c r="G44" s="2"/>
      <c r="H44" s="52"/>
      <c r="I44" s="268"/>
      <c r="J44" s="200"/>
      <c r="K44" s="201"/>
      <c r="L44" s="201"/>
      <c r="M44" s="201"/>
      <c r="N44" s="201"/>
      <c r="O44" s="200"/>
      <c r="P44" s="272"/>
      <c r="Q44" s="202"/>
      <c r="R44" s="202"/>
      <c r="S44" s="20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77" t="s">
        <v>89</v>
      </c>
      <c r="F45" s="98" t="s">
        <v>155</v>
      </c>
      <c r="G45" s="2"/>
      <c r="H45" s="52"/>
      <c r="I45" s="268"/>
      <c r="J45" s="200"/>
      <c r="K45" s="201"/>
      <c r="L45" s="201"/>
      <c r="M45" s="201"/>
      <c r="N45" s="201"/>
      <c r="O45" s="200"/>
      <c r="P45" s="272"/>
      <c r="Q45" s="202"/>
      <c r="R45" s="202"/>
      <c r="S45" s="20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77" t="s">
        <v>1099</v>
      </c>
      <c r="F46" s="98" t="s">
        <v>155</v>
      </c>
      <c r="G46" s="2"/>
      <c r="H46" s="52"/>
      <c r="I46" s="269"/>
      <c r="J46" s="200"/>
      <c r="K46" s="201"/>
      <c r="L46" s="201"/>
      <c r="M46" s="201"/>
      <c r="N46" s="201"/>
      <c r="O46" s="200"/>
      <c r="P46" s="272"/>
      <c r="Q46" s="202"/>
      <c r="R46" s="20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91</v>
      </c>
      <c r="F47" s="98" t="s">
        <v>155</v>
      </c>
      <c r="G47" s="2"/>
      <c r="H47" s="52"/>
      <c r="I47" s="270"/>
      <c r="J47" s="273"/>
      <c r="K47" s="274"/>
      <c r="L47" s="275"/>
      <c r="M47" s="274"/>
      <c r="N47" s="276"/>
      <c r="O47" s="277"/>
      <c r="P47" s="278"/>
      <c r="Q47" s="276"/>
      <c r="R47" s="276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92</v>
      </c>
      <c r="F48" s="98" t="s">
        <v>155</v>
      </c>
      <c r="G48" s="2"/>
      <c r="H48" s="52"/>
      <c r="I48" s="271"/>
      <c r="J48" s="210"/>
      <c r="K48" s="209"/>
      <c r="L48" s="210"/>
      <c r="M48" s="210"/>
      <c r="N48" s="210"/>
      <c r="O48" s="267"/>
      <c r="P48" s="16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52"/>
      <c r="I49" s="271"/>
      <c r="J49" s="210"/>
      <c r="K49" s="209"/>
      <c r="L49" s="210"/>
      <c r="M49" s="210"/>
      <c r="N49" s="210"/>
      <c r="O49" s="267"/>
      <c r="P49" s="16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52"/>
      <c r="I50" s="18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52"/>
      <c r="I51" s="52"/>
      <c r="J51" s="52"/>
      <c r="K51" s="52"/>
      <c r="L51" s="52"/>
      <c r="M51" s="52"/>
      <c r="N51" s="52"/>
      <c r="O51" s="52"/>
      <c r="P51" s="5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3:D35"/>
    <mergeCell ref="E33:E35"/>
    <mergeCell ref="P4:P5"/>
    <mergeCell ref="Q4:Q5"/>
    <mergeCell ref="F29:O29"/>
    <mergeCell ref="A32:S32"/>
    <mergeCell ref="A33:A35"/>
    <mergeCell ref="B33:B35"/>
    <mergeCell ref="C33:C35"/>
    <mergeCell ref="S33:S35"/>
    <mergeCell ref="P34:P35"/>
    <mergeCell ref="Q34:Q35"/>
    <mergeCell ref="F33:Q33"/>
    <mergeCell ref="R33:R35"/>
    <mergeCell ref="F34:F35"/>
    <mergeCell ref="G34:H34"/>
    <mergeCell ref="I34:J34"/>
    <mergeCell ref="K34:K35"/>
    <mergeCell ref="O34:O35"/>
    <mergeCell ref="F40:O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1100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45863.0</v>
      </c>
      <c r="C6" s="20" t="s">
        <v>1101</v>
      </c>
      <c r="D6" s="21">
        <v>23221.0</v>
      </c>
      <c r="E6" s="22" t="s">
        <v>330</v>
      </c>
      <c r="F6" s="229"/>
      <c r="G6" s="230"/>
      <c r="H6" s="230"/>
      <c r="I6" s="231">
        <v>4.0</v>
      </c>
      <c r="J6" s="229"/>
      <c r="K6" s="229">
        <v>2596.0</v>
      </c>
      <c r="L6" s="229"/>
      <c r="M6" s="231"/>
      <c r="N6" s="230"/>
      <c r="O6" s="230"/>
      <c r="P6" s="232">
        <v>2600.0</v>
      </c>
      <c r="Q6" s="27">
        <f t="shared" ref="Q6:Q31" si="1">F6+G6+H6+I6+J6+K6+L6+M6+N6+O6-P6</f>
        <v>0</v>
      </c>
      <c r="R6" s="26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45864.0</v>
      </c>
      <c r="C7" s="20" t="s">
        <v>1102</v>
      </c>
      <c r="D7" s="21">
        <v>51876.0</v>
      </c>
      <c r="E7" s="22" t="s">
        <v>572</v>
      </c>
      <c r="F7" s="230"/>
      <c r="G7" s="230"/>
      <c r="H7" s="229"/>
      <c r="I7" s="231">
        <v>1250.0</v>
      </c>
      <c r="J7" s="229"/>
      <c r="K7" s="229"/>
      <c r="L7" s="230"/>
      <c r="M7" s="233"/>
      <c r="N7" s="230"/>
      <c r="O7" s="230"/>
      <c r="P7" s="232">
        <v>1250.0</v>
      </c>
      <c r="Q7" s="27">
        <f t="shared" si="1"/>
        <v>0</v>
      </c>
      <c r="R7" s="26" t="s">
        <v>35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45864.0</v>
      </c>
      <c r="C8" s="20" t="s">
        <v>1103</v>
      </c>
      <c r="D8" s="21">
        <v>13762.0</v>
      </c>
      <c r="E8" s="22" t="s">
        <v>906</v>
      </c>
      <c r="F8" s="229"/>
      <c r="G8" s="229"/>
      <c r="H8" s="230"/>
      <c r="I8" s="231"/>
      <c r="J8" s="229"/>
      <c r="K8" s="229"/>
      <c r="L8" s="230"/>
      <c r="M8" s="231">
        <v>250.0</v>
      </c>
      <c r="N8" s="230"/>
      <c r="O8" s="230"/>
      <c r="P8" s="232">
        <v>250.0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45864.0</v>
      </c>
      <c r="C9" s="20" t="s">
        <v>1104</v>
      </c>
      <c r="D9" s="21">
        <v>54763.0</v>
      </c>
      <c r="E9" s="22" t="s">
        <v>195</v>
      </c>
      <c r="F9" s="230"/>
      <c r="G9" s="230"/>
      <c r="H9" s="230"/>
      <c r="I9" s="231">
        <v>250.0</v>
      </c>
      <c r="J9" s="229"/>
      <c r="K9" s="229"/>
      <c r="L9" s="230"/>
      <c r="M9" s="231"/>
      <c r="N9" s="234"/>
      <c r="O9" s="230"/>
      <c r="P9" s="232">
        <v>250.0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45864.0</v>
      </c>
      <c r="C10" s="20" t="s">
        <v>1105</v>
      </c>
      <c r="D10" s="21">
        <v>36885.0</v>
      </c>
      <c r="E10" s="22" t="s">
        <v>1106</v>
      </c>
      <c r="F10" s="30"/>
      <c r="G10" s="23"/>
      <c r="H10" s="23"/>
      <c r="I10" s="24">
        <v>3435.0</v>
      </c>
      <c r="J10" s="30"/>
      <c r="K10" s="30"/>
      <c r="L10" s="23"/>
      <c r="M10" s="24"/>
      <c r="N10" s="30"/>
      <c r="O10" s="23"/>
      <c r="P10" s="26">
        <v>3435.0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45864.0</v>
      </c>
      <c r="C11" s="20" t="s">
        <v>1107</v>
      </c>
      <c r="D11" s="21">
        <v>81108.0</v>
      </c>
      <c r="E11" s="22" t="s">
        <v>118</v>
      </c>
      <c r="F11" s="23"/>
      <c r="G11" s="23"/>
      <c r="H11" s="23"/>
      <c r="I11" s="24">
        <v>19750.0</v>
      </c>
      <c r="J11" s="30"/>
      <c r="K11" s="30"/>
      <c r="L11" s="23"/>
      <c r="M11" s="24"/>
      <c r="N11" s="30"/>
      <c r="O11" s="23"/>
      <c r="P11" s="26">
        <v>19750.0</v>
      </c>
      <c r="Q11" s="27">
        <f t="shared" si="1"/>
        <v>0</v>
      </c>
      <c r="R11" s="26" t="s">
        <v>32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45864.0</v>
      </c>
      <c r="C12" s="20" t="s">
        <v>1108</v>
      </c>
      <c r="D12" s="21">
        <v>54763.0</v>
      </c>
      <c r="E12" s="22" t="s">
        <v>195</v>
      </c>
      <c r="F12" s="23"/>
      <c r="G12" s="30"/>
      <c r="H12" s="23"/>
      <c r="I12" s="24"/>
      <c r="J12" s="30"/>
      <c r="K12" s="30"/>
      <c r="L12" s="30"/>
      <c r="M12" s="24">
        <v>15000.0</v>
      </c>
      <c r="N12" s="30"/>
      <c r="O12" s="30"/>
      <c r="P12" s="26">
        <v>15000.0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45864.0</v>
      </c>
      <c r="C13" s="20" t="s">
        <v>1109</v>
      </c>
      <c r="D13" s="21">
        <v>48910.0</v>
      </c>
      <c r="E13" s="22" t="s">
        <v>287</v>
      </c>
      <c r="F13" s="23"/>
      <c r="G13" s="30"/>
      <c r="H13" s="23"/>
      <c r="I13" s="24">
        <v>2600.0</v>
      </c>
      <c r="J13" s="30"/>
      <c r="K13" s="23"/>
      <c r="L13" s="23"/>
      <c r="M13" s="25"/>
      <c r="N13" s="23"/>
      <c r="O13" s="30"/>
      <c r="P13" s="26">
        <v>2600.0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45864.0</v>
      </c>
      <c r="C14" s="20" t="s">
        <v>1110</v>
      </c>
      <c r="D14" s="21">
        <v>48973.0</v>
      </c>
      <c r="E14" s="22" t="s">
        <v>1111</v>
      </c>
      <c r="F14" s="30"/>
      <c r="G14" s="30"/>
      <c r="H14" s="23"/>
      <c r="I14" s="24">
        <v>2600.0</v>
      </c>
      <c r="J14" s="30"/>
      <c r="K14" s="30"/>
      <c r="L14" s="23"/>
      <c r="M14" s="25"/>
      <c r="N14" s="23"/>
      <c r="O14" s="23"/>
      <c r="P14" s="26">
        <v>2600.0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45864.0</v>
      </c>
      <c r="C15" s="20" t="s">
        <v>1112</v>
      </c>
      <c r="D15" s="21">
        <v>62815.0</v>
      </c>
      <c r="E15" s="22" t="s">
        <v>122</v>
      </c>
      <c r="F15" s="30"/>
      <c r="G15" s="30"/>
      <c r="H15" s="23"/>
      <c r="I15" s="24">
        <v>10000.0</v>
      </c>
      <c r="J15" s="30"/>
      <c r="K15" s="30"/>
      <c r="L15" s="23"/>
      <c r="M15" s="24"/>
      <c r="N15" s="30"/>
      <c r="O15" s="23"/>
      <c r="P15" s="26">
        <v>10000.0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45864.0</v>
      </c>
      <c r="C16" s="20" t="s">
        <v>1113</v>
      </c>
      <c r="D16" s="21">
        <v>88533.0</v>
      </c>
      <c r="E16" s="22" t="s">
        <v>938</v>
      </c>
      <c r="F16" s="30"/>
      <c r="G16" s="30"/>
      <c r="H16" s="23"/>
      <c r="I16" s="24"/>
      <c r="J16" s="30"/>
      <c r="K16" s="30"/>
      <c r="L16" s="23"/>
      <c r="M16" s="25"/>
      <c r="N16" s="30">
        <v>420.0</v>
      </c>
      <c r="O16" s="23"/>
      <c r="P16" s="26">
        <v>420.0</v>
      </c>
      <c r="Q16" s="27">
        <f t="shared" si="1"/>
        <v>0</v>
      </c>
      <c r="R16" s="26" t="s">
        <v>32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45864.0</v>
      </c>
      <c r="C17" s="20" t="s">
        <v>1114</v>
      </c>
      <c r="D17" s="21">
        <v>91729.0</v>
      </c>
      <c r="E17" s="22" t="s">
        <v>1115</v>
      </c>
      <c r="F17" s="30"/>
      <c r="G17" s="30"/>
      <c r="H17" s="23"/>
      <c r="I17" s="24"/>
      <c r="J17" s="30">
        <v>300.0</v>
      </c>
      <c r="K17" s="30"/>
      <c r="L17" s="23"/>
      <c r="M17" s="25"/>
      <c r="N17" s="30"/>
      <c r="O17" s="23"/>
      <c r="P17" s="26">
        <v>300.0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45864.0</v>
      </c>
      <c r="C18" s="20" t="s">
        <v>1116</v>
      </c>
      <c r="D18" s="21">
        <v>88533.0</v>
      </c>
      <c r="E18" s="22" t="s">
        <v>938</v>
      </c>
      <c r="F18" s="30"/>
      <c r="G18" s="30"/>
      <c r="H18" s="23"/>
      <c r="I18" s="24"/>
      <c r="J18" s="30"/>
      <c r="K18" s="30"/>
      <c r="L18" s="23"/>
      <c r="M18" s="25"/>
      <c r="N18" s="30">
        <v>320.0</v>
      </c>
      <c r="O18" s="23"/>
      <c r="P18" s="26">
        <v>320.0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45864.0</v>
      </c>
      <c r="C19" s="20" t="s">
        <v>1117</v>
      </c>
      <c r="D19" s="21">
        <v>30895.0</v>
      </c>
      <c r="E19" s="22" t="s">
        <v>355</v>
      </c>
      <c r="F19" s="30"/>
      <c r="G19" s="30"/>
      <c r="H19" s="30"/>
      <c r="I19" s="24"/>
      <c r="J19" s="30"/>
      <c r="K19" s="30"/>
      <c r="L19" s="23"/>
      <c r="M19" s="24">
        <v>250.0</v>
      </c>
      <c r="N19" s="23"/>
      <c r="O19" s="23"/>
      <c r="P19" s="26">
        <v>250.0</v>
      </c>
      <c r="Q19" s="27">
        <f t="shared" si="1"/>
        <v>0</v>
      </c>
      <c r="R19" s="26" t="s">
        <v>29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45864.0</v>
      </c>
      <c r="C20" s="20" t="s">
        <v>1118</v>
      </c>
      <c r="D20" s="21">
        <v>59627.0</v>
      </c>
      <c r="E20" s="22" t="s">
        <v>1119</v>
      </c>
      <c r="F20" s="30"/>
      <c r="G20" s="30"/>
      <c r="H20" s="30"/>
      <c r="I20" s="24">
        <v>4600.0</v>
      </c>
      <c r="J20" s="30"/>
      <c r="K20" s="30"/>
      <c r="L20" s="23"/>
      <c r="M20" s="24"/>
      <c r="N20" s="23"/>
      <c r="O20" s="23"/>
      <c r="P20" s="26">
        <v>4600.0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45864.0</v>
      </c>
      <c r="C21" s="20" t="s">
        <v>1120</v>
      </c>
      <c r="D21" s="21">
        <v>48910.0</v>
      </c>
      <c r="E21" s="22" t="s">
        <v>287</v>
      </c>
      <c r="F21" s="30"/>
      <c r="G21" s="30"/>
      <c r="H21" s="30"/>
      <c r="I21" s="24"/>
      <c r="J21" s="30">
        <v>2350.0</v>
      </c>
      <c r="K21" s="30"/>
      <c r="L21" s="23"/>
      <c r="M21" s="24"/>
      <c r="N21" s="23"/>
      <c r="O21" s="23"/>
      <c r="P21" s="26">
        <v>2350.0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45864.0</v>
      </c>
      <c r="C22" s="20" t="s">
        <v>1121</v>
      </c>
      <c r="D22" s="21">
        <v>48910.0</v>
      </c>
      <c r="E22" s="22" t="s">
        <v>287</v>
      </c>
      <c r="F22" s="30"/>
      <c r="G22" s="30"/>
      <c r="H22" s="23"/>
      <c r="I22" s="24"/>
      <c r="J22" s="30">
        <v>3340.0</v>
      </c>
      <c r="K22" s="30"/>
      <c r="L22" s="23"/>
      <c r="M22" s="24"/>
      <c r="N22" s="23"/>
      <c r="O22" s="23"/>
      <c r="P22" s="26">
        <v>3340.0</v>
      </c>
      <c r="Q22" s="27">
        <f t="shared" si="1"/>
        <v>0</v>
      </c>
      <c r="R22" s="26" t="s">
        <v>29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45864.0</v>
      </c>
      <c r="C23" s="20" t="s">
        <v>1122</v>
      </c>
      <c r="D23" s="21">
        <v>80636.0</v>
      </c>
      <c r="E23" s="22" t="s">
        <v>1123</v>
      </c>
      <c r="F23" s="30"/>
      <c r="G23" s="30"/>
      <c r="H23" s="23"/>
      <c r="I23" s="24"/>
      <c r="J23" s="30"/>
      <c r="K23" s="30"/>
      <c r="L23" s="23"/>
      <c r="M23" s="24">
        <v>250.0</v>
      </c>
      <c r="N23" s="23"/>
      <c r="O23" s="23"/>
      <c r="P23" s="26">
        <v>250.0</v>
      </c>
      <c r="Q23" s="27">
        <f t="shared" si="1"/>
        <v>0</v>
      </c>
      <c r="R23" s="26" t="s">
        <v>32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45864.0</v>
      </c>
      <c r="C24" s="20" t="s">
        <v>1124</v>
      </c>
      <c r="D24" s="21">
        <v>91751.0</v>
      </c>
      <c r="E24" s="22" t="s">
        <v>1125</v>
      </c>
      <c r="F24" s="30"/>
      <c r="G24" s="30"/>
      <c r="H24" s="23"/>
      <c r="I24" s="24">
        <v>300.0</v>
      </c>
      <c r="J24" s="30"/>
      <c r="K24" s="30"/>
      <c r="L24" s="23"/>
      <c r="M24" s="24"/>
      <c r="N24" s="23"/>
      <c r="O24" s="23"/>
      <c r="P24" s="26">
        <v>300.0</v>
      </c>
      <c r="Q24" s="27">
        <f t="shared" si="1"/>
        <v>0</v>
      </c>
      <c r="R24" s="26" t="s">
        <v>110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45863.0</v>
      </c>
      <c r="C25" s="20" t="s">
        <v>1126</v>
      </c>
      <c r="D25" s="21">
        <v>51166.0</v>
      </c>
      <c r="E25" s="22" t="s">
        <v>584</v>
      </c>
      <c r="F25" s="30"/>
      <c r="G25" s="30"/>
      <c r="H25" s="23"/>
      <c r="I25" s="24"/>
      <c r="J25" s="30"/>
      <c r="K25" s="30"/>
      <c r="L25" s="23"/>
      <c r="M25" s="24">
        <v>2600.0</v>
      </c>
      <c r="N25" s="23"/>
      <c r="O25" s="23"/>
      <c r="P25" s="26">
        <v>2600.0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45864.0</v>
      </c>
      <c r="C26" s="20" t="s">
        <v>1127</v>
      </c>
      <c r="D26" s="21">
        <v>77283.0</v>
      </c>
      <c r="E26" s="22" t="s">
        <v>743</v>
      </c>
      <c r="F26" s="30"/>
      <c r="G26" s="30"/>
      <c r="H26" s="23"/>
      <c r="I26" s="24"/>
      <c r="J26" s="30"/>
      <c r="K26" s="30"/>
      <c r="L26" s="23"/>
      <c r="M26" s="24">
        <v>7600.0</v>
      </c>
      <c r="N26" s="23"/>
      <c r="O26" s="23"/>
      <c r="P26" s="26">
        <v>7600.0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45864.0</v>
      </c>
      <c r="C27" s="20" t="s">
        <v>1128</v>
      </c>
      <c r="D27" s="21">
        <v>83957.0</v>
      </c>
      <c r="E27" s="22" t="s">
        <v>1129</v>
      </c>
      <c r="F27" s="30"/>
      <c r="G27" s="30"/>
      <c r="H27" s="30">
        <v>450.0</v>
      </c>
      <c r="I27" s="24"/>
      <c r="J27" s="30"/>
      <c r="K27" s="30"/>
      <c r="L27" s="23"/>
      <c r="M27" s="24"/>
      <c r="N27" s="30"/>
      <c r="O27" s="23"/>
      <c r="P27" s="26">
        <v>450.0</v>
      </c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45864.0</v>
      </c>
      <c r="C28" s="20" t="s">
        <v>1130</v>
      </c>
      <c r="D28" s="21">
        <v>37642.0</v>
      </c>
      <c r="E28" s="22" t="s">
        <v>541</v>
      </c>
      <c r="F28" s="30"/>
      <c r="G28" s="30"/>
      <c r="H28" s="30">
        <v>3750.0</v>
      </c>
      <c r="I28" s="24"/>
      <c r="J28" s="30"/>
      <c r="K28" s="30"/>
      <c r="L28" s="23"/>
      <c r="M28" s="24"/>
      <c r="N28" s="23"/>
      <c r="O28" s="23"/>
      <c r="P28" s="26">
        <v>3750.0</v>
      </c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32"/>
      <c r="C29" s="20"/>
      <c r="D29" s="21"/>
      <c r="E29" s="22"/>
      <c r="F29" s="30"/>
      <c r="G29" s="30"/>
      <c r="H29" s="30"/>
      <c r="I29" s="24"/>
      <c r="J29" s="30"/>
      <c r="K29" s="30"/>
      <c r="L29" s="23"/>
      <c r="M29" s="24"/>
      <c r="N29" s="23"/>
      <c r="O29" s="23"/>
      <c r="P29" s="26"/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/>
      <c r="B30" s="32"/>
      <c r="C30" s="20"/>
      <c r="D30" s="21"/>
      <c r="E30" s="22"/>
      <c r="F30" s="30"/>
      <c r="G30" s="30"/>
      <c r="H30" s="23"/>
      <c r="I30" s="24"/>
      <c r="J30" s="30"/>
      <c r="K30" s="30"/>
      <c r="L30" s="23"/>
      <c r="M30" s="25"/>
      <c r="N30" s="23"/>
      <c r="O30" s="23"/>
      <c r="P30" s="26"/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/>
      <c r="B31" s="32"/>
      <c r="C31" s="20"/>
      <c r="D31" s="21"/>
      <c r="E31" s="22"/>
      <c r="F31" s="30"/>
      <c r="G31" s="30"/>
      <c r="H31" s="23"/>
      <c r="I31" s="24"/>
      <c r="J31" s="30"/>
      <c r="K31" s="30"/>
      <c r="L31" s="23"/>
      <c r="M31" s="25"/>
      <c r="N31" s="23"/>
      <c r="O31" s="23"/>
      <c r="P31" s="26"/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38"/>
      <c r="B32" s="39"/>
      <c r="C32" s="40"/>
      <c r="D32" s="41"/>
      <c r="E32" s="41"/>
      <c r="F32" s="42">
        <f t="shared" ref="F32:P32" si="2">SUM(F6:F31)</f>
        <v>0</v>
      </c>
      <c r="G32" s="42">
        <f t="shared" si="2"/>
        <v>0</v>
      </c>
      <c r="H32" s="42">
        <f t="shared" si="2"/>
        <v>4200</v>
      </c>
      <c r="I32" s="42">
        <f t="shared" si="2"/>
        <v>44789</v>
      </c>
      <c r="J32" s="42">
        <f t="shared" si="2"/>
        <v>5990</v>
      </c>
      <c r="K32" s="42">
        <f t="shared" si="2"/>
        <v>2596</v>
      </c>
      <c r="L32" s="42">
        <f t="shared" si="2"/>
        <v>0</v>
      </c>
      <c r="M32" s="42">
        <f t="shared" si="2"/>
        <v>25950</v>
      </c>
      <c r="N32" s="42">
        <f t="shared" si="2"/>
        <v>740</v>
      </c>
      <c r="O32" s="42">
        <f t="shared" si="2"/>
        <v>0</v>
      </c>
      <c r="P32" s="42">
        <f t="shared" si="2"/>
        <v>84265</v>
      </c>
      <c r="Q32" s="43"/>
      <c r="R32" s="41"/>
      <c r="S32" s="44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6"/>
      <c r="B33" s="47"/>
      <c r="C33" s="48"/>
      <c r="D33" s="48"/>
      <c r="E33" s="48"/>
      <c r="F33" s="49">
        <f>F32+G32+H32+I32+J32+K32+L32+M32+N32+O32</f>
        <v>84265</v>
      </c>
      <c r="G33" s="4"/>
      <c r="H33" s="4"/>
      <c r="I33" s="4"/>
      <c r="J33" s="4"/>
      <c r="K33" s="4"/>
      <c r="L33" s="4"/>
      <c r="M33" s="4"/>
      <c r="N33" s="4"/>
      <c r="O33" s="4"/>
      <c r="P33" s="50" t="s">
        <v>79</v>
      </c>
      <c r="Q33" s="50"/>
      <c r="R33" s="48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29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29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09" t="s">
        <v>212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0" t="s">
        <v>2</v>
      </c>
      <c r="B37" s="111" t="s">
        <v>3</v>
      </c>
      <c r="C37" s="111" t="s">
        <v>4</v>
      </c>
      <c r="D37" s="111" t="s">
        <v>5</v>
      </c>
      <c r="E37" s="111" t="s">
        <v>6</v>
      </c>
      <c r="F37" s="112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111" t="s">
        <v>8</v>
      </c>
      <c r="S37" s="111" t="s">
        <v>9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"/>
      <c r="B38" s="12"/>
      <c r="C38" s="12"/>
      <c r="D38" s="12"/>
      <c r="E38" s="12"/>
      <c r="F38" s="113" t="s">
        <v>10</v>
      </c>
      <c r="G38" s="114" t="s">
        <v>11</v>
      </c>
      <c r="H38" s="10"/>
      <c r="I38" s="114" t="s">
        <v>12</v>
      </c>
      <c r="J38" s="10"/>
      <c r="K38" s="111" t="s">
        <v>13</v>
      </c>
      <c r="L38" s="115"/>
      <c r="M38" s="115"/>
      <c r="N38" s="115"/>
      <c r="O38" s="116" t="s">
        <v>1131</v>
      </c>
      <c r="P38" s="111" t="s">
        <v>15</v>
      </c>
      <c r="Q38" s="111" t="s">
        <v>16</v>
      </c>
      <c r="R38" s="12"/>
      <c r="S38" s="1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6"/>
      <c r="B39" s="10"/>
      <c r="C39" s="10"/>
      <c r="D39" s="10"/>
      <c r="E39" s="10"/>
      <c r="F39" s="10"/>
      <c r="G39" s="117" t="s">
        <v>17</v>
      </c>
      <c r="H39" s="117" t="s">
        <v>18</v>
      </c>
      <c r="I39" s="117" t="s">
        <v>19</v>
      </c>
      <c r="J39" s="117" t="s">
        <v>20</v>
      </c>
      <c r="K39" s="10"/>
      <c r="L39" s="207" t="s">
        <v>21</v>
      </c>
      <c r="M39" s="207" t="s">
        <v>22</v>
      </c>
      <c r="N39" s="117" t="s">
        <v>23</v>
      </c>
      <c r="O39" s="10"/>
      <c r="P39" s="10"/>
      <c r="Q39" s="10"/>
      <c r="R39" s="10"/>
      <c r="S39" s="10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243">
        <v>1.0</v>
      </c>
      <c r="B40" s="244">
        <v>45864.0</v>
      </c>
      <c r="C40" s="245" t="s">
        <v>1132</v>
      </c>
      <c r="D40" s="246">
        <v>36885.0</v>
      </c>
      <c r="E40" s="247" t="s">
        <v>1106</v>
      </c>
      <c r="F40" s="248"/>
      <c r="G40" s="246"/>
      <c r="H40" s="250"/>
      <c r="I40" s="250">
        <v>65.0</v>
      </c>
      <c r="J40" s="251"/>
      <c r="K40" s="251"/>
      <c r="L40" s="255"/>
      <c r="M40" s="252"/>
      <c r="N40" s="251"/>
      <c r="O40" s="251"/>
      <c r="P40" s="250">
        <v>65.0</v>
      </c>
      <c r="Q40" s="253">
        <f>F40+G40+H40+I40+J40+K40+L40+M40+N40-P40</f>
        <v>0</v>
      </c>
      <c r="R40" s="26"/>
      <c r="S40" s="12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8"/>
      <c r="B41" s="168"/>
      <c r="C41" s="124"/>
      <c r="D41" s="142"/>
      <c r="E41" s="143"/>
      <c r="F41" s="122"/>
      <c r="G41" s="123"/>
      <c r="H41" s="224"/>
      <c r="I41" s="142"/>
      <c r="J41" s="123"/>
      <c r="K41" s="123"/>
      <c r="L41" s="120"/>
      <c r="M41" s="208"/>
      <c r="N41" s="123"/>
      <c r="O41" s="123"/>
      <c r="P41" s="224"/>
      <c r="Q41" s="253"/>
      <c r="R41" s="254"/>
      <c r="S41" s="12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18"/>
      <c r="B42" s="146"/>
      <c r="C42" s="124"/>
      <c r="D42" s="124"/>
      <c r="E42" s="147"/>
      <c r="F42" s="122"/>
      <c r="G42" s="142"/>
      <c r="H42" s="142"/>
      <c r="I42" s="123"/>
      <c r="J42" s="123"/>
      <c r="K42" s="120"/>
      <c r="L42" s="123"/>
      <c r="M42" s="123"/>
      <c r="N42" s="123"/>
      <c r="O42" s="123"/>
      <c r="P42" s="125"/>
      <c r="Q42" s="126"/>
      <c r="R42" s="123"/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30"/>
      <c r="B43" s="131"/>
      <c r="C43" s="132"/>
      <c r="D43" s="133" t="s">
        <v>82</v>
      </c>
      <c r="E43" s="115"/>
      <c r="F43" s="134">
        <f t="shared" ref="F43:P43" si="3">SUM(F40:F42)</f>
        <v>0</v>
      </c>
      <c r="G43" s="134">
        <f t="shared" si="3"/>
        <v>0</v>
      </c>
      <c r="H43" s="134">
        <f t="shared" si="3"/>
        <v>0</v>
      </c>
      <c r="I43" s="134">
        <f t="shared" si="3"/>
        <v>65</v>
      </c>
      <c r="J43" s="134">
        <f t="shared" si="3"/>
        <v>0</v>
      </c>
      <c r="K43" s="134">
        <f t="shared" si="3"/>
        <v>0</v>
      </c>
      <c r="L43" s="134">
        <f t="shared" si="3"/>
        <v>0</v>
      </c>
      <c r="M43" s="134">
        <f t="shared" si="3"/>
        <v>0</v>
      </c>
      <c r="N43" s="134">
        <f t="shared" si="3"/>
        <v>0</v>
      </c>
      <c r="O43" s="134">
        <f t="shared" si="3"/>
        <v>0</v>
      </c>
      <c r="P43" s="134">
        <f t="shared" si="3"/>
        <v>65</v>
      </c>
      <c r="Q43" s="135"/>
      <c r="R43" s="115"/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36"/>
      <c r="B44" s="137"/>
      <c r="C44" s="137"/>
      <c r="D44" s="137"/>
      <c r="E44" s="137"/>
      <c r="F44" s="138">
        <f>F43+G43+H43+I43+J43+K43+L43+M43+N43+N43+O43</f>
        <v>65</v>
      </c>
      <c r="G44" s="4"/>
      <c r="H44" s="4"/>
      <c r="I44" s="4"/>
      <c r="J44" s="4"/>
      <c r="K44" s="4"/>
      <c r="L44" s="4"/>
      <c r="M44" s="4"/>
      <c r="N44" s="4"/>
      <c r="O44" s="4"/>
      <c r="P44" s="139"/>
      <c r="Q44" s="139"/>
      <c r="R44" s="137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75"/>
      <c r="F45" s="76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51.0" customHeight="1">
      <c r="A46" s="2"/>
      <c r="B46" s="2"/>
      <c r="C46" s="2"/>
      <c r="D46" s="2"/>
      <c r="E46" s="77" t="s">
        <v>83</v>
      </c>
      <c r="F46" s="98" t="s">
        <v>224</v>
      </c>
      <c r="G46" s="2"/>
      <c r="H46" s="2"/>
      <c r="I46" s="2"/>
      <c r="J46" s="79" t="s">
        <v>85</v>
      </c>
      <c r="K46" s="79"/>
      <c r="L46" s="79"/>
      <c r="M46" s="79"/>
      <c r="N46" s="80"/>
      <c r="O46" s="80"/>
      <c r="P46" s="8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77" t="s">
        <v>86</v>
      </c>
      <c r="F47" s="98" t="s">
        <v>224</v>
      </c>
      <c r="G47" s="2"/>
      <c r="H47" s="2"/>
      <c r="I47" s="2"/>
      <c r="J47" s="82" t="s">
        <v>87</v>
      </c>
      <c r="K47" s="82"/>
      <c r="L47" s="82"/>
      <c r="M47" s="82"/>
      <c r="N47" s="82"/>
      <c r="O47" s="82"/>
      <c r="P47" s="8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77" t="s">
        <v>88</v>
      </c>
      <c r="F48" s="98" t="s">
        <v>224</v>
      </c>
      <c r="G48" s="2"/>
      <c r="H48" s="52"/>
      <c r="I48" s="268"/>
      <c r="J48" s="2"/>
      <c r="K48" s="82" t="s">
        <v>87</v>
      </c>
      <c r="L48" s="82"/>
      <c r="M48" s="82"/>
      <c r="N48" s="82"/>
      <c r="O48" s="82"/>
      <c r="P48" s="82"/>
      <c r="Q48" s="8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77" t="s">
        <v>89</v>
      </c>
      <c r="F49" s="98" t="s">
        <v>224</v>
      </c>
      <c r="G49" s="2"/>
      <c r="H49" s="52"/>
      <c r="I49" s="268"/>
      <c r="J49" s="268">
        <v>1.0</v>
      </c>
      <c r="K49" s="260" t="s">
        <v>1036</v>
      </c>
      <c r="L49" s="261"/>
      <c r="M49" s="261"/>
      <c r="N49" s="261"/>
      <c r="O49" s="261"/>
      <c r="P49" s="260" t="s">
        <v>597</v>
      </c>
      <c r="Q49" s="262" t="s">
        <v>598</v>
      </c>
      <c r="R49" s="263" t="s">
        <v>1040</v>
      </c>
      <c r="S49" s="26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77" t="s">
        <v>1133</v>
      </c>
      <c r="F50" s="98" t="s">
        <v>224</v>
      </c>
      <c r="G50" s="2"/>
      <c r="H50" s="52"/>
      <c r="I50" s="269"/>
      <c r="J50" s="268">
        <v>2.0</v>
      </c>
      <c r="K50" s="260" t="s">
        <v>1039</v>
      </c>
      <c r="L50" s="261"/>
      <c r="M50" s="261"/>
      <c r="N50" s="261"/>
      <c r="O50" s="261"/>
      <c r="P50" s="260" t="s">
        <v>662</v>
      </c>
      <c r="Q50" s="262" t="s">
        <v>598</v>
      </c>
      <c r="R50" s="263" t="s">
        <v>1134</v>
      </c>
      <c r="S50" s="26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77" t="s">
        <v>91</v>
      </c>
      <c r="F51" s="98" t="s">
        <v>224</v>
      </c>
      <c r="G51" s="2"/>
      <c r="H51" s="52"/>
      <c r="I51" s="270"/>
      <c r="J51" s="269"/>
      <c r="K51" s="260"/>
      <c r="L51" s="261"/>
      <c r="M51" s="261"/>
      <c r="N51" s="261"/>
      <c r="O51" s="261"/>
      <c r="P51" s="260"/>
      <c r="Q51" s="262"/>
      <c r="R51" s="263"/>
      <c r="S51" s="26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92</v>
      </c>
      <c r="F52" s="98" t="s">
        <v>224</v>
      </c>
      <c r="G52" s="2"/>
      <c r="H52" s="52"/>
      <c r="I52" s="271"/>
      <c r="J52" s="270"/>
      <c r="K52" s="172" t="s">
        <v>335</v>
      </c>
      <c r="L52" s="264"/>
      <c r="M52" s="265"/>
      <c r="N52" s="264"/>
      <c r="O52" s="52"/>
      <c r="P52" s="266">
        <v>84265.0</v>
      </c>
      <c r="Q52" s="16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52"/>
      <c r="I53" s="271"/>
      <c r="J53" s="271"/>
      <c r="K53" s="210"/>
      <c r="L53" s="209" t="s">
        <v>1044</v>
      </c>
      <c r="M53" s="210"/>
      <c r="N53" s="210"/>
      <c r="O53" s="210"/>
      <c r="P53" s="267">
        <v>740.0</v>
      </c>
      <c r="Q53" s="16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52"/>
      <c r="I54" s="180"/>
      <c r="J54" s="271"/>
      <c r="K54" s="210"/>
      <c r="L54" s="209" t="s">
        <v>337</v>
      </c>
      <c r="M54" s="210"/>
      <c r="N54" s="210"/>
      <c r="O54" s="210"/>
      <c r="P54" s="267">
        <f>P52-P53</f>
        <v>83525</v>
      </c>
      <c r="Q54" s="16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52"/>
      <c r="I55" s="52"/>
      <c r="J55" s="52"/>
      <c r="K55" s="52"/>
      <c r="L55" s="52"/>
      <c r="M55" s="52"/>
      <c r="N55" s="52"/>
      <c r="O55" s="52"/>
      <c r="P55" s="5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3:O33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1135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45865.0</v>
      </c>
      <c r="C6" s="20" t="s">
        <v>1136</v>
      </c>
      <c r="D6" s="21">
        <v>42095.0</v>
      </c>
      <c r="E6" s="22" t="s">
        <v>325</v>
      </c>
      <c r="F6" s="229"/>
      <c r="G6" s="230"/>
      <c r="H6" s="230"/>
      <c r="I6" s="231">
        <v>640.0</v>
      </c>
      <c r="J6" s="229"/>
      <c r="K6" s="229"/>
      <c r="L6" s="229"/>
      <c r="M6" s="231"/>
      <c r="N6" s="230"/>
      <c r="O6" s="230"/>
      <c r="P6" s="232">
        <v>640.0</v>
      </c>
      <c r="Q6" s="27">
        <f t="shared" ref="Q6:Q24" si="1">F6+G6+H6+I6+J6+K6+L6+M6+N6+O6-P6</f>
        <v>0</v>
      </c>
      <c r="R6" s="26" t="s">
        <v>32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2">
        <v>45865.0</v>
      </c>
      <c r="C7" s="20" t="s">
        <v>1137</v>
      </c>
      <c r="D7" s="21">
        <v>49272.0</v>
      </c>
      <c r="E7" s="22" t="s">
        <v>501</v>
      </c>
      <c r="F7" s="230"/>
      <c r="G7" s="230"/>
      <c r="H7" s="229"/>
      <c r="I7" s="231">
        <v>25000.0</v>
      </c>
      <c r="J7" s="229"/>
      <c r="K7" s="229"/>
      <c r="L7" s="230"/>
      <c r="M7" s="233"/>
      <c r="N7" s="230"/>
      <c r="O7" s="230"/>
      <c r="P7" s="232">
        <v>25000.0</v>
      </c>
      <c r="Q7" s="27">
        <f t="shared" si="1"/>
        <v>0</v>
      </c>
      <c r="R7" s="26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45865.0</v>
      </c>
      <c r="C8" s="20" t="s">
        <v>1138</v>
      </c>
      <c r="D8" s="21">
        <v>49655.0</v>
      </c>
      <c r="E8" s="22" t="s">
        <v>182</v>
      </c>
      <c r="F8" s="229"/>
      <c r="G8" s="229"/>
      <c r="H8" s="230"/>
      <c r="I8" s="231"/>
      <c r="J8" s="229"/>
      <c r="K8" s="229">
        <v>1250.0</v>
      </c>
      <c r="L8" s="230"/>
      <c r="M8" s="231"/>
      <c r="N8" s="230"/>
      <c r="O8" s="230"/>
      <c r="P8" s="232">
        <v>1250.0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45865.0</v>
      </c>
      <c r="C9" s="20" t="s">
        <v>1139</v>
      </c>
      <c r="D9" s="21">
        <v>25541.0</v>
      </c>
      <c r="E9" s="22" t="s">
        <v>955</v>
      </c>
      <c r="F9" s="230"/>
      <c r="G9" s="229">
        <v>2500.0</v>
      </c>
      <c r="H9" s="230"/>
      <c r="I9" s="231"/>
      <c r="J9" s="229"/>
      <c r="K9" s="229"/>
      <c r="L9" s="230"/>
      <c r="M9" s="231"/>
      <c r="N9" s="234"/>
      <c r="O9" s="230"/>
      <c r="P9" s="232">
        <v>2500.0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45865.0</v>
      </c>
      <c r="C10" s="20" t="s">
        <v>1140</v>
      </c>
      <c r="D10" s="21">
        <v>25541.0</v>
      </c>
      <c r="E10" s="22" t="s">
        <v>955</v>
      </c>
      <c r="F10" s="30"/>
      <c r="G10" s="30">
        <v>2500.0</v>
      </c>
      <c r="H10" s="23"/>
      <c r="I10" s="24"/>
      <c r="J10" s="30"/>
      <c r="K10" s="30"/>
      <c r="L10" s="23"/>
      <c r="M10" s="24"/>
      <c r="N10" s="30"/>
      <c r="O10" s="23"/>
      <c r="P10" s="26">
        <v>2500.0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45865.0</v>
      </c>
      <c r="C11" s="20" t="s">
        <v>1141</v>
      </c>
      <c r="D11" s="21">
        <v>52685.0</v>
      </c>
      <c r="E11" s="22" t="s">
        <v>371</v>
      </c>
      <c r="F11" s="23"/>
      <c r="G11" s="30">
        <v>8220.0</v>
      </c>
      <c r="H11" s="23"/>
      <c r="I11" s="24"/>
      <c r="J11" s="30"/>
      <c r="K11" s="30"/>
      <c r="L11" s="23"/>
      <c r="M11" s="24"/>
      <c r="N11" s="30"/>
      <c r="O11" s="23"/>
      <c r="P11" s="26">
        <v>8220.0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45865.0</v>
      </c>
      <c r="C12" s="20" t="s">
        <v>1142</v>
      </c>
      <c r="D12" s="21">
        <v>10271.0</v>
      </c>
      <c r="E12" s="22" t="s">
        <v>70</v>
      </c>
      <c r="F12" s="23"/>
      <c r="G12" s="30">
        <v>4500.0</v>
      </c>
      <c r="H12" s="23"/>
      <c r="I12" s="24"/>
      <c r="J12" s="30"/>
      <c r="K12" s="30"/>
      <c r="L12" s="30"/>
      <c r="M12" s="24"/>
      <c r="N12" s="30"/>
      <c r="O12" s="30"/>
      <c r="P12" s="26">
        <v>4500.0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45865.0</v>
      </c>
      <c r="C13" s="20" t="s">
        <v>1143</v>
      </c>
      <c r="D13" s="21">
        <v>10271.0</v>
      </c>
      <c r="E13" s="22" t="s">
        <v>70</v>
      </c>
      <c r="F13" s="23"/>
      <c r="G13" s="30">
        <v>5000.0</v>
      </c>
      <c r="H13" s="23"/>
      <c r="I13" s="24"/>
      <c r="J13" s="30"/>
      <c r="K13" s="23"/>
      <c r="L13" s="23"/>
      <c r="M13" s="25"/>
      <c r="N13" s="23"/>
      <c r="O13" s="30"/>
      <c r="P13" s="26">
        <v>5000.0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45865.0</v>
      </c>
      <c r="C14" s="20" t="s">
        <v>1144</v>
      </c>
      <c r="D14" s="21">
        <v>88544.0</v>
      </c>
      <c r="E14" s="22" t="s">
        <v>652</v>
      </c>
      <c r="F14" s="30"/>
      <c r="G14" s="30"/>
      <c r="H14" s="23"/>
      <c r="I14" s="24"/>
      <c r="J14" s="30"/>
      <c r="K14" s="30"/>
      <c r="L14" s="23"/>
      <c r="M14" s="24">
        <v>450.0</v>
      </c>
      <c r="N14" s="23"/>
      <c r="O14" s="23"/>
      <c r="P14" s="26">
        <v>450.0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45865.0</v>
      </c>
      <c r="C15" s="20" t="s">
        <v>1145</v>
      </c>
      <c r="D15" s="21">
        <v>25376.0</v>
      </c>
      <c r="E15" s="22" t="s">
        <v>315</v>
      </c>
      <c r="F15" s="30"/>
      <c r="G15" s="30">
        <v>4500.0</v>
      </c>
      <c r="H15" s="23"/>
      <c r="I15" s="24"/>
      <c r="J15" s="30"/>
      <c r="K15" s="30"/>
      <c r="L15" s="23"/>
      <c r="M15" s="24"/>
      <c r="N15" s="30"/>
      <c r="O15" s="23"/>
      <c r="P15" s="26">
        <v>4500.0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45865.0</v>
      </c>
      <c r="C16" s="20" t="s">
        <v>1146</v>
      </c>
      <c r="D16" s="21">
        <v>88596.0</v>
      </c>
      <c r="E16" s="22" t="s">
        <v>1147</v>
      </c>
      <c r="F16" s="30"/>
      <c r="G16" s="30"/>
      <c r="H16" s="23"/>
      <c r="I16" s="24"/>
      <c r="J16" s="30"/>
      <c r="K16" s="30"/>
      <c r="L16" s="23"/>
      <c r="M16" s="24">
        <v>645.0</v>
      </c>
      <c r="N16" s="30"/>
      <c r="O16" s="23"/>
      <c r="P16" s="26">
        <v>645.0</v>
      </c>
      <c r="Q16" s="27">
        <f t="shared" si="1"/>
        <v>0</v>
      </c>
      <c r="R16" s="26" t="s">
        <v>32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45865.0</v>
      </c>
      <c r="C17" s="20" t="s">
        <v>1148</v>
      </c>
      <c r="D17" s="21">
        <v>24368.0</v>
      </c>
      <c r="E17" s="22" t="s">
        <v>197</v>
      </c>
      <c r="F17" s="30"/>
      <c r="G17" s="30"/>
      <c r="H17" s="23"/>
      <c r="I17" s="24"/>
      <c r="J17" s="30"/>
      <c r="K17" s="30">
        <v>1550.0</v>
      </c>
      <c r="L17" s="23"/>
      <c r="M17" s="25"/>
      <c r="N17" s="30"/>
      <c r="O17" s="23"/>
      <c r="P17" s="26">
        <v>1550.0</v>
      </c>
      <c r="Q17" s="27">
        <f t="shared" si="1"/>
        <v>0</v>
      </c>
      <c r="R17" s="26" t="s">
        <v>32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45865.0</v>
      </c>
      <c r="C18" s="20" t="s">
        <v>1149</v>
      </c>
      <c r="D18" s="21">
        <v>75886.0</v>
      </c>
      <c r="E18" s="22" t="s">
        <v>1150</v>
      </c>
      <c r="F18" s="30"/>
      <c r="G18" s="30"/>
      <c r="H18" s="23"/>
      <c r="I18" s="24"/>
      <c r="J18" s="30"/>
      <c r="K18" s="30"/>
      <c r="L18" s="23"/>
      <c r="M18" s="24">
        <v>490.0</v>
      </c>
      <c r="N18" s="30"/>
      <c r="O18" s="23"/>
      <c r="P18" s="26">
        <v>490.0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45864.0</v>
      </c>
      <c r="C19" s="20" t="s">
        <v>1151</v>
      </c>
      <c r="D19" s="21">
        <v>36918.0</v>
      </c>
      <c r="E19" s="22" t="s">
        <v>986</v>
      </c>
      <c r="F19" s="30"/>
      <c r="G19" s="30"/>
      <c r="H19" s="30"/>
      <c r="I19" s="24"/>
      <c r="J19" s="30"/>
      <c r="K19" s="30">
        <v>4100.0</v>
      </c>
      <c r="L19" s="23"/>
      <c r="M19" s="24"/>
      <c r="N19" s="23"/>
      <c r="O19" s="23"/>
      <c r="P19" s="26">
        <v>4100.0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45865.0</v>
      </c>
      <c r="C20" s="20" t="s">
        <v>1152</v>
      </c>
      <c r="D20" s="21">
        <v>52669.0</v>
      </c>
      <c r="E20" s="22" t="s">
        <v>97</v>
      </c>
      <c r="F20" s="30"/>
      <c r="G20" s="30"/>
      <c r="H20" s="30">
        <v>15200.0</v>
      </c>
      <c r="I20" s="24"/>
      <c r="J20" s="30"/>
      <c r="K20" s="30"/>
      <c r="L20" s="23"/>
      <c r="M20" s="24"/>
      <c r="N20" s="23"/>
      <c r="O20" s="23"/>
      <c r="P20" s="26">
        <v>15200.0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45865.0</v>
      </c>
      <c r="C21" s="20" t="s">
        <v>1153</v>
      </c>
      <c r="D21" s="21">
        <v>10249.0</v>
      </c>
      <c r="E21" s="22" t="s">
        <v>207</v>
      </c>
      <c r="F21" s="30"/>
      <c r="G21" s="30"/>
      <c r="H21" s="30"/>
      <c r="I21" s="24"/>
      <c r="J21" s="30"/>
      <c r="K21" s="30"/>
      <c r="L21" s="23"/>
      <c r="M21" s="24">
        <v>5900.0</v>
      </c>
      <c r="N21" s="23"/>
      <c r="O21" s="23"/>
      <c r="P21" s="26">
        <v>5900.0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45865.0</v>
      </c>
      <c r="C22" s="20" t="s">
        <v>1154</v>
      </c>
      <c r="D22" s="21">
        <v>78314.0</v>
      </c>
      <c r="E22" s="22" t="s">
        <v>1155</v>
      </c>
      <c r="F22" s="30"/>
      <c r="G22" s="30"/>
      <c r="H22" s="23"/>
      <c r="I22" s="24"/>
      <c r="J22" s="30"/>
      <c r="K22" s="30"/>
      <c r="L22" s="23"/>
      <c r="M22" s="24">
        <v>4950.0</v>
      </c>
      <c r="N22" s="23"/>
      <c r="O22" s="23"/>
      <c r="P22" s="26">
        <v>4950.0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/>
      <c r="B23" s="32"/>
      <c r="C23" s="20"/>
      <c r="D23" s="21"/>
      <c r="E23" s="22"/>
      <c r="F23" s="30"/>
      <c r="G23" s="30"/>
      <c r="H23" s="23"/>
      <c r="I23" s="24"/>
      <c r="J23" s="30"/>
      <c r="K23" s="30"/>
      <c r="L23" s="23"/>
      <c r="M23" s="25"/>
      <c r="N23" s="23"/>
      <c r="O23" s="23"/>
      <c r="P23" s="26"/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/>
      <c r="B24" s="32"/>
      <c r="C24" s="20"/>
      <c r="D24" s="21"/>
      <c r="E24" s="22"/>
      <c r="F24" s="30"/>
      <c r="G24" s="30"/>
      <c r="H24" s="23"/>
      <c r="I24" s="24"/>
      <c r="J24" s="30"/>
      <c r="K24" s="30"/>
      <c r="L24" s="23"/>
      <c r="M24" s="25"/>
      <c r="N24" s="23"/>
      <c r="O24" s="23"/>
      <c r="P24" s="26"/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8"/>
      <c r="B25" s="39"/>
      <c r="C25" s="40"/>
      <c r="D25" s="41"/>
      <c r="E25" s="41"/>
      <c r="F25" s="42">
        <f t="shared" ref="F25:P25" si="2">SUM(F6:F24)</f>
        <v>0</v>
      </c>
      <c r="G25" s="42">
        <f t="shared" si="2"/>
        <v>27220</v>
      </c>
      <c r="H25" s="42">
        <f t="shared" si="2"/>
        <v>15200</v>
      </c>
      <c r="I25" s="42">
        <f t="shared" si="2"/>
        <v>25640</v>
      </c>
      <c r="J25" s="42">
        <f t="shared" si="2"/>
        <v>0</v>
      </c>
      <c r="K25" s="42">
        <f t="shared" si="2"/>
        <v>6900</v>
      </c>
      <c r="L25" s="42">
        <f t="shared" si="2"/>
        <v>0</v>
      </c>
      <c r="M25" s="42">
        <f t="shared" si="2"/>
        <v>12435</v>
      </c>
      <c r="N25" s="42">
        <f t="shared" si="2"/>
        <v>0</v>
      </c>
      <c r="O25" s="42">
        <f t="shared" si="2"/>
        <v>0</v>
      </c>
      <c r="P25" s="42">
        <f t="shared" si="2"/>
        <v>87395</v>
      </c>
      <c r="Q25" s="43"/>
      <c r="R25" s="41"/>
      <c r="S25" s="44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46"/>
      <c r="B26" s="47"/>
      <c r="C26" s="48"/>
      <c r="D26" s="48"/>
      <c r="E26" s="48"/>
      <c r="F26" s="49">
        <f>F25+G25+H25+I25+J25+K25+L25+M25+N25+O25</f>
        <v>87395</v>
      </c>
      <c r="G26" s="4"/>
      <c r="H26" s="4"/>
      <c r="I26" s="4"/>
      <c r="J26" s="4"/>
      <c r="K26" s="4"/>
      <c r="L26" s="4"/>
      <c r="M26" s="4"/>
      <c r="N26" s="4"/>
      <c r="O26" s="4"/>
      <c r="P26" s="50" t="s">
        <v>79</v>
      </c>
      <c r="Q26" s="50"/>
      <c r="R26" s="48"/>
      <c r="S26" s="51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2"/>
      <c r="B27" s="52"/>
      <c r="C27" s="52"/>
      <c r="D27" s="52"/>
      <c r="E27" s="29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2"/>
      <c r="B28" s="52"/>
      <c r="C28" s="52"/>
      <c r="D28" s="52"/>
      <c r="E28" s="29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09" t="s">
        <v>212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10" t="s">
        <v>2</v>
      </c>
      <c r="B30" s="111" t="s">
        <v>3</v>
      </c>
      <c r="C30" s="111" t="s">
        <v>4</v>
      </c>
      <c r="D30" s="111" t="s">
        <v>5</v>
      </c>
      <c r="E30" s="111" t="s">
        <v>6</v>
      </c>
      <c r="F30" s="112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111" t="s">
        <v>8</v>
      </c>
      <c r="S30" s="111" t="s">
        <v>9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1"/>
      <c r="B31" s="12"/>
      <c r="C31" s="12"/>
      <c r="D31" s="12"/>
      <c r="E31" s="12"/>
      <c r="F31" s="113" t="s">
        <v>10</v>
      </c>
      <c r="G31" s="114" t="s">
        <v>11</v>
      </c>
      <c r="H31" s="10"/>
      <c r="I31" s="114" t="s">
        <v>12</v>
      </c>
      <c r="J31" s="10"/>
      <c r="K31" s="111" t="s">
        <v>13</v>
      </c>
      <c r="L31" s="115"/>
      <c r="M31" s="115"/>
      <c r="N31" s="115"/>
      <c r="O31" s="116" t="s">
        <v>1156</v>
      </c>
      <c r="P31" s="111" t="s">
        <v>15</v>
      </c>
      <c r="Q31" s="111" t="s">
        <v>16</v>
      </c>
      <c r="R31" s="12"/>
      <c r="S31" s="1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6"/>
      <c r="B32" s="10"/>
      <c r="C32" s="10"/>
      <c r="D32" s="10"/>
      <c r="E32" s="10"/>
      <c r="F32" s="10"/>
      <c r="G32" s="117" t="s">
        <v>17</v>
      </c>
      <c r="H32" s="117" t="s">
        <v>18</v>
      </c>
      <c r="I32" s="117" t="s">
        <v>19</v>
      </c>
      <c r="J32" s="117" t="s">
        <v>20</v>
      </c>
      <c r="K32" s="10"/>
      <c r="L32" s="207" t="s">
        <v>21</v>
      </c>
      <c r="M32" s="207" t="s">
        <v>22</v>
      </c>
      <c r="N32" s="117" t="s">
        <v>23</v>
      </c>
      <c r="O32" s="10"/>
      <c r="P32" s="10"/>
      <c r="Q32" s="10"/>
      <c r="R32" s="10"/>
      <c r="S32" s="10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243">
        <v>1.0</v>
      </c>
      <c r="B33" s="32">
        <v>45865.0</v>
      </c>
      <c r="C33" s="279" t="s">
        <v>1157</v>
      </c>
      <c r="D33" s="280">
        <v>49655.0</v>
      </c>
      <c r="E33" s="247" t="s">
        <v>281</v>
      </c>
      <c r="F33" s="248"/>
      <c r="G33" s="246"/>
      <c r="H33" s="250">
        <v>850.0</v>
      </c>
      <c r="I33" s="250"/>
      <c r="J33" s="251"/>
      <c r="K33" s="251"/>
      <c r="L33" s="255"/>
      <c r="M33" s="252"/>
      <c r="N33" s="251"/>
      <c r="O33" s="251"/>
      <c r="P33" s="250">
        <v>850.0</v>
      </c>
      <c r="Q33" s="253">
        <f t="shared" ref="Q33:Q34" si="3">F33+G33+H33+I33+J33+K33+L33+M33+N33-P33</f>
        <v>0</v>
      </c>
      <c r="R33" s="26"/>
      <c r="S33" s="12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8">
        <v>2.0</v>
      </c>
      <c r="B34" s="32">
        <v>45865.0</v>
      </c>
      <c r="C34" s="96" t="s">
        <v>1158</v>
      </c>
      <c r="D34" s="281">
        <v>44035.0</v>
      </c>
      <c r="E34" s="143" t="s">
        <v>488</v>
      </c>
      <c r="F34" s="122"/>
      <c r="G34" s="123"/>
      <c r="H34" s="224">
        <v>4500.0</v>
      </c>
      <c r="I34" s="142"/>
      <c r="J34" s="123"/>
      <c r="K34" s="123"/>
      <c r="L34" s="120"/>
      <c r="M34" s="208"/>
      <c r="N34" s="123"/>
      <c r="O34" s="123"/>
      <c r="P34" s="224">
        <v>4500.0</v>
      </c>
      <c r="Q34" s="253">
        <f t="shared" si="3"/>
        <v>0</v>
      </c>
      <c r="R34" s="254"/>
      <c r="S34" s="12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18"/>
      <c r="B35" s="146"/>
      <c r="C35" s="124"/>
      <c r="D35" s="124"/>
      <c r="E35" s="147"/>
      <c r="F35" s="122"/>
      <c r="G35" s="142"/>
      <c r="H35" s="142"/>
      <c r="I35" s="123"/>
      <c r="J35" s="123"/>
      <c r="K35" s="120"/>
      <c r="L35" s="123"/>
      <c r="M35" s="123"/>
      <c r="N35" s="123"/>
      <c r="O35" s="123"/>
      <c r="P35" s="125"/>
      <c r="Q35" s="126"/>
      <c r="R35" s="123"/>
      <c r="S35" s="12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30"/>
      <c r="B36" s="131"/>
      <c r="C36" s="132"/>
      <c r="D36" s="133" t="s">
        <v>82</v>
      </c>
      <c r="E36" s="115"/>
      <c r="F36" s="134">
        <f t="shared" ref="F36:P36" si="4">SUM(F33:F35)</f>
        <v>0</v>
      </c>
      <c r="G36" s="134">
        <f t="shared" si="4"/>
        <v>0</v>
      </c>
      <c r="H36" s="134">
        <f t="shared" si="4"/>
        <v>5350</v>
      </c>
      <c r="I36" s="134">
        <f t="shared" si="4"/>
        <v>0</v>
      </c>
      <c r="J36" s="134">
        <f t="shared" si="4"/>
        <v>0</v>
      </c>
      <c r="K36" s="134">
        <f t="shared" si="4"/>
        <v>0</v>
      </c>
      <c r="L36" s="134">
        <f t="shared" si="4"/>
        <v>0</v>
      </c>
      <c r="M36" s="134">
        <f t="shared" si="4"/>
        <v>0</v>
      </c>
      <c r="N36" s="134">
        <f t="shared" si="4"/>
        <v>0</v>
      </c>
      <c r="O36" s="134">
        <f t="shared" si="4"/>
        <v>0</v>
      </c>
      <c r="P36" s="134">
        <f t="shared" si="4"/>
        <v>5350</v>
      </c>
      <c r="Q36" s="135"/>
      <c r="R36" s="115"/>
      <c r="S36" s="12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36"/>
      <c r="B37" s="137"/>
      <c r="C37" s="137"/>
      <c r="D37" s="137"/>
      <c r="E37" s="137"/>
      <c r="F37" s="138">
        <f>F36+G36+H36+I36+J36+K36+L36+M36+N36+N36+O36</f>
        <v>5350</v>
      </c>
      <c r="G37" s="4"/>
      <c r="H37" s="4"/>
      <c r="I37" s="4"/>
      <c r="J37" s="4"/>
      <c r="K37" s="4"/>
      <c r="L37" s="4"/>
      <c r="M37" s="4"/>
      <c r="N37" s="4"/>
      <c r="O37" s="4"/>
      <c r="P37" s="139"/>
      <c r="Q37" s="139"/>
      <c r="R37" s="137"/>
      <c r="S37" s="12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52"/>
      <c r="B38" s="52"/>
      <c r="C38" s="52"/>
      <c r="D38" s="52"/>
      <c r="E38" s="75"/>
      <c r="F38" s="76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51.0" customHeight="1">
      <c r="A39" s="2"/>
      <c r="B39" s="2"/>
      <c r="C39" s="2"/>
      <c r="D39" s="2"/>
      <c r="E39" s="77" t="s">
        <v>83</v>
      </c>
      <c r="F39" s="98" t="s">
        <v>155</v>
      </c>
      <c r="G39" s="2"/>
      <c r="H39" s="2"/>
      <c r="I39" s="2"/>
      <c r="J39" s="79" t="s">
        <v>85</v>
      </c>
      <c r="K39" s="79"/>
      <c r="L39" s="79"/>
      <c r="M39" s="79"/>
      <c r="N39" s="80"/>
      <c r="O39" s="80"/>
      <c r="P39" s="8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77" t="s">
        <v>86</v>
      </c>
      <c r="F40" s="98" t="s">
        <v>155</v>
      </c>
      <c r="G40" s="2"/>
      <c r="H40" s="2"/>
      <c r="I40" s="2"/>
      <c r="J40" s="82" t="s">
        <v>87</v>
      </c>
      <c r="K40" s="82"/>
      <c r="L40" s="82"/>
      <c r="M40" s="82"/>
      <c r="N40" s="82"/>
      <c r="O40" s="82"/>
      <c r="P40" s="8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77" t="s">
        <v>88</v>
      </c>
      <c r="F41" s="98" t="s">
        <v>155</v>
      </c>
      <c r="G41" s="2"/>
      <c r="H41" s="52"/>
      <c r="I41" s="268"/>
      <c r="J41" s="276"/>
      <c r="K41" s="282"/>
      <c r="L41" s="282"/>
      <c r="M41" s="282"/>
      <c r="N41" s="282"/>
      <c r="O41" s="282"/>
      <c r="P41" s="282"/>
      <c r="Q41" s="201"/>
      <c r="R41" s="276"/>
      <c r="S41" s="27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77" t="s">
        <v>89</v>
      </c>
      <c r="F42" s="98" t="s">
        <v>155</v>
      </c>
      <c r="G42" s="2"/>
      <c r="H42" s="52"/>
      <c r="I42" s="268"/>
      <c r="J42" s="283"/>
      <c r="K42" s="200"/>
      <c r="L42" s="201"/>
      <c r="M42" s="201"/>
      <c r="N42" s="201"/>
      <c r="O42" s="201"/>
      <c r="P42" s="200"/>
      <c r="Q42" s="272"/>
      <c r="R42" s="202"/>
      <c r="S42" s="20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77" t="s">
        <v>1159</v>
      </c>
      <c r="F43" s="98" t="s">
        <v>155</v>
      </c>
      <c r="G43" s="2"/>
      <c r="H43" s="52"/>
      <c r="I43" s="269"/>
      <c r="J43" s="283"/>
      <c r="K43" s="200"/>
      <c r="L43" s="201"/>
      <c r="M43" s="201"/>
      <c r="N43" s="201"/>
      <c r="O43" s="201"/>
      <c r="P43" s="200"/>
      <c r="Q43" s="272"/>
      <c r="R43" s="202"/>
      <c r="S43" s="20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77" t="s">
        <v>91</v>
      </c>
      <c r="F44" s="98" t="s">
        <v>155</v>
      </c>
      <c r="G44" s="2"/>
      <c r="H44" s="52"/>
      <c r="I44" s="270"/>
      <c r="J44" s="284"/>
      <c r="K44" s="200"/>
      <c r="L44" s="201"/>
      <c r="M44" s="201"/>
      <c r="N44" s="201"/>
      <c r="O44" s="201"/>
      <c r="P44" s="200"/>
      <c r="Q44" s="272"/>
      <c r="R44" s="202"/>
      <c r="S44" s="20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77" t="s">
        <v>92</v>
      </c>
      <c r="F45" s="98" t="s">
        <v>155</v>
      </c>
      <c r="G45" s="2"/>
      <c r="H45" s="52"/>
      <c r="I45" s="271"/>
      <c r="J45" s="285"/>
      <c r="K45" s="273"/>
      <c r="L45" s="274"/>
      <c r="M45" s="275"/>
      <c r="N45" s="274"/>
      <c r="O45" s="276"/>
      <c r="P45" s="277"/>
      <c r="Q45" s="278"/>
      <c r="R45" s="276"/>
      <c r="S45" s="276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52"/>
      <c r="I46" s="271"/>
      <c r="J46" s="286"/>
      <c r="K46" s="287"/>
      <c r="L46" s="288"/>
      <c r="M46" s="287"/>
      <c r="N46" s="287"/>
      <c r="O46" s="287"/>
      <c r="P46" s="289"/>
      <c r="Q46" s="278"/>
      <c r="R46" s="276"/>
      <c r="S46" s="276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52"/>
      <c r="I47" s="180"/>
      <c r="J47" s="271"/>
      <c r="K47" s="210"/>
      <c r="L47" s="209"/>
      <c r="M47" s="210"/>
      <c r="N47" s="210"/>
      <c r="O47" s="210"/>
      <c r="P47" s="267"/>
      <c r="Q47" s="16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52"/>
      <c r="I48" s="52"/>
      <c r="J48" s="52"/>
      <c r="K48" s="52"/>
      <c r="L48" s="52"/>
      <c r="M48" s="52"/>
      <c r="N48" s="52"/>
      <c r="O48" s="52"/>
      <c r="P48" s="5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6:O26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1160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90">
        <v>45865.0</v>
      </c>
      <c r="C6" s="291" t="s">
        <v>1161</v>
      </c>
      <c r="D6" s="292">
        <v>25376.0</v>
      </c>
      <c r="E6" s="293" t="s">
        <v>315</v>
      </c>
      <c r="F6" s="294"/>
      <c r="G6" s="294">
        <v>5000.0</v>
      </c>
      <c r="H6" s="295"/>
      <c r="I6" s="296"/>
      <c r="J6" s="294"/>
      <c r="K6" s="294"/>
      <c r="L6" s="294"/>
      <c r="M6" s="296">
        <v>3530.0</v>
      </c>
      <c r="N6" s="295"/>
      <c r="O6" s="295"/>
      <c r="P6" s="297">
        <v>8530.0</v>
      </c>
      <c r="Q6" s="298">
        <f t="shared" ref="Q6:Q41" si="1">F6+G6+H6+I6+J6+K6+L6+M6+N6+O6-P6</f>
        <v>0</v>
      </c>
      <c r="R6" s="299" t="s">
        <v>29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290">
        <v>45865.0</v>
      </c>
      <c r="C7" s="291" t="s">
        <v>1162</v>
      </c>
      <c r="D7" s="292">
        <v>88544.0</v>
      </c>
      <c r="E7" s="293" t="s">
        <v>652</v>
      </c>
      <c r="F7" s="295"/>
      <c r="G7" s="295"/>
      <c r="H7" s="294"/>
      <c r="I7" s="296"/>
      <c r="J7" s="294"/>
      <c r="K7" s="294"/>
      <c r="L7" s="295"/>
      <c r="M7" s="296">
        <v>320.0</v>
      </c>
      <c r="N7" s="295"/>
      <c r="O7" s="295"/>
      <c r="P7" s="297">
        <v>320.0</v>
      </c>
      <c r="Q7" s="298">
        <f t="shared" si="1"/>
        <v>0</v>
      </c>
      <c r="R7" s="299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45867.0</v>
      </c>
      <c r="C8" s="20" t="s">
        <v>1163</v>
      </c>
      <c r="D8" s="21">
        <v>49655.0</v>
      </c>
      <c r="E8" s="22" t="s">
        <v>182</v>
      </c>
      <c r="F8" s="229"/>
      <c r="G8" s="229"/>
      <c r="H8" s="230"/>
      <c r="I8" s="231"/>
      <c r="J8" s="229"/>
      <c r="K8" s="229">
        <v>1250.0</v>
      </c>
      <c r="L8" s="230"/>
      <c r="M8" s="231"/>
      <c r="N8" s="230"/>
      <c r="O8" s="230"/>
      <c r="P8" s="232">
        <v>1250.0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45867.0</v>
      </c>
      <c r="C9" s="20" t="s">
        <v>1164</v>
      </c>
      <c r="D9" s="21">
        <v>48854.0</v>
      </c>
      <c r="E9" s="22" t="s">
        <v>537</v>
      </c>
      <c r="F9" s="230"/>
      <c r="G9" s="230"/>
      <c r="H9" s="230"/>
      <c r="I9" s="231"/>
      <c r="J9" s="229">
        <v>2600.0</v>
      </c>
      <c r="K9" s="229"/>
      <c r="L9" s="230"/>
      <c r="M9" s="231"/>
      <c r="N9" s="234"/>
      <c r="O9" s="230"/>
      <c r="P9" s="232">
        <v>2600.0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45867.0</v>
      </c>
      <c r="C10" s="20" t="s">
        <v>1165</v>
      </c>
      <c r="D10" s="21">
        <v>52247.0</v>
      </c>
      <c r="E10" s="22" t="s">
        <v>931</v>
      </c>
      <c r="F10" s="30"/>
      <c r="G10" s="23"/>
      <c r="H10" s="23"/>
      <c r="I10" s="24"/>
      <c r="J10" s="30">
        <v>10000.0</v>
      </c>
      <c r="K10" s="30"/>
      <c r="L10" s="23"/>
      <c r="M10" s="24"/>
      <c r="N10" s="30"/>
      <c r="O10" s="23"/>
      <c r="P10" s="26">
        <v>10000.0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45867.0</v>
      </c>
      <c r="C11" s="20" t="s">
        <v>1166</v>
      </c>
      <c r="D11" s="21">
        <v>44149.0</v>
      </c>
      <c r="E11" s="22" t="s">
        <v>101</v>
      </c>
      <c r="F11" s="23"/>
      <c r="G11" s="23"/>
      <c r="H11" s="23"/>
      <c r="I11" s="24">
        <v>5100.0</v>
      </c>
      <c r="J11" s="30"/>
      <c r="K11" s="30"/>
      <c r="L11" s="23"/>
      <c r="M11" s="24"/>
      <c r="N11" s="30"/>
      <c r="O11" s="23"/>
      <c r="P11" s="26">
        <v>5100.0</v>
      </c>
      <c r="Q11" s="27">
        <f t="shared" si="1"/>
        <v>0</v>
      </c>
      <c r="R11" s="26" t="s">
        <v>35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45867.0</v>
      </c>
      <c r="C12" s="20" t="s">
        <v>1167</v>
      </c>
      <c r="D12" s="21">
        <v>51876.0</v>
      </c>
      <c r="E12" s="22" t="s">
        <v>572</v>
      </c>
      <c r="F12" s="23"/>
      <c r="G12" s="30"/>
      <c r="H12" s="23"/>
      <c r="I12" s="24">
        <v>2500.0</v>
      </c>
      <c r="J12" s="30"/>
      <c r="K12" s="30"/>
      <c r="L12" s="30"/>
      <c r="M12" s="24"/>
      <c r="N12" s="30"/>
      <c r="O12" s="30"/>
      <c r="P12" s="26">
        <v>2500.0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45867.0</v>
      </c>
      <c r="C13" s="20" t="s">
        <v>1168</v>
      </c>
      <c r="D13" s="21">
        <v>45096.0</v>
      </c>
      <c r="E13" s="22" t="s">
        <v>1169</v>
      </c>
      <c r="F13" s="23"/>
      <c r="G13" s="30"/>
      <c r="H13" s="23"/>
      <c r="I13" s="24">
        <v>2200.0</v>
      </c>
      <c r="J13" s="30"/>
      <c r="K13" s="23"/>
      <c r="L13" s="23"/>
      <c r="M13" s="25"/>
      <c r="N13" s="23"/>
      <c r="O13" s="30"/>
      <c r="P13" s="26">
        <v>2200.0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45867.0</v>
      </c>
      <c r="C14" s="20" t="s">
        <v>1170</v>
      </c>
      <c r="D14" s="21">
        <v>72247.0</v>
      </c>
      <c r="E14" s="22" t="s">
        <v>1171</v>
      </c>
      <c r="F14" s="30"/>
      <c r="G14" s="30"/>
      <c r="H14" s="23"/>
      <c r="I14" s="24">
        <v>10000.0</v>
      </c>
      <c r="J14" s="30"/>
      <c r="K14" s="30"/>
      <c r="L14" s="23"/>
      <c r="M14" s="25"/>
      <c r="N14" s="23"/>
      <c r="O14" s="23"/>
      <c r="P14" s="26">
        <v>10000.0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45867.0</v>
      </c>
      <c r="C15" s="20" t="s">
        <v>1172</v>
      </c>
      <c r="D15" s="21">
        <v>35245.0</v>
      </c>
      <c r="E15" s="22" t="s">
        <v>76</v>
      </c>
      <c r="F15" s="30"/>
      <c r="G15" s="30"/>
      <c r="H15" s="23"/>
      <c r="I15" s="24">
        <v>5000.0</v>
      </c>
      <c r="J15" s="30"/>
      <c r="K15" s="30"/>
      <c r="L15" s="23"/>
      <c r="M15" s="24"/>
      <c r="N15" s="30"/>
      <c r="O15" s="23"/>
      <c r="P15" s="26">
        <v>5000.0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45867.0</v>
      </c>
      <c r="C16" s="20" t="s">
        <v>1173</v>
      </c>
      <c r="D16" s="21">
        <v>37078.0</v>
      </c>
      <c r="E16" s="22" t="s">
        <v>1174</v>
      </c>
      <c r="F16" s="30"/>
      <c r="G16" s="30"/>
      <c r="H16" s="23"/>
      <c r="I16" s="24">
        <v>4600.0</v>
      </c>
      <c r="J16" s="30"/>
      <c r="K16" s="30"/>
      <c r="L16" s="23"/>
      <c r="M16" s="25"/>
      <c r="N16" s="30"/>
      <c r="O16" s="23"/>
      <c r="P16" s="26">
        <v>4600.0</v>
      </c>
      <c r="Q16" s="27">
        <f t="shared" si="1"/>
        <v>0</v>
      </c>
      <c r="R16" s="26" t="s">
        <v>35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45867.0</v>
      </c>
      <c r="C17" s="20" t="s">
        <v>1175</v>
      </c>
      <c r="D17" s="21">
        <v>54211.0</v>
      </c>
      <c r="E17" s="22" t="s">
        <v>1176</v>
      </c>
      <c r="F17" s="30"/>
      <c r="G17" s="30"/>
      <c r="H17" s="23"/>
      <c r="I17" s="24">
        <v>8250.0</v>
      </c>
      <c r="J17" s="30"/>
      <c r="K17" s="30"/>
      <c r="L17" s="23"/>
      <c r="M17" s="25"/>
      <c r="N17" s="30"/>
      <c r="O17" s="23"/>
      <c r="P17" s="26">
        <v>8250.0</v>
      </c>
      <c r="Q17" s="27">
        <f t="shared" si="1"/>
        <v>0</v>
      </c>
      <c r="R17" s="26" t="s">
        <v>35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45867.0</v>
      </c>
      <c r="C18" s="20" t="s">
        <v>1177</v>
      </c>
      <c r="D18" s="21">
        <v>57448.0</v>
      </c>
      <c r="E18" s="22" t="s">
        <v>857</v>
      </c>
      <c r="F18" s="30"/>
      <c r="G18" s="30"/>
      <c r="H18" s="23"/>
      <c r="I18" s="24">
        <v>4600.0</v>
      </c>
      <c r="J18" s="30"/>
      <c r="K18" s="30"/>
      <c r="L18" s="23"/>
      <c r="M18" s="25"/>
      <c r="N18" s="30"/>
      <c r="O18" s="23"/>
      <c r="P18" s="26">
        <v>4600.0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45867.0</v>
      </c>
      <c r="C19" s="20" t="s">
        <v>1178</v>
      </c>
      <c r="D19" s="21">
        <v>42046.0</v>
      </c>
      <c r="E19" s="22" t="s">
        <v>548</v>
      </c>
      <c r="F19" s="30"/>
      <c r="G19" s="30"/>
      <c r="H19" s="30"/>
      <c r="I19" s="24"/>
      <c r="J19" s="30"/>
      <c r="K19" s="30">
        <v>3600.0</v>
      </c>
      <c r="L19" s="23"/>
      <c r="M19" s="24"/>
      <c r="N19" s="23"/>
      <c r="O19" s="23"/>
      <c r="P19" s="26">
        <v>3600.0</v>
      </c>
      <c r="Q19" s="27">
        <f t="shared" si="1"/>
        <v>0</v>
      </c>
      <c r="R19" s="26" t="s">
        <v>32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45867.0</v>
      </c>
      <c r="C20" s="20" t="s">
        <v>1179</v>
      </c>
      <c r="D20" s="21">
        <v>62146.0</v>
      </c>
      <c r="E20" s="22" t="s">
        <v>230</v>
      </c>
      <c r="F20" s="30"/>
      <c r="G20" s="30"/>
      <c r="H20" s="30"/>
      <c r="I20" s="24">
        <v>5000.0</v>
      </c>
      <c r="J20" s="30"/>
      <c r="K20" s="30"/>
      <c r="L20" s="23"/>
      <c r="M20" s="24"/>
      <c r="N20" s="23"/>
      <c r="O20" s="23"/>
      <c r="P20" s="26">
        <v>5000.0</v>
      </c>
      <c r="Q20" s="27">
        <f t="shared" si="1"/>
        <v>0</v>
      </c>
      <c r="R20" s="26" t="s">
        <v>26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45867.0</v>
      </c>
      <c r="C21" s="20" t="s">
        <v>1180</v>
      </c>
      <c r="D21" s="21">
        <v>52585.0</v>
      </c>
      <c r="E21" s="22" t="s">
        <v>1181</v>
      </c>
      <c r="F21" s="30"/>
      <c r="G21" s="30"/>
      <c r="H21" s="30"/>
      <c r="I21" s="24"/>
      <c r="J21" s="30">
        <v>5100.0</v>
      </c>
      <c r="K21" s="30"/>
      <c r="L21" s="23"/>
      <c r="M21" s="24"/>
      <c r="N21" s="23"/>
      <c r="O21" s="23"/>
      <c r="P21" s="26">
        <v>5100.0</v>
      </c>
      <c r="Q21" s="27">
        <f t="shared" si="1"/>
        <v>0</v>
      </c>
      <c r="R21" s="26" t="s">
        <v>26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45867.0</v>
      </c>
      <c r="C22" s="20" t="s">
        <v>1182</v>
      </c>
      <c r="D22" s="21">
        <v>59244.0</v>
      </c>
      <c r="E22" s="22" t="s">
        <v>406</v>
      </c>
      <c r="F22" s="30"/>
      <c r="G22" s="30"/>
      <c r="H22" s="23"/>
      <c r="I22" s="24"/>
      <c r="J22" s="30">
        <v>200.0</v>
      </c>
      <c r="K22" s="30"/>
      <c r="L22" s="23"/>
      <c r="M22" s="24"/>
      <c r="N22" s="23"/>
      <c r="O22" s="23"/>
      <c r="P22" s="26">
        <v>200.0</v>
      </c>
      <c r="Q22" s="27">
        <f t="shared" si="1"/>
        <v>0</v>
      </c>
      <c r="R22" s="26" t="s">
        <v>26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45867.0</v>
      </c>
      <c r="C23" s="20" t="s">
        <v>1183</v>
      </c>
      <c r="D23" s="21">
        <v>49655.0</v>
      </c>
      <c r="E23" s="22" t="s">
        <v>182</v>
      </c>
      <c r="F23" s="30"/>
      <c r="G23" s="30"/>
      <c r="H23" s="23"/>
      <c r="I23" s="24"/>
      <c r="J23" s="30"/>
      <c r="K23" s="30">
        <v>10000.0</v>
      </c>
      <c r="L23" s="23"/>
      <c r="M23" s="24"/>
      <c r="N23" s="23"/>
      <c r="O23" s="23"/>
      <c r="P23" s="26">
        <v>10000.0</v>
      </c>
      <c r="Q23" s="27">
        <f t="shared" si="1"/>
        <v>0</v>
      </c>
      <c r="R23" s="26" t="s">
        <v>26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45867.0</v>
      </c>
      <c r="C24" s="20" t="s">
        <v>1184</v>
      </c>
      <c r="D24" s="21">
        <v>54763.0</v>
      </c>
      <c r="E24" s="22" t="s">
        <v>195</v>
      </c>
      <c r="F24" s="30"/>
      <c r="G24" s="30"/>
      <c r="H24" s="23"/>
      <c r="I24" s="24">
        <v>2500.0</v>
      </c>
      <c r="J24" s="30"/>
      <c r="K24" s="30"/>
      <c r="L24" s="23"/>
      <c r="M24" s="24"/>
      <c r="N24" s="23"/>
      <c r="O24" s="23"/>
      <c r="P24" s="26">
        <v>2500.0</v>
      </c>
      <c r="Q24" s="27">
        <f t="shared" si="1"/>
        <v>0</v>
      </c>
      <c r="R24" s="26" t="s">
        <v>32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45867.0</v>
      </c>
      <c r="C25" s="20" t="s">
        <v>1185</v>
      </c>
      <c r="D25" s="21">
        <v>59244.0</v>
      </c>
      <c r="E25" s="22" t="s">
        <v>406</v>
      </c>
      <c r="F25" s="30"/>
      <c r="G25" s="30"/>
      <c r="H25" s="23"/>
      <c r="I25" s="24">
        <v>2400.0</v>
      </c>
      <c r="J25" s="30"/>
      <c r="K25" s="30"/>
      <c r="L25" s="23"/>
      <c r="M25" s="24"/>
      <c r="N25" s="23"/>
      <c r="O25" s="23"/>
      <c r="P25" s="26">
        <v>2400.0</v>
      </c>
      <c r="Q25" s="27">
        <f t="shared" si="1"/>
        <v>0</v>
      </c>
      <c r="R25" s="26" t="s">
        <v>32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45867.0</v>
      </c>
      <c r="C26" s="20" t="s">
        <v>1186</v>
      </c>
      <c r="D26" s="21">
        <v>92058.0</v>
      </c>
      <c r="E26" s="22" t="s">
        <v>1187</v>
      </c>
      <c r="F26" s="30"/>
      <c r="G26" s="30"/>
      <c r="H26" s="23"/>
      <c r="I26" s="24">
        <v>300.0</v>
      </c>
      <c r="J26" s="30"/>
      <c r="K26" s="30"/>
      <c r="L26" s="23"/>
      <c r="M26" s="24"/>
      <c r="N26" s="23"/>
      <c r="O26" s="23"/>
      <c r="P26" s="26">
        <v>300.0</v>
      </c>
      <c r="Q26" s="27">
        <f t="shared" si="1"/>
        <v>0</v>
      </c>
      <c r="R26" s="26" t="s">
        <v>110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45867.0</v>
      </c>
      <c r="C27" s="20" t="s">
        <v>1188</v>
      </c>
      <c r="D27" s="21">
        <v>92059.0</v>
      </c>
      <c r="E27" s="22" t="s">
        <v>1189</v>
      </c>
      <c r="F27" s="30"/>
      <c r="G27" s="30"/>
      <c r="H27" s="23"/>
      <c r="I27" s="24">
        <v>300.0</v>
      </c>
      <c r="J27" s="30"/>
      <c r="K27" s="30"/>
      <c r="L27" s="23"/>
      <c r="M27" s="24"/>
      <c r="N27" s="23"/>
      <c r="O27" s="23"/>
      <c r="P27" s="26">
        <v>300.0</v>
      </c>
      <c r="Q27" s="27">
        <f t="shared" si="1"/>
        <v>0</v>
      </c>
      <c r="R27" s="26" t="s">
        <v>110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45867.0</v>
      </c>
      <c r="C28" s="20" t="s">
        <v>1190</v>
      </c>
      <c r="D28" s="21">
        <v>52083.0</v>
      </c>
      <c r="E28" s="22" t="s">
        <v>41</v>
      </c>
      <c r="F28" s="30"/>
      <c r="G28" s="30"/>
      <c r="H28" s="23"/>
      <c r="I28" s="24">
        <v>5350.0</v>
      </c>
      <c r="J28" s="30"/>
      <c r="K28" s="30"/>
      <c r="L28" s="23"/>
      <c r="M28" s="24"/>
      <c r="N28" s="23"/>
      <c r="O28" s="23"/>
      <c r="P28" s="26">
        <v>5350.0</v>
      </c>
      <c r="Q28" s="27">
        <f t="shared" si="1"/>
        <v>0</v>
      </c>
      <c r="R28" s="26" t="s">
        <v>32</v>
      </c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32">
        <v>45867.0</v>
      </c>
      <c r="C29" s="20" t="s">
        <v>1191</v>
      </c>
      <c r="D29" s="21">
        <v>89060.0</v>
      </c>
      <c r="E29" s="22" t="s">
        <v>1192</v>
      </c>
      <c r="F29" s="30"/>
      <c r="G29" s="30"/>
      <c r="H29" s="23"/>
      <c r="I29" s="24">
        <v>9000.0</v>
      </c>
      <c r="J29" s="30"/>
      <c r="K29" s="30"/>
      <c r="L29" s="23"/>
      <c r="M29" s="24"/>
      <c r="N29" s="23"/>
      <c r="O29" s="23"/>
      <c r="P29" s="26">
        <v>9000.0</v>
      </c>
      <c r="Q29" s="27">
        <f t="shared" si="1"/>
        <v>0</v>
      </c>
      <c r="R29" s="26" t="s">
        <v>32</v>
      </c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32">
        <v>45867.0</v>
      </c>
      <c r="C30" s="20" t="s">
        <v>1193</v>
      </c>
      <c r="D30" s="21">
        <v>67013.0</v>
      </c>
      <c r="E30" s="22" t="s">
        <v>1194</v>
      </c>
      <c r="F30" s="30"/>
      <c r="G30" s="30"/>
      <c r="H30" s="23"/>
      <c r="I30" s="24">
        <v>5100.0</v>
      </c>
      <c r="J30" s="30"/>
      <c r="K30" s="30"/>
      <c r="L30" s="23"/>
      <c r="M30" s="24"/>
      <c r="N30" s="23"/>
      <c r="O30" s="23"/>
      <c r="P30" s="26">
        <v>5100.0</v>
      </c>
      <c r="Q30" s="27">
        <f t="shared" si="1"/>
        <v>0</v>
      </c>
      <c r="R30" s="26" t="s">
        <v>26</v>
      </c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32">
        <v>45867.0</v>
      </c>
      <c r="C31" s="20" t="s">
        <v>1195</v>
      </c>
      <c r="D31" s="21">
        <v>85559.0</v>
      </c>
      <c r="E31" s="22" t="s">
        <v>202</v>
      </c>
      <c r="F31" s="30"/>
      <c r="G31" s="30"/>
      <c r="H31" s="23"/>
      <c r="I31" s="24">
        <v>580.0</v>
      </c>
      <c r="J31" s="30"/>
      <c r="K31" s="30"/>
      <c r="L31" s="23"/>
      <c r="M31" s="24"/>
      <c r="N31" s="23"/>
      <c r="O31" s="23"/>
      <c r="P31" s="26">
        <v>580.0</v>
      </c>
      <c r="Q31" s="27">
        <f t="shared" si="1"/>
        <v>0</v>
      </c>
      <c r="R31" s="26" t="s">
        <v>32</v>
      </c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32">
        <v>45865.0</v>
      </c>
      <c r="C32" s="20" t="s">
        <v>1196</v>
      </c>
      <c r="D32" s="21">
        <v>33507.0</v>
      </c>
      <c r="E32" s="22" t="s">
        <v>1197</v>
      </c>
      <c r="F32" s="30"/>
      <c r="G32" s="30"/>
      <c r="H32" s="23"/>
      <c r="I32" s="24"/>
      <c r="J32" s="30"/>
      <c r="K32" s="30"/>
      <c r="L32" s="23"/>
      <c r="M32" s="24">
        <v>2600.0</v>
      </c>
      <c r="N32" s="23"/>
      <c r="O32" s="23"/>
      <c r="P32" s="26">
        <v>2600.0</v>
      </c>
      <c r="Q32" s="27">
        <f t="shared" si="1"/>
        <v>0</v>
      </c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290">
        <v>45866.0</v>
      </c>
      <c r="C33" s="291" t="s">
        <v>1198</v>
      </c>
      <c r="D33" s="292">
        <v>10008.0</v>
      </c>
      <c r="E33" s="293" t="s">
        <v>72</v>
      </c>
      <c r="F33" s="153"/>
      <c r="G33" s="153"/>
      <c r="H33" s="153">
        <v>4500.0</v>
      </c>
      <c r="I33" s="300"/>
      <c r="J33" s="153"/>
      <c r="K33" s="153"/>
      <c r="L33" s="301"/>
      <c r="M33" s="300"/>
      <c r="N33" s="301"/>
      <c r="O33" s="301"/>
      <c r="P33" s="299">
        <v>4500.0</v>
      </c>
      <c r="Q33" s="302">
        <f t="shared" si="1"/>
        <v>0</v>
      </c>
      <c r="R33" s="297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290">
        <v>45866.0</v>
      </c>
      <c r="C34" s="291" t="s">
        <v>1199</v>
      </c>
      <c r="D34" s="292">
        <v>51017.0</v>
      </c>
      <c r="E34" s="293" t="s">
        <v>554</v>
      </c>
      <c r="F34" s="153"/>
      <c r="G34" s="153"/>
      <c r="H34" s="153">
        <v>11250.0</v>
      </c>
      <c r="I34" s="300"/>
      <c r="J34" s="153"/>
      <c r="K34" s="153"/>
      <c r="L34" s="301"/>
      <c r="M34" s="300"/>
      <c r="N34" s="301"/>
      <c r="O34" s="301"/>
      <c r="P34" s="299">
        <v>11250.0</v>
      </c>
      <c r="Q34" s="302">
        <f t="shared" si="1"/>
        <v>0</v>
      </c>
      <c r="R34" s="297"/>
      <c r="S34" s="2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8">
        <v>30.0</v>
      </c>
      <c r="B35" s="290">
        <v>45866.0</v>
      </c>
      <c r="C35" s="291" t="s">
        <v>1200</v>
      </c>
      <c r="D35" s="292">
        <v>59793.0</v>
      </c>
      <c r="E35" s="293" t="s">
        <v>1201</v>
      </c>
      <c r="F35" s="153"/>
      <c r="G35" s="153"/>
      <c r="H35" s="153">
        <v>15000.0</v>
      </c>
      <c r="I35" s="300"/>
      <c r="J35" s="153"/>
      <c r="K35" s="153"/>
      <c r="L35" s="301"/>
      <c r="M35" s="300"/>
      <c r="N35" s="301"/>
      <c r="O35" s="301"/>
      <c r="P35" s="299">
        <v>15000.0</v>
      </c>
      <c r="Q35" s="302">
        <f t="shared" si="1"/>
        <v>0</v>
      </c>
      <c r="R35" s="297"/>
      <c r="S35" s="28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8">
        <v>31.0</v>
      </c>
      <c r="B36" s="290">
        <v>45866.0</v>
      </c>
      <c r="C36" s="291" t="s">
        <v>1202</v>
      </c>
      <c r="D36" s="292">
        <v>51166.0</v>
      </c>
      <c r="E36" s="293" t="s">
        <v>584</v>
      </c>
      <c r="F36" s="153"/>
      <c r="G36" s="153"/>
      <c r="H36" s="153">
        <v>5000.0</v>
      </c>
      <c r="I36" s="300"/>
      <c r="J36" s="153"/>
      <c r="K36" s="153"/>
      <c r="L36" s="301"/>
      <c r="M36" s="300"/>
      <c r="N36" s="301"/>
      <c r="O36" s="301"/>
      <c r="P36" s="299">
        <v>5000.0</v>
      </c>
      <c r="Q36" s="302">
        <f t="shared" si="1"/>
        <v>0</v>
      </c>
      <c r="R36" s="297"/>
      <c r="S36" s="28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8">
        <v>32.0</v>
      </c>
      <c r="B37" s="32">
        <v>45867.0</v>
      </c>
      <c r="C37" s="20" t="s">
        <v>1203</v>
      </c>
      <c r="D37" s="21">
        <v>43380.0</v>
      </c>
      <c r="E37" s="22" t="s">
        <v>205</v>
      </c>
      <c r="F37" s="30"/>
      <c r="G37" s="30"/>
      <c r="H37" s="30">
        <v>15000.0</v>
      </c>
      <c r="I37" s="24"/>
      <c r="J37" s="30"/>
      <c r="K37" s="30"/>
      <c r="L37" s="23"/>
      <c r="M37" s="24"/>
      <c r="N37" s="23"/>
      <c r="O37" s="23"/>
      <c r="P37" s="26">
        <v>15000.0</v>
      </c>
      <c r="Q37" s="27">
        <f t="shared" si="1"/>
        <v>0</v>
      </c>
      <c r="R37" s="26"/>
      <c r="S37" s="28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8">
        <v>33.0</v>
      </c>
      <c r="B38" s="32">
        <v>45867.0</v>
      </c>
      <c r="C38" s="20" t="s">
        <v>1204</v>
      </c>
      <c r="D38" s="21">
        <v>47787.0</v>
      </c>
      <c r="E38" s="22" t="s">
        <v>323</v>
      </c>
      <c r="F38" s="30"/>
      <c r="G38" s="30"/>
      <c r="H38" s="30">
        <v>5000.0</v>
      </c>
      <c r="I38" s="24"/>
      <c r="J38" s="30"/>
      <c r="K38" s="30"/>
      <c r="L38" s="23"/>
      <c r="M38" s="24"/>
      <c r="N38" s="23"/>
      <c r="O38" s="23"/>
      <c r="P38" s="26">
        <v>5000.0</v>
      </c>
      <c r="Q38" s="27">
        <f t="shared" si="1"/>
        <v>0</v>
      </c>
      <c r="R38" s="26"/>
      <c r="S38" s="28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8">
        <v>34.0</v>
      </c>
      <c r="B39" s="32">
        <v>45867.0</v>
      </c>
      <c r="C39" s="20" t="s">
        <v>1205</v>
      </c>
      <c r="D39" s="21">
        <v>43380.0</v>
      </c>
      <c r="E39" s="22" t="s">
        <v>205</v>
      </c>
      <c r="F39" s="30"/>
      <c r="G39" s="30"/>
      <c r="H39" s="30">
        <v>25000.0</v>
      </c>
      <c r="I39" s="24"/>
      <c r="J39" s="30"/>
      <c r="K39" s="30"/>
      <c r="L39" s="23"/>
      <c r="M39" s="24"/>
      <c r="N39" s="23"/>
      <c r="O39" s="23"/>
      <c r="P39" s="26">
        <v>25000.0</v>
      </c>
      <c r="Q39" s="27">
        <f t="shared" si="1"/>
        <v>0</v>
      </c>
      <c r="R39" s="26"/>
      <c r="S39" s="28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8">
        <v>35.0</v>
      </c>
      <c r="B40" s="32">
        <v>45867.0</v>
      </c>
      <c r="C40" s="20" t="s">
        <v>1206</v>
      </c>
      <c r="D40" s="21">
        <v>42279.0</v>
      </c>
      <c r="E40" s="22" t="s">
        <v>1207</v>
      </c>
      <c r="F40" s="30"/>
      <c r="G40" s="30"/>
      <c r="H40" s="30"/>
      <c r="I40" s="24"/>
      <c r="J40" s="30"/>
      <c r="K40" s="30">
        <v>9500.0</v>
      </c>
      <c r="L40" s="23"/>
      <c r="M40" s="24"/>
      <c r="N40" s="30"/>
      <c r="O40" s="23"/>
      <c r="P40" s="26">
        <v>9500.0</v>
      </c>
      <c r="Q40" s="27">
        <f t="shared" si="1"/>
        <v>0</v>
      </c>
      <c r="R40" s="26"/>
      <c r="S40" s="28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8">
        <v>36.0</v>
      </c>
      <c r="B41" s="32">
        <v>45867.0</v>
      </c>
      <c r="C41" s="20" t="s">
        <v>1208</v>
      </c>
      <c r="D41" s="21">
        <v>10006.0</v>
      </c>
      <c r="E41" s="22" t="s">
        <v>74</v>
      </c>
      <c r="F41" s="30"/>
      <c r="G41" s="30"/>
      <c r="H41" s="30"/>
      <c r="I41" s="24"/>
      <c r="J41" s="30"/>
      <c r="K41" s="30">
        <v>900.0</v>
      </c>
      <c r="L41" s="23"/>
      <c r="M41" s="24"/>
      <c r="N41" s="23"/>
      <c r="O41" s="23"/>
      <c r="P41" s="26">
        <v>900.0</v>
      </c>
      <c r="Q41" s="27">
        <f t="shared" si="1"/>
        <v>0</v>
      </c>
      <c r="R41" s="26"/>
      <c r="S41" s="28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8"/>
      <c r="B42" s="32"/>
      <c r="C42" s="20"/>
      <c r="D42" s="21"/>
      <c r="E42" s="22"/>
      <c r="F42" s="30"/>
      <c r="G42" s="30"/>
      <c r="H42" s="30"/>
      <c r="I42" s="24"/>
      <c r="J42" s="30"/>
      <c r="K42" s="30"/>
      <c r="L42" s="23"/>
      <c r="M42" s="24"/>
      <c r="N42" s="23"/>
      <c r="O42" s="23"/>
      <c r="P42" s="26"/>
      <c r="Q42" s="27"/>
      <c r="R42" s="26"/>
      <c r="S42" s="28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8"/>
      <c r="B43" s="32"/>
      <c r="C43" s="20"/>
      <c r="D43" s="21"/>
      <c r="E43" s="22"/>
      <c r="F43" s="30"/>
      <c r="G43" s="30"/>
      <c r="H43" s="23"/>
      <c r="I43" s="24"/>
      <c r="J43" s="30"/>
      <c r="K43" s="30"/>
      <c r="L43" s="23"/>
      <c r="M43" s="25"/>
      <c r="N43" s="23"/>
      <c r="O43" s="23"/>
      <c r="P43" s="26"/>
      <c r="Q43" s="27"/>
      <c r="R43" s="26"/>
      <c r="S43" s="28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customHeight="1">
      <c r="A44" s="18"/>
      <c r="B44" s="32"/>
      <c r="C44" s="20"/>
      <c r="D44" s="21"/>
      <c r="E44" s="22"/>
      <c r="F44" s="30"/>
      <c r="G44" s="30"/>
      <c r="H44" s="23"/>
      <c r="I44" s="24"/>
      <c r="J44" s="30"/>
      <c r="K44" s="30"/>
      <c r="L44" s="23"/>
      <c r="M44" s="25"/>
      <c r="N44" s="23"/>
      <c r="O44" s="23"/>
      <c r="P44" s="26"/>
      <c r="Q44" s="27">
        <f>F44+G44+H44+I44+J44+K44+L44+M44+N44+O44-P44</f>
        <v>0</v>
      </c>
      <c r="R44" s="26"/>
      <c r="S44" s="28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customHeight="1">
      <c r="A45" s="38"/>
      <c r="B45" s="39"/>
      <c r="C45" s="40"/>
      <c r="D45" s="41"/>
      <c r="E45" s="41"/>
      <c r="F45" s="42">
        <f t="shared" ref="F45:P45" si="2">SUM(F6:F44)</f>
        <v>0</v>
      </c>
      <c r="G45" s="42">
        <f t="shared" si="2"/>
        <v>5000</v>
      </c>
      <c r="H45" s="42">
        <f t="shared" si="2"/>
        <v>80750</v>
      </c>
      <c r="I45" s="42">
        <f t="shared" si="2"/>
        <v>72780</v>
      </c>
      <c r="J45" s="42">
        <f t="shared" si="2"/>
        <v>17900</v>
      </c>
      <c r="K45" s="42">
        <f t="shared" si="2"/>
        <v>25250</v>
      </c>
      <c r="L45" s="42">
        <f t="shared" si="2"/>
        <v>0</v>
      </c>
      <c r="M45" s="42">
        <f t="shared" si="2"/>
        <v>6450</v>
      </c>
      <c r="N45" s="42">
        <f t="shared" si="2"/>
        <v>0</v>
      </c>
      <c r="O45" s="42">
        <f t="shared" si="2"/>
        <v>0</v>
      </c>
      <c r="P45" s="42">
        <f t="shared" si="2"/>
        <v>208130</v>
      </c>
      <c r="Q45" s="43"/>
      <c r="R45" s="41"/>
      <c r="S45" s="44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46"/>
      <c r="B46" s="47"/>
      <c r="C46" s="48"/>
      <c r="D46" s="48"/>
      <c r="E46" s="48"/>
      <c r="F46" s="49">
        <f>F45+G45+H45+I45+J45+K45+L45+M45+N45+O45</f>
        <v>208130</v>
      </c>
      <c r="G46" s="4"/>
      <c r="H46" s="4"/>
      <c r="I46" s="4"/>
      <c r="J46" s="4"/>
      <c r="K46" s="4"/>
      <c r="L46" s="4"/>
      <c r="M46" s="4"/>
      <c r="N46" s="4"/>
      <c r="O46" s="4"/>
      <c r="P46" s="50" t="s">
        <v>79</v>
      </c>
      <c r="Q46" s="50"/>
      <c r="R46" s="48"/>
      <c r="S46" s="51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2"/>
      <c r="B47" s="52"/>
      <c r="C47" s="52"/>
      <c r="D47" s="52"/>
      <c r="E47" s="29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52"/>
      <c r="B48" s="52"/>
      <c r="C48" s="52"/>
      <c r="D48" s="52"/>
      <c r="E48" s="29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09" t="s">
        <v>212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10" t="s">
        <v>2</v>
      </c>
      <c r="B50" s="111" t="s">
        <v>3</v>
      </c>
      <c r="C50" s="111" t="s">
        <v>4</v>
      </c>
      <c r="D50" s="111" t="s">
        <v>5</v>
      </c>
      <c r="E50" s="111" t="s">
        <v>6</v>
      </c>
      <c r="F50" s="112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111" t="s">
        <v>8</v>
      </c>
      <c r="S50" s="111" t="s">
        <v>9</v>
      </c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1"/>
      <c r="B51" s="12"/>
      <c r="C51" s="12"/>
      <c r="D51" s="12"/>
      <c r="E51" s="12"/>
      <c r="F51" s="113" t="s">
        <v>10</v>
      </c>
      <c r="G51" s="114" t="s">
        <v>11</v>
      </c>
      <c r="H51" s="10"/>
      <c r="I51" s="114" t="s">
        <v>12</v>
      </c>
      <c r="J51" s="10"/>
      <c r="K51" s="111" t="s">
        <v>13</v>
      </c>
      <c r="L51" s="115"/>
      <c r="M51" s="115"/>
      <c r="N51" s="115"/>
      <c r="O51" s="116" t="s">
        <v>1209</v>
      </c>
      <c r="P51" s="111" t="s">
        <v>15</v>
      </c>
      <c r="Q51" s="111" t="s">
        <v>16</v>
      </c>
      <c r="R51" s="12"/>
      <c r="S51" s="1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6"/>
      <c r="B52" s="10"/>
      <c r="C52" s="10"/>
      <c r="D52" s="10"/>
      <c r="E52" s="10"/>
      <c r="F52" s="10"/>
      <c r="G52" s="117" t="s">
        <v>17</v>
      </c>
      <c r="H52" s="117" t="s">
        <v>18</v>
      </c>
      <c r="I52" s="117" t="s">
        <v>19</v>
      </c>
      <c r="J52" s="117" t="s">
        <v>20</v>
      </c>
      <c r="K52" s="10"/>
      <c r="L52" s="207" t="s">
        <v>21</v>
      </c>
      <c r="M52" s="207" t="s">
        <v>22</v>
      </c>
      <c r="N52" s="117" t="s">
        <v>23</v>
      </c>
      <c r="O52" s="10"/>
      <c r="P52" s="10"/>
      <c r="Q52" s="10"/>
      <c r="R52" s="10"/>
      <c r="S52" s="10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243">
        <v>1.0</v>
      </c>
      <c r="B53" s="244">
        <v>45867.0</v>
      </c>
      <c r="C53" s="245" t="s">
        <v>1210</v>
      </c>
      <c r="D53" s="246">
        <v>35245.0</v>
      </c>
      <c r="E53" s="247" t="s">
        <v>76</v>
      </c>
      <c r="F53" s="248"/>
      <c r="G53" s="246"/>
      <c r="H53" s="250"/>
      <c r="I53" s="250">
        <v>100.0</v>
      </c>
      <c r="J53" s="251"/>
      <c r="K53" s="251"/>
      <c r="L53" s="255"/>
      <c r="M53" s="252"/>
      <c r="N53" s="251"/>
      <c r="O53" s="251"/>
      <c r="P53" s="250">
        <v>100.0</v>
      </c>
      <c r="Q53" s="253">
        <f t="shared" ref="Q53:Q58" si="3">F53+G53+H53+I53+J53+K53+L53+M53+N53-P53</f>
        <v>0</v>
      </c>
      <c r="R53" s="26" t="s">
        <v>32</v>
      </c>
      <c r="S53" s="12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18">
        <v>2.0</v>
      </c>
      <c r="B54" s="303">
        <v>45866.0</v>
      </c>
      <c r="C54" s="304" t="s">
        <v>1211</v>
      </c>
      <c r="D54" s="305">
        <v>49655.0</v>
      </c>
      <c r="E54" s="306" t="s">
        <v>281</v>
      </c>
      <c r="F54" s="307"/>
      <c r="G54" s="308"/>
      <c r="H54" s="309">
        <v>1250.0</v>
      </c>
      <c r="I54" s="305"/>
      <c r="J54" s="308"/>
      <c r="K54" s="308"/>
      <c r="L54" s="310"/>
      <c r="M54" s="311"/>
      <c r="N54" s="308"/>
      <c r="O54" s="308"/>
      <c r="P54" s="309">
        <v>1250.0</v>
      </c>
      <c r="Q54" s="253">
        <f t="shared" si="3"/>
        <v>0</v>
      </c>
      <c r="R54" s="254"/>
      <c r="S54" s="12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243">
        <v>3.0</v>
      </c>
      <c r="B55" s="168">
        <v>45867.0</v>
      </c>
      <c r="C55" s="124" t="s">
        <v>1212</v>
      </c>
      <c r="D55" s="142">
        <v>42046.0</v>
      </c>
      <c r="E55" s="143" t="s">
        <v>548</v>
      </c>
      <c r="F55" s="122"/>
      <c r="G55" s="123"/>
      <c r="H55" s="224">
        <v>3600.0</v>
      </c>
      <c r="I55" s="142"/>
      <c r="J55" s="123"/>
      <c r="K55" s="123"/>
      <c r="L55" s="120"/>
      <c r="M55" s="208"/>
      <c r="N55" s="123"/>
      <c r="O55" s="123"/>
      <c r="P55" s="224">
        <v>3600.0</v>
      </c>
      <c r="Q55" s="253">
        <f t="shared" si="3"/>
        <v>0</v>
      </c>
      <c r="R55" s="254"/>
      <c r="S55" s="12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18">
        <v>4.0</v>
      </c>
      <c r="B56" s="168">
        <v>45867.0</v>
      </c>
      <c r="C56" s="124" t="s">
        <v>1213</v>
      </c>
      <c r="D56" s="142">
        <v>42278.0</v>
      </c>
      <c r="E56" s="143" t="s">
        <v>1214</v>
      </c>
      <c r="F56" s="122"/>
      <c r="G56" s="123"/>
      <c r="H56" s="224">
        <v>9500.0</v>
      </c>
      <c r="I56" s="142"/>
      <c r="J56" s="123"/>
      <c r="K56" s="123"/>
      <c r="L56" s="120"/>
      <c r="M56" s="208"/>
      <c r="N56" s="123"/>
      <c r="O56" s="123"/>
      <c r="P56" s="224">
        <v>9500.0</v>
      </c>
      <c r="Q56" s="253">
        <f t="shared" si="3"/>
        <v>0</v>
      </c>
      <c r="R56" s="254"/>
      <c r="S56" s="12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243">
        <v>5.0</v>
      </c>
      <c r="B57" s="168">
        <v>45867.0</v>
      </c>
      <c r="C57" s="124" t="s">
        <v>1215</v>
      </c>
      <c r="D57" s="142">
        <v>48631.0</v>
      </c>
      <c r="E57" s="143" t="s">
        <v>992</v>
      </c>
      <c r="F57" s="122"/>
      <c r="G57" s="123"/>
      <c r="H57" s="224">
        <v>30000.0</v>
      </c>
      <c r="I57" s="142"/>
      <c r="J57" s="123"/>
      <c r="K57" s="123"/>
      <c r="L57" s="120"/>
      <c r="M57" s="208"/>
      <c r="N57" s="123"/>
      <c r="O57" s="123"/>
      <c r="P57" s="224">
        <v>30000.0</v>
      </c>
      <c r="Q57" s="253">
        <f t="shared" si="3"/>
        <v>0</v>
      </c>
      <c r="R57" s="254"/>
      <c r="S57" s="12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8">
        <v>6.0</v>
      </c>
      <c r="B58" s="168">
        <v>45867.0</v>
      </c>
      <c r="C58" s="124" t="s">
        <v>1216</v>
      </c>
      <c r="D58" s="142">
        <v>49655.0</v>
      </c>
      <c r="E58" s="143" t="s">
        <v>281</v>
      </c>
      <c r="F58" s="122"/>
      <c r="G58" s="123"/>
      <c r="H58" s="224">
        <v>4500.0</v>
      </c>
      <c r="I58" s="142"/>
      <c r="J58" s="123"/>
      <c r="K58" s="123"/>
      <c r="L58" s="120"/>
      <c r="M58" s="208"/>
      <c r="N58" s="123"/>
      <c r="O58" s="123"/>
      <c r="P58" s="224">
        <v>4500.0</v>
      </c>
      <c r="Q58" s="253">
        <f t="shared" si="3"/>
        <v>0</v>
      </c>
      <c r="R58" s="254"/>
      <c r="S58" s="12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18"/>
      <c r="B59" s="168"/>
      <c r="C59" s="124"/>
      <c r="D59" s="142"/>
      <c r="E59" s="143"/>
      <c r="F59" s="122"/>
      <c r="G59" s="123"/>
      <c r="H59" s="224"/>
      <c r="I59" s="142"/>
      <c r="J59" s="123"/>
      <c r="K59" s="123"/>
      <c r="L59" s="120"/>
      <c r="M59" s="208"/>
      <c r="N59" s="123"/>
      <c r="O59" s="123"/>
      <c r="P59" s="224"/>
      <c r="Q59" s="253"/>
      <c r="R59" s="254"/>
      <c r="S59" s="12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18"/>
      <c r="B60" s="168"/>
      <c r="C60" s="124"/>
      <c r="D60" s="142"/>
      <c r="F60" s="122"/>
      <c r="G60" s="123"/>
      <c r="H60" s="224"/>
      <c r="I60" s="142"/>
      <c r="J60" s="123"/>
      <c r="K60" s="123"/>
      <c r="L60" s="120"/>
      <c r="M60" s="208"/>
      <c r="N60" s="123"/>
      <c r="O60" s="123"/>
      <c r="P60" s="224"/>
      <c r="Q60" s="253"/>
      <c r="R60" s="254"/>
      <c r="S60" s="12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18"/>
      <c r="B61" s="146"/>
      <c r="C61" s="124"/>
      <c r="D61" s="124"/>
      <c r="E61" s="147"/>
      <c r="F61" s="122"/>
      <c r="G61" s="142"/>
      <c r="H61" s="142"/>
      <c r="I61" s="123"/>
      <c r="J61" s="123"/>
      <c r="K61" s="120"/>
      <c r="L61" s="123"/>
      <c r="M61" s="123"/>
      <c r="N61" s="123"/>
      <c r="O61" s="123"/>
      <c r="P61" s="125"/>
      <c r="Q61" s="126"/>
      <c r="R61" s="123"/>
      <c r="S61" s="12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130"/>
      <c r="B62" s="131"/>
      <c r="C62" s="132"/>
      <c r="D62" s="133" t="s">
        <v>82</v>
      </c>
      <c r="E62" s="115"/>
      <c r="F62" s="134">
        <f t="shared" ref="F62:P62" si="4">SUM(F53:F61)</f>
        <v>0</v>
      </c>
      <c r="G62" s="134">
        <f t="shared" si="4"/>
        <v>0</v>
      </c>
      <c r="H62" s="134">
        <f t="shared" si="4"/>
        <v>48850</v>
      </c>
      <c r="I62" s="134">
        <f t="shared" si="4"/>
        <v>100</v>
      </c>
      <c r="J62" s="134">
        <f t="shared" si="4"/>
        <v>0</v>
      </c>
      <c r="K62" s="134">
        <f t="shared" si="4"/>
        <v>0</v>
      </c>
      <c r="L62" s="134">
        <f t="shared" si="4"/>
        <v>0</v>
      </c>
      <c r="M62" s="134">
        <f t="shared" si="4"/>
        <v>0</v>
      </c>
      <c r="N62" s="134">
        <f t="shared" si="4"/>
        <v>0</v>
      </c>
      <c r="O62" s="134">
        <f t="shared" si="4"/>
        <v>0</v>
      </c>
      <c r="P62" s="134">
        <f t="shared" si="4"/>
        <v>48950</v>
      </c>
      <c r="Q62" s="135"/>
      <c r="R62" s="115"/>
      <c r="S62" s="12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136"/>
      <c r="B63" s="137"/>
      <c r="C63" s="137"/>
      <c r="D63" s="137"/>
      <c r="E63" s="137"/>
      <c r="F63" s="138">
        <f>F62+G62+H62+I62+J62+K62+L62+M62+N62+N62+O62</f>
        <v>48950</v>
      </c>
      <c r="G63" s="4"/>
      <c r="H63" s="4"/>
      <c r="I63" s="4"/>
      <c r="J63" s="4"/>
      <c r="K63" s="4"/>
      <c r="L63" s="4"/>
      <c r="M63" s="4"/>
      <c r="N63" s="4"/>
      <c r="O63" s="4"/>
      <c r="P63" s="139"/>
      <c r="Q63" s="139"/>
      <c r="R63" s="137"/>
      <c r="S63" s="12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customHeight="1">
      <c r="A64" s="52"/>
      <c r="B64" s="52"/>
      <c r="C64" s="52"/>
      <c r="D64" s="52"/>
      <c r="E64" s="75"/>
      <c r="F64" s="76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51.0" customHeight="1">
      <c r="A65" s="2"/>
      <c r="B65" s="2"/>
      <c r="C65" s="2"/>
      <c r="D65" s="2"/>
      <c r="E65" s="77" t="s">
        <v>83</v>
      </c>
      <c r="F65" s="98" t="s">
        <v>155</v>
      </c>
      <c r="G65" s="2"/>
      <c r="H65" s="2"/>
      <c r="I65" s="2"/>
      <c r="J65" s="79" t="s">
        <v>85</v>
      </c>
      <c r="K65" s="79"/>
      <c r="L65" s="79"/>
      <c r="M65" s="79"/>
      <c r="N65" s="80"/>
      <c r="O65" s="80"/>
      <c r="P65" s="8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77" t="s">
        <v>86</v>
      </c>
      <c r="F66" s="98" t="s">
        <v>155</v>
      </c>
      <c r="G66" s="2"/>
      <c r="H66" s="2"/>
      <c r="I66" s="2"/>
      <c r="J66" s="82" t="s">
        <v>87</v>
      </c>
      <c r="K66" s="82"/>
      <c r="L66" s="82"/>
      <c r="M66" s="82"/>
      <c r="N66" s="82"/>
      <c r="O66" s="82"/>
      <c r="P66" s="8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77" t="s">
        <v>88</v>
      </c>
      <c r="F67" s="98" t="s">
        <v>155</v>
      </c>
      <c r="G67" s="2"/>
      <c r="H67" s="52"/>
      <c r="I67" s="268"/>
      <c r="J67" s="200"/>
      <c r="K67" s="201"/>
      <c r="L67" s="201"/>
      <c r="M67" s="201"/>
      <c r="N67" s="201"/>
      <c r="O67" s="200"/>
      <c r="P67" s="272"/>
      <c r="Q67" s="202"/>
      <c r="R67" s="202"/>
      <c r="S67" s="20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77" t="s">
        <v>89</v>
      </c>
      <c r="F68" s="98" t="s">
        <v>155</v>
      </c>
      <c r="G68" s="2"/>
      <c r="H68" s="52"/>
      <c r="I68" s="268"/>
      <c r="J68" s="200"/>
      <c r="K68" s="201"/>
      <c r="L68" s="201"/>
      <c r="M68" s="201"/>
      <c r="N68" s="201"/>
      <c r="O68" s="200"/>
      <c r="P68" s="272"/>
      <c r="Q68" s="202"/>
      <c r="R68" s="202"/>
      <c r="S68" s="20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77" t="s">
        <v>1217</v>
      </c>
      <c r="F69" s="98" t="s">
        <v>155</v>
      </c>
      <c r="G69" s="2"/>
      <c r="H69" s="52"/>
      <c r="I69" s="269"/>
      <c r="J69" s="200"/>
      <c r="K69" s="201"/>
      <c r="L69" s="201"/>
      <c r="M69" s="201"/>
      <c r="N69" s="201"/>
      <c r="O69" s="200"/>
      <c r="P69" s="272"/>
      <c r="Q69" s="202"/>
      <c r="R69" s="20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77" t="s">
        <v>91</v>
      </c>
      <c r="F70" s="98" t="s">
        <v>155</v>
      </c>
      <c r="G70" s="2"/>
      <c r="H70" s="52"/>
      <c r="I70" s="270"/>
      <c r="J70" s="273"/>
      <c r="K70" s="274"/>
      <c r="L70" s="275"/>
      <c r="M70" s="274"/>
      <c r="N70" s="276"/>
      <c r="O70" s="277"/>
      <c r="P70" s="278"/>
      <c r="Q70" s="276"/>
      <c r="R70" s="27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77" t="s">
        <v>92</v>
      </c>
      <c r="F71" s="98" t="s">
        <v>155</v>
      </c>
      <c r="G71" s="2"/>
      <c r="H71" s="52"/>
      <c r="I71" s="271"/>
      <c r="J71" s="210"/>
      <c r="K71" s="209"/>
      <c r="L71" s="210"/>
      <c r="M71" s="210"/>
      <c r="N71" s="210"/>
      <c r="O71" s="267"/>
      <c r="P71" s="16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52"/>
      <c r="I72" s="271"/>
      <c r="J72" s="210"/>
      <c r="K72" s="209"/>
      <c r="L72" s="210"/>
      <c r="M72" s="210"/>
      <c r="N72" s="210"/>
      <c r="O72" s="267"/>
      <c r="P72" s="16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52"/>
      <c r="I73" s="18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52"/>
      <c r="I74" s="52"/>
      <c r="J74" s="52"/>
      <c r="K74" s="52"/>
      <c r="L74" s="52"/>
      <c r="M74" s="52"/>
      <c r="N74" s="52"/>
      <c r="O74" s="52"/>
      <c r="P74" s="5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50:D52"/>
    <mergeCell ref="E50:E52"/>
    <mergeCell ref="P4:P5"/>
    <mergeCell ref="Q4:Q5"/>
    <mergeCell ref="F46:O46"/>
    <mergeCell ref="A49:S49"/>
    <mergeCell ref="A50:A52"/>
    <mergeCell ref="B50:B52"/>
    <mergeCell ref="C50:C52"/>
    <mergeCell ref="S50:S52"/>
    <mergeCell ref="P51:P52"/>
    <mergeCell ref="Q51:Q52"/>
    <mergeCell ref="F50:Q50"/>
    <mergeCell ref="R50:R52"/>
    <mergeCell ref="F51:F52"/>
    <mergeCell ref="G51:H51"/>
    <mergeCell ref="I51:J51"/>
    <mergeCell ref="K51:K52"/>
    <mergeCell ref="O51:O52"/>
    <mergeCell ref="F63:O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1218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290">
        <v>45867.0</v>
      </c>
      <c r="C6" s="291" t="s">
        <v>1219</v>
      </c>
      <c r="D6" s="292">
        <v>10006.0</v>
      </c>
      <c r="E6" s="293" t="s">
        <v>74</v>
      </c>
      <c r="F6" s="294"/>
      <c r="G6" s="294"/>
      <c r="H6" s="295"/>
      <c r="I6" s="296"/>
      <c r="J6" s="294"/>
      <c r="K6" s="294">
        <v>300.0</v>
      </c>
      <c r="L6" s="294"/>
      <c r="M6" s="296"/>
      <c r="N6" s="295"/>
      <c r="O6" s="295"/>
      <c r="P6" s="297">
        <v>300.0</v>
      </c>
      <c r="Q6" s="298">
        <f t="shared" ref="Q6:Q31" si="1">F6+G6+H6+I6+J6+K6+L6+M6+N6+O6-P6</f>
        <v>0</v>
      </c>
      <c r="R6" s="299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12">
        <v>45868.0</v>
      </c>
      <c r="C7" s="313" t="s">
        <v>1220</v>
      </c>
      <c r="D7" s="314">
        <v>76208.0</v>
      </c>
      <c r="E7" s="257" t="s">
        <v>1221</v>
      </c>
      <c r="F7" s="315"/>
      <c r="G7" s="315"/>
      <c r="H7" s="234"/>
      <c r="I7" s="316">
        <v>25000.0</v>
      </c>
      <c r="J7" s="234"/>
      <c r="K7" s="234"/>
      <c r="L7" s="315"/>
      <c r="M7" s="316"/>
      <c r="N7" s="315"/>
      <c r="O7" s="315"/>
      <c r="P7" s="317">
        <v>25000.0</v>
      </c>
      <c r="Q7" s="318">
        <f t="shared" si="1"/>
        <v>0</v>
      </c>
      <c r="R7" s="254" t="s">
        <v>29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45868.0</v>
      </c>
      <c r="C8" s="20" t="s">
        <v>1222</v>
      </c>
      <c r="D8" s="21">
        <v>51512.0</v>
      </c>
      <c r="E8" s="22" t="s">
        <v>1223</v>
      </c>
      <c r="F8" s="229"/>
      <c r="G8" s="229"/>
      <c r="H8" s="230"/>
      <c r="I8" s="231"/>
      <c r="J8" s="229">
        <v>3050.0</v>
      </c>
      <c r="K8" s="229"/>
      <c r="L8" s="230"/>
      <c r="M8" s="231"/>
      <c r="N8" s="230"/>
      <c r="O8" s="230"/>
      <c r="P8" s="232">
        <v>3050.0</v>
      </c>
      <c r="Q8" s="27">
        <f t="shared" si="1"/>
        <v>0</v>
      </c>
      <c r="R8" s="26" t="s">
        <v>29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45868.0</v>
      </c>
      <c r="C9" s="20" t="s">
        <v>1224</v>
      </c>
      <c r="D9" s="21">
        <v>50436.0</v>
      </c>
      <c r="E9" s="22" t="s">
        <v>103</v>
      </c>
      <c r="F9" s="230"/>
      <c r="G9" s="230"/>
      <c r="H9" s="230"/>
      <c r="I9" s="231"/>
      <c r="J9" s="229"/>
      <c r="K9" s="229"/>
      <c r="L9" s="230"/>
      <c r="M9" s="231"/>
      <c r="N9" s="319">
        <v>420.0</v>
      </c>
      <c r="O9" s="230"/>
      <c r="P9" s="232">
        <v>420.0</v>
      </c>
      <c r="Q9" s="27">
        <f t="shared" si="1"/>
        <v>0</v>
      </c>
      <c r="R9" s="26" t="s">
        <v>32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45868.0</v>
      </c>
      <c r="C10" s="20" t="s">
        <v>1225</v>
      </c>
      <c r="D10" s="21">
        <v>88544.0</v>
      </c>
      <c r="E10" s="22" t="s">
        <v>652</v>
      </c>
      <c r="F10" s="30"/>
      <c r="G10" s="23"/>
      <c r="H10" s="23"/>
      <c r="I10" s="24"/>
      <c r="J10" s="30"/>
      <c r="K10" s="30"/>
      <c r="L10" s="23"/>
      <c r="M10" s="24"/>
      <c r="N10" s="320">
        <v>320.0</v>
      </c>
      <c r="O10" s="23"/>
      <c r="P10" s="26">
        <v>320.0</v>
      </c>
      <c r="Q10" s="27">
        <f t="shared" si="1"/>
        <v>0</v>
      </c>
      <c r="R10" s="26" t="s">
        <v>32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45868.0</v>
      </c>
      <c r="C11" s="20" t="s">
        <v>1226</v>
      </c>
      <c r="D11" s="21">
        <v>76101.0</v>
      </c>
      <c r="E11" s="22" t="s">
        <v>1227</v>
      </c>
      <c r="F11" s="23"/>
      <c r="G11" s="23"/>
      <c r="H11" s="23"/>
      <c r="I11" s="24">
        <v>1500.0</v>
      </c>
      <c r="J11" s="30"/>
      <c r="K11" s="30"/>
      <c r="L11" s="23"/>
      <c r="M11" s="24"/>
      <c r="N11" s="30"/>
      <c r="O11" s="23"/>
      <c r="P11" s="26">
        <v>1500.0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45868.0</v>
      </c>
      <c r="C12" s="20" t="s">
        <v>1228</v>
      </c>
      <c r="D12" s="21">
        <v>50436.0</v>
      </c>
      <c r="E12" s="22" t="s">
        <v>103</v>
      </c>
      <c r="F12" s="23"/>
      <c r="G12" s="30"/>
      <c r="H12" s="23"/>
      <c r="I12" s="24">
        <v>5000.0</v>
      </c>
      <c r="J12" s="30"/>
      <c r="K12" s="30"/>
      <c r="L12" s="30"/>
      <c r="M12" s="24"/>
      <c r="N12" s="30"/>
      <c r="O12" s="30"/>
      <c r="P12" s="26">
        <v>5000.0</v>
      </c>
      <c r="Q12" s="27">
        <f t="shared" si="1"/>
        <v>0</v>
      </c>
      <c r="R12" s="26" t="s">
        <v>29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45868.0</v>
      </c>
      <c r="C13" s="20" t="s">
        <v>1229</v>
      </c>
      <c r="D13" s="21">
        <v>50436.0</v>
      </c>
      <c r="E13" s="22" t="s">
        <v>103</v>
      </c>
      <c r="F13" s="23"/>
      <c r="G13" s="30"/>
      <c r="H13" s="23"/>
      <c r="I13" s="24">
        <v>3800.0</v>
      </c>
      <c r="J13" s="30"/>
      <c r="K13" s="30">
        <v>700.0</v>
      </c>
      <c r="L13" s="23"/>
      <c r="M13" s="25"/>
      <c r="N13" s="23"/>
      <c r="O13" s="30"/>
      <c r="P13" s="26">
        <v>4500.0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45868.0</v>
      </c>
      <c r="C14" s="20" t="s">
        <v>1230</v>
      </c>
      <c r="D14" s="21">
        <v>53249.0</v>
      </c>
      <c r="E14" s="22" t="s">
        <v>251</v>
      </c>
      <c r="F14" s="30"/>
      <c r="G14" s="30"/>
      <c r="H14" s="23"/>
      <c r="I14" s="24"/>
      <c r="J14" s="30">
        <v>15300.0</v>
      </c>
      <c r="K14" s="30"/>
      <c r="L14" s="23"/>
      <c r="M14" s="25"/>
      <c r="N14" s="23"/>
      <c r="O14" s="23"/>
      <c r="P14" s="26">
        <v>15300.0</v>
      </c>
      <c r="Q14" s="27">
        <f t="shared" si="1"/>
        <v>0</v>
      </c>
      <c r="R14" s="26" t="s">
        <v>29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45868.0</v>
      </c>
      <c r="C15" s="20" t="s">
        <v>1231</v>
      </c>
      <c r="D15" s="21">
        <v>22332.0</v>
      </c>
      <c r="E15" s="22" t="s">
        <v>49</v>
      </c>
      <c r="F15" s="30"/>
      <c r="G15" s="30"/>
      <c r="H15" s="23"/>
      <c r="I15" s="24">
        <v>5100.0</v>
      </c>
      <c r="J15" s="30"/>
      <c r="K15" s="30"/>
      <c r="L15" s="23"/>
      <c r="M15" s="24"/>
      <c r="N15" s="30"/>
      <c r="O15" s="23"/>
      <c r="P15" s="26">
        <v>5100.0</v>
      </c>
      <c r="Q15" s="27">
        <f t="shared" si="1"/>
        <v>0</v>
      </c>
      <c r="R15" s="26" t="s">
        <v>29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45868.0</v>
      </c>
      <c r="C16" s="20" t="s">
        <v>1232</v>
      </c>
      <c r="D16" s="21">
        <v>23221.0</v>
      </c>
      <c r="E16" s="22" t="s">
        <v>330</v>
      </c>
      <c r="F16" s="30"/>
      <c r="G16" s="30"/>
      <c r="H16" s="23"/>
      <c r="I16" s="24"/>
      <c r="J16" s="30"/>
      <c r="K16" s="30">
        <v>5100.0</v>
      </c>
      <c r="L16" s="23"/>
      <c r="M16" s="25"/>
      <c r="N16" s="30"/>
      <c r="O16" s="23"/>
      <c r="P16" s="26">
        <v>5100.0</v>
      </c>
      <c r="Q16" s="27">
        <f t="shared" si="1"/>
        <v>0</v>
      </c>
      <c r="R16" s="26" t="s">
        <v>29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45868.0</v>
      </c>
      <c r="C17" s="20" t="s">
        <v>1233</v>
      </c>
      <c r="D17" s="21">
        <v>52083.0</v>
      </c>
      <c r="E17" s="22" t="s">
        <v>41</v>
      </c>
      <c r="F17" s="30"/>
      <c r="G17" s="30"/>
      <c r="H17" s="23"/>
      <c r="I17" s="24">
        <v>350.0</v>
      </c>
      <c r="J17" s="30"/>
      <c r="K17" s="30"/>
      <c r="L17" s="23"/>
      <c r="M17" s="25"/>
      <c r="N17" s="30"/>
      <c r="O17" s="23"/>
      <c r="P17" s="26">
        <v>350.0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45868.0</v>
      </c>
      <c r="C18" s="20" t="s">
        <v>1234</v>
      </c>
      <c r="D18" s="21">
        <v>22727.0</v>
      </c>
      <c r="E18" s="22" t="s">
        <v>135</v>
      </c>
      <c r="F18" s="30"/>
      <c r="G18" s="30"/>
      <c r="H18" s="23"/>
      <c r="I18" s="24"/>
      <c r="J18" s="30">
        <v>5000.0</v>
      </c>
      <c r="K18" s="30"/>
      <c r="L18" s="23"/>
      <c r="M18" s="25"/>
      <c r="N18" s="30"/>
      <c r="O18" s="23"/>
      <c r="P18" s="26">
        <v>5000.0</v>
      </c>
      <c r="Q18" s="27">
        <f t="shared" si="1"/>
        <v>0</v>
      </c>
      <c r="R18" s="26" t="s">
        <v>29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45868.0</v>
      </c>
      <c r="C19" s="20" t="s">
        <v>1235</v>
      </c>
      <c r="D19" s="21">
        <v>72590.0</v>
      </c>
      <c r="E19" s="22" t="s">
        <v>1236</v>
      </c>
      <c r="F19" s="30"/>
      <c r="G19" s="30"/>
      <c r="H19" s="30"/>
      <c r="I19" s="24">
        <v>1550.0</v>
      </c>
      <c r="J19" s="30"/>
      <c r="K19" s="30"/>
      <c r="L19" s="23"/>
      <c r="M19" s="24"/>
      <c r="N19" s="23"/>
      <c r="O19" s="23"/>
      <c r="P19" s="26">
        <v>1550.0</v>
      </c>
      <c r="Q19" s="27">
        <f t="shared" si="1"/>
        <v>0</v>
      </c>
      <c r="R19" s="26" t="s">
        <v>29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45868.0</v>
      </c>
      <c r="C20" s="20" t="s">
        <v>1237</v>
      </c>
      <c r="D20" s="21">
        <v>48192.0</v>
      </c>
      <c r="E20" s="22" t="s">
        <v>1238</v>
      </c>
      <c r="F20" s="30"/>
      <c r="G20" s="30"/>
      <c r="H20" s="30"/>
      <c r="I20" s="24">
        <v>4270.0</v>
      </c>
      <c r="J20" s="30"/>
      <c r="K20" s="30"/>
      <c r="L20" s="23"/>
      <c r="M20" s="24"/>
      <c r="N20" s="23"/>
      <c r="O20" s="23"/>
      <c r="P20" s="26">
        <v>4270.0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45868.0</v>
      </c>
      <c r="C21" s="20" t="s">
        <v>1239</v>
      </c>
      <c r="D21" s="21">
        <v>48192.0</v>
      </c>
      <c r="E21" s="22" t="s">
        <v>1238</v>
      </c>
      <c r="F21" s="30"/>
      <c r="G21" s="30"/>
      <c r="H21" s="30"/>
      <c r="I21" s="24"/>
      <c r="J21" s="30"/>
      <c r="K21" s="30"/>
      <c r="L21" s="23"/>
      <c r="M21" s="24"/>
      <c r="N21" s="23"/>
      <c r="O21" s="320">
        <v>4500.0</v>
      </c>
      <c r="P21" s="26">
        <v>4500.0</v>
      </c>
      <c r="Q21" s="27">
        <f t="shared" si="1"/>
        <v>0</v>
      </c>
      <c r="R21" s="26" t="s">
        <v>29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290">
        <v>45867.0</v>
      </c>
      <c r="C22" s="291" t="s">
        <v>1240</v>
      </c>
      <c r="D22" s="292">
        <v>10249.0</v>
      </c>
      <c r="E22" s="293" t="s">
        <v>207</v>
      </c>
      <c r="F22" s="153"/>
      <c r="G22" s="153"/>
      <c r="H22" s="301"/>
      <c r="I22" s="300"/>
      <c r="J22" s="153"/>
      <c r="K22" s="153">
        <v>5000.0</v>
      </c>
      <c r="L22" s="301"/>
      <c r="M22" s="300"/>
      <c r="N22" s="301"/>
      <c r="O22" s="301"/>
      <c r="P22" s="299">
        <v>5000.0</v>
      </c>
      <c r="Q22" s="298">
        <f t="shared" si="1"/>
        <v>0</v>
      </c>
      <c r="R22" s="299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45868.0</v>
      </c>
      <c r="C23" s="20" t="s">
        <v>1241</v>
      </c>
      <c r="D23" s="21">
        <v>88770.0</v>
      </c>
      <c r="E23" s="22" t="s">
        <v>1242</v>
      </c>
      <c r="F23" s="30"/>
      <c r="G23" s="30"/>
      <c r="H23" s="23"/>
      <c r="I23" s="24"/>
      <c r="J23" s="30"/>
      <c r="K23" s="30">
        <v>450.0</v>
      </c>
      <c r="L23" s="23"/>
      <c r="M23" s="24"/>
      <c r="N23" s="23"/>
      <c r="O23" s="23"/>
      <c r="P23" s="26">
        <v>450.0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45868.0</v>
      </c>
      <c r="C24" s="20" t="s">
        <v>1243</v>
      </c>
      <c r="D24" s="21">
        <v>47787.0</v>
      </c>
      <c r="E24" s="22" t="s">
        <v>323</v>
      </c>
      <c r="F24" s="30"/>
      <c r="G24" s="30"/>
      <c r="H24" s="30">
        <v>5000.0</v>
      </c>
      <c r="I24" s="24"/>
      <c r="J24" s="30"/>
      <c r="K24" s="30"/>
      <c r="L24" s="23"/>
      <c r="M24" s="24"/>
      <c r="N24" s="23"/>
      <c r="O24" s="23"/>
      <c r="P24" s="26">
        <v>5000.0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45868.0</v>
      </c>
      <c r="C25" s="20" t="s">
        <v>1244</v>
      </c>
      <c r="D25" s="21">
        <v>52215.0</v>
      </c>
      <c r="E25" s="22" t="s">
        <v>983</v>
      </c>
      <c r="F25" s="30"/>
      <c r="G25" s="30"/>
      <c r="H25" s="30">
        <v>2700.0</v>
      </c>
      <c r="I25" s="24"/>
      <c r="J25" s="30"/>
      <c r="K25" s="30"/>
      <c r="L25" s="23"/>
      <c r="M25" s="24"/>
      <c r="N25" s="23"/>
      <c r="O25" s="23"/>
      <c r="P25" s="26">
        <v>2700.0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45868.0</v>
      </c>
      <c r="C26" s="20" t="s">
        <v>1245</v>
      </c>
      <c r="D26" s="21">
        <v>51406.0</v>
      </c>
      <c r="E26" s="22" t="s">
        <v>412</v>
      </c>
      <c r="F26" s="30"/>
      <c r="G26" s="30"/>
      <c r="H26" s="30">
        <v>15000.0</v>
      </c>
      <c r="I26" s="24"/>
      <c r="J26" s="30"/>
      <c r="K26" s="30"/>
      <c r="L26" s="23"/>
      <c r="M26" s="24"/>
      <c r="N26" s="23"/>
      <c r="O26" s="23"/>
      <c r="P26" s="26">
        <v>15000.0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45868.0</v>
      </c>
      <c r="C27" s="20" t="s">
        <v>1246</v>
      </c>
      <c r="D27" s="21">
        <v>87820.0</v>
      </c>
      <c r="E27" s="22" t="s">
        <v>358</v>
      </c>
      <c r="F27" s="30"/>
      <c r="G27" s="30"/>
      <c r="H27" s="23"/>
      <c r="I27" s="24"/>
      <c r="J27" s="30"/>
      <c r="K27" s="30"/>
      <c r="L27" s="23"/>
      <c r="M27" s="24">
        <v>2400.0</v>
      </c>
      <c r="N27" s="23"/>
      <c r="O27" s="23"/>
      <c r="P27" s="26">
        <v>2400.0</v>
      </c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45868.0</v>
      </c>
      <c r="C28" s="20" t="s">
        <v>1247</v>
      </c>
      <c r="D28" s="21">
        <v>47787.0</v>
      </c>
      <c r="E28" s="22" t="s">
        <v>323</v>
      </c>
      <c r="F28" s="30"/>
      <c r="G28" s="30"/>
      <c r="H28" s="30">
        <v>15000.0</v>
      </c>
      <c r="I28" s="24"/>
      <c r="J28" s="30"/>
      <c r="K28" s="30"/>
      <c r="L28" s="23"/>
      <c r="M28" s="24"/>
      <c r="N28" s="23"/>
      <c r="O28" s="23"/>
      <c r="P28" s="26">
        <v>15000.0</v>
      </c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32">
        <v>45868.0</v>
      </c>
      <c r="C29" s="20" t="s">
        <v>1248</v>
      </c>
      <c r="D29" s="21">
        <v>47787.0</v>
      </c>
      <c r="E29" s="22" t="s">
        <v>323</v>
      </c>
      <c r="F29" s="30"/>
      <c r="G29" s="30"/>
      <c r="H29" s="30">
        <v>20000.0</v>
      </c>
      <c r="I29" s="24"/>
      <c r="J29" s="30"/>
      <c r="K29" s="30"/>
      <c r="L29" s="23"/>
      <c r="M29" s="24"/>
      <c r="N29" s="23"/>
      <c r="O29" s="23"/>
      <c r="P29" s="26">
        <v>20000.0</v>
      </c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32">
        <v>45868.0</v>
      </c>
      <c r="C30" s="20" t="s">
        <v>1249</v>
      </c>
      <c r="D30" s="21">
        <v>71126.0</v>
      </c>
      <c r="E30" s="22" t="s">
        <v>1250</v>
      </c>
      <c r="F30" s="30"/>
      <c r="G30" s="30"/>
      <c r="H30" s="30">
        <v>32500.0</v>
      </c>
      <c r="I30" s="24"/>
      <c r="J30" s="30"/>
      <c r="K30" s="30"/>
      <c r="L30" s="23"/>
      <c r="M30" s="24"/>
      <c r="N30" s="23"/>
      <c r="O30" s="23"/>
      <c r="P30" s="26">
        <v>32500.0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32">
        <v>45868.0</v>
      </c>
      <c r="C31" s="20" t="s">
        <v>1251</v>
      </c>
      <c r="D31" s="21">
        <v>92189.0</v>
      </c>
      <c r="E31" s="22" t="s">
        <v>1252</v>
      </c>
      <c r="F31" s="30"/>
      <c r="G31" s="30"/>
      <c r="H31" s="23"/>
      <c r="I31" s="24"/>
      <c r="J31" s="30"/>
      <c r="K31" s="30"/>
      <c r="L31" s="23"/>
      <c r="M31" s="24">
        <v>300.0</v>
      </c>
      <c r="N31" s="23"/>
      <c r="O31" s="23"/>
      <c r="P31" s="26">
        <v>300.0</v>
      </c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/>
      <c r="B32" s="32"/>
      <c r="C32" s="20"/>
      <c r="D32" s="21"/>
      <c r="E32" s="22"/>
      <c r="F32" s="30"/>
      <c r="G32" s="30"/>
      <c r="H32" s="23"/>
      <c r="I32" s="24"/>
      <c r="J32" s="30"/>
      <c r="K32" s="30"/>
      <c r="L32" s="23"/>
      <c r="M32" s="25"/>
      <c r="N32" s="23"/>
      <c r="O32" s="23"/>
      <c r="P32" s="26"/>
      <c r="Q32" s="27"/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/>
      <c r="B33" s="32"/>
      <c r="C33" s="20"/>
      <c r="D33" s="21"/>
      <c r="E33" s="22"/>
      <c r="F33" s="30"/>
      <c r="G33" s="30"/>
      <c r="H33" s="23"/>
      <c r="I33" s="24"/>
      <c r="J33" s="30"/>
      <c r="K33" s="30"/>
      <c r="L33" s="23"/>
      <c r="M33" s="25"/>
      <c r="N33" s="23"/>
      <c r="O33" s="23"/>
      <c r="P33" s="26"/>
      <c r="Q33" s="27">
        <f>F33+G33+H33+I33+J33+K33+L33+M33+N33+O33-P33</f>
        <v>0</v>
      </c>
      <c r="R33" s="26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38"/>
      <c r="B34" s="39"/>
      <c r="C34" s="40"/>
      <c r="D34" s="41"/>
      <c r="E34" s="41"/>
      <c r="F34" s="42">
        <f t="shared" ref="F34:P34" si="2">SUM(F6:F33)</f>
        <v>0</v>
      </c>
      <c r="G34" s="42">
        <f t="shared" si="2"/>
        <v>0</v>
      </c>
      <c r="H34" s="42">
        <f t="shared" si="2"/>
        <v>90200</v>
      </c>
      <c r="I34" s="42">
        <f t="shared" si="2"/>
        <v>46570</v>
      </c>
      <c r="J34" s="42">
        <f t="shared" si="2"/>
        <v>23350</v>
      </c>
      <c r="K34" s="42">
        <f t="shared" si="2"/>
        <v>11550</v>
      </c>
      <c r="L34" s="42">
        <f t="shared" si="2"/>
        <v>0</v>
      </c>
      <c r="M34" s="42">
        <f t="shared" si="2"/>
        <v>2700</v>
      </c>
      <c r="N34" s="42">
        <f t="shared" si="2"/>
        <v>740</v>
      </c>
      <c r="O34" s="42">
        <f t="shared" si="2"/>
        <v>4500</v>
      </c>
      <c r="P34" s="42">
        <f t="shared" si="2"/>
        <v>179610</v>
      </c>
      <c r="Q34" s="43"/>
      <c r="R34" s="41"/>
      <c r="S34" s="4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46"/>
      <c r="B35" s="47"/>
      <c r="C35" s="48"/>
      <c r="D35" s="48"/>
      <c r="E35" s="48"/>
      <c r="F35" s="49">
        <f>F34+G34+H34+I34+J34+K34+L34+M34+N34+O34</f>
        <v>179610</v>
      </c>
      <c r="G35" s="4"/>
      <c r="H35" s="4"/>
      <c r="I35" s="4"/>
      <c r="J35" s="4"/>
      <c r="K35" s="4"/>
      <c r="L35" s="4"/>
      <c r="M35" s="4"/>
      <c r="N35" s="4"/>
      <c r="O35" s="4"/>
      <c r="P35" s="50" t="s">
        <v>79</v>
      </c>
      <c r="Q35" s="50"/>
      <c r="R35" s="48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2"/>
      <c r="B36" s="52"/>
      <c r="C36" s="52"/>
      <c r="D36" s="52"/>
      <c r="E36" s="29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29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09" t="s">
        <v>212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10" t="s">
        <v>2</v>
      </c>
      <c r="B39" s="111" t="s">
        <v>3</v>
      </c>
      <c r="C39" s="111" t="s">
        <v>4</v>
      </c>
      <c r="D39" s="111" t="s">
        <v>5</v>
      </c>
      <c r="E39" s="111" t="s">
        <v>6</v>
      </c>
      <c r="F39" s="112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111" t="s">
        <v>8</v>
      </c>
      <c r="S39" s="111" t="s">
        <v>9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"/>
      <c r="B40" s="12"/>
      <c r="C40" s="12"/>
      <c r="D40" s="12"/>
      <c r="E40" s="12"/>
      <c r="F40" s="113" t="s">
        <v>10</v>
      </c>
      <c r="G40" s="114" t="s">
        <v>11</v>
      </c>
      <c r="H40" s="10"/>
      <c r="I40" s="114" t="s">
        <v>12</v>
      </c>
      <c r="J40" s="10"/>
      <c r="K40" s="111" t="s">
        <v>13</v>
      </c>
      <c r="L40" s="115"/>
      <c r="M40" s="115"/>
      <c r="N40" s="115"/>
      <c r="O40" s="116" t="s">
        <v>1253</v>
      </c>
      <c r="P40" s="111" t="s">
        <v>15</v>
      </c>
      <c r="Q40" s="111" t="s">
        <v>16</v>
      </c>
      <c r="R40" s="12"/>
      <c r="S40" s="1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6"/>
      <c r="B41" s="10"/>
      <c r="C41" s="10"/>
      <c r="D41" s="10"/>
      <c r="E41" s="10"/>
      <c r="F41" s="10"/>
      <c r="G41" s="117" t="s">
        <v>17</v>
      </c>
      <c r="H41" s="117" t="s">
        <v>18</v>
      </c>
      <c r="I41" s="117" t="s">
        <v>19</v>
      </c>
      <c r="J41" s="117" t="s">
        <v>20</v>
      </c>
      <c r="K41" s="10"/>
      <c r="L41" s="207" t="s">
        <v>21</v>
      </c>
      <c r="M41" s="207" t="s">
        <v>22</v>
      </c>
      <c r="N41" s="117" t="s">
        <v>23</v>
      </c>
      <c r="O41" s="10"/>
      <c r="P41" s="10"/>
      <c r="Q41" s="10"/>
      <c r="R41" s="10"/>
      <c r="S41" s="10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243">
        <v>1.0</v>
      </c>
      <c r="B42" s="244">
        <v>45868.0</v>
      </c>
      <c r="C42" s="245" t="s">
        <v>1254</v>
      </c>
      <c r="D42" s="246">
        <v>22332.0</v>
      </c>
      <c r="E42" s="247" t="s">
        <v>49</v>
      </c>
      <c r="F42" s="248"/>
      <c r="G42" s="246"/>
      <c r="H42" s="250"/>
      <c r="I42" s="250">
        <v>500.0</v>
      </c>
      <c r="J42" s="251"/>
      <c r="K42" s="251"/>
      <c r="L42" s="255"/>
      <c r="M42" s="252"/>
      <c r="N42" s="251"/>
      <c r="O42" s="251"/>
      <c r="P42" s="250"/>
      <c r="Q42" s="253">
        <f t="shared" ref="Q42:Q45" si="3">F42+G42+H42+I42+J42+K42+L42+M42+N42-P42</f>
        <v>500</v>
      </c>
      <c r="R42" s="26" t="s">
        <v>29</v>
      </c>
      <c r="S42" s="12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8">
        <v>2.0</v>
      </c>
      <c r="B43" s="244">
        <v>45868.0</v>
      </c>
      <c r="C43" s="245" t="s">
        <v>1255</v>
      </c>
      <c r="D43" s="246">
        <v>22727.0</v>
      </c>
      <c r="E43" s="247" t="s">
        <v>135</v>
      </c>
      <c r="F43" s="321"/>
      <c r="G43" s="251"/>
      <c r="H43" s="250"/>
      <c r="I43" s="246">
        <v>150.0</v>
      </c>
      <c r="J43" s="251"/>
      <c r="K43" s="251"/>
      <c r="L43" s="322"/>
      <c r="M43" s="252"/>
      <c r="N43" s="251"/>
      <c r="O43" s="251"/>
      <c r="P43" s="250"/>
      <c r="Q43" s="253">
        <f t="shared" si="3"/>
        <v>150</v>
      </c>
      <c r="R43" s="26" t="s">
        <v>29</v>
      </c>
      <c r="S43" s="12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243">
        <v>3.0</v>
      </c>
      <c r="B44" s="168">
        <v>45868.0</v>
      </c>
      <c r="C44" s="124" t="s">
        <v>1256</v>
      </c>
      <c r="D44" s="142">
        <v>44035.0</v>
      </c>
      <c r="E44" s="143" t="s">
        <v>488</v>
      </c>
      <c r="F44" s="122"/>
      <c r="G44" s="123"/>
      <c r="H44" s="224">
        <v>15000.0</v>
      </c>
      <c r="I44" s="142"/>
      <c r="J44" s="123"/>
      <c r="K44" s="123"/>
      <c r="L44" s="120"/>
      <c r="M44" s="208"/>
      <c r="N44" s="123"/>
      <c r="O44" s="123"/>
      <c r="P44" s="224"/>
      <c r="Q44" s="253">
        <f t="shared" si="3"/>
        <v>15000</v>
      </c>
      <c r="R44" s="254"/>
      <c r="S44" s="12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8">
        <v>4.0</v>
      </c>
      <c r="B45" s="168">
        <v>45868.0</v>
      </c>
      <c r="C45" s="124" t="s">
        <v>1257</v>
      </c>
      <c r="D45" s="142">
        <v>47857.0</v>
      </c>
      <c r="E45" s="143" t="s">
        <v>1258</v>
      </c>
      <c r="F45" s="122"/>
      <c r="G45" s="123"/>
      <c r="H45" s="224"/>
      <c r="I45" s="142"/>
      <c r="J45" s="123"/>
      <c r="K45" s="123"/>
      <c r="L45" s="323">
        <v>5700.0</v>
      </c>
      <c r="M45" s="208"/>
      <c r="N45" s="123"/>
      <c r="O45" s="123"/>
      <c r="P45" s="224"/>
      <c r="Q45" s="253">
        <f t="shared" si="3"/>
        <v>5700</v>
      </c>
      <c r="R45" s="254" t="s">
        <v>26</v>
      </c>
      <c r="S45" s="12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243"/>
      <c r="B46" s="168"/>
      <c r="C46" s="124"/>
      <c r="D46" s="142"/>
      <c r="E46" s="143"/>
      <c r="F46" s="122"/>
      <c r="G46" s="123"/>
      <c r="H46" s="224"/>
      <c r="I46" s="142"/>
      <c r="J46" s="123"/>
      <c r="K46" s="123"/>
      <c r="L46" s="120"/>
      <c r="M46" s="208"/>
      <c r="N46" s="123"/>
      <c r="O46" s="123"/>
      <c r="P46" s="224"/>
      <c r="Q46" s="253"/>
      <c r="R46" s="254"/>
      <c r="S46" s="12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8"/>
      <c r="B47" s="146"/>
      <c r="C47" s="124"/>
      <c r="D47" s="124"/>
      <c r="E47" s="147"/>
      <c r="F47" s="122"/>
      <c r="G47" s="142"/>
      <c r="H47" s="142"/>
      <c r="I47" s="123"/>
      <c r="J47" s="123"/>
      <c r="K47" s="120"/>
      <c r="L47" s="123"/>
      <c r="M47" s="123"/>
      <c r="N47" s="123"/>
      <c r="O47" s="123"/>
      <c r="P47" s="125"/>
      <c r="Q47" s="126"/>
      <c r="R47" s="123"/>
      <c r="S47" s="12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30"/>
      <c r="B48" s="131"/>
      <c r="C48" s="132"/>
      <c r="D48" s="133" t="s">
        <v>82</v>
      </c>
      <c r="E48" s="115"/>
      <c r="F48" s="134">
        <f t="shared" ref="F48:P48" si="4">SUM(F42:F47)</f>
        <v>0</v>
      </c>
      <c r="G48" s="134">
        <f t="shared" si="4"/>
        <v>0</v>
      </c>
      <c r="H48" s="134">
        <f t="shared" si="4"/>
        <v>15000</v>
      </c>
      <c r="I48" s="134">
        <f t="shared" si="4"/>
        <v>650</v>
      </c>
      <c r="J48" s="134">
        <f t="shared" si="4"/>
        <v>0</v>
      </c>
      <c r="K48" s="134">
        <f t="shared" si="4"/>
        <v>0</v>
      </c>
      <c r="L48" s="134">
        <f t="shared" si="4"/>
        <v>5700</v>
      </c>
      <c r="M48" s="134">
        <f t="shared" si="4"/>
        <v>0</v>
      </c>
      <c r="N48" s="134">
        <f t="shared" si="4"/>
        <v>0</v>
      </c>
      <c r="O48" s="134">
        <f t="shared" si="4"/>
        <v>0</v>
      </c>
      <c r="P48" s="134">
        <f t="shared" si="4"/>
        <v>0</v>
      </c>
      <c r="Q48" s="135"/>
      <c r="R48" s="115"/>
      <c r="S48" s="12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36"/>
      <c r="B49" s="137"/>
      <c r="C49" s="137"/>
      <c r="D49" s="137"/>
      <c r="E49" s="137"/>
      <c r="F49" s="138">
        <f>F48+G48+H48+I48+J48+K48+L48+M48+N48+N48+O48</f>
        <v>21350</v>
      </c>
      <c r="G49" s="4"/>
      <c r="H49" s="4"/>
      <c r="I49" s="4"/>
      <c r="J49" s="4"/>
      <c r="K49" s="4"/>
      <c r="L49" s="4"/>
      <c r="M49" s="4"/>
      <c r="N49" s="4"/>
      <c r="O49" s="4"/>
      <c r="P49" s="139"/>
      <c r="Q49" s="139"/>
      <c r="R49" s="137"/>
      <c r="S49" s="12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75"/>
      <c r="F50" s="76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51.0" customHeight="1">
      <c r="A51" s="2"/>
      <c r="B51" s="2"/>
      <c r="C51" s="2"/>
      <c r="D51" s="2"/>
      <c r="E51" s="77" t="s">
        <v>83</v>
      </c>
      <c r="F51" s="98" t="s">
        <v>155</v>
      </c>
      <c r="G51" s="2"/>
      <c r="H51" s="2"/>
      <c r="I51" s="2"/>
      <c r="J51" s="79" t="s">
        <v>85</v>
      </c>
      <c r="K51" s="79"/>
      <c r="L51" s="79"/>
      <c r="M51" s="79"/>
      <c r="N51" s="80"/>
      <c r="O51" s="80"/>
      <c r="P51" s="8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77" t="s">
        <v>86</v>
      </c>
      <c r="F52" s="98" t="s">
        <v>155</v>
      </c>
      <c r="G52" s="2"/>
      <c r="H52" s="2"/>
      <c r="I52" s="2"/>
      <c r="J52" s="82" t="s">
        <v>87</v>
      </c>
      <c r="K52" s="82"/>
      <c r="L52" s="82"/>
      <c r="M52" s="82"/>
      <c r="N52" s="82"/>
      <c r="O52" s="82"/>
      <c r="P52" s="8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77" t="s">
        <v>88</v>
      </c>
      <c r="F53" s="98" t="s">
        <v>155</v>
      </c>
      <c r="G53" s="2"/>
      <c r="H53" s="52"/>
      <c r="I53" s="268"/>
      <c r="J53" s="200"/>
      <c r="K53" s="201"/>
      <c r="L53" s="201"/>
      <c r="M53" s="201"/>
      <c r="N53" s="201"/>
      <c r="O53" s="200"/>
      <c r="P53" s="272"/>
      <c r="Q53" s="202"/>
      <c r="R53" s="202"/>
      <c r="S53" s="20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77" t="s">
        <v>89</v>
      </c>
      <c r="F54" s="98" t="s">
        <v>155</v>
      </c>
      <c r="G54" s="2"/>
      <c r="H54" s="52"/>
      <c r="I54" s="268"/>
      <c r="J54" s="100"/>
      <c r="K54" s="185" t="s">
        <v>160</v>
      </c>
      <c r="L54" s="100">
        <v>48192.0</v>
      </c>
      <c r="M54" s="324" t="s">
        <v>1259</v>
      </c>
      <c r="N54" s="186">
        <v>4500.0</v>
      </c>
      <c r="O54" s="100" t="s">
        <v>489</v>
      </c>
      <c r="P54" s="100" t="s">
        <v>1260</v>
      </c>
      <c r="Q54" s="161"/>
      <c r="R54" s="202"/>
      <c r="S54" s="20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77" t="s">
        <v>1261</v>
      </c>
      <c r="F55" s="98" t="s">
        <v>155</v>
      </c>
      <c r="G55" s="2"/>
      <c r="H55" s="52"/>
      <c r="I55" s="269"/>
      <c r="J55" s="173" t="s">
        <v>1262</v>
      </c>
      <c r="K55" s="172"/>
      <c r="L55" s="100">
        <v>50436.0</v>
      </c>
      <c r="M55" s="188" t="s">
        <v>1263</v>
      </c>
      <c r="N55" s="174" t="s">
        <v>1264</v>
      </c>
      <c r="O55" s="52"/>
      <c r="P55" s="325" t="s">
        <v>1265</v>
      </c>
      <c r="Q55" s="162"/>
      <c r="R55" s="20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77" t="s">
        <v>91</v>
      </c>
      <c r="F56" s="98" t="s">
        <v>155</v>
      </c>
      <c r="G56" s="2"/>
      <c r="H56" s="52"/>
      <c r="I56" s="270"/>
      <c r="J56" s="163" t="s">
        <v>335</v>
      </c>
      <c r="K56" s="164"/>
      <c r="L56" s="164"/>
      <c r="M56" s="164"/>
      <c r="N56" s="164"/>
      <c r="O56" s="164"/>
      <c r="P56" s="165">
        <v>179610.0</v>
      </c>
      <c r="Q56" s="162"/>
      <c r="R56" s="27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77" t="s">
        <v>92</v>
      </c>
      <c r="F57" s="98" t="s">
        <v>155</v>
      </c>
      <c r="G57" s="2"/>
      <c r="H57" s="52"/>
      <c r="I57" s="271"/>
      <c r="J57" s="164"/>
      <c r="K57" s="164"/>
      <c r="L57" s="163" t="s">
        <v>336</v>
      </c>
      <c r="M57" s="164"/>
      <c r="N57" s="164"/>
      <c r="O57" s="164"/>
      <c r="P57" s="165">
        <v>4500.0</v>
      </c>
      <c r="Q57" s="16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52"/>
      <c r="I58" s="271"/>
      <c r="J58" s="164"/>
      <c r="K58" s="164"/>
      <c r="L58" s="163" t="s">
        <v>1266</v>
      </c>
      <c r="M58" s="164"/>
      <c r="N58" s="164"/>
      <c r="O58" s="164"/>
      <c r="P58" s="165">
        <v>740.0</v>
      </c>
      <c r="Q58" s="16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52"/>
      <c r="I59" s="180"/>
      <c r="J59" s="180"/>
      <c r="K59" s="179"/>
      <c r="L59" s="163" t="s">
        <v>337</v>
      </c>
      <c r="M59" s="164"/>
      <c r="N59" s="164"/>
      <c r="O59" s="164"/>
      <c r="P59" s="165">
        <f>P56-P57-P58</f>
        <v>174370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52"/>
      <c r="I60" s="52"/>
      <c r="J60" s="52"/>
      <c r="K60" s="52"/>
      <c r="L60" s="52"/>
      <c r="M60" s="52"/>
      <c r="N60" s="52"/>
      <c r="O60" s="52"/>
      <c r="P60" s="5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9:D41"/>
    <mergeCell ref="E39:E41"/>
    <mergeCell ref="P4:P5"/>
    <mergeCell ref="Q4:Q5"/>
    <mergeCell ref="F35:O35"/>
    <mergeCell ref="A38:S38"/>
    <mergeCell ref="A39:A41"/>
    <mergeCell ref="B39:B41"/>
    <mergeCell ref="C39:C41"/>
    <mergeCell ref="S39:S41"/>
    <mergeCell ref="P40:P41"/>
    <mergeCell ref="Q40:Q41"/>
    <mergeCell ref="F39:Q39"/>
    <mergeCell ref="R39:R41"/>
    <mergeCell ref="F40:F41"/>
    <mergeCell ref="G40:H40"/>
    <mergeCell ref="I40:J40"/>
    <mergeCell ref="K40:K41"/>
    <mergeCell ref="O40:O41"/>
    <mergeCell ref="F49:O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0.8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13"/>
    <col customWidth="1" min="16" max="16" width="17.5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1" t="s">
        <v>1267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90" t="s">
        <v>563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45869.0</v>
      </c>
      <c r="C6" s="20" t="s">
        <v>1268</v>
      </c>
      <c r="D6" s="21">
        <v>22341.0</v>
      </c>
      <c r="E6" s="22" t="s">
        <v>650</v>
      </c>
      <c r="F6" s="229"/>
      <c r="G6" s="229"/>
      <c r="H6" s="230"/>
      <c r="I6" s="231">
        <v>300.0</v>
      </c>
      <c r="J6" s="229"/>
      <c r="K6" s="229"/>
      <c r="L6" s="229"/>
      <c r="M6" s="231"/>
      <c r="N6" s="230"/>
      <c r="O6" s="230"/>
      <c r="P6" s="232">
        <v>300.0</v>
      </c>
      <c r="Q6" s="27">
        <f t="shared" ref="Q6:Q43" si="1">F6+G6+H6+I6+J6+K6+L6+M6+N6+O6-P6</f>
        <v>0</v>
      </c>
      <c r="R6" s="26" t="s">
        <v>32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312">
        <v>45869.0</v>
      </c>
      <c r="C7" s="313" t="s">
        <v>1269</v>
      </c>
      <c r="D7" s="314">
        <v>30894.0</v>
      </c>
      <c r="E7" s="257" t="s">
        <v>31</v>
      </c>
      <c r="F7" s="315"/>
      <c r="G7" s="315"/>
      <c r="H7" s="234"/>
      <c r="I7" s="316">
        <v>4600.0</v>
      </c>
      <c r="J7" s="234"/>
      <c r="K7" s="234"/>
      <c r="L7" s="315"/>
      <c r="M7" s="316"/>
      <c r="N7" s="315"/>
      <c r="O7" s="315"/>
      <c r="P7" s="317">
        <v>4600.0</v>
      </c>
      <c r="Q7" s="318">
        <f t="shared" si="1"/>
        <v>0</v>
      </c>
      <c r="R7" s="254" t="s">
        <v>32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32">
        <v>45869.0</v>
      </c>
      <c r="C8" s="20" t="s">
        <v>1270</v>
      </c>
      <c r="D8" s="21">
        <v>55040.0</v>
      </c>
      <c r="E8" s="22" t="s">
        <v>1271</v>
      </c>
      <c r="F8" s="229"/>
      <c r="G8" s="229"/>
      <c r="H8" s="230"/>
      <c r="I8" s="231">
        <v>2900.0</v>
      </c>
      <c r="J8" s="229"/>
      <c r="K8" s="229"/>
      <c r="L8" s="230"/>
      <c r="M8" s="231"/>
      <c r="N8" s="230"/>
      <c r="O8" s="230"/>
      <c r="P8" s="232">
        <v>2900.0</v>
      </c>
      <c r="Q8" s="27">
        <f t="shared" si="1"/>
        <v>0</v>
      </c>
      <c r="R8" s="26" t="s">
        <v>32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32">
        <v>45869.0</v>
      </c>
      <c r="C9" s="20" t="s">
        <v>1272</v>
      </c>
      <c r="D9" s="21">
        <v>10250.0</v>
      </c>
      <c r="E9" s="22" t="s">
        <v>25</v>
      </c>
      <c r="F9" s="230"/>
      <c r="G9" s="230"/>
      <c r="H9" s="230"/>
      <c r="I9" s="231">
        <v>5000.0</v>
      </c>
      <c r="J9" s="229"/>
      <c r="K9" s="229"/>
      <c r="L9" s="230"/>
      <c r="M9" s="231"/>
      <c r="N9" s="229"/>
      <c r="O9" s="230"/>
      <c r="P9" s="232">
        <v>5000.0</v>
      </c>
      <c r="Q9" s="27">
        <f t="shared" si="1"/>
        <v>0</v>
      </c>
      <c r="R9" s="26" t="s">
        <v>29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32">
        <v>45869.0</v>
      </c>
      <c r="C10" s="20" t="s">
        <v>1273</v>
      </c>
      <c r="D10" s="21">
        <v>81108.0</v>
      </c>
      <c r="E10" s="22" t="s">
        <v>118</v>
      </c>
      <c r="F10" s="30"/>
      <c r="G10" s="23"/>
      <c r="H10" s="23"/>
      <c r="I10" s="24">
        <v>15100.0</v>
      </c>
      <c r="J10" s="30"/>
      <c r="K10" s="30"/>
      <c r="L10" s="23"/>
      <c r="M10" s="24"/>
      <c r="N10" s="30"/>
      <c r="O10" s="23"/>
      <c r="P10" s="26">
        <v>15100.0</v>
      </c>
      <c r="Q10" s="27">
        <f t="shared" si="1"/>
        <v>0</v>
      </c>
      <c r="R10" s="26" t="s">
        <v>29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32">
        <v>45869.0</v>
      </c>
      <c r="C11" s="20" t="s">
        <v>1274</v>
      </c>
      <c r="D11" s="21">
        <v>44406.0</v>
      </c>
      <c r="E11" s="22" t="s">
        <v>1275</v>
      </c>
      <c r="F11" s="23"/>
      <c r="G11" s="23"/>
      <c r="H11" s="23"/>
      <c r="I11" s="24">
        <v>2600.0</v>
      </c>
      <c r="J11" s="30"/>
      <c r="K11" s="30"/>
      <c r="L11" s="23"/>
      <c r="M11" s="24"/>
      <c r="N11" s="30"/>
      <c r="O11" s="23"/>
      <c r="P11" s="26">
        <v>2600.0</v>
      </c>
      <c r="Q11" s="27">
        <f t="shared" si="1"/>
        <v>0</v>
      </c>
      <c r="R11" s="26" t="s">
        <v>29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32">
        <v>45869.0</v>
      </c>
      <c r="C12" s="20" t="s">
        <v>1276</v>
      </c>
      <c r="D12" s="21">
        <v>58257.0</v>
      </c>
      <c r="E12" s="22" t="s">
        <v>78</v>
      </c>
      <c r="F12" s="23"/>
      <c r="G12" s="30"/>
      <c r="H12" s="23"/>
      <c r="I12" s="24">
        <v>13950.0</v>
      </c>
      <c r="J12" s="30"/>
      <c r="K12" s="30"/>
      <c r="L12" s="30"/>
      <c r="M12" s="24"/>
      <c r="N12" s="30"/>
      <c r="O12" s="30"/>
      <c r="P12" s="26">
        <v>13950.0</v>
      </c>
      <c r="Q12" s="27">
        <f t="shared" si="1"/>
        <v>0</v>
      </c>
      <c r="R12" s="26" t="s">
        <v>32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32">
        <v>45869.0</v>
      </c>
      <c r="C13" s="20" t="s">
        <v>1277</v>
      </c>
      <c r="D13" s="21">
        <v>80315.0</v>
      </c>
      <c r="E13" s="22" t="s">
        <v>1278</v>
      </c>
      <c r="F13" s="23"/>
      <c r="G13" s="30"/>
      <c r="H13" s="23"/>
      <c r="I13" s="24">
        <v>1500.0</v>
      </c>
      <c r="J13" s="30"/>
      <c r="K13" s="30"/>
      <c r="L13" s="23"/>
      <c r="M13" s="25"/>
      <c r="N13" s="23"/>
      <c r="O13" s="30"/>
      <c r="P13" s="26">
        <v>1500.0</v>
      </c>
      <c r="Q13" s="27">
        <f t="shared" si="1"/>
        <v>0</v>
      </c>
      <c r="R13" s="26" t="s">
        <v>29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32">
        <v>45869.0</v>
      </c>
      <c r="C14" s="20" t="s">
        <v>1279</v>
      </c>
      <c r="D14" s="21">
        <v>67899.0</v>
      </c>
      <c r="E14" s="22" t="s">
        <v>191</v>
      </c>
      <c r="F14" s="30"/>
      <c r="G14" s="30"/>
      <c r="H14" s="23"/>
      <c r="I14" s="24">
        <v>3200.0</v>
      </c>
      <c r="J14" s="30"/>
      <c r="K14" s="30"/>
      <c r="L14" s="23"/>
      <c r="M14" s="25"/>
      <c r="N14" s="23"/>
      <c r="O14" s="23"/>
      <c r="P14" s="26">
        <v>3200.0</v>
      </c>
      <c r="Q14" s="27">
        <f t="shared" si="1"/>
        <v>0</v>
      </c>
      <c r="R14" s="26" t="s">
        <v>32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32">
        <v>45869.0</v>
      </c>
      <c r="C15" s="20" t="s">
        <v>1280</v>
      </c>
      <c r="D15" s="21">
        <v>65868.0</v>
      </c>
      <c r="E15" s="22" t="s">
        <v>944</v>
      </c>
      <c r="F15" s="30"/>
      <c r="G15" s="30"/>
      <c r="H15" s="23"/>
      <c r="I15" s="24">
        <v>500.0</v>
      </c>
      <c r="J15" s="30"/>
      <c r="K15" s="30">
        <v>500.0</v>
      </c>
      <c r="L15" s="23"/>
      <c r="M15" s="24"/>
      <c r="N15" s="30"/>
      <c r="O15" s="23"/>
      <c r="P15" s="26">
        <v>1000.0</v>
      </c>
      <c r="Q15" s="27">
        <f t="shared" si="1"/>
        <v>0</v>
      </c>
      <c r="R15" s="26" t="s">
        <v>32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32">
        <v>45869.0</v>
      </c>
      <c r="C16" s="20" t="s">
        <v>1281</v>
      </c>
      <c r="D16" s="21">
        <v>67899.0</v>
      </c>
      <c r="E16" s="22" t="s">
        <v>191</v>
      </c>
      <c r="F16" s="30"/>
      <c r="G16" s="30"/>
      <c r="H16" s="23"/>
      <c r="I16" s="24">
        <v>4500.0</v>
      </c>
      <c r="J16" s="30"/>
      <c r="K16" s="30"/>
      <c r="L16" s="23"/>
      <c r="M16" s="25"/>
      <c r="N16" s="30"/>
      <c r="O16" s="23"/>
      <c r="P16" s="26">
        <v>4500.0</v>
      </c>
      <c r="Q16" s="27">
        <f t="shared" si="1"/>
        <v>0</v>
      </c>
      <c r="R16" s="26" t="s">
        <v>32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45869.0</v>
      </c>
      <c r="C17" s="20" t="s">
        <v>1282</v>
      </c>
      <c r="D17" s="21">
        <v>92296.0</v>
      </c>
      <c r="E17" s="22" t="s">
        <v>1283</v>
      </c>
      <c r="F17" s="30"/>
      <c r="G17" s="30"/>
      <c r="H17" s="23"/>
      <c r="I17" s="24">
        <v>5050.0</v>
      </c>
      <c r="J17" s="30"/>
      <c r="K17" s="30"/>
      <c r="L17" s="23"/>
      <c r="M17" s="25"/>
      <c r="N17" s="30"/>
      <c r="O17" s="23"/>
      <c r="P17" s="26">
        <v>5050.0</v>
      </c>
      <c r="Q17" s="27">
        <f t="shared" si="1"/>
        <v>0</v>
      </c>
      <c r="R17" s="26" t="s">
        <v>29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45869.0</v>
      </c>
      <c r="C18" s="20" t="s">
        <v>1284</v>
      </c>
      <c r="D18" s="21">
        <v>13781.0</v>
      </c>
      <c r="E18" s="22" t="s">
        <v>185</v>
      </c>
      <c r="F18" s="30"/>
      <c r="G18" s="30"/>
      <c r="H18" s="23"/>
      <c r="I18" s="24">
        <v>600.0</v>
      </c>
      <c r="J18" s="30"/>
      <c r="K18" s="30"/>
      <c r="L18" s="23"/>
      <c r="M18" s="25"/>
      <c r="N18" s="30"/>
      <c r="O18" s="23"/>
      <c r="P18" s="26">
        <v>600.0</v>
      </c>
      <c r="Q18" s="27">
        <f t="shared" si="1"/>
        <v>0</v>
      </c>
      <c r="R18" s="26" t="s">
        <v>32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45869.0</v>
      </c>
      <c r="C19" s="20" t="s">
        <v>1285</v>
      </c>
      <c r="D19" s="21">
        <v>88544.0</v>
      </c>
      <c r="E19" s="22" t="s">
        <v>652</v>
      </c>
      <c r="F19" s="30"/>
      <c r="G19" s="30"/>
      <c r="H19" s="30"/>
      <c r="I19" s="24">
        <v>2400.0</v>
      </c>
      <c r="J19" s="30"/>
      <c r="K19" s="30"/>
      <c r="L19" s="23"/>
      <c r="M19" s="24"/>
      <c r="N19" s="23"/>
      <c r="O19" s="23"/>
      <c r="P19" s="26">
        <v>2400.0</v>
      </c>
      <c r="Q19" s="27">
        <f t="shared" si="1"/>
        <v>0</v>
      </c>
      <c r="R19" s="26" t="s">
        <v>29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45869.0</v>
      </c>
      <c r="C20" s="20" t="s">
        <v>1286</v>
      </c>
      <c r="D20" s="21">
        <v>88533.0</v>
      </c>
      <c r="E20" s="22" t="s">
        <v>938</v>
      </c>
      <c r="F20" s="30"/>
      <c r="G20" s="30"/>
      <c r="H20" s="30"/>
      <c r="I20" s="24">
        <v>2400.0</v>
      </c>
      <c r="J20" s="30"/>
      <c r="K20" s="30"/>
      <c r="L20" s="23"/>
      <c r="M20" s="24"/>
      <c r="N20" s="23"/>
      <c r="O20" s="23"/>
      <c r="P20" s="26">
        <v>2400.0</v>
      </c>
      <c r="Q20" s="27">
        <f t="shared" si="1"/>
        <v>0</v>
      </c>
      <c r="R20" s="26" t="s">
        <v>29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45869.0</v>
      </c>
      <c r="C21" s="20" t="s">
        <v>1287</v>
      </c>
      <c r="D21" s="21">
        <v>92298.0</v>
      </c>
      <c r="E21" s="22" t="s">
        <v>1288</v>
      </c>
      <c r="F21" s="30"/>
      <c r="G21" s="30"/>
      <c r="H21" s="30"/>
      <c r="I21" s="24">
        <v>10000.0</v>
      </c>
      <c r="J21" s="30"/>
      <c r="K21" s="30"/>
      <c r="L21" s="23"/>
      <c r="M21" s="24"/>
      <c r="N21" s="23"/>
      <c r="O21" s="30"/>
      <c r="P21" s="26">
        <v>10000.0</v>
      </c>
      <c r="Q21" s="27">
        <f t="shared" si="1"/>
        <v>0</v>
      </c>
      <c r="R21" s="26" t="s">
        <v>32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45869.0</v>
      </c>
      <c r="C22" s="20" t="s">
        <v>1289</v>
      </c>
      <c r="D22" s="21">
        <v>21818.0</v>
      </c>
      <c r="E22" s="22" t="s">
        <v>343</v>
      </c>
      <c r="F22" s="30"/>
      <c r="G22" s="30"/>
      <c r="H22" s="23"/>
      <c r="I22" s="24"/>
      <c r="J22" s="30"/>
      <c r="K22" s="30"/>
      <c r="L22" s="30"/>
      <c r="M22" s="30">
        <v>13950.0</v>
      </c>
      <c r="N22" s="23"/>
      <c r="O22" s="23"/>
      <c r="P22" s="26">
        <v>13950.0</v>
      </c>
      <c r="Q22" s="27">
        <f t="shared" si="1"/>
        <v>0</v>
      </c>
      <c r="R22" s="26" t="s">
        <v>29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32">
        <v>45869.0</v>
      </c>
      <c r="C23" s="20" t="s">
        <v>1290</v>
      </c>
      <c r="D23" s="21">
        <v>92300.0</v>
      </c>
      <c r="E23" s="22" t="s">
        <v>1291</v>
      </c>
      <c r="F23" s="30"/>
      <c r="G23" s="30"/>
      <c r="H23" s="23"/>
      <c r="I23" s="24">
        <v>4500.0</v>
      </c>
      <c r="J23" s="30"/>
      <c r="K23" s="30"/>
      <c r="L23" s="23"/>
      <c r="M23" s="24"/>
      <c r="N23" s="23"/>
      <c r="O23" s="23"/>
      <c r="P23" s="26">
        <v>4500.0</v>
      </c>
      <c r="Q23" s="27">
        <f t="shared" si="1"/>
        <v>0</v>
      </c>
      <c r="R23" s="26" t="s">
        <v>32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32">
        <v>45869.0</v>
      </c>
      <c r="C24" s="20" t="s">
        <v>1292</v>
      </c>
      <c r="D24" s="21">
        <v>13781.0</v>
      </c>
      <c r="E24" s="22" t="s">
        <v>185</v>
      </c>
      <c r="F24" s="30"/>
      <c r="G24" s="30"/>
      <c r="H24" s="23"/>
      <c r="I24" s="24"/>
      <c r="J24" s="30"/>
      <c r="K24" s="30"/>
      <c r="L24" s="23"/>
      <c r="M24" s="24"/>
      <c r="N24" s="153">
        <v>420.0</v>
      </c>
      <c r="O24" s="23"/>
      <c r="P24" s="26">
        <v>420.0</v>
      </c>
      <c r="Q24" s="27">
        <f t="shared" si="1"/>
        <v>0</v>
      </c>
      <c r="R24" s="26" t="s">
        <v>32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32">
        <v>45869.0</v>
      </c>
      <c r="C25" s="20" t="s">
        <v>1293</v>
      </c>
      <c r="D25" s="21">
        <v>76229.0</v>
      </c>
      <c r="E25" s="22" t="s">
        <v>1294</v>
      </c>
      <c r="F25" s="30"/>
      <c r="G25" s="30"/>
      <c r="H25" s="23"/>
      <c r="I25" s="24">
        <v>3500.0</v>
      </c>
      <c r="J25" s="30"/>
      <c r="K25" s="30"/>
      <c r="L25" s="23"/>
      <c r="M25" s="24"/>
      <c r="N25" s="23"/>
      <c r="O25" s="23"/>
      <c r="P25" s="26">
        <v>3500.0</v>
      </c>
      <c r="Q25" s="27">
        <f t="shared" si="1"/>
        <v>0</v>
      </c>
      <c r="R25" s="26" t="s">
        <v>29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32">
        <v>45869.0</v>
      </c>
      <c r="C26" s="20" t="s">
        <v>1295</v>
      </c>
      <c r="D26" s="21">
        <v>78096.0</v>
      </c>
      <c r="E26" s="22" t="s">
        <v>1296</v>
      </c>
      <c r="F26" s="30"/>
      <c r="G26" s="30"/>
      <c r="H26" s="23"/>
      <c r="I26" s="24">
        <v>10000.0</v>
      </c>
      <c r="J26" s="30"/>
      <c r="K26" s="30"/>
      <c r="L26" s="23"/>
      <c r="M26" s="24"/>
      <c r="N26" s="23"/>
      <c r="O26" s="23"/>
      <c r="P26" s="26">
        <v>10000.0</v>
      </c>
      <c r="Q26" s="27">
        <f t="shared" si="1"/>
        <v>0</v>
      </c>
      <c r="R26" s="26" t="s">
        <v>32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32">
        <v>45869.0</v>
      </c>
      <c r="C27" s="20" t="s">
        <v>1297</v>
      </c>
      <c r="D27" s="21">
        <v>36918.0</v>
      </c>
      <c r="E27" s="22" t="s">
        <v>986</v>
      </c>
      <c r="F27" s="30"/>
      <c r="G27" s="30"/>
      <c r="H27" s="23"/>
      <c r="I27" s="24">
        <v>4800.0</v>
      </c>
      <c r="J27" s="30"/>
      <c r="K27" s="30"/>
      <c r="L27" s="23"/>
      <c r="M27" s="24"/>
      <c r="N27" s="23"/>
      <c r="O27" s="23"/>
      <c r="P27" s="26">
        <v>4800.0</v>
      </c>
      <c r="Q27" s="27">
        <f t="shared" si="1"/>
        <v>0</v>
      </c>
      <c r="R27" s="26" t="s">
        <v>29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32">
        <v>45869.0</v>
      </c>
      <c r="C28" s="20" t="s">
        <v>1298</v>
      </c>
      <c r="D28" s="21">
        <v>88780.0</v>
      </c>
      <c r="E28" s="22" t="s">
        <v>1299</v>
      </c>
      <c r="F28" s="30"/>
      <c r="G28" s="30"/>
      <c r="H28" s="23"/>
      <c r="I28" s="24"/>
      <c r="J28" s="30">
        <v>9500.0</v>
      </c>
      <c r="K28" s="30"/>
      <c r="L28" s="23"/>
      <c r="M28" s="24"/>
      <c r="N28" s="23"/>
      <c r="O28" s="23"/>
      <c r="P28" s="26">
        <v>9500.0</v>
      </c>
      <c r="Q28" s="27">
        <f t="shared" si="1"/>
        <v>0</v>
      </c>
      <c r="R28" s="26" t="s">
        <v>29</v>
      </c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326">
        <v>24.0</v>
      </c>
      <c r="B29" s="327">
        <v>45868.0</v>
      </c>
      <c r="C29" s="328" t="s">
        <v>1300</v>
      </c>
      <c r="D29" s="329">
        <v>30909.0</v>
      </c>
      <c r="E29" s="330" t="s">
        <v>1301</v>
      </c>
      <c r="F29" s="331"/>
      <c r="G29" s="331"/>
      <c r="H29" s="331">
        <v>3500.0</v>
      </c>
      <c r="I29" s="332"/>
      <c r="J29" s="331"/>
      <c r="K29" s="331"/>
      <c r="L29" s="333"/>
      <c r="M29" s="332"/>
      <c r="N29" s="333"/>
      <c r="O29" s="333"/>
      <c r="P29" s="167">
        <v>3500.0</v>
      </c>
      <c r="Q29" s="334">
        <f t="shared" si="1"/>
        <v>0</v>
      </c>
      <c r="R29" s="167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32">
        <v>45869.0</v>
      </c>
      <c r="C30" s="20" t="s">
        <v>1302</v>
      </c>
      <c r="D30" s="21">
        <v>42095.0</v>
      </c>
      <c r="E30" s="22" t="s">
        <v>325</v>
      </c>
      <c r="F30" s="30"/>
      <c r="G30" s="30"/>
      <c r="H30" s="23"/>
      <c r="I30" s="24"/>
      <c r="J30" s="30"/>
      <c r="K30" s="30">
        <v>5840.0</v>
      </c>
      <c r="L30" s="23"/>
      <c r="M30" s="24"/>
      <c r="N30" s="23"/>
      <c r="O30" s="23"/>
      <c r="P30" s="26">
        <v>5840.0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32">
        <v>45869.0</v>
      </c>
      <c r="C31" s="20" t="s">
        <v>1303</v>
      </c>
      <c r="D31" s="21">
        <v>10006.0</v>
      </c>
      <c r="E31" s="22" t="s">
        <v>74</v>
      </c>
      <c r="F31" s="30"/>
      <c r="G31" s="30"/>
      <c r="H31" s="23"/>
      <c r="I31" s="24"/>
      <c r="J31" s="30"/>
      <c r="K31" s="30">
        <v>5000.0</v>
      </c>
      <c r="L31" s="23"/>
      <c r="M31" s="24"/>
      <c r="N31" s="23"/>
      <c r="O31" s="23"/>
      <c r="P31" s="26">
        <v>5000.0</v>
      </c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32">
        <v>45869.0</v>
      </c>
      <c r="C32" s="20" t="s">
        <v>1304</v>
      </c>
      <c r="D32" s="21">
        <v>51017.0</v>
      </c>
      <c r="E32" s="22" t="s">
        <v>554</v>
      </c>
      <c r="F32" s="30"/>
      <c r="G32" s="30"/>
      <c r="H32" s="30">
        <v>7500.0</v>
      </c>
      <c r="I32" s="24"/>
      <c r="J32" s="30"/>
      <c r="K32" s="30"/>
      <c r="L32" s="23"/>
      <c r="M32" s="24"/>
      <c r="N32" s="23"/>
      <c r="O32" s="23"/>
      <c r="P32" s="26">
        <v>7500.0</v>
      </c>
      <c r="Q32" s="27">
        <f t="shared" si="1"/>
        <v>0</v>
      </c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32">
        <v>45869.0</v>
      </c>
      <c r="C33" s="20" t="s">
        <v>1305</v>
      </c>
      <c r="D33" s="21">
        <v>21828.0</v>
      </c>
      <c r="E33" s="22" t="s">
        <v>380</v>
      </c>
      <c r="F33" s="30"/>
      <c r="G33" s="30"/>
      <c r="H33" s="30">
        <v>2600.0</v>
      </c>
      <c r="I33" s="24"/>
      <c r="J33" s="30"/>
      <c r="K33" s="30"/>
      <c r="L33" s="23"/>
      <c r="M33" s="24"/>
      <c r="N33" s="23"/>
      <c r="O33" s="23"/>
      <c r="P33" s="26">
        <v>2600.0</v>
      </c>
      <c r="Q33" s="27">
        <f t="shared" si="1"/>
        <v>0</v>
      </c>
      <c r="R33" s="26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32">
        <v>45869.0</v>
      </c>
      <c r="C34" s="20" t="s">
        <v>1306</v>
      </c>
      <c r="D34" s="21">
        <v>10006.0</v>
      </c>
      <c r="E34" s="22" t="s">
        <v>74</v>
      </c>
      <c r="F34" s="30"/>
      <c r="G34" s="30"/>
      <c r="H34" s="30"/>
      <c r="I34" s="24"/>
      <c r="J34" s="30"/>
      <c r="K34" s="30">
        <v>2950.0</v>
      </c>
      <c r="L34" s="23"/>
      <c r="M34" s="24"/>
      <c r="N34" s="23"/>
      <c r="O34" s="23"/>
      <c r="P34" s="26">
        <v>2950.0</v>
      </c>
      <c r="Q34" s="27">
        <f t="shared" si="1"/>
        <v>0</v>
      </c>
      <c r="R34" s="26"/>
      <c r="S34" s="2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8">
        <v>30.0</v>
      </c>
      <c r="B35" s="32">
        <v>45869.0</v>
      </c>
      <c r="C35" s="20" t="s">
        <v>1307</v>
      </c>
      <c r="D35" s="21">
        <v>58257.0</v>
      </c>
      <c r="E35" s="22" t="s">
        <v>78</v>
      </c>
      <c r="F35" s="30"/>
      <c r="G35" s="30"/>
      <c r="H35" s="30"/>
      <c r="I35" s="24"/>
      <c r="J35" s="30"/>
      <c r="K35" s="30">
        <v>2500.0</v>
      </c>
      <c r="L35" s="23"/>
      <c r="M35" s="24"/>
      <c r="N35" s="23"/>
      <c r="O35" s="23"/>
      <c r="P35" s="26">
        <v>2500.0</v>
      </c>
      <c r="Q35" s="27">
        <f t="shared" si="1"/>
        <v>0</v>
      </c>
      <c r="R35" s="26"/>
      <c r="S35" s="28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8">
        <v>31.0</v>
      </c>
      <c r="B36" s="32">
        <v>45869.0</v>
      </c>
      <c r="C36" s="20" t="s">
        <v>1308</v>
      </c>
      <c r="D36" s="21">
        <v>10357.0</v>
      </c>
      <c r="E36" s="22" t="s">
        <v>68</v>
      </c>
      <c r="F36" s="30"/>
      <c r="G36" s="30"/>
      <c r="H36" s="30"/>
      <c r="I36" s="24"/>
      <c r="J36" s="30"/>
      <c r="K36" s="30">
        <v>4500.0</v>
      </c>
      <c r="L36" s="23"/>
      <c r="M36" s="24"/>
      <c r="N36" s="23"/>
      <c r="O36" s="23"/>
      <c r="P36" s="26">
        <v>4500.0</v>
      </c>
      <c r="Q36" s="27">
        <f t="shared" si="1"/>
        <v>0</v>
      </c>
      <c r="R36" s="26"/>
      <c r="S36" s="28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8">
        <v>32.0</v>
      </c>
      <c r="B37" s="32">
        <v>45869.0</v>
      </c>
      <c r="C37" s="20" t="s">
        <v>1309</v>
      </c>
      <c r="D37" s="21">
        <v>10006.0</v>
      </c>
      <c r="E37" s="22" t="s">
        <v>74</v>
      </c>
      <c r="F37" s="30"/>
      <c r="G37" s="30"/>
      <c r="H37" s="23"/>
      <c r="I37" s="24"/>
      <c r="J37" s="30"/>
      <c r="K37" s="30">
        <v>15000.0</v>
      </c>
      <c r="L37" s="23"/>
      <c r="M37" s="24"/>
      <c r="N37" s="23"/>
      <c r="O37" s="23"/>
      <c r="P37" s="26">
        <v>15000.0</v>
      </c>
      <c r="Q37" s="27">
        <f t="shared" si="1"/>
        <v>0</v>
      </c>
      <c r="R37" s="26"/>
      <c r="S37" s="28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8">
        <v>33.0</v>
      </c>
      <c r="B38" s="32">
        <v>45869.0</v>
      </c>
      <c r="C38" s="20" t="s">
        <v>1310</v>
      </c>
      <c r="D38" s="21">
        <v>92290.0</v>
      </c>
      <c r="E38" s="22" t="s">
        <v>1311</v>
      </c>
      <c r="F38" s="30"/>
      <c r="G38" s="30"/>
      <c r="H38" s="30"/>
      <c r="I38" s="24"/>
      <c r="J38" s="30"/>
      <c r="K38" s="30"/>
      <c r="L38" s="23"/>
      <c r="M38" s="24">
        <v>300.0</v>
      </c>
      <c r="N38" s="23"/>
      <c r="O38" s="23"/>
      <c r="P38" s="26">
        <v>300.0</v>
      </c>
      <c r="Q38" s="27">
        <f t="shared" si="1"/>
        <v>0</v>
      </c>
      <c r="R38" s="26"/>
      <c r="S38" s="28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8">
        <v>34.0</v>
      </c>
      <c r="B39" s="32">
        <v>45869.0</v>
      </c>
      <c r="C39" s="20" t="s">
        <v>1312</v>
      </c>
      <c r="D39" s="21">
        <v>10249.0</v>
      </c>
      <c r="E39" s="22" t="s">
        <v>207</v>
      </c>
      <c r="F39" s="30"/>
      <c r="G39" s="30"/>
      <c r="H39" s="30"/>
      <c r="I39" s="24"/>
      <c r="J39" s="30"/>
      <c r="K39" s="30"/>
      <c r="L39" s="23"/>
      <c r="M39" s="24">
        <v>2040.0</v>
      </c>
      <c r="N39" s="23"/>
      <c r="O39" s="23"/>
      <c r="P39" s="26">
        <v>2040.0</v>
      </c>
      <c r="Q39" s="27">
        <f t="shared" si="1"/>
        <v>0</v>
      </c>
      <c r="R39" s="26"/>
      <c r="S39" s="28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8">
        <v>35.0</v>
      </c>
      <c r="B40" s="32">
        <v>45869.0</v>
      </c>
      <c r="C40" s="20" t="s">
        <v>1313</v>
      </c>
      <c r="D40" s="21">
        <v>88772.0</v>
      </c>
      <c r="E40" s="22" t="s">
        <v>1314</v>
      </c>
      <c r="F40" s="30"/>
      <c r="G40" s="30"/>
      <c r="H40" s="30"/>
      <c r="I40" s="24"/>
      <c r="J40" s="30"/>
      <c r="K40" s="30">
        <v>2400.0</v>
      </c>
      <c r="L40" s="23"/>
      <c r="M40" s="24"/>
      <c r="N40" s="23"/>
      <c r="O40" s="23"/>
      <c r="P40" s="26">
        <v>2400.0</v>
      </c>
      <c r="Q40" s="27">
        <f t="shared" si="1"/>
        <v>0</v>
      </c>
      <c r="R40" s="26"/>
      <c r="S40" s="28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8">
        <v>36.0</v>
      </c>
      <c r="B41" s="32">
        <v>45869.0</v>
      </c>
      <c r="C41" s="20" t="s">
        <v>1315</v>
      </c>
      <c r="D41" s="21">
        <v>10008.0</v>
      </c>
      <c r="E41" s="22" t="s">
        <v>72</v>
      </c>
      <c r="F41" s="30"/>
      <c r="G41" s="30"/>
      <c r="H41" s="23"/>
      <c r="I41" s="24"/>
      <c r="J41" s="30"/>
      <c r="K41" s="30">
        <v>27500.0</v>
      </c>
      <c r="L41" s="23"/>
      <c r="M41" s="24"/>
      <c r="N41" s="23"/>
      <c r="O41" s="23"/>
      <c r="P41" s="26">
        <v>27500.0</v>
      </c>
      <c r="Q41" s="27">
        <f t="shared" si="1"/>
        <v>0</v>
      </c>
      <c r="R41" s="26"/>
      <c r="S41" s="28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8">
        <v>37.0</v>
      </c>
      <c r="B42" s="32">
        <v>45869.0</v>
      </c>
      <c r="C42" s="20" t="s">
        <v>1316</v>
      </c>
      <c r="D42" s="21">
        <v>10249.0</v>
      </c>
      <c r="E42" s="22" t="s">
        <v>207</v>
      </c>
      <c r="F42" s="30"/>
      <c r="G42" s="30"/>
      <c r="H42" s="23"/>
      <c r="I42" s="24"/>
      <c r="J42" s="30"/>
      <c r="K42" s="30">
        <v>12280.0</v>
      </c>
      <c r="L42" s="23"/>
      <c r="M42" s="25"/>
      <c r="N42" s="23"/>
      <c r="O42" s="23"/>
      <c r="P42" s="26">
        <v>12280.0</v>
      </c>
      <c r="Q42" s="27">
        <f t="shared" si="1"/>
        <v>0</v>
      </c>
      <c r="R42" s="26"/>
      <c r="S42" s="28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8">
        <v>38.0</v>
      </c>
      <c r="B43" s="32">
        <v>45869.0</v>
      </c>
      <c r="C43" s="20" t="s">
        <v>1317</v>
      </c>
      <c r="D43" s="21">
        <v>60540.0</v>
      </c>
      <c r="E43" s="22" t="s">
        <v>1318</v>
      </c>
      <c r="F43" s="30"/>
      <c r="G43" s="30"/>
      <c r="H43" s="30">
        <v>1400.0</v>
      </c>
      <c r="I43" s="24"/>
      <c r="J43" s="30"/>
      <c r="K43" s="30"/>
      <c r="L43" s="23"/>
      <c r="M43" s="25"/>
      <c r="N43" s="23"/>
      <c r="O43" s="23"/>
      <c r="P43" s="26">
        <v>1400.0</v>
      </c>
      <c r="Q43" s="27">
        <f t="shared" si="1"/>
        <v>0</v>
      </c>
      <c r="R43" s="26"/>
      <c r="S43" s="28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customHeight="1">
      <c r="A44" s="38"/>
      <c r="B44" s="39"/>
      <c r="C44" s="40"/>
      <c r="D44" s="41"/>
      <c r="E44" s="41"/>
      <c r="F44" s="42">
        <f t="shared" ref="F44:P44" si="2">SUM(F6:F43)</f>
        <v>0</v>
      </c>
      <c r="G44" s="42">
        <f t="shared" si="2"/>
        <v>0</v>
      </c>
      <c r="H44" s="42">
        <f t="shared" si="2"/>
        <v>15000</v>
      </c>
      <c r="I44" s="42">
        <f t="shared" si="2"/>
        <v>97400</v>
      </c>
      <c r="J44" s="42">
        <f t="shared" si="2"/>
        <v>9500</v>
      </c>
      <c r="K44" s="42">
        <f t="shared" si="2"/>
        <v>78470</v>
      </c>
      <c r="L44" s="42">
        <f t="shared" si="2"/>
        <v>0</v>
      </c>
      <c r="M44" s="42">
        <f t="shared" si="2"/>
        <v>16290</v>
      </c>
      <c r="N44" s="42">
        <f t="shared" si="2"/>
        <v>420</v>
      </c>
      <c r="O44" s="42">
        <f t="shared" si="2"/>
        <v>0</v>
      </c>
      <c r="P44" s="42">
        <f t="shared" si="2"/>
        <v>217080</v>
      </c>
      <c r="Q44" s="43"/>
      <c r="R44" s="41"/>
      <c r="S44" s="44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6"/>
      <c r="B45" s="47"/>
      <c r="C45" s="48"/>
      <c r="D45" s="48"/>
      <c r="E45" s="48"/>
      <c r="F45" s="49">
        <f>F44+G44+H44+I44+J44+K44+L44+M44+N44+O44</f>
        <v>217080</v>
      </c>
      <c r="G45" s="4"/>
      <c r="H45" s="4"/>
      <c r="I45" s="4"/>
      <c r="J45" s="4"/>
      <c r="K45" s="4"/>
      <c r="L45" s="4"/>
      <c r="M45" s="4"/>
      <c r="N45" s="4"/>
      <c r="O45" s="4"/>
      <c r="P45" s="50" t="s">
        <v>79</v>
      </c>
      <c r="Q45" s="50"/>
      <c r="R45" s="48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29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2"/>
      <c r="B47" s="52"/>
      <c r="C47" s="52"/>
      <c r="D47" s="52"/>
      <c r="E47" s="29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09" t="s">
        <v>212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0" t="s">
        <v>2</v>
      </c>
      <c r="B49" s="111" t="s">
        <v>3</v>
      </c>
      <c r="C49" s="111" t="s">
        <v>4</v>
      </c>
      <c r="D49" s="111" t="s">
        <v>5</v>
      </c>
      <c r="E49" s="111" t="s">
        <v>6</v>
      </c>
      <c r="F49" s="112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111" t="s">
        <v>8</v>
      </c>
      <c r="S49" s="111" t="s">
        <v>9</v>
      </c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1"/>
      <c r="B50" s="12"/>
      <c r="C50" s="12"/>
      <c r="D50" s="12"/>
      <c r="E50" s="12"/>
      <c r="F50" s="113" t="s">
        <v>10</v>
      </c>
      <c r="G50" s="114" t="s">
        <v>11</v>
      </c>
      <c r="H50" s="10"/>
      <c r="I50" s="114" t="s">
        <v>12</v>
      </c>
      <c r="J50" s="10"/>
      <c r="K50" s="111" t="s">
        <v>13</v>
      </c>
      <c r="L50" s="115"/>
      <c r="M50" s="115"/>
      <c r="N50" s="115"/>
      <c r="O50" s="116" t="s">
        <v>1319</v>
      </c>
      <c r="P50" s="111" t="s">
        <v>15</v>
      </c>
      <c r="Q50" s="111" t="s">
        <v>16</v>
      </c>
      <c r="R50" s="12"/>
      <c r="S50" s="1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6"/>
      <c r="B51" s="10"/>
      <c r="C51" s="10"/>
      <c r="D51" s="10"/>
      <c r="E51" s="10"/>
      <c r="F51" s="10"/>
      <c r="G51" s="117" t="s">
        <v>17</v>
      </c>
      <c r="H51" s="117" t="s">
        <v>18</v>
      </c>
      <c r="I51" s="117" t="s">
        <v>19</v>
      </c>
      <c r="J51" s="117" t="s">
        <v>20</v>
      </c>
      <c r="K51" s="10"/>
      <c r="L51" s="207" t="s">
        <v>21</v>
      </c>
      <c r="M51" s="207" t="s">
        <v>22</v>
      </c>
      <c r="N51" s="117" t="s">
        <v>23</v>
      </c>
      <c r="O51" s="10"/>
      <c r="P51" s="10"/>
      <c r="Q51" s="10"/>
      <c r="R51" s="10"/>
      <c r="S51" s="10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243">
        <v>1.0</v>
      </c>
      <c r="B52" s="244">
        <v>45869.0</v>
      </c>
      <c r="C52" s="245" t="s">
        <v>1320</v>
      </c>
      <c r="D52" s="246">
        <v>80315.0</v>
      </c>
      <c r="E52" s="247" t="s">
        <v>1278</v>
      </c>
      <c r="F52" s="248"/>
      <c r="G52" s="246"/>
      <c r="H52" s="250"/>
      <c r="I52" s="250">
        <v>50.0</v>
      </c>
      <c r="J52" s="251"/>
      <c r="K52" s="251"/>
      <c r="L52" s="255"/>
      <c r="M52" s="252"/>
      <c r="N52" s="251"/>
      <c r="O52" s="251"/>
      <c r="P52" s="250">
        <v>50.0</v>
      </c>
      <c r="Q52" s="253">
        <f t="shared" ref="Q52:Q56" si="3">F52+G52+H52+I52+J52+K52+L52+M52+N52-P52</f>
        <v>0</v>
      </c>
      <c r="R52" s="26"/>
      <c r="S52" s="12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18">
        <v>2.0</v>
      </c>
      <c r="B53" s="244">
        <v>45869.0</v>
      </c>
      <c r="C53" s="245" t="s">
        <v>1321</v>
      </c>
      <c r="D53" s="246">
        <v>42095.0</v>
      </c>
      <c r="E53" s="247" t="s">
        <v>325</v>
      </c>
      <c r="F53" s="321"/>
      <c r="G53" s="251"/>
      <c r="H53" s="250"/>
      <c r="I53" s="246"/>
      <c r="J53" s="251"/>
      <c r="K53" s="251"/>
      <c r="L53" s="322"/>
      <c r="M53" s="250">
        <v>4840.0</v>
      </c>
      <c r="N53" s="251"/>
      <c r="O53" s="251"/>
      <c r="P53" s="250">
        <v>4840.0</v>
      </c>
      <c r="Q53" s="253">
        <f t="shared" si="3"/>
        <v>0</v>
      </c>
      <c r="R53" s="26"/>
      <c r="S53" s="12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243">
        <v>3.0</v>
      </c>
      <c r="B54" s="168">
        <v>45869.0</v>
      </c>
      <c r="C54" s="124" t="s">
        <v>1322</v>
      </c>
      <c r="D54" s="142">
        <v>88544.0</v>
      </c>
      <c r="E54" s="143" t="s">
        <v>652</v>
      </c>
      <c r="F54" s="122"/>
      <c r="G54" s="123"/>
      <c r="H54" s="224"/>
      <c r="I54" s="142"/>
      <c r="J54" s="123"/>
      <c r="K54" s="123"/>
      <c r="L54" s="120"/>
      <c r="M54" s="224">
        <v>1900.0</v>
      </c>
      <c r="N54" s="123"/>
      <c r="O54" s="123"/>
      <c r="P54" s="224">
        <v>1900.0</v>
      </c>
      <c r="Q54" s="253">
        <f t="shared" si="3"/>
        <v>0</v>
      </c>
      <c r="R54" s="254"/>
      <c r="S54" s="12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18">
        <v>4.0</v>
      </c>
      <c r="B55" s="168">
        <v>45869.0</v>
      </c>
      <c r="C55" s="124" t="s">
        <v>1323</v>
      </c>
      <c r="D55" s="142">
        <v>44035.0</v>
      </c>
      <c r="E55" s="143" t="s">
        <v>215</v>
      </c>
      <c r="F55" s="122"/>
      <c r="G55" s="123"/>
      <c r="H55" s="224">
        <v>5000.0</v>
      </c>
      <c r="I55" s="142"/>
      <c r="J55" s="123"/>
      <c r="K55" s="123"/>
      <c r="L55" s="323"/>
      <c r="M55" s="208"/>
      <c r="N55" s="123"/>
      <c r="O55" s="123"/>
      <c r="P55" s="224">
        <v>5000.0</v>
      </c>
      <c r="Q55" s="253">
        <f t="shared" si="3"/>
        <v>0</v>
      </c>
      <c r="R55" s="254"/>
      <c r="S55" s="12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243">
        <v>5.0</v>
      </c>
      <c r="B56" s="168">
        <v>45869.0</v>
      </c>
      <c r="C56" s="124" t="s">
        <v>1324</v>
      </c>
      <c r="D56" s="142">
        <v>44035.0</v>
      </c>
      <c r="E56" s="143" t="s">
        <v>215</v>
      </c>
      <c r="F56" s="122"/>
      <c r="G56" s="123"/>
      <c r="H56" s="224">
        <v>5000.0</v>
      </c>
      <c r="I56" s="142"/>
      <c r="J56" s="123"/>
      <c r="K56" s="123"/>
      <c r="L56" s="120"/>
      <c r="M56" s="208"/>
      <c r="N56" s="123"/>
      <c r="O56" s="123"/>
      <c r="P56" s="224">
        <v>5000.0</v>
      </c>
      <c r="Q56" s="253">
        <f t="shared" si="3"/>
        <v>0</v>
      </c>
      <c r="R56" s="254"/>
      <c r="S56" s="12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18"/>
      <c r="B57" s="146"/>
      <c r="C57" s="124"/>
      <c r="D57" s="124"/>
      <c r="E57" s="147"/>
      <c r="F57" s="122"/>
      <c r="G57" s="142"/>
      <c r="H57" s="142"/>
      <c r="I57" s="123"/>
      <c r="J57" s="123"/>
      <c r="K57" s="120"/>
      <c r="L57" s="123"/>
      <c r="M57" s="123"/>
      <c r="N57" s="123"/>
      <c r="O57" s="123"/>
      <c r="P57" s="125"/>
      <c r="Q57" s="126"/>
      <c r="R57" s="123"/>
      <c r="S57" s="12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30"/>
      <c r="B58" s="131"/>
      <c r="C58" s="132"/>
      <c r="D58" s="133" t="s">
        <v>82</v>
      </c>
      <c r="E58" s="115"/>
      <c r="F58" s="134">
        <f t="shared" ref="F58:P58" si="4">SUM(F52:F57)</f>
        <v>0</v>
      </c>
      <c r="G58" s="134">
        <f t="shared" si="4"/>
        <v>0</v>
      </c>
      <c r="H58" s="134">
        <f t="shared" si="4"/>
        <v>10000</v>
      </c>
      <c r="I58" s="134">
        <f t="shared" si="4"/>
        <v>50</v>
      </c>
      <c r="J58" s="134">
        <f t="shared" si="4"/>
        <v>0</v>
      </c>
      <c r="K58" s="134">
        <f t="shared" si="4"/>
        <v>0</v>
      </c>
      <c r="L58" s="134">
        <f t="shared" si="4"/>
        <v>0</v>
      </c>
      <c r="M58" s="134">
        <f t="shared" si="4"/>
        <v>6740</v>
      </c>
      <c r="N58" s="134">
        <f t="shared" si="4"/>
        <v>0</v>
      </c>
      <c r="O58" s="134">
        <f t="shared" si="4"/>
        <v>0</v>
      </c>
      <c r="P58" s="134">
        <f t="shared" si="4"/>
        <v>16790</v>
      </c>
      <c r="Q58" s="135"/>
      <c r="R58" s="115"/>
      <c r="S58" s="12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36"/>
      <c r="B59" s="137"/>
      <c r="C59" s="137"/>
      <c r="D59" s="137"/>
      <c r="E59" s="137"/>
      <c r="F59" s="138">
        <f>F58+G58+H58+I58+J58+K58+L58+M58+N58+N58+O58</f>
        <v>16790</v>
      </c>
      <c r="G59" s="4"/>
      <c r="H59" s="4"/>
      <c r="I59" s="4"/>
      <c r="J59" s="4"/>
      <c r="K59" s="4"/>
      <c r="L59" s="4"/>
      <c r="M59" s="4"/>
      <c r="N59" s="4"/>
      <c r="O59" s="4"/>
      <c r="P59" s="139"/>
      <c r="Q59" s="139"/>
      <c r="R59" s="137"/>
      <c r="S59" s="12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52"/>
      <c r="B60" s="52"/>
      <c r="C60" s="52"/>
      <c r="D60" s="52"/>
      <c r="E60" s="75"/>
      <c r="F60" s="76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51.0" customHeight="1">
      <c r="A61" s="2"/>
      <c r="B61" s="2"/>
      <c r="C61" s="2"/>
      <c r="D61" s="2"/>
      <c r="E61" s="77" t="s">
        <v>83</v>
      </c>
      <c r="F61" s="98" t="s">
        <v>224</v>
      </c>
      <c r="G61" s="2"/>
      <c r="H61" s="2"/>
      <c r="I61" s="2"/>
      <c r="J61" s="79" t="s">
        <v>85</v>
      </c>
      <c r="K61" s="79"/>
      <c r="L61" s="79"/>
      <c r="M61" s="79"/>
      <c r="N61" s="80"/>
      <c r="O61" s="80"/>
      <c r="P61" s="8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77" t="s">
        <v>86</v>
      </c>
      <c r="F62" s="98" t="s">
        <v>224</v>
      </c>
      <c r="G62" s="2"/>
      <c r="H62" s="2"/>
      <c r="I62" s="2"/>
      <c r="J62" s="82" t="s">
        <v>87</v>
      </c>
      <c r="K62" s="82"/>
      <c r="L62" s="82"/>
      <c r="M62" s="82"/>
      <c r="N62" s="82"/>
      <c r="O62" s="82"/>
      <c r="P62" s="8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77" t="s">
        <v>88</v>
      </c>
      <c r="F63" s="98" t="s">
        <v>224</v>
      </c>
      <c r="G63" s="2"/>
      <c r="H63" s="52"/>
      <c r="I63" s="268"/>
      <c r="J63" s="200"/>
      <c r="K63" s="201"/>
      <c r="L63" s="201"/>
      <c r="M63" s="201"/>
      <c r="N63" s="201"/>
      <c r="O63" s="200"/>
      <c r="P63" s="272"/>
      <c r="Q63" s="202"/>
      <c r="R63" s="202"/>
      <c r="S63" s="20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77" t="s">
        <v>89</v>
      </c>
      <c r="F64" s="98" t="s">
        <v>224</v>
      </c>
      <c r="G64" s="2"/>
      <c r="H64" s="52"/>
      <c r="I64" s="268"/>
      <c r="J64" s="100"/>
      <c r="K64" s="185"/>
      <c r="L64" s="100"/>
      <c r="M64" s="324"/>
      <c r="N64" s="186"/>
      <c r="O64" s="100"/>
      <c r="P64" s="100"/>
      <c r="Q64" s="161"/>
      <c r="R64" s="202"/>
      <c r="S64" s="20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77" t="s">
        <v>1325</v>
      </c>
      <c r="F65" s="98" t="s">
        <v>224</v>
      </c>
      <c r="G65" s="2"/>
      <c r="H65" s="52"/>
      <c r="I65" s="269"/>
      <c r="J65" s="173" t="s">
        <v>1262</v>
      </c>
      <c r="K65" s="172"/>
      <c r="L65" s="21">
        <v>13781.0</v>
      </c>
      <c r="M65" s="22" t="s">
        <v>185</v>
      </c>
      <c r="N65" s="174">
        <v>420.0</v>
      </c>
      <c r="O65" s="52"/>
      <c r="P65" s="325" t="s">
        <v>1326</v>
      </c>
      <c r="Q65" s="162"/>
      <c r="R65" s="20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77" t="s">
        <v>91</v>
      </c>
      <c r="F66" s="98" t="s">
        <v>224</v>
      </c>
      <c r="G66" s="2"/>
      <c r="H66" s="52"/>
      <c r="I66" s="270"/>
      <c r="J66" s="163" t="s">
        <v>335</v>
      </c>
      <c r="K66" s="164"/>
      <c r="L66" s="164"/>
      <c r="M66" s="164"/>
      <c r="N66" s="164"/>
      <c r="O66" s="164"/>
      <c r="P66" s="165">
        <v>217080.0</v>
      </c>
      <c r="Q66" s="162"/>
      <c r="R66" s="27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77" t="s">
        <v>92</v>
      </c>
      <c r="F67" s="98" t="s">
        <v>224</v>
      </c>
      <c r="G67" s="2"/>
      <c r="H67" s="52"/>
      <c r="I67" s="271"/>
      <c r="J67" s="164"/>
      <c r="K67" s="164"/>
      <c r="L67" s="163"/>
      <c r="M67" s="164"/>
      <c r="N67" s="164"/>
      <c r="O67" s="164"/>
      <c r="P67" s="165"/>
      <c r="Q67" s="16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52"/>
      <c r="I68" s="271"/>
      <c r="J68" s="164"/>
      <c r="K68" s="164"/>
      <c r="L68" s="163" t="s">
        <v>1266</v>
      </c>
      <c r="M68" s="164"/>
      <c r="N68" s="164"/>
      <c r="O68" s="164"/>
      <c r="P68" s="165">
        <v>420.0</v>
      </c>
      <c r="Q68" s="16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52"/>
      <c r="I69" s="180"/>
      <c r="J69" s="180"/>
      <c r="K69" s="179"/>
      <c r="L69" s="163" t="s">
        <v>337</v>
      </c>
      <c r="M69" s="164"/>
      <c r="N69" s="164"/>
      <c r="O69" s="164"/>
      <c r="P69" s="165">
        <f>P66-P67-P68</f>
        <v>216660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52"/>
      <c r="I70" s="52"/>
      <c r="J70" s="52"/>
      <c r="K70" s="52"/>
      <c r="L70" s="52"/>
      <c r="M70" s="52"/>
      <c r="N70" s="52"/>
      <c r="O70" s="52"/>
      <c r="P70" s="5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9:D51"/>
    <mergeCell ref="E49:E51"/>
    <mergeCell ref="P4:P5"/>
    <mergeCell ref="Q4:Q5"/>
    <mergeCell ref="F45:O45"/>
    <mergeCell ref="A48:S48"/>
    <mergeCell ref="A49:A51"/>
    <mergeCell ref="B49:B51"/>
    <mergeCell ref="C49:C51"/>
    <mergeCell ref="S49:S51"/>
    <mergeCell ref="P50:P51"/>
    <mergeCell ref="Q50:Q51"/>
    <mergeCell ref="F49:Q49"/>
    <mergeCell ref="R49:R51"/>
    <mergeCell ref="F50:F51"/>
    <mergeCell ref="G50:H50"/>
    <mergeCell ref="I50:J50"/>
    <mergeCell ref="K50:K51"/>
    <mergeCell ref="O50:O51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