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10-1-11-68" sheetId="1" r:id="rId4"/>
    <sheet state="visible" name="2-11 -68" sheetId="2" r:id="rId5"/>
    <sheet state="visible" name="3-11-68" sheetId="3" r:id="rId6"/>
    <sheet state="visible" name="4-11-68" sheetId="4" r:id="rId7"/>
    <sheet state="visible" name="5-11-68" sheetId="5" r:id="rId8"/>
    <sheet state="visible" name="6-11-68" sheetId="6" r:id="rId9"/>
    <sheet state="visible" name="7-11-68" sheetId="7" r:id="rId10"/>
    <sheet state="visible" name="8-11-68" sheetId="8" r:id="rId11"/>
    <sheet state="visible" name="9-11-68" sheetId="9" r:id="rId12"/>
    <sheet state="visible" name="10-11-68" sheetId="10" r:id="rId13"/>
    <sheet state="visible" name="11-11-68" sheetId="11" r:id="rId14"/>
    <sheet state="visible" name="12-11-68" sheetId="12" r:id="rId15"/>
    <sheet state="visible" name="13-11-68" sheetId="13" r:id="rId16"/>
    <sheet state="visible" name="14-11-68" sheetId="14" r:id="rId17"/>
    <sheet state="visible" name="15-11-68" sheetId="15" r:id="rId18"/>
    <sheet state="visible" name="16-11-68" sheetId="16" r:id="rId19"/>
    <sheet state="visible" name="17-11-68" sheetId="17" r:id="rId20"/>
    <sheet state="visible" name="18-11-68" sheetId="18" r:id="rId21"/>
    <sheet state="visible" name="19-11-68" sheetId="19" r:id="rId22"/>
    <sheet state="visible" name="20-11-68" sheetId="20" r:id="rId23"/>
    <sheet state="visible" name="21-11-68" sheetId="21" r:id="rId24"/>
    <sheet state="visible" name="22-11-68" sheetId="22" r:id="rId25"/>
    <sheet state="visible" name="23-11-68" sheetId="23" r:id="rId26"/>
    <sheet state="visible" name="24-11-68" sheetId="24" r:id="rId27"/>
    <sheet state="visible" name="25-11-68" sheetId="25" r:id="rId28"/>
    <sheet state="visible" name="26-11-68" sheetId="26" r:id="rId29"/>
    <sheet state="visible" name="27-11-68" sheetId="27" r:id="rId30"/>
    <sheet state="visible" name="28-11-68" sheetId="28" r:id="rId31"/>
    <sheet state="visible" name="29-11-68" sheetId="29" r:id="rId32"/>
    <sheet state="visible" name="30-11-68" sheetId="30" r:id="rId33"/>
  </sheets>
  <definedNames/>
  <calcPr/>
  <extLst>
    <ext uri="GoogleSheetsCustomDataVersion2">
      <go:sheetsCustomData xmlns:go="http://customooxmlschemas.google.com/" r:id="rId34" roundtripDataChecksum="kiMpTKVCglbb1UjningxJk29PweuHpln3s1VJ+zdCUo="/>
    </ext>
  </extLst>
</workbook>
</file>

<file path=xl/sharedStrings.xml><?xml version="1.0" encoding="utf-8"?>
<sst xmlns="http://schemas.openxmlformats.org/spreadsheetml/2006/main" count="4007" uniqueCount="902">
  <si>
    <t xml:space="preserve"> วันที่  31 ตุลาคม - 1 พฤศจิกายน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</si>
  <si>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</si>
  <si>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</si>
  <si>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</si>
  <si>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</si>
  <si>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</si>
  <si>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</si>
  <si>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</si>
  <si>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</si>
  <si>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</si>
  <si>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</si>
  <si>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</si>
  <si>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</si>
  <si>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</si>
  <si>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</si>
  <si>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</si>
  <si>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</si>
  <si>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</si>
  <si>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</si>
  <si>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</si>
  <si>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</si>
  <si>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</si>
  <si>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</si>
  <si>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</si>
  <si>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STHBKK012511000001</t>
  </si>
  <si>
    <t>นาย บูชาติ หาดสร้อย</t>
  </si>
  <si>
    <t>Ketbkk</t>
  </si>
  <si>
    <t>STHBKK012511000002</t>
  </si>
  <si>
    <t>นางสาว ดาณี หมัดหมัน</t>
  </si>
  <si>
    <t>BKK-Neng</t>
  </si>
  <si>
    <t>STHBKK012511000003</t>
  </si>
  <si>
    <t>นาย อนุสรณ์ ตั้งสังวรณ์</t>
  </si>
  <si>
    <t>STHBKK012511000005</t>
  </si>
  <si>
    <t>นางสาว กาญจนา บุญเกษม</t>
  </si>
  <si>
    <t>STHBKK012511000006</t>
  </si>
  <si>
    <t>นางสาว รวินท์รัตน์ เหลืองอ่อน</t>
  </si>
  <si>
    <t>STHBKK012511000008</t>
  </si>
  <si>
    <t>นาย โชติพงษ์ ณ เชียงรุ้ง</t>
  </si>
  <si>
    <t>STHBKK012511000009</t>
  </si>
  <si>
    <t>นาย สนั่นศักดิ์ สมทอง</t>
  </si>
  <si>
    <t>STHBKK012511000010</t>
  </si>
  <si>
    <t>นางสาว พัชนีย์ ไชยธรรมมา</t>
  </si>
  <si>
    <t>STHONLIN2510007167</t>
  </si>
  <si>
    <t>นาย สมชาย โสภา</t>
  </si>
  <si>
    <t>STHONLIN2510007238</t>
  </si>
  <si>
    <t>นางสาว กฤศณัฎฐ์ กีรติการอมรศิริ</t>
  </si>
  <si>
    <t>STHONLIN2510007242</t>
  </si>
  <si>
    <t>นาย สุเมธ จันทร์งาม</t>
  </si>
  <si>
    <t>STHONLIN2510007268</t>
  </si>
  <si>
    <t>นางสาว ธัญญรัตน์ มานะโพน</t>
  </si>
  <si>
    <t>STHONLIN2510007278</t>
  </si>
  <si>
    <t>นาย คมสันช์ ชาญธนโชค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</si>
  <si>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</si>
  <si>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</si>
  <si>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</si>
  <si>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STHBKK012511000004</t>
  </si>
  <si>
    <t>นางสาว ปภาเกศ สิงหาศรี</t>
  </si>
  <si>
    <t>STHBKK012511000007</t>
  </si>
  <si>
    <t>นางสาว พนมพร มงคลเจริญ</t>
  </si>
  <si>
    <t xml:space="preserve"> </t>
  </si>
  <si>
    <t xml:space="preserve">ผู้เรียงบิล     </t>
  </si>
  <si>
    <t>เกษ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</si>
  <si>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</si>
  <si>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</si>
  <si>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</si>
  <si>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</si>
  <si>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</si>
  <si>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</si>
  <si>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</si>
  <si>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</si>
  <si>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2 พฤศจิกายน  2568 </t>
  </si>
  <si>
    <t>STHBKK012511000011</t>
  </si>
  <si>
    <t>นาย บุญเสริม สุขจิตต์</t>
  </si>
  <si>
    <t>CatBkk</t>
  </si>
  <si>
    <t>STHBKK012511000013</t>
  </si>
  <si>
    <t>บริษัท เค24 โกลบอล จำกัด (สำนักงานใหญ่)</t>
  </si>
  <si>
    <t>STHBKK012511000014</t>
  </si>
  <si>
    <t>นาย พุฒิพัฒน์ รัตนพิริยสกุล</t>
  </si>
  <si>
    <t>STHBKK012511000015</t>
  </si>
  <si>
    <t>STHBKK012511000018</t>
  </si>
  <si>
    <t>นาย พีรพงศ์ ภรประเสริฐศรี</t>
  </si>
  <si>
    <t>STHBKK012511000020</t>
  </si>
  <si>
    <t>STHBKK012511000023</t>
  </si>
  <si>
    <t>Mr. SY SERIGNE SAGNE DIEYE</t>
  </si>
  <si>
    <t>STHBKK012511000024</t>
  </si>
  <si>
    <t>นาย ศักดา ตำนาญ</t>
  </si>
  <si>
    <t>STHONLIN2511000177</t>
  </si>
  <si>
    <t>Mr. FREDERICK BALOKO</t>
  </si>
  <si>
    <t>STHONLIN2511000178</t>
  </si>
  <si>
    <t>นางสาว ดารดี ญาณกวี</t>
  </si>
  <si>
    <t>STHONLIN2511000181</t>
  </si>
  <si>
    <t>นาย จักรพงศ์ สินธุรักษ์</t>
  </si>
  <si>
    <t>แลก ARP  (POINT)  ,  ARP EASY  ,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</si>
  <si>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</si>
  <si>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ABB ONLINE</t>
  </si>
  <si>
    <t>ARP EASY</t>
  </si>
  <si>
    <t>STHBKK012511000016</t>
  </si>
  <si>
    <t>นางสาว มัลลิกา พลรัตน์</t>
  </si>
  <si>
    <t>STHBKK012511000022</t>
  </si>
  <si>
    <t>STHONLIN2511000087</t>
  </si>
  <si>
    <t>นาย เก่งภพ ศุภาภพปภาส</t>
  </si>
  <si>
    <t>STHONLIN2511000198</t>
  </si>
  <si>
    <t>นางสาว สุชานันท์ สะตะ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</si>
  <si>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</si>
  <si>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</si>
  <si>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ETHBKK012511000001</t>
  </si>
  <si>
    <t>ห้างหุ้นส่วน ไดม่อนอันดามัน เน็ตเวิร์ค (สำนักงานใหญ่)</t>
  </si>
  <si>
    <t>ple bkk</t>
  </si>
  <si>
    <t>ETHONLIN2511000001</t>
  </si>
  <si>
    <t>ETHONLIN2511000002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</si>
  <si>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</si>
  <si>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03  พฤศจิกายน  2568 </t>
  </si>
  <si>
    <t>STHBKK012511000025</t>
  </si>
  <si>
    <t>นาง ขนิษฐา นันทะ</t>
  </si>
  <si>
    <t>STHBKK012511000026</t>
  </si>
  <si>
    <t>STHBKK012511000027</t>
  </si>
  <si>
    <t>นางสาว ชัญญภัทร  นนทวัฒนขจร</t>
  </si>
  <si>
    <t>STHBKK012511000028</t>
  </si>
  <si>
    <t>นาย สุรวัฒน์ ตั้งพงศ์ศิรประภา</t>
  </si>
  <si>
    <t>STHBKK012511000029</t>
  </si>
  <si>
    <t>ห้างหุ้นส่วน ไดม่อนอันดามัน เน็ตเวิร์ค  (สำนักงานใหญ่)</t>
  </si>
  <si>
    <t>STHBKK012511000030</t>
  </si>
  <si>
    <t>น้ำฝน ไกรกมล</t>
  </si>
  <si>
    <t>STHBKK012511000031</t>
  </si>
  <si>
    <t>นางสาว สุนิสา พันรอด</t>
  </si>
  <si>
    <t>STHBKK012511000032</t>
  </si>
  <si>
    <t>นาง อรุณพรรณ  กิ่งแก้ว</t>
  </si>
  <si>
    <t>STHBKK012511000033</t>
  </si>
  <si>
    <t>STHBKK012511000034</t>
  </si>
  <si>
    <t>นางสาว อัญชลี เจริญโชติทรัพย์</t>
  </si>
  <si>
    <t>STHBKK012511000036</t>
  </si>
  <si>
    <t>Mr. KEOVONGSA SONEXY</t>
  </si>
  <si>
    <t>STHBKK012511000037</t>
  </si>
  <si>
    <t>นางสาว พิมลพัตร พยัคเวชวิกรณ์</t>
  </si>
  <si>
    <t>STHBKK012511000038</t>
  </si>
  <si>
    <t>นาง พิสมัย เอี่ยมศรีวงศา</t>
  </si>
  <si>
    <t>STHBKK012511000040</t>
  </si>
  <si>
    <t>นาง วิภา เวชวินิจ</t>
  </si>
  <si>
    <t>STHONLIN2511000296</t>
  </si>
  <si>
    <t>นางสาว พัชรมณฑ์ พรมทา</t>
  </si>
  <si>
    <t>STHONLIN2511000297</t>
  </si>
  <si>
    <t>นาย สาธิต คำรังษี</t>
  </si>
  <si>
    <t>แลกสินค้า  ARP  (POINT)  ,  ABB Online</t>
  </si>
  <si>
    <t>แลกARP</t>
  </si>
  <si>
    <t>รางวัล ABB</t>
  </si>
  <si>
    <t>USD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</si>
  <si>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</si>
  <si>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</si>
  <si>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04  พฤศจิกายน  2568 </t>
  </si>
  <si>
    <t>STHBKK012511000042</t>
  </si>
  <si>
    <t>นางสาว คณาง ไพรบึง</t>
  </si>
  <si>
    <t>STHBKK012511000043</t>
  </si>
  <si>
    <t>STHBKK012511000044</t>
  </si>
  <si>
    <t>นาย สกลสักก์ สาครเรืองสิรี</t>
  </si>
  <si>
    <t>STHBKK012511000045</t>
  </si>
  <si>
    <t>STHONLIN2511000607</t>
  </si>
  <si>
    <t>Mr. Mbutuh Nvenyi Celestine</t>
  </si>
  <si>
    <t>STHONLIN2511000633</t>
  </si>
  <si>
    <t>นาย สรกล เกตุขำ</t>
  </si>
  <si>
    <t>STHONLIN2511000655</t>
  </si>
  <si>
    <t>นาง ปวีณา   ปาทา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</si>
  <si>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</si>
  <si>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</si>
  <si>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05  พฤศจิกายน  2568 </t>
  </si>
  <si>
    <t>STHBKK012511000047</t>
  </si>
  <si>
    <t>STHBKK012511000048</t>
  </si>
  <si>
    <t>นางสาว สุดาวรรณ์ จันทร์แดง</t>
  </si>
  <si>
    <t>STHBKK012511000049</t>
  </si>
  <si>
    <t>นาง ทัศนา เลื่อมสำราญ</t>
  </si>
  <si>
    <t>STHBKK012511000050</t>
  </si>
  <si>
    <t>บริษัท ผักคะน้ากรอบ จำกัด(สำนักงานใหญ่)</t>
  </si>
  <si>
    <t>STHBKK012511000052</t>
  </si>
  <si>
    <t>นาง วันทนา กลีบเมฆ</t>
  </si>
  <si>
    <t>STHBKK012511000053</t>
  </si>
  <si>
    <t>ห้างหุ้นส่วน ปูแดงพารวย ( สำนักงานใหญ่)</t>
  </si>
  <si>
    <t>STHBKK012511000055</t>
  </si>
  <si>
    <t>STHONLIN2511000931</t>
  </si>
  <si>
    <t>บริษัท โคบาราเอฟโวลูชั่น (ประเทศไทย)จำกัด ( สำนักงานใหญ่ )</t>
  </si>
  <si>
    <t>STHONLIN2511000933</t>
  </si>
  <si>
    <t>Mrs. Judith Kechoyu Nvenyi</t>
  </si>
  <si>
    <t>STHONLIN2511000943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</si>
  <si>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</si>
  <si>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ETHBKK012511000002</t>
  </si>
  <si>
    <t>Mr. BAMBA ABDUL HAMID</t>
  </si>
  <si>
    <t>Jack</t>
  </si>
  <si>
    <t>ETHONLIN2511000003</t>
  </si>
  <si>
    <t>บี ฮัมเบิล แอนด์ เมอร์ซี กรุ๊ป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</si>
  <si>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</si>
  <si>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06  พฤศจิกายน  2568 </t>
  </si>
  <si>
    <t>STHBKK012511000056</t>
  </si>
  <si>
    <t>STHBKK012511000057</t>
  </si>
  <si>
    <t>นางสาว ธัญวลัย ชัยวัชรเศรษฐี</t>
  </si>
  <si>
    <t>STHBKK012511000058</t>
  </si>
  <si>
    <t>นาย ศักรินทร์ บุญรอด</t>
  </si>
  <si>
    <t>STHBKK012511000059</t>
  </si>
  <si>
    <t>นาย พิสิฐพงษ์ ยอดจันทร์</t>
  </si>
  <si>
    <t>STHONLIN2511001344</t>
  </si>
  <si>
    <t>บริษัท ดีเวย์ ริชคอร์ป จำกัด(สำนักงานใหญ่)</t>
  </si>
  <si>
    <t>STHONLIN2511001353</t>
  </si>
  <si>
    <t>นาย ภาวัต นานาภัทรชัย</t>
  </si>
  <si>
    <t>STHBKK012511000060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</si>
  <si>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</si>
  <si>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ค่าคอมเข้า E-W</t>
  </si>
  <si>
    <t>ETHBKK012511000003</t>
  </si>
  <si>
    <t>Mr. NGUESSAN ARMAND COFFI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</si>
  <si>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</si>
  <si>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07  พฤศจิกายน  2568 </t>
  </si>
  <si>
    <t>STHBKK012511000061</t>
  </si>
  <si>
    <t>นาง นารินี กมลสุวรรณ</t>
  </si>
  <si>
    <t>STHBKK012511000062</t>
  </si>
  <si>
    <t>นางสาว กาญจนา จันทรมณี</t>
  </si>
  <si>
    <t>STHBKK012511000063</t>
  </si>
  <si>
    <t>นาง ภีรดา เดชะนามเมือง</t>
  </si>
  <si>
    <t>STHBKK012511000064</t>
  </si>
  <si>
    <t>นาย กมล ขันหลวง</t>
  </si>
  <si>
    <t>STHBKK012511000065</t>
  </si>
  <si>
    <t>STHBKK012511000067</t>
  </si>
  <si>
    <t>นาง ฐานมญ ชลคีรี</t>
  </si>
  <si>
    <t>STHBKK012511000069</t>
  </si>
  <si>
    <t>นางสาว ญาดา ดีสา</t>
  </si>
  <si>
    <t>STHBKK012511000070</t>
  </si>
  <si>
    <t>STHONLIN2511001832</t>
  </si>
  <si>
    <t>นาย สุวิทย์ รองชูเพ็ง</t>
  </si>
  <si>
    <t>STHBKK012511000071</t>
  </si>
  <si>
    <t>STHONLIN2511001833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</si>
  <si>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</si>
  <si>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</si>
  <si>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08  พฤศจิกายน  2568 </t>
  </si>
  <si>
    <t>STHBKK012511000072</t>
  </si>
  <si>
    <t>นาย อดิศักดิ์ วงษ์โท</t>
  </si>
  <si>
    <t>STHBKK012511000073</t>
  </si>
  <si>
    <t>สมใจ สุวรรณรัตน์</t>
  </si>
  <si>
    <t>STHBKK012511000074</t>
  </si>
  <si>
    <t>STHBKK012511000075</t>
  </si>
  <si>
    <t>นางสาว สุพรรณษา ไพศาล</t>
  </si>
  <si>
    <t>STHBKK012511000077</t>
  </si>
  <si>
    <t>นาง พลอยพูลศิริ ดีนอก</t>
  </si>
  <si>
    <t>STHBKK012511000078</t>
  </si>
  <si>
    <t>นาย อนันต์กฤช เต็มศิริพันธุ์</t>
  </si>
  <si>
    <t>STHONLIN2511002360</t>
  </si>
  <si>
    <t>นาย ธนบูลย์ แสงฐิตาพันธุ์</t>
  </si>
  <si>
    <t>STHONLIN2511002428</t>
  </si>
  <si>
    <t>Mr. LAURENT RAYMOND NDIEFFE</t>
  </si>
  <si>
    <t>STHONLIN2511002434</t>
  </si>
  <si>
    <t>นาย ดิเรก กรีฑา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</si>
  <si>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</si>
  <si>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</si>
  <si>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09  พฤศจิกายน  2568 </t>
  </si>
  <si>
    <t>STHBKK012511000081</t>
  </si>
  <si>
    <t>STHBKK012511000082</t>
  </si>
  <si>
    <t>นาย โจเซฟ ไมตี้</t>
  </si>
  <si>
    <t>STHBKK012511000083</t>
  </si>
  <si>
    <t>Mr. SORE KARIM</t>
  </si>
  <si>
    <t>STHBKK012511000084</t>
  </si>
  <si>
    <t>STHBKK012511000085</t>
  </si>
  <si>
    <t>นาย เอกชลิต ธวัชกฤตยา</t>
  </si>
  <si>
    <t>STHBKK012511000087</t>
  </si>
  <si>
    <t>นางสาว มุกดา พวงสง่า</t>
  </si>
  <si>
    <t>STHBKK012511000088</t>
  </si>
  <si>
    <t>นาง ศศิธร เลการัตน์</t>
  </si>
  <si>
    <t>STHBKK012511000089</t>
  </si>
  <si>
    <t>นางสาว อิษยา หน่อแก้ว</t>
  </si>
  <si>
    <t>STHBKK012511000091</t>
  </si>
  <si>
    <t>นาย พงศกร จันทร์เจริญ</t>
  </si>
  <si>
    <t>STHBKK012511000092</t>
  </si>
  <si>
    <t>บริษัท สว่างทรัพย์ จำกัด (สำนักงานใหญ่)</t>
  </si>
  <si>
    <t>STHBKK012511000093</t>
  </si>
  <si>
    <t>STHBKK012511000094</t>
  </si>
  <si>
    <t>นาย มานิต สัมฤทธิ์โสภาค</t>
  </si>
  <si>
    <t>STHBKK012511000095</t>
  </si>
  <si>
    <t>นาย ณฐพนธ์ ศรีศักดา</t>
  </si>
  <si>
    <t>STHBKK012511000096</t>
  </si>
  <si>
    <t>STHBKK012511000098</t>
  </si>
  <si>
    <t>กิตติโชติ ปฐมาขจรพงศ์</t>
  </si>
  <si>
    <t>STHBKK012511000099</t>
  </si>
  <si>
    <t>นางสาว มิตตาภา พรพุทธเจริญชัย</t>
  </si>
  <si>
    <t>STHBKK012511000100</t>
  </si>
  <si>
    <t>Ms. NSAH BIKWA CHRISTINA</t>
  </si>
  <si>
    <t>STHBKK012511000101</t>
  </si>
  <si>
    <t>นางสาว อรุณรุ่ง ปีตะวนิค</t>
  </si>
  <si>
    <t>STHBKK012511000104</t>
  </si>
  <si>
    <t>นาง ภัคภร ทองประสม</t>
  </si>
  <si>
    <t>STHBKK012511000105</t>
  </si>
  <si>
    <t>นาง บัวไล จันทะเกษ</t>
  </si>
  <si>
    <t>STHONLIN2511002760</t>
  </si>
  <si>
    <t>นางสาว รินรดา สุขเกษม</t>
  </si>
  <si>
    <t>STHONLIN2511002794</t>
  </si>
  <si>
    <t>STHBKK012511000090</t>
  </si>
  <si>
    <t>STHBKK012511000097</t>
  </si>
  <si>
    <t>STHBKK012511000102</t>
  </si>
  <si>
    <t>STHONLIN2511002739</t>
  </si>
  <si>
    <t>STHONLIN2511002756</t>
  </si>
  <si>
    <t>นางสาว อรณิกร บุญเกษม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</si>
  <si>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</si>
  <si>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</si>
  <si>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10  พฤศจิกายน  2568 </t>
  </si>
  <si>
    <t>STHBKK012511000106</t>
  </si>
  <si>
    <t>STHBKK012511000108</t>
  </si>
  <si>
    <t>STHBKK012511000109</t>
  </si>
  <si>
    <t>นางสาว กันยากร แก้วแดงกอบสิน</t>
  </si>
  <si>
    <t>STHBKK012511000110</t>
  </si>
  <si>
    <t>มธุรา ชาติสุทธิ์</t>
  </si>
  <si>
    <t>STHBKK012511000111</t>
  </si>
  <si>
    <t>นางสาว ริญญ์รภัส ศรีศุภณัฐธนากุล</t>
  </si>
  <si>
    <t>STHBKK012511000112</t>
  </si>
  <si>
    <t>บริษัท พิมปรีชา จำกัด (สำนักงานใหญ่)</t>
  </si>
  <si>
    <t>STHBKK012511000113</t>
  </si>
  <si>
    <t>นางสาว ขวัญจิรา ภูครองหิน</t>
  </si>
  <si>
    <t>STHBKK012511000115</t>
  </si>
  <si>
    <t>Mr. N\'GUESSAN KOUADIO JEAN DIDIER</t>
  </si>
  <si>
    <t>STHBKK012511000116</t>
  </si>
  <si>
    <t>STHONLIN2511003034</t>
  </si>
  <si>
    <t>บริษัท สยามทวีทิพย์ จำกัด(สำนักงานใหญ่)</t>
  </si>
  <si>
    <t>STHONLIN2511003067</t>
  </si>
  <si>
    <t>นางสาว ธนพรรษ​ ยี่ภู</t>
  </si>
  <si>
    <t>STHONLIN2511003074</t>
  </si>
  <si>
    <t>Mr. MEITE  IBRAHIMA</t>
  </si>
  <si>
    <t>STHONLIN2511003052</t>
  </si>
  <si>
    <t>นาย ธนกร อภัยพงศ์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</si>
  <si>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</si>
  <si>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ETHBKK012511000004</t>
  </si>
  <si>
    <t>นางสาว ลำใย  เจริญศิริ</t>
  </si>
  <si>
    <t>ETHBKK012511000005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</si>
  <si>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</si>
  <si>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11  พฤศจิกายน  2568 </t>
  </si>
  <si>
    <t>STHBKK012511000117</t>
  </si>
  <si>
    <t>นาย สงขลา กายพันธุ์</t>
  </si>
  <si>
    <t>STHBKK012511000118</t>
  </si>
  <si>
    <t>นาย เอกภาพ เจตมงคลนวัช</t>
  </si>
  <si>
    <t>STHBKK012511000122</t>
  </si>
  <si>
    <t>นาย สว่าง เส็งเอี่ยม</t>
  </si>
  <si>
    <t>STHBKK012511000123</t>
  </si>
  <si>
    <t>นาย ดิลก แผ่ทอง</t>
  </si>
  <si>
    <t>STHBKK012511000124</t>
  </si>
  <si>
    <t>Mr. MEITE IBRAHIMA</t>
  </si>
  <si>
    <t>STHBKK012511000126</t>
  </si>
  <si>
    <t>นางสาว ศันสนีย์ นินสนธิ์</t>
  </si>
  <si>
    <t>STHBKK012511000128</t>
  </si>
  <si>
    <t>Mr. Isreal Eagle Senanu</t>
  </si>
  <si>
    <t>STHBKK012511000129</t>
  </si>
  <si>
    <t>นางสาว มินนี ไมตี้</t>
  </si>
  <si>
    <t>STHONLIN2511003552</t>
  </si>
  <si>
    <t>นางสาว วาสนา บุญเกษม</t>
  </si>
  <si>
    <t>STHONLIN2511003562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</si>
  <si>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</si>
  <si>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</si>
  <si>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12  พฤศจิกายน  2568 </t>
  </si>
  <si>
    <t>STHBKK012511000132</t>
  </si>
  <si>
    <t>STHBKK012511000133</t>
  </si>
  <si>
    <t>นาย พิชัย อาษาสุข</t>
  </si>
  <si>
    <t>STHBKK012511000134</t>
  </si>
  <si>
    <t>นางสาว พิชาวีร์ บวรธีราเศรษฐ์</t>
  </si>
  <si>
    <t>STHBKK012511000137</t>
  </si>
  <si>
    <t>นาง อารยา ว่องไวคุณอนันท์</t>
  </si>
  <si>
    <t>STHBKK012511000139</t>
  </si>
  <si>
    <t>นางสาว ธนิชชนันท์ สิริภาคยะประภา</t>
  </si>
  <si>
    <t>STHBKK012511000140</t>
  </si>
  <si>
    <t>นาง วรินทร ชาญวิศณุรักษ์</t>
  </si>
  <si>
    <t>STHBKK012511000141</t>
  </si>
  <si>
    <t>นาย สหชัย ม่วงกล่ำ</t>
  </si>
  <si>
    <t>STHBKK012511000142</t>
  </si>
  <si>
    <t>Ms. KESEBONYE DINAKENYANE</t>
  </si>
  <si>
    <t>STHBKK012511000143</t>
  </si>
  <si>
    <t>Ms. KELATHEGILE NTHABANE</t>
  </si>
  <si>
    <t>STHBKK012511000144</t>
  </si>
  <si>
    <t>STHBKK012511000145</t>
  </si>
  <si>
    <t>นาย ทนงศักดิ์ รัตนบุรี</t>
  </si>
  <si>
    <t>STHBKK012511000146</t>
  </si>
  <si>
    <t>STHBKK012511000147</t>
  </si>
  <si>
    <t>บริษัท ซีเวียร์ 289 จำกัด ( สำนักงานใหญ่ )</t>
  </si>
  <si>
    <t>STHONLIN2511004121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</si>
  <si>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</si>
  <si>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</si>
  <si>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13  พฤศจิกายน  2568 </t>
  </si>
  <si>
    <t>STHBKK012511000148</t>
  </si>
  <si>
    <t>STHBKK012511000149</t>
  </si>
  <si>
    <t>นาง วันเพ็ญ  โขมพัด</t>
  </si>
  <si>
    <t>STHBKK012511000150</t>
  </si>
  <si>
    <t>นาง ชลัณวรรณ   อังคมีชัยโสภณ</t>
  </si>
  <si>
    <t>STHBKK012511000152</t>
  </si>
  <si>
    <t>STHBKK012511000153</t>
  </si>
  <si>
    <t>STHBKK012511000154</t>
  </si>
  <si>
    <t>นางสาว กัญญ์ชญามาศ สารกิจ</t>
  </si>
  <si>
    <t>STHBKK012511000155</t>
  </si>
  <si>
    <t>STHBKK012511000156</t>
  </si>
  <si>
    <t>STHBKK012511000157</t>
  </si>
  <si>
    <t>STHONLIN2511004604</t>
  </si>
  <si>
    <t>STHONLIN2511004630</t>
  </si>
  <si>
    <t>ห้างหุ้นส่วน โกรท โกลเบิล เน็ตเวิร์ก (สำนักงานใหญ่)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</si>
  <si>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</si>
  <si>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</si>
  <si>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14  พฤศจิกายน  2568 </t>
  </si>
  <si>
    <t>STHBKK012511000160</t>
  </si>
  <si>
    <t>STHBKK012511000161</t>
  </si>
  <si>
    <t>นาย พิสิฐพงษ์  ยอดจันทร์</t>
  </si>
  <si>
    <t>STHBKK012511000162</t>
  </si>
  <si>
    <t>วาสนา ดิษปัญญา</t>
  </si>
  <si>
    <t>STHBKK012511000164</t>
  </si>
  <si>
    <t>Mr.  IMRAN Hossein</t>
  </si>
  <si>
    <t>STHBKK012511000165</t>
  </si>
  <si>
    <t>STHBUR2511000001</t>
  </si>
  <si>
    <t>Mrs. DAW WAR WAR KHIN</t>
  </si>
  <si>
    <t>NamBUR</t>
  </si>
  <si>
    <t>STHONLIN2511004671</t>
  </si>
  <si>
    <t>Ms. MVENYI EPOSE BOKWE BRENDA BENEDETTE MAMO</t>
  </si>
  <si>
    <t>STHONLIN2511004787</t>
  </si>
  <si>
    <t>นาย สิปปภาส  โรจนวสุธร</t>
  </si>
  <si>
    <t>STHONLIN2511004789</t>
  </si>
  <si>
    <t>นาย พิชัย  อาษาสุข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</si>
  <si>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</si>
  <si>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</si>
  <si>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</si>
  <si>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15  พฤศจิกายน  2568 </t>
  </si>
  <si>
    <t>STHBKK012511000167</t>
  </si>
  <si>
    <t>STHBKK012511000168</t>
  </si>
  <si>
    <t>STHBKK012511000170</t>
  </si>
  <si>
    <t>นางสาว ธิดาเทพ  จินากุล</t>
  </si>
  <si>
    <t>STHBKK012511000171</t>
  </si>
  <si>
    <t>บริษัท เศรษฐกวี จำกัด ( สำนักงานใหญ่ )</t>
  </si>
  <si>
    <t>STHBKK012511000172</t>
  </si>
  <si>
    <t>STHBKK012511000173</t>
  </si>
  <si>
    <t>STHBKK012511000174</t>
  </si>
  <si>
    <t>STHBKK012511000175</t>
  </si>
  <si>
    <t>แลกสินค้า  ARP  (POINT)  , ARP EASY, ABB Online</t>
  </si>
  <si>
    <t xml:space="preserve">ARP
(POINT) </t>
  </si>
  <si>
    <t>ARP
EASY</t>
  </si>
  <si>
    <t>ABB
Online</t>
  </si>
  <si>
    <t>STHONLIN2511005368</t>
  </si>
  <si>
    <t>STHONLIN2511005398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</si>
  <si>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</si>
  <si>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ETHBKK012511000006</t>
  </si>
  <si>
    <t>Mr. Josue. Kameni</t>
  </si>
  <si>
    <t>ETHONLIN2511000004</t>
  </si>
  <si>
    <t>นางสาว โสภา 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</si>
  <si>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</si>
  <si>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16  พฤศจิกายน  2568 </t>
  </si>
  <si>
    <t>STHBKK012511000176</t>
  </si>
  <si>
    <t xml:space="preserve">นาย ทนงศักดิ์ รัตนบุรี		</t>
  </si>
  <si>
    <t>STHBKK012511000177</t>
  </si>
  <si>
    <t>นาย บุญสม อุดมรักษ์</t>
  </si>
  <si>
    <t>STHBKK012511000178</t>
  </si>
  <si>
    <t>STHBKK012511000179</t>
  </si>
  <si>
    <t>นาย สมชาย บุญเลิศ</t>
  </si>
  <si>
    <t>STHBKK012511000180</t>
  </si>
  <si>
    <t>ห้างหุ้นส่วน รีลิกธีน  (สำนักงานใหญ่)</t>
  </si>
  <si>
    <t>STHBKK012511000182</t>
  </si>
  <si>
    <t>STHBKK012511000187</t>
  </si>
  <si>
    <t>STHBKK012511000189</t>
  </si>
  <si>
    <t>นางสาว อามีดะห์ เต๊ะหละ</t>
  </si>
  <si>
    <t>STHBKK012511000190</t>
  </si>
  <si>
    <t>STHBKK012511000192</t>
  </si>
  <si>
    <t>STHBKK012511000195</t>
  </si>
  <si>
    <t>นาง กานต์ดาวศี แสงกุล</t>
  </si>
  <si>
    <t>STHBKK012511000196</t>
  </si>
  <si>
    <t>STHBKK012511000197</t>
  </si>
  <si>
    <t>ห้างหุ้นส่วน ขุนศรี โกลเบิล (สำนักงานใหญ่)</t>
  </si>
  <si>
    <t>STHBKK012511000198</t>
  </si>
  <si>
    <t>STHBKK012511000183</t>
  </si>
  <si>
    <t>STHBKK012511000186</t>
  </si>
  <si>
    <t>STHBKK012511000194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</si>
  <si>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</si>
  <si>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ETHBKK012511000007</t>
  </si>
  <si>
    <t>ETHONLIN2511000005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</si>
  <si>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</si>
  <si>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17  พฤศจิกายน  2568 </t>
  </si>
  <si>
    <t>STHBKK012511000199</t>
  </si>
  <si>
    <t>STHBKK012511000200</t>
  </si>
  <si>
    <t>นาย สมาน รัตนวัน</t>
  </si>
  <si>
    <t>STHBKK012511000201</t>
  </si>
  <si>
    <t>นาย ทองปน ป้องคำ</t>
  </si>
  <si>
    <t>STHBKK012511000202</t>
  </si>
  <si>
    <t>STHBKK012511000203</t>
  </si>
  <si>
    <t>นาง ลำเพลิน  พุ่มไสว</t>
  </si>
  <si>
    <t>STHBKK012511000204</t>
  </si>
  <si>
    <t>พิชชาพร พุ่มไสว</t>
  </si>
  <si>
    <t>STHBKK012511000205</t>
  </si>
  <si>
    <t>นางสาว ธันย์ณิชา ชำนาญป่า</t>
  </si>
  <si>
    <t>STHBKK012511000208</t>
  </si>
  <si>
    <t>นาย กิตติศักดิ์ โสทะ</t>
  </si>
  <si>
    <t>STHBKK012511000209</t>
  </si>
  <si>
    <t>นาง ประสงค์ เราะหะนะ</t>
  </si>
  <si>
    <t>STHBKK012511000211</t>
  </si>
  <si>
    <t>STHBKK012511000213</t>
  </si>
  <si>
    <t>นาง พิมพ์ชนา  ชัยภักดิ์ศิริโชค</t>
  </si>
  <si>
    <t>STHBKK012511000214</t>
  </si>
  <si>
    <t>STHBKK012511000215</t>
  </si>
  <si>
    <t>นางสาว ณัฐธยาน์  รอดทอง</t>
  </si>
  <si>
    <t>STHBKK012511000216</t>
  </si>
  <si>
    <t>STHBKK012511000217</t>
  </si>
  <si>
    <t>STHONLIN2511006031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</si>
  <si>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</si>
  <si>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ETHONLIN2511000006</t>
  </si>
  <si>
    <t>นาย ชาญวิทย์ เอียดขาว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</si>
  <si>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</si>
  <si>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18  พฤศจิกายน  2568 </t>
  </si>
  <si>
    <t>STHBKK012511000219</t>
  </si>
  <si>
    <t>นาย ปรีชา  แก้วโกถม</t>
  </si>
  <si>
    <t>STHBKK012511000220</t>
  </si>
  <si>
    <t>STHBKK012511000221</t>
  </si>
  <si>
    <t>STHBKK012511000223</t>
  </si>
  <si>
    <t>นางสาว รัตยา พรมแสน</t>
  </si>
  <si>
    <t>STHBKK012511000224</t>
  </si>
  <si>
    <t>STHBKK012511000225</t>
  </si>
  <si>
    <t>STHBKK012511000226</t>
  </si>
  <si>
    <t>นาย บุญส่ง ศรประสิทธิ์</t>
  </si>
  <si>
    <t>STHBKK012511000227</t>
  </si>
  <si>
    <t>นางสาว ดวงพร   แก้วเจริญ</t>
  </si>
  <si>
    <t>STHBKK012511000229</t>
  </si>
  <si>
    <t>STHBKK012511000230</t>
  </si>
  <si>
    <t>STHBKK012511000231</t>
  </si>
  <si>
    <t>STHBKK012511000232</t>
  </si>
  <si>
    <t>นาง วาสนา นาสวน</t>
  </si>
  <si>
    <t>STHBKK012511000233</t>
  </si>
  <si>
    <t>นางสาว นงพงา ตั้งฤทัยเยี่ยม</t>
  </si>
  <si>
    <t>STHBKK012511000234</t>
  </si>
  <si>
    <t>STHBKK012511000235</t>
  </si>
  <si>
    <t>STHBKK012511000236</t>
  </si>
  <si>
    <t xml:space="preserve">Ms. Manassanun Chiarasedthakarn	</t>
  </si>
  <si>
    <t>STHBKK012511000237</t>
  </si>
  <si>
    <t>STHBKK012511000239</t>
  </si>
  <si>
    <t>นางสาว ชัญน์ฐิญา  ทองคูณวิสิษฐ์</t>
  </si>
  <si>
    <t>STHBKK012511000240</t>
  </si>
  <si>
    <t>STHBKK012511000241</t>
  </si>
  <si>
    <t>STHBKK012511000242</t>
  </si>
  <si>
    <t>บริษัท  ต.ศรีโสภณ จำกัด (สำนักงานใหญ่)</t>
  </si>
  <si>
    <t>STHBUR2511000003</t>
  </si>
  <si>
    <t>Mr. PHYO HAN KYAW</t>
  </si>
  <si>
    <t>JkBUR</t>
  </si>
  <si>
    <t>STHONLIN2511006039</t>
  </si>
  <si>
    <t>STHONLIN2511006485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</si>
  <si>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</si>
  <si>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ETHONLIN2511000007</t>
  </si>
  <si>
    <t>ETHONLIN2511000008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</si>
  <si>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</si>
  <si>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19  พฤศจิกายน  2568 </t>
  </si>
  <si>
    <t>STHBKK012511000243</t>
  </si>
  <si>
    <t>STHBKK012511000244</t>
  </si>
  <si>
    <t>นางสาว สุธรรมา กุสันเทียะ</t>
  </si>
  <si>
    <t>STHBKK012511000245</t>
  </si>
  <si>
    <t>STHBKK012511000246</t>
  </si>
  <si>
    <t>STHBKK012511000247</t>
  </si>
  <si>
    <t>นาง ทิพยาภรณ์ ฆ้องวงษ์</t>
  </si>
  <si>
    <t>STHBKK012511000249</t>
  </si>
  <si>
    <t>นาย สมควร พึ่งเมือง</t>
  </si>
  <si>
    <t>STHBKK012511000251</t>
  </si>
  <si>
    <t>Mr. ABLO  DIOMBANA</t>
  </si>
  <si>
    <t>STHBKK012511000253</t>
  </si>
  <si>
    <t>STHONLIN2511006899</t>
  </si>
  <si>
    <t>นางสาว ประภัสสร  ดีดวงพันธ์</t>
  </si>
  <si>
    <t>STHONLIN2511007012</t>
  </si>
  <si>
    <t>STHONLIN2511007014</t>
  </si>
  <si>
    <t>นางสาว อัณณา  อมรเรืองพิศา</t>
  </si>
  <si>
    <t>STHONLIN2511007015</t>
  </si>
  <si>
    <t>นาง วันดี  รอดทอง</t>
  </si>
  <si>
    <t>STHONLIN2511007017</t>
  </si>
  <si>
    <t>นาง ณรงค์เกียรติ   ยอดทอง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</si>
  <si>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</si>
  <si>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</si>
  <si>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</si>
  <si>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20  พฤศจิกายน  2568 </t>
  </si>
  <si>
    <t>STHBKK012511000262</t>
  </si>
  <si>
    <t>นาง รสสุคนธ์ พานศรี</t>
  </si>
  <si>
    <t>STHBKK012511000263</t>
  </si>
  <si>
    <t>นาง สุนีย์   อ่อนรักษ์</t>
  </si>
  <si>
    <t>STHBKK012511000264</t>
  </si>
  <si>
    <t>นาง สมบูรณ์ สุ่มประเสริฐ</t>
  </si>
  <si>
    <t>STHBKK012511000265</t>
  </si>
  <si>
    <t>STHBKK012511000266</t>
  </si>
  <si>
    <t>นาง ชลนิกาญจน์ สุวรรณประเสริฐ</t>
  </si>
  <si>
    <t>STHBKK012511000267</t>
  </si>
  <si>
    <t>STHBKK012511000269</t>
  </si>
  <si>
    <t>นางสาว นฤชา  แสงระวี</t>
  </si>
  <si>
    <t>STHBKK012511000270</t>
  </si>
  <si>
    <t>STHBKK012511000272</t>
  </si>
  <si>
    <t>นาย วรวิทย์ แสนวงษ์</t>
  </si>
  <si>
    <t>STHBKK012511000273</t>
  </si>
  <si>
    <t>นาง นิภา อินเมฆ</t>
  </si>
  <si>
    <t>STHBKK012511000274</t>
  </si>
  <si>
    <t>STHONLIN2511007098</t>
  </si>
  <si>
    <t>นาง วรวรรณ สัมบุณณานนท์</t>
  </si>
  <si>
    <t>STHONLIN2511007418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</si>
  <si>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</si>
  <si>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ETHBKK012511000008</t>
  </si>
  <si>
    <t>ETHONLIN2511000010</t>
  </si>
  <si>
    <t>ETHONLIN2511000011</t>
  </si>
  <si>
    <t>ETHONLIN2511000012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</si>
  <si>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</si>
  <si>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21  พฤศจิกายน  2568 </t>
  </si>
  <si>
    <t>STHBKK012511000275</t>
  </si>
  <si>
    <t>นาย บุญเสริม  สุขจิตต์</t>
  </si>
  <si>
    <t>STHBKK012511000276</t>
  </si>
  <si>
    <t>STHBKK012511000277</t>
  </si>
  <si>
    <t>STHBKK012511000280</t>
  </si>
  <si>
    <t>STHBKK012511000282</t>
  </si>
  <si>
    <t>STHBKK012511000285</t>
  </si>
  <si>
    <t>STHBKK012511000286</t>
  </si>
  <si>
    <t>Mr. Benson Kochuveettil Abraham</t>
  </si>
  <si>
    <t>STHONLIN2511007541</t>
  </si>
  <si>
    <t>STHONLIN2511007868</t>
  </si>
  <si>
    <t>STHONLIN2511007870</t>
  </si>
  <si>
    <t>STHONLIN2511007927</t>
  </si>
  <si>
    <t>นาง ฐปนจันทร์ ยศตรีสรณ์</t>
  </si>
  <si>
    <t>STHONLIN2511007949</t>
  </si>
  <si>
    <t>STHBKK012511000281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</si>
  <si>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</si>
  <si>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</si>
  <si>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</si>
  <si>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22  พฤศจิกายน  2568 </t>
  </si>
  <si>
    <t>STHBKK012511000287</t>
  </si>
  <si>
    <t>STHBKK012511000288</t>
  </si>
  <si>
    <t>นาย อนุศิษฎ์  อนันตะ</t>
  </si>
  <si>
    <t>STHBKK012511000289</t>
  </si>
  <si>
    <t>นางสาว สมคิด ยิ้มสาระ</t>
  </si>
  <si>
    <t>STHBKK012511000291</t>
  </si>
  <si>
    <t>นาย สนั่นศักดิ์  สมทอง</t>
  </si>
  <si>
    <t>STHBKK012511000292</t>
  </si>
  <si>
    <t>STHBKK012511000294</t>
  </si>
  <si>
    <t>STHBKK012511000296</t>
  </si>
  <si>
    <t>STHBKK012511000298</t>
  </si>
  <si>
    <t>นาย ประวิต หล้าสุดตา</t>
  </si>
  <si>
    <t>STHBKK012511000299</t>
  </si>
  <si>
    <t>นางสาว จิรภาทิชา โคดมการภัทรารัช</t>
  </si>
  <si>
    <t>STHBKK012511000300</t>
  </si>
  <si>
    <t>STHBKK012511000301</t>
  </si>
  <si>
    <t>STHBKK012511000304</t>
  </si>
  <si>
    <t>STHBKK012511000306</t>
  </si>
  <si>
    <t>นาง ณภาดา ศรีปทุมภรณ์</t>
  </si>
  <si>
    <t>STHBKK012511000307</t>
  </si>
  <si>
    <t>STHBKK012511000308</t>
  </si>
  <si>
    <t>STHBKK012511000309</t>
  </si>
  <si>
    <t>STHBKK012511000310</t>
  </si>
  <si>
    <t>บริษัท เอ็น.พี มาร์เก็ตติ้ง แบรนด์ จำกัด(สำนักงานใหญ่)</t>
  </si>
  <si>
    <t>STHBKK012511000312</t>
  </si>
  <si>
    <t>Mr. Barathan Ramalingam</t>
  </si>
  <si>
    <t>STHBKK012511000313</t>
  </si>
  <si>
    <t>STHBKK012511000314</t>
  </si>
  <si>
    <t>STHONLIN2511008409</t>
  </si>
  <si>
    <t>STHONLIN2511008411</t>
  </si>
  <si>
    <t>STHBKK012511000293</t>
  </si>
  <si>
    <t>STHBKK012511000295</t>
  </si>
  <si>
    <t>นาย ปริญพัชร์ ศรีศุภณัฐธนากุล</t>
  </si>
  <si>
    <t>STHBKK012511000303</t>
  </si>
  <si>
    <t>STHBKK012511000311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</si>
  <si>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</si>
  <si>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</si>
  <si>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</si>
  <si>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23  พฤศจิกายน  2568 </t>
  </si>
  <si>
    <t>STHBKK012511000315</t>
  </si>
  <si>
    <t>STHBKK012511000316</t>
  </si>
  <si>
    <t>STHBKK012511000317</t>
  </si>
  <si>
    <t>STHBKK012511000318</t>
  </si>
  <si>
    <t>นาง จิดาภา  รัตนภูริสกุล</t>
  </si>
  <si>
    <t>STHBKK012511000322</t>
  </si>
  <si>
    <t>นางสาว ณัฏฐ์ภัสสร เกิดบรรดิษฐ์</t>
  </si>
  <si>
    <t>STHBKK012511000324</t>
  </si>
  <si>
    <t>STHBKK012511000325</t>
  </si>
  <si>
    <t>STHBKK012511000326</t>
  </si>
  <si>
    <t>STHBKK012511000327</t>
  </si>
  <si>
    <t>STHBKK012511000328</t>
  </si>
  <si>
    <t>นางสาว เมทิกา ทองประสม</t>
  </si>
  <si>
    <t>STHONLIN2511008594</t>
  </si>
  <si>
    <t>STHONLIN2511008746</t>
  </si>
  <si>
    <t>นางสาว สุพัชชา  กันหาเวียง</t>
  </si>
  <si>
    <t>STHBKK012511000319</t>
  </si>
  <si>
    <t>STHBKK012511000320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</si>
  <si>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</si>
  <si>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</si>
  <si>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24  พฤศจิกายน  2568 </t>
  </si>
  <si>
    <t>STHBKK012511000329</t>
  </si>
  <si>
    <t>STHBKK012511000330</t>
  </si>
  <si>
    <t>นาย นิรันดร์ สันอัด</t>
  </si>
  <si>
    <t>STHBKK012511000331</t>
  </si>
  <si>
    <t>STHBKK012511000332</t>
  </si>
  <si>
    <t>STHBKK012511000333</t>
  </si>
  <si>
    <t>นางสาว อภาพร จำเริญนุช</t>
  </si>
  <si>
    <t>STHBKK012511000334</t>
  </si>
  <si>
    <t>นางสาว วิภาวี ลีลาเทพินทร์</t>
  </si>
  <si>
    <t>STHBKK012511000335</t>
  </si>
  <si>
    <t>STHBKK012511000339</t>
  </si>
  <si>
    <t>บริษัท เค.ที.คอนแทคท์เวิลด์ จำกัด (สำนักงานใหญ่)</t>
  </si>
  <si>
    <t>STHBKK012511000340</t>
  </si>
  <si>
    <t>STHBKK012511000341</t>
  </si>
  <si>
    <t>STHONLIN2511009109</t>
  </si>
  <si>
    <t>นางสาว กิ่งแก้ว บุญโยประการ</t>
  </si>
  <si>
    <t>STHONLIN2511009110</t>
  </si>
  <si>
    <t>STHONLIN2511009121</t>
  </si>
  <si>
    <t>นาง ศุกษา สุนิปาวงค์</t>
  </si>
  <si>
    <t>STHONLIN2511009122</t>
  </si>
  <si>
    <t>นาง อรพรรณ อินอุดม</t>
  </si>
  <si>
    <t>STHONLIN2511009150</t>
  </si>
  <si>
    <t>กัมปนาท รุ่งโรจน์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</si>
  <si>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</si>
  <si>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</si>
  <si>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25  พฤศจิกายน  2568 </t>
  </si>
  <si>
    <t>STHBKK012511000343</t>
  </si>
  <si>
    <t>Mr. Yahaya JEFA</t>
  </si>
  <si>
    <t>STHBKK012511000344</t>
  </si>
  <si>
    <t>STHBKK012511000345</t>
  </si>
  <si>
    <t>นาย ร.ต.อ ธวัช เล็กสูงเนิน</t>
  </si>
  <si>
    <t>STHBKK012511000346</t>
  </si>
  <si>
    <t>นาย วิเชษฐ สกุลหอม</t>
  </si>
  <si>
    <t>STHBKK012511000348</t>
  </si>
  <si>
    <t>นางสาว ณภัสนันท์ สุขจิตร</t>
  </si>
  <si>
    <t>STHBKK012511000349</t>
  </si>
  <si>
    <t>STHBKK012511000350</t>
  </si>
  <si>
    <t>STHBKK012511000352</t>
  </si>
  <si>
    <t>นาย ไทคูณ ไพรบึง</t>
  </si>
  <si>
    <t>STHBKK012511000353</t>
  </si>
  <si>
    <t>นางสาว วันวิสาข แก้วแกมทอง</t>
  </si>
  <si>
    <t>STHONLIN2511009744</t>
  </si>
  <si>
    <t>นาง ประนอม ฝอยทอง</t>
  </si>
  <si>
    <t>STHONLIN2511009762</t>
  </si>
  <si>
    <t>STHONLIN2511009806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</si>
  <si>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</si>
  <si>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</si>
  <si>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</si>
  <si>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26  พฤศจิกายน  2568 </t>
  </si>
  <si>
    <t>STHBKK012511000354</t>
  </si>
  <si>
    <t>นางสาว นิรดาวรรณ เอี่ยมสูงเนิน</t>
  </si>
  <si>
    <t>STHBKK012511000355</t>
  </si>
  <si>
    <t>นาย ภัทรจาริน  บุตรผักแว่น</t>
  </si>
  <si>
    <t>STHBKK012511000357</t>
  </si>
  <si>
    <t>STHBKK012511000359</t>
  </si>
  <si>
    <t>STHBKK012511000360</t>
  </si>
  <si>
    <t>STHBKK012511000361</t>
  </si>
  <si>
    <t>นาย อดุลย์ กลิ่นหอมอุทิศ</t>
  </si>
  <si>
    <t>STHBKK012511000362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</si>
  <si>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</si>
  <si>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</si>
  <si>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27  พฤศจิกายน  2568 </t>
  </si>
  <si>
    <t>STHBKK012511000363</t>
  </si>
  <si>
    <t>นาย ทนงค์ วาณิกบุตร</t>
  </si>
  <si>
    <t>STHBKK012511000364</t>
  </si>
  <si>
    <t>นางสาว เนตรนภิส  จอมสมสา</t>
  </si>
  <si>
    <t>STHBKK012511000365</t>
  </si>
  <si>
    <t>ห้างหุ้นส่วน เครือข่ายปิยธนา ( สำนักงานใหญ่ )</t>
  </si>
  <si>
    <t>STHBKK012511000366</t>
  </si>
  <si>
    <t>STHBKK012511000367</t>
  </si>
  <si>
    <t>นาง ศริยา  รักษาราษฎร์</t>
  </si>
  <si>
    <t>STHBKK012511000369</t>
  </si>
  <si>
    <t>STHBKK012511000370</t>
  </si>
  <si>
    <t>STHBKK012511000372</t>
  </si>
  <si>
    <t>STHBKK012511000373</t>
  </si>
  <si>
    <t>STHBKK012511000376</t>
  </si>
  <si>
    <t>นาง อธิตา นาคงาม</t>
  </si>
  <si>
    <t>STHBKK012511000377</t>
  </si>
  <si>
    <t>STHBKK012511000379</t>
  </si>
  <si>
    <t>นาง วรรณอนงค์ แสงอรุณธนพล</t>
  </si>
  <si>
    <t>STHBKK012511000380</t>
  </si>
  <si>
    <t>STHBKK012511000382</t>
  </si>
  <si>
    <t>นางสาว นงค์ลักษ์ สุภะคำ</t>
  </si>
  <si>
    <t>STHBKK012511000384</t>
  </si>
  <si>
    <t>STHBKK012511000386</t>
  </si>
  <si>
    <t>STHONLIN2511010849</t>
  </si>
  <si>
    <t>นาง กัญฐ์ภิญญา จงยันต์ธนกุล</t>
  </si>
  <si>
    <t>STHONLIN2511010850</t>
  </si>
  <si>
    <t>STHONLIN2511010859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</si>
  <si>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</si>
  <si>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ETHBKK012511000010</t>
  </si>
  <si>
    <t>Bkk-neng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</si>
  <si>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</si>
  <si>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28 พฤศจิกายน  2568 </t>
  </si>
  <si>
    <t>STHBKK012511000388</t>
  </si>
  <si>
    <t>STHBKK012511000391</t>
  </si>
  <si>
    <t>STHBKK012511000393</t>
  </si>
  <si>
    <t>นางสาว จุฑามาศ เนียมน่วม</t>
  </si>
  <si>
    <t>STHBKK012511000396</t>
  </si>
  <si>
    <t>STHBKK012511000397</t>
  </si>
  <si>
    <t>STHBKK012511000399</t>
  </si>
  <si>
    <t>STHBKK012511000401</t>
  </si>
  <si>
    <t>นาย ชัยธนายุทธ บูละ</t>
  </si>
  <si>
    <t>STHBKK012511000402</t>
  </si>
  <si>
    <t>นาย กิตติพันธ์ ธนชัยมีสุข</t>
  </si>
  <si>
    <t>STHBKK012511000403</t>
  </si>
  <si>
    <t>STHBKK012511000404</t>
  </si>
  <si>
    <t>STHBKK012511000405</t>
  </si>
  <si>
    <t>นางสาว เพลิน รายสันเทียะ</t>
  </si>
  <si>
    <t>STHBKK012511000407</t>
  </si>
  <si>
    <t>STHBKK012511000408</t>
  </si>
  <si>
    <t>นางสาว เยาวรินทร์ ศรีชัยนันท์</t>
  </si>
  <si>
    <t>STHBKK012511000409</t>
  </si>
  <si>
    <t>นาง ฐิตารีย์ อินทรชัย</t>
  </si>
  <si>
    <t>STHBKK012511000411</t>
  </si>
  <si>
    <t>STHBKK012511000414</t>
  </si>
  <si>
    <t>นางสาว จำเรียง อินทปัตย์</t>
  </si>
  <si>
    <t>STHBKK012511000415</t>
  </si>
  <si>
    <t>STHBKK012511000416</t>
  </si>
  <si>
    <t>STHBKK012511000419</t>
  </si>
  <si>
    <t>Mrs. Hana Ali Ragab Mohamed</t>
  </si>
  <si>
    <t>STHONLIN2511010945</t>
  </si>
  <si>
    <t>STHONLIN2511011376</t>
  </si>
  <si>
    <t>นางสาว กวินพรรณ สารบุตร</t>
  </si>
  <si>
    <t>STHONLIN2511011377</t>
  </si>
  <si>
    <t>STHONLIN2511011380</t>
  </si>
  <si>
    <t>Mrs. BANJAMART DONPRAKAN CHRISTIANSEN</t>
  </si>
  <si>
    <t>STHONLIN2511011400</t>
  </si>
  <si>
    <t>STHONLIN2511011401</t>
  </si>
  <si>
    <t>นาง วัลยา เจริญรุ่งรัตน์</t>
  </si>
  <si>
    <t>STHONLIN2511011404</t>
  </si>
  <si>
    <t>STHONLIN2511011405</t>
  </si>
  <si>
    <t>นาย ชิติสรรค์ คนิสสรชยังกุน</t>
  </si>
  <si>
    <t>STHONLIN2511011407</t>
  </si>
  <si>
    <t>นางสาว ราชาวดี แสงอรุณ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</si>
  <si>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</si>
  <si>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</si>
  <si>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29 พฤศจิกายน  2568 </t>
  </si>
  <si>
    <t>STHBKK012511000394</t>
  </si>
  <si>
    <t>STHBKK012511000421</t>
  </si>
  <si>
    <t>STHBKK012511000422</t>
  </si>
  <si>
    <t>นางสาว วารุณี เริงอนันต์</t>
  </si>
  <si>
    <t>STHBKK012511000423</t>
  </si>
  <si>
    <t>STHBKK012511000424</t>
  </si>
  <si>
    <t>STHBKK012511000426</t>
  </si>
  <si>
    <t>นาง ณัฎฐณันธ์ วงวันดี</t>
  </si>
  <si>
    <t>STHBKK012511000427</t>
  </si>
  <si>
    <t>นางสาว สุปรานี เขียวแดง</t>
  </si>
  <si>
    <t>STHBKK012511000429</t>
  </si>
  <si>
    <t>นางสาว เจนจิรา เหลาทองคำ</t>
  </si>
  <si>
    <t>STHBKK012511000430</t>
  </si>
  <si>
    <t>นางสาว เกศร วงษ์วิภาค</t>
  </si>
  <si>
    <t>STHBKK012511000431</t>
  </si>
  <si>
    <t>STHBKK012511000434</t>
  </si>
  <si>
    <t>นางสาว วันเพ็ญ หนูเมือง</t>
  </si>
  <si>
    <t>STHBKK012511000435</t>
  </si>
  <si>
    <t>STHBKK012511000436</t>
  </si>
  <si>
    <t>STHBKK012511000437</t>
  </si>
  <si>
    <t>STHBKK012511000438</t>
  </si>
  <si>
    <t>นางสาว สุภิชญา  กันยะ</t>
  </si>
  <si>
    <t>STHBKK012511000440</t>
  </si>
  <si>
    <t>นางสาว อารีย์ ลี้อุดม</t>
  </si>
  <si>
    <t>STHBKK012511000441</t>
  </si>
  <si>
    <t>STHBKK012511000442</t>
  </si>
  <si>
    <t>นาง วันทนา  กลีบเมฆ</t>
  </si>
  <si>
    <t>STHBKK012511000444</t>
  </si>
  <si>
    <t>นาง วิชญ์ชยา ภูธนโรจน์สิริ</t>
  </si>
  <si>
    <t>STHBKK012511000446</t>
  </si>
  <si>
    <t>นาย อาบัส ดาโอ๊ะ</t>
  </si>
  <si>
    <t>STHBKK012511000449</t>
  </si>
  <si>
    <t>นาย ชูศักด์  แสนสม</t>
  </si>
  <si>
    <t>STHONLIN2511011606</t>
  </si>
  <si>
    <t>STHONLIN2511012097</t>
  </si>
  <si>
    <t>STHONLIN2511012129</t>
  </si>
  <si>
    <t>STHONLIN2511012134</t>
  </si>
  <si>
    <t>นาง กิ่งแก้ว แก้วคง</t>
  </si>
  <si>
    <t>STHONLIN2511012178</t>
  </si>
  <si>
    <t>STHONLIN2511012278</t>
  </si>
  <si>
    <t>นางสาว ภาพิมล  ฉัตรเฉลิมวิทย์</t>
  </si>
  <si>
    <t>STHONLIN2511012327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</si>
  <si>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</si>
  <si>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</si>
  <si>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</si>
  <si>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30 พฤศจิกายน  2568 </t>
  </si>
  <si>
    <t>STHBKK012511000450</t>
  </si>
  <si>
    <t>STHBKK012511000451</t>
  </si>
  <si>
    <t>STHBKK012511000453</t>
  </si>
  <si>
    <t>STHBKK012511000455</t>
  </si>
  <si>
    <t>STHBKK012511000456</t>
  </si>
  <si>
    <t>STHBKK012511000457</t>
  </si>
  <si>
    <t>STHBKK012511000458</t>
  </si>
  <si>
    <t>STHBKK012511000459</t>
  </si>
  <si>
    <t>Mr. Mohamed Sidibe</t>
  </si>
  <si>
    <t>STHBKK012511000460</t>
  </si>
  <si>
    <t>นางสาว นาถณดา พลวัตชวัล</t>
  </si>
  <si>
    <t>STHBKK012511000461</t>
  </si>
  <si>
    <t>นาย กสิณพลฌ์ ทองมั่น</t>
  </si>
  <si>
    <t>STHBKK012511000462</t>
  </si>
  <si>
    <t>นางสาว มาลัย คำมณี</t>
  </si>
  <si>
    <t>STHBKK012511000463</t>
  </si>
  <si>
    <t>STHBKK012511000464</t>
  </si>
  <si>
    <t>STHBKK012511000465</t>
  </si>
  <si>
    <t>นางสาว นูรมาลา สูเด็น</t>
  </si>
  <si>
    <t>STHBKK012511000466</t>
  </si>
  <si>
    <t>นาง นูรไอนี สูเด็น</t>
  </si>
  <si>
    <t>STHBKK012511000467</t>
  </si>
  <si>
    <t>บี ฮัมเบิล แอนด์ เมอร์ซี กรุ๊ป  (สำนักงานใหญ่)</t>
  </si>
  <si>
    <t>STHBKK012511000468</t>
  </si>
  <si>
    <t>STHBKK012511000470</t>
  </si>
  <si>
    <t>นาย  ต้อม กิ่งแก้ว</t>
  </si>
  <si>
    <t>STHBKK012511000471</t>
  </si>
  <si>
    <t>นาง วิภาพรรณ ปณิธานธรรม</t>
  </si>
  <si>
    <t>STHBKK012511000472</t>
  </si>
  <si>
    <t>นาย สู้สู้ รวยร้อยล้าน</t>
  </si>
  <si>
    <t>STHONLIN2511012535</t>
  </si>
  <si>
    <t>STHONLIN2511012542</t>
  </si>
  <si>
    <t>STHONLIN2511012709</t>
  </si>
  <si>
    <t>STHONLIN2511012811</t>
  </si>
  <si>
    <t>STHONLIN2511012989</t>
  </si>
  <si>
    <t>STHONLIN2511012990</t>
  </si>
  <si>
    <t>นางสาว เบ็ญจมาศ พรรณารุโณทัย</t>
  </si>
  <si>
    <t>STHONLIN2511012993</t>
  </si>
  <si>
    <t>STHONLIN2511012996</t>
  </si>
  <si>
    <t>STHONLIN2511012997</t>
  </si>
  <si>
    <t>STHONLIN2511012999</t>
  </si>
  <si>
    <t>นางสาว วัลลภา พฤกษ์สุวรรณ์</t>
  </si>
  <si>
    <t>STHONLIN2511013030</t>
  </si>
  <si>
    <t>STHONLIN2511013040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</si>
  <si>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</si>
  <si>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ETHONLIN2511000016</t>
  </si>
  <si>
    <t>ETHONLIN2511000017</t>
  </si>
  <si>
    <t>ETHONLIN2511000018</t>
  </si>
  <si>
    <t>ETHONLIN2511000019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</si>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</sst>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  <numFmt numFmtId="169" formatCode="d&quot; &quot;mmm&quot; &quot;yyyy"/>
  </numFmts>
  <fonts count="34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21.0"/>
      <color theme="1"/>
      <name val="Arial"/>
    </font>
    <font>
      <sz val="18.0"/>
      <color rgb="FF000000"/>
      <name val="Rubik"/>
    </font>
    <font>
      <sz val="17.0"/>
      <color rgb="FF000000"/>
      <name val="Rubik"/>
    </font>
    <font>
      <b/>
      <sz val="16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9.0"/>
      <color theme="1"/>
      <name val="Arial"/>
    </font>
    <font>
      <b/>
      <sz val="14.0"/>
      <color theme="1"/>
      <name val="Arial"/>
    </font>
    <font>
      <b/>
      <sz val="15.0"/>
      <color theme="1"/>
      <name val="Arial"/>
    </font>
    <font>
      <sz val="19.0"/>
      <color rgb="FF000000"/>
      <name val="Rubik"/>
    </font>
    <font>
      <sz val="15.0"/>
      <color theme="1"/>
      <name val="Arial"/>
    </font>
    <font>
      <b/>
      <sz val="12.0"/>
      <color theme="1"/>
      <name val="Arial"/>
    </font>
    <font>
      <sz val="18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center" vertical="bottom"/>
    </xf>
    <xf borderId="0" fillId="5" fontId="9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8" fillId="5" fontId="5" numFmtId="0" xfId="0" applyAlignment="1" applyBorder="1" applyFont="1">
      <alignment horizontal="center" readingOrder="0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7" numFmtId="38" xfId="0" applyAlignment="1" applyBorder="1" applyFont="1" applyNumberFormat="1">
      <alignment horizontal="center"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0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1" numFmtId="164" xfId="0" applyAlignment="1" applyBorder="1" applyFill="1" applyFont="1" applyNumberFormat="1">
      <alignment horizontal="center" readingOrder="0" vertical="bottom"/>
    </xf>
    <xf borderId="4" fillId="8" fontId="12" numFmtId="0" xfId="0" applyAlignment="1" applyBorder="1" applyFill="1" applyFont="1">
      <alignment horizontal="center" vertical="bottom"/>
    </xf>
    <xf borderId="5" fillId="8" fontId="12" numFmtId="0" xfId="0" applyAlignment="1" applyBorder="1" applyFont="1">
      <alignment horizontal="center" vertical="bottom"/>
    </xf>
    <xf borderId="6" fillId="8" fontId="13" numFmtId="0" xfId="0" applyAlignment="1" applyBorder="1" applyFont="1">
      <alignment horizontal="center" vertical="bottom"/>
    </xf>
    <xf borderId="5" fillId="8" fontId="13" numFmtId="0" xfId="0" applyAlignment="1" applyBorder="1" applyFont="1">
      <alignment horizontal="center" vertical="bottom"/>
    </xf>
    <xf borderId="6" fillId="8" fontId="12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5" fillId="8" fontId="12" numFmtId="0" xfId="0" applyAlignment="1" applyBorder="1" applyFont="1">
      <alignment horizontal="center" shrinkToFit="0" vertical="bottom" wrapText="1"/>
    </xf>
    <xf borderId="7" fillId="8" fontId="14" numFmtId="0" xfId="0" applyAlignment="1" applyBorder="1" applyFont="1">
      <alignment horizontal="center" vertical="bottom"/>
    </xf>
    <xf borderId="7" fillId="8" fontId="12" numFmtId="0" xfId="0" applyAlignment="1" applyBorder="1" applyFont="1">
      <alignment horizontal="center" vertical="bottom"/>
    </xf>
    <xf borderId="9" fillId="5" fontId="12" numFmtId="0" xfId="0" applyAlignment="1" applyBorder="1" applyFont="1">
      <alignment horizontal="center" vertical="bottom"/>
    </xf>
    <xf borderId="9" fillId="0" fontId="9" numFmtId="168" xfId="0" applyAlignment="1" applyBorder="1" applyFont="1" applyNumberFormat="1">
      <alignment readingOrder="0"/>
    </xf>
    <xf borderId="9" fillId="0" fontId="9" numFmtId="4" xfId="0" applyAlignment="1" applyBorder="1" applyFont="1" applyNumberFormat="1">
      <alignment horizontal="center" readingOrder="0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/>
    </xf>
    <xf borderId="9" fillId="9" fontId="2" numFmtId="3" xfId="0" applyBorder="1" applyFill="1" applyFont="1" applyNumberFormat="1"/>
    <xf borderId="9" fillId="9" fontId="9" numFmtId="3" xfId="0" applyAlignment="1" applyBorder="1" applyFont="1" applyNumberFormat="1">
      <alignment horizontal="center"/>
    </xf>
    <xf borderId="9" fillId="9" fontId="8" numFmtId="3" xfId="0" applyAlignment="1" applyBorder="1" applyFont="1" applyNumberFormat="1">
      <alignment readingOrder="0"/>
    </xf>
    <xf borderId="9" fillId="0" fontId="15" numFmtId="3" xfId="0" applyAlignment="1" applyBorder="1" applyFont="1" applyNumberFormat="1">
      <alignment horizontal="center" readingOrder="0"/>
    </xf>
    <xf borderId="7" fillId="5" fontId="13" numFmtId="38" xfId="0" applyAlignment="1" applyBorder="1" applyFont="1" applyNumberFormat="1">
      <alignment horizontal="center" readingOrder="0" vertical="bottom"/>
    </xf>
    <xf borderId="9" fillId="5" fontId="2" numFmtId="0" xfId="0" applyAlignment="1" applyBorder="1" applyFont="1">
      <alignment vertical="bottom"/>
    </xf>
    <xf borderId="9" fillId="5" fontId="12" numFmtId="0" xfId="0" applyAlignment="1" applyBorder="1" applyFont="1">
      <alignment horizontal="center" readingOrder="0" vertical="bottom"/>
    </xf>
    <xf borderId="9" fillId="10" fontId="16" numFmtId="4" xfId="0" applyAlignment="1" applyBorder="1" applyFill="1" applyFont="1" applyNumberFormat="1">
      <alignment horizontal="center" readingOrder="0"/>
    </xf>
    <xf borderId="9" fillId="10" fontId="16" numFmtId="0" xfId="0" applyAlignment="1" applyBorder="1" applyFont="1">
      <alignment horizontal="center" readingOrder="0"/>
    </xf>
    <xf borderId="9" fillId="10" fontId="16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readingOrder="0" vertical="bottom"/>
    </xf>
    <xf borderId="9" fillId="5" fontId="15" numFmtId="3" xfId="0" applyAlignment="1" applyBorder="1" applyFont="1" applyNumberFormat="1">
      <alignment horizontal="center" readingOrder="0" vertical="bottom"/>
    </xf>
    <xf borderId="9" fillId="10" fontId="16" numFmtId="165" xfId="0" applyAlignment="1" applyBorder="1" applyFont="1" applyNumberFormat="1">
      <alignment horizontal="center"/>
    </xf>
    <xf borderId="9" fillId="10" fontId="16" numFmtId="4" xfId="0" applyAlignment="1" applyBorder="1" applyFont="1" applyNumberFormat="1">
      <alignment horizontal="center"/>
    </xf>
    <xf borderId="9" fillId="10" fontId="16" numFmtId="0" xfId="0" applyAlignment="1" applyBorder="1" applyFont="1">
      <alignment horizontal="center"/>
    </xf>
    <xf borderId="9" fillId="10" fontId="16" numFmtId="0" xfId="0" applyAlignment="1" applyBorder="1" applyFont="1">
      <alignment horizontal="left"/>
    </xf>
    <xf borderId="9" fillId="5" fontId="8" numFmtId="0" xfId="0" applyAlignment="1" applyBorder="1" applyFont="1">
      <alignment vertical="bottom"/>
    </xf>
    <xf borderId="9" fillId="5" fontId="15" numFmtId="3" xfId="0" applyAlignment="1" applyBorder="1" applyFont="1" applyNumberFormat="1">
      <alignment horizontal="right" vertical="bottom"/>
    </xf>
    <xf borderId="7" fillId="5" fontId="13" numFmtId="38" xfId="0" applyAlignment="1" applyBorder="1" applyFont="1" applyNumberFormat="1">
      <alignment horizontal="center" vertical="bottom"/>
    </xf>
    <xf borderId="9" fillId="10" fontId="17" numFmtId="0" xfId="0" applyAlignment="1" applyBorder="1" applyFont="1">
      <alignment horizontal="center"/>
    </xf>
    <xf borderId="9" fillId="10" fontId="17" numFmtId="0" xfId="0" applyAlignment="1" applyBorder="1" applyFont="1">
      <alignment horizontal="left"/>
    </xf>
    <xf borderId="9" fillId="5" fontId="18" numFmtId="0" xfId="0" applyAlignment="1" applyBorder="1" applyFont="1">
      <alignment horizontal="center" vertical="bottom"/>
    </xf>
    <xf borderId="9" fillId="5" fontId="9" numFmtId="167" xfId="0" applyAlignment="1" applyBorder="1" applyFont="1" applyNumberFormat="1">
      <alignment horizontal="center" vertical="bottom"/>
    </xf>
    <xf borderId="9" fillId="5" fontId="9" numFmtId="0" xfId="0" applyAlignment="1" applyBorder="1" applyFont="1">
      <alignment vertical="bottom"/>
    </xf>
    <xf borderId="9" fillId="5" fontId="15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3" numFmtId="0" xfId="0" applyAlignment="1" applyBorder="1" applyFont="1">
      <alignment horizontal="center" vertical="bottom"/>
    </xf>
    <xf borderId="7" fillId="8" fontId="13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11" fontId="5" numFmtId="0" xfId="0" applyAlignment="1" applyFill="1" applyFont="1">
      <alignment horizontal="right" vertical="bottom"/>
    </xf>
    <xf borderId="0" fillId="11" fontId="19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5" fontId="24" numFmtId="0" xfId="0" applyAlignment="1" applyFont="1">
      <alignment horizontal="center" vertical="bottom"/>
    </xf>
    <xf borderId="0" fillId="5" fontId="24" numFmtId="0" xfId="0" applyAlignment="1" applyFont="1">
      <alignment vertical="bottom"/>
    </xf>
    <xf borderId="0" fillId="5" fontId="25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26" numFmtId="3" xfId="0" applyAlignment="1" applyFont="1" applyNumberFormat="1">
      <alignment vertical="bottom"/>
    </xf>
    <xf borderId="0" fillId="5" fontId="27" numFmtId="0" xfId="0" applyAlignment="1" applyFont="1">
      <alignment vertical="bottom"/>
    </xf>
    <xf borderId="0" fillId="5" fontId="26" numFmtId="0" xfId="0" applyAlignment="1" applyFont="1">
      <alignment vertical="bottom"/>
    </xf>
    <xf borderId="7" fillId="8" fontId="28" numFmtId="0" xfId="0" applyAlignment="1" applyBorder="1" applyFont="1">
      <alignment horizontal="center" readingOrder="0" vertical="bottom"/>
    </xf>
    <xf borderId="7" fillId="8" fontId="29" numFmtId="0" xfId="0" applyAlignment="1" applyBorder="1" applyFont="1">
      <alignment horizontal="center" readingOrder="0" vertical="bottom"/>
    </xf>
    <xf borderId="9" fillId="9" fontId="27" numFmtId="3" xfId="0" applyAlignment="1" applyBorder="1" applyFont="1" applyNumberFormat="1">
      <alignment readingOrder="0"/>
    </xf>
    <xf borderId="9" fillId="9" fontId="2" numFmtId="3" xfId="0" applyAlignment="1" applyBorder="1" applyFont="1" applyNumberFormat="1">
      <alignment horizontal="center" readingOrder="0"/>
    </xf>
    <xf borderId="9" fillId="0" fontId="9" numFmtId="3" xfId="0" applyAlignment="1" applyBorder="1" applyFont="1" applyNumberFormat="1">
      <alignment horizontal="center" readingOrder="0" vertical="center"/>
    </xf>
    <xf borderId="9" fillId="10" fontId="16" numFmtId="165" xfId="0" applyAlignment="1" applyBorder="1" applyFont="1" applyNumberFormat="1">
      <alignment horizontal="center" readingOrder="0"/>
    </xf>
    <xf borderId="9" fillId="5" fontId="8" numFmtId="3" xfId="0" applyAlignment="1" applyBorder="1" applyFont="1" applyNumberFormat="1">
      <alignment horizontal="center" readingOrder="0" vertical="bottom"/>
    </xf>
    <xf borderId="9" fillId="5" fontId="15" numFmtId="3" xfId="0" applyAlignment="1" applyBorder="1" applyFont="1" applyNumberFormat="1">
      <alignment horizontal="center" readingOrder="0" vertical="center"/>
    </xf>
    <xf borderId="9" fillId="5" fontId="8" numFmtId="3" xfId="0" applyAlignment="1" applyBorder="1" applyFont="1" applyNumberFormat="1">
      <alignment horizontal="center" vertical="bottom"/>
    </xf>
    <xf borderId="9" fillId="5" fontId="8" numFmtId="0" xfId="0" applyAlignment="1" applyBorder="1" applyFont="1">
      <alignment horizontal="center" readingOrder="0" vertical="bottom"/>
    </xf>
    <xf borderId="1" fillId="7" fontId="11" numFmtId="164" xfId="0" applyAlignment="1" applyBorder="1" applyFont="1" applyNumberFormat="1">
      <alignment horizontal="center" vertical="bottom"/>
    </xf>
    <xf borderId="9" fillId="5" fontId="30" numFmtId="167" xfId="0" applyAlignment="1" applyBorder="1" applyFont="1" applyNumberFormat="1">
      <alignment horizontal="center" readingOrder="0"/>
    </xf>
    <xf borderId="9" fillId="5" fontId="30" numFmtId="4" xfId="0" applyAlignment="1" applyBorder="1" applyFont="1" applyNumberFormat="1">
      <alignment horizontal="center" readingOrder="0"/>
    </xf>
    <xf borderId="9" fillId="5" fontId="30" numFmtId="0" xfId="0" applyAlignment="1" applyBorder="1" applyFont="1">
      <alignment horizontal="center" readingOrder="0"/>
    </xf>
    <xf borderId="9" fillId="5" fontId="30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readingOrder="0" vertical="bottom"/>
    </xf>
    <xf borderId="9" fillId="5" fontId="15" numFmtId="3" xfId="0" applyAlignment="1" applyBorder="1" applyFont="1" applyNumberFormat="1">
      <alignment horizontal="right" readingOrder="0" vertical="bottom"/>
    </xf>
    <xf borderId="7" fillId="12" fontId="31" numFmtId="0" xfId="0" applyAlignment="1" applyBorder="1" applyFill="1" applyFont="1">
      <alignment horizontal="center" vertical="bottom"/>
    </xf>
    <xf borderId="7" fillId="8" fontId="5" numFmtId="0" xfId="0" applyAlignment="1" applyBorder="1" applyFont="1">
      <alignment horizontal="center" vertical="bottom"/>
    </xf>
    <xf borderId="7" fillId="8" fontId="29" numFmtId="0" xfId="0" applyAlignment="1" applyBorder="1" applyFont="1">
      <alignment horizontal="center" vertical="bottom"/>
    </xf>
    <xf borderId="7" fillId="12" fontId="28" numFmtId="0" xfId="0" applyAlignment="1" applyBorder="1" applyFont="1">
      <alignment horizontal="center" vertical="bottom"/>
    </xf>
    <xf borderId="8" fillId="5" fontId="18" numFmtId="0" xfId="0" applyAlignment="1" applyBorder="1" applyFont="1">
      <alignment horizontal="center" vertical="bottom"/>
    </xf>
    <xf borderId="9" fillId="5" fontId="30" numFmtId="167" xfId="0" applyAlignment="1" applyBorder="1" applyFont="1" applyNumberFormat="1">
      <alignment horizontal="center"/>
    </xf>
    <xf borderId="9" fillId="5" fontId="30" numFmtId="4" xfId="0" applyAlignment="1" applyBorder="1" applyFont="1" applyNumberFormat="1">
      <alignment horizontal="center"/>
    </xf>
    <xf borderId="9" fillId="5" fontId="30" numFmtId="0" xfId="0" applyAlignment="1" applyBorder="1" applyFont="1">
      <alignment horizontal="center"/>
    </xf>
    <xf borderId="9" fillId="5" fontId="30" numFmtId="0" xfId="0" applyAlignment="1" applyBorder="1" applyFont="1">
      <alignment horizontal="left"/>
    </xf>
    <xf borderId="0" fillId="11" fontId="19" numFmtId="0" xfId="0" applyAlignment="1" applyFont="1">
      <alignment horizontal="center" readingOrder="0" vertical="bottom"/>
    </xf>
    <xf borderId="7" fillId="8" fontId="32" numFmtId="0" xfId="0" applyAlignment="1" applyBorder="1" applyFont="1">
      <alignment horizontal="center" readingOrder="0" vertical="bottom"/>
    </xf>
    <xf borderId="9" fillId="5" fontId="18" numFmtId="0" xfId="0" applyAlignment="1" applyBorder="1" applyFont="1">
      <alignment horizontal="center" readingOrder="0" vertical="bottom"/>
    </xf>
    <xf borderId="9" fillId="0" fontId="33" numFmtId="3" xfId="0" applyAlignment="1" applyBorder="1" applyFont="1" applyNumberFormat="1">
      <alignment horizontal="center" readingOrder="0" vertical="center"/>
    </xf>
    <xf borderId="9" fillId="0" fontId="9" numFmtId="3" xfId="0" applyAlignment="1" applyBorder="1" applyFont="1" applyNumberFormat="1">
      <alignment horizontal="center" readingOrder="0"/>
    </xf>
    <xf borderId="7" fillId="8" fontId="12" numFmtId="0" xfId="0" applyAlignment="1" applyBorder="1" applyFont="1">
      <alignment horizontal="center" readingOrder="0" vertical="bottom"/>
    </xf>
    <xf borderId="7" fillId="12" fontId="28" numFmtId="0" xfId="0" applyAlignment="1" applyBorder="1" applyFont="1">
      <alignment horizontal="center" readingOrder="0" vertical="bottom"/>
    </xf>
    <xf borderId="7" fillId="8" fontId="14" numFmtId="0" xfId="0" applyAlignment="1" applyBorder="1" applyFont="1">
      <alignment horizontal="center" readingOrder="0" vertical="bottom"/>
    </xf>
    <xf borderId="5" fillId="8" fontId="14" numFmtId="0" xfId="0" applyAlignment="1" applyBorder="1" applyFont="1">
      <alignment horizontal="center" vertical="bottom"/>
    </xf>
    <xf borderId="9" fillId="0" fontId="18" numFmtId="169" xfId="0" applyAlignment="1" applyBorder="1" applyFont="1" applyNumberFormat="1">
      <alignment horizontal="right"/>
    </xf>
    <xf borderId="9" fillId="0" fontId="18" numFmtId="4" xfId="0" applyBorder="1" applyFont="1" applyNumberFormat="1"/>
    <xf borderId="9" fillId="0" fontId="18" numFmtId="0" xfId="0" applyAlignment="1" applyBorder="1" applyFont="1">
      <alignment horizontal="center"/>
    </xf>
    <xf borderId="9" fillId="0" fontId="18" numFmtId="0" xfId="0" applyBorder="1" applyFont="1"/>
    <xf borderId="5" fillId="8" fontId="1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45962.0</v>
      </c>
      <c r="C6" s="21" t="s">
        <v>24</v>
      </c>
      <c r="D6" s="22">
        <v>54763.0</v>
      </c>
      <c r="E6" s="23" t="s">
        <v>25</v>
      </c>
      <c r="F6" s="24"/>
      <c r="G6" s="24"/>
      <c r="H6" s="24"/>
      <c r="I6" s="25">
        <v>5100.0</v>
      </c>
      <c r="J6" s="24"/>
      <c r="K6" s="24"/>
      <c r="L6" s="24"/>
      <c r="M6" s="26"/>
      <c r="N6" s="24"/>
      <c r="O6" s="24"/>
      <c r="P6" s="27">
        <v>5100.0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45962.0</v>
      </c>
      <c r="C7" s="21" t="s">
        <v>27</v>
      </c>
      <c r="D7" s="22">
        <v>50557.0</v>
      </c>
      <c r="E7" s="23" t="s">
        <v>28</v>
      </c>
      <c r="F7" s="24"/>
      <c r="G7" s="24"/>
      <c r="H7" s="24"/>
      <c r="I7" s="26"/>
      <c r="J7" s="31">
        <v>2500.0</v>
      </c>
      <c r="K7" s="24"/>
      <c r="L7" s="24"/>
      <c r="M7" s="26"/>
      <c r="N7" s="24"/>
      <c r="O7" s="24"/>
      <c r="P7" s="27">
        <v>2500.0</v>
      </c>
      <c r="Q7" s="28">
        <v>0.0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45962.0</v>
      </c>
      <c r="C8" s="21" t="s">
        <v>30</v>
      </c>
      <c r="D8" s="22">
        <v>79705.0</v>
      </c>
      <c r="E8" s="23" t="s">
        <v>31</v>
      </c>
      <c r="F8" s="24"/>
      <c r="G8" s="24"/>
      <c r="H8" s="24"/>
      <c r="I8" s="26"/>
      <c r="J8" s="31">
        <v>2650.0</v>
      </c>
      <c r="K8" s="24"/>
      <c r="L8" s="24"/>
      <c r="M8" s="26"/>
      <c r="N8" s="24"/>
      <c r="O8" s="24"/>
      <c r="P8" s="27">
        <v>2650.0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45962.0</v>
      </c>
      <c r="C9" s="21" t="s">
        <v>32</v>
      </c>
      <c r="D9" s="22">
        <v>25541.0</v>
      </c>
      <c r="E9" s="23" t="s">
        <v>33</v>
      </c>
      <c r="F9" s="24"/>
      <c r="G9" s="31">
        <v>1250.0</v>
      </c>
      <c r="H9" s="24"/>
      <c r="I9" s="26"/>
      <c r="J9" s="24"/>
      <c r="K9" s="24"/>
      <c r="L9" s="24"/>
      <c r="M9" s="26"/>
      <c r="N9" s="24"/>
      <c r="O9" s="24"/>
      <c r="P9" s="27">
        <v>1250.0</v>
      </c>
      <c r="Q9" s="28">
        <v>0.0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45962.0</v>
      </c>
      <c r="C10" s="21" t="s">
        <v>34</v>
      </c>
      <c r="D10" s="22">
        <v>99223.0</v>
      </c>
      <c r="E10" s="23" t="s">
        <v>35</v>
      </c>
      <c r="F10" s="24"/>
      <c r="G10" s="24"/>
      <c r="H10" s="24"/>
      <c r="I10" s="25">
        <v>1300.0</v>
      </c>
      <c r="J10" s="24"/>
      <c r="K10" s="24"/>
      <c r="L10" s="24"/>
      <c r="M10" s="26"/>
      <c r="N10" s="24"/>
      <c r="O10" s="24"/>
      <c r="P10" s="27">
        <v>1300.0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45962.0</v>
      </c>
      <c r="C11" s="21" t="s">
        <v>36</v>
      </c>
      <c r="D11" s="22">
        <v>92637.0</v>
      </c>
      <c r="E11" s="23" t="s">
        <v>37</v>
      </c>
      <c r="F11" s="24"/>
      <c r="G11" s="24"/>
      <c r="H11" s="24"/>
      <c r="I11" s="26"/>
      <c r="J11" s="24"/>
      <c r="K11" s="24"/>
      <c r="L11" s="24"/>
      <c r="M11" s="25">
        <v>1250.0</v>
      </c>
      <c r="N11" s="24"/>
      <c r="O11" s="24"/>
      <c r="P11" s="27">
        <v>1250.0</v>
      </c>
      <c r="Q11" s="28">
        <v>0.0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45962.0</v>
      </c>
      <c r="C12" s="21" t="s">
        <v>38</v>
      </c>
      <c r="D12" s="22">
        <v>59244.0</v>
      </c>
      <c r="E12" s="23" t="s">
        <v>39</v>
      </c>
      <c r="F12" s="24"/>
      <c r="G12" s="24"/>
      <c r="H12" s="24"/>
      <c r="I12" s="25">
        <v>3200.0</v>
      </c>
      <c r="J12" s="24"/>
      <c r="K12" s="24"/>
      <c r="L12" s="24"/>
      <c r="M12" s="26"/>
      <c r="N12" s="24"/>
      <c r="O12" s="24"/>
      <c r="P12" s="27">
        <v>3200.0</v>
      </c>
      <c r="Q12" s="28">
        <v>0.0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45962.0</v>
      </c>
      <c r="C13" s="21" t="s">
        <v>40</v>
      </c>
      <c r="D13" s="22">
        <v>10881.0</v>
      </c>
      <c r="E13" s="23" t="s">
        <v>41</v>
      </c>
      <c r="F13" s="31">
        <v>2400.0</v>
      </c>
      <c r="G13" s="24"/>
      <c r="H13" s="24"/>
      <c r="I13" s="26"/>
      <c r="J13" s="24"/>
      <c r="K13" s="24"/>
      <c r="L13" s="24"/>
      <c r="M13" s="26"/>
      <c r="N13" s="24"/>
      <c r="O13" s="24"/>
      <c r="P13" s="27">
        <v>2400.0</v>
      </c>
      <c r="Q13" s="28">
        <v>0.0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45961.0</v>
      </c>
      <c r="C14" s="21" t="s">
        <v>42</v>
      </c>
      <c r="D14" s="22">
        <v>58257.0</v>
      </c>
      <c r="E14" s="23" t="s">
        <v>43</v>
      </c>
      <c r="F14" s="24"/>
      <c r="G14" s="24"/>
      <c r="H14" s="31">
        <v>4400.0</v>
      </c>
      <c r="I14" s="26"/>
      <c r="J14" s="24"/>
      <c r="K14" s="24"/>
      <c r="L14" s="24"/>
      <c r="M14" s="26"/>
      <c r="N14" s="24"/>
      <c r="O14" s="24"/>
      <c r="P14" s="27">
        <v>4400.0</v>
      </c>
      <c r="Q14" s="28">
        <v>0.0</v>
      </c>
      <c r="R14" s="27">
        <v>58257.0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45961.0</v>
      </c>
      <c r="C15" s="21" t="s">
        <v>44</v>
      </c>
      <c r="D15" s="22">
        <v>85206.0</v>
      </c>
      <c r="E15" s="23" t="s">
        <v>45</v>
      </c>
      <c r="F15" s="24"/>
      <c r="G15" s="24"/>
      <c r="H15" s="31">
        <v>4500.0</v>
      </c>
      <c r="I15" s="26"/>
      <c r="J15" s="24"/>
      <c r="K15" s="24"/>
      <c r="L15" s="24"/>
      <c r="M15" s="26"/>
      <c r="N15" s="24"/>
      <c r="O15" s="24"/>
      <c r="P15" s="27">
        <v>4500.0</v>
      </c>
      <c r="Q15" s="28">
        <v>0.0</v>
      </c>
      <c r="R15" s="27">
        <v>85206.0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45961.0</v>
      </c>
      <c r="C16" s="21" t="s">
        <v>46</v>
      </c>
      <c r="D16" s="22">
        <v>52686.0</v>
      </c>
      <c r="E16" s="23" t="s">
        <v>47</v>
      </c>
      <c r="F16" s="24"/>
      <c r="G16" s="24"/>
      <c r="H16" s="31">
        <v>10300.0</v>
      </c>
      <c r="I16" s="26"/>
      <c r="J16" s="24"/>
      <c r="K16" s="24"/>
      <c r="L16" s="24"/>
      <c r="M16" s="26"/>
      <c r="N16" s="24"/>
      <c r="O16" s="24"/>
      <c r="P16" s="27">
        <v>10300.0</v>
      </c>
      <c r="Q16" s="28">
        <v>0.0</v>
      </c>
      <c r="R16" s="27">
        <v>52686.0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45961.0</v>
      </c>
      <c r="C17" s="21" t="s">
        <v>48</v>
      </c>
      <c r="D17" s="22">
        <v>45929.0</v>
      </c>
      <c r="E17" s="23" t="s">
        <v>49</v>
      </c>
      <c r="F17" s="24"/>
      <c r="G17" s="24"/>
      <c r="H17" s="31">
        <v>4500.0</v>
      </c>
      <c r="I17" s="26"/>
      <c r="J17" s="24"/>
      <c r="K17" s="24"/>
      <c r="L17" s="24"/>
      <c r="M17" s="26"/>
      <c r="N17" s="24"/>
      <c r="O17" s="24"/>
      <c r="P17" s="27">
        <v>4500.0</v>
      </c>
      <c r="Q17" s="28">
        <v>0.0</v>
      </c>
      <c r="R17" s="27">
        <v>10006.0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32">
        <v>13.0</v>
      </c>
      <c r="B18" s="20">
        <v>45961.0</v>
      </c>
      <c r="C18" s="21" t="s">
        <v>50</v>
      </c>
      <c r="D18" s="22">
        <v>10684.0</v>
      </c>
      <c r="E18" s="23" t="s">
        <v>51</v>
      </c>
      <c r="F18" s="24"/>
      <c r="G18" s="24"/>
      <c r="H18" s="31">
        <v>3600.0</v>
      </c>
      <c r="I18" s="26"/>
      <c r="J18" s="24"/>
      <c r="K18" s="24"/>
      <c r="L18" s="24"/>
      <c r="M18" s="26"/>
      <c r="N18" s="24"/>
      <c r="O18" s="24"/>
      <c r="P18" s="27">
        <v>3600.0</v>
      </c>
      <c r="Q18" s="28">
        <v>0.0</v>
      </c>
      <c r="R18" s="27">
        <v>10006.0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>
        <f>F19+G19+H19+I19+J19+K19+L19+M19+N19+O19-P19</f>
        <v>0</v>
      </c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38"/>
      <c r="B20" s="39"/>
      <c r="C20" s="40"/>
      <c r="D20" s="41"/>
      <c r="E20" s="41"/>
      <c r="F20" s="42">
        <f t="shared" ref="F20:P20" si="1">SUM(F6:F19)</f>
        <v>2400</v>
      </c>
      <c r="G20" s="42">
        <f t="shared" si="1"/>
        <v>1250</v>
      </c>
      <c r="H20" s="42">
        <f t="shared" si="1"/>
        <v>27300</v>
      </c>
      <c r="I20" s="42">
        <f t="shared" si="1"/>
        <v>9600</v>
      </c>
      <c r="J20" s="42">
        <f t="shared" si="1"/>
        <v>5150</v>
      </c>
      <c r="K20" s="42">
        <f t="shared" si="1"/>
        <v>0</v>
      </c>
      <c r="L20" s="42">
        <f t="shared" si="1"/>
        <v>0</v>
      </c>
      <c r="M20" s="42">
        <f t="shared" si="1"/>
        <v>1250</v>
      </c>
      <c r="N20" s="42">
        <f t="shared" si="1"/>
        <v>0</v>
      </c>
      <c r="O20" s="42">
        <f t="shared" si="1"/>
        <v>0</v>
      </c>
      <c r="P20" s="42">
        <f t="shared" si="1"/>
        <v>46950</v>
      </c>
      <c r="Q20" s="43"/>
      <c r="R20" s="41"/>
      <c r="S20" s="44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ht="42.0" customHeight="1">
      <c r="A21" s="46"/>
      <c r="B21" s="47"/>
      <c r="C21" s="48"/>
      <c r="D21" s="48"/>
      <c r="E21" s="48"/>
      <c r="F21" s="49">
        <f>F20+G20+H20+I20+J20+K20+L20+M20+N20+O20</f>
        <v>46950</v>
      </c>
      <c r="G21" s="4"/>
      <c r="H21" s="4"/>
      <c r="I21" s="4"/>
      <c r="J21" s="4"/>
      <c r="K21" s="4"/>
      <c r="L21" s="4"/>
      <c r="M21" s="4"/>
      <c r="N21" s="4"/>
      <c r="O21" s="4"/>
      <c r="P21" s="50" t="s">
        <v>52</v>
      </c>
      <c r="Q21" s="50"/>
      <c r="R21" s="48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</row>
    <row r="22" ht="42.0" customHeight="1">
      <c r="A22" s="52"/>
      <c r="B22" s="52"/>
      <c r="C22" s="52"/>
      <c r="D22" s="52"/>
      <c r="E22" s="30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ht="42.0" customHeight="1">
      <c r="A23" s="53" t="s">
        <v>53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42.0" customHeight="1">
      <c r="A24" s="54" t="s">
        <v>2</v>
      </c>
      <c r="B24" s="55" t="s">
        <v>3</v>
      </c>
      <c r="C24" s="55" t="s">
        <v>4</v>
      </c>
      <c r="D24" s="55" t="s">
        <v>5</v>
      </c>
      <c r="E24" s="55" t="s">
        <v>6</v>
      </c>
      <c r="F24" s="56" t="s">
        <v>7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55" t="s">
        <v>8</v>
      </c>
      <c r="S24" s="55" t="s">
        <v>9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11"/>
      <c r="B25" s="12"/>
      <c r="C25" s="12"/>
      <c r="D25" s="12"/>
      <c r="E25" s="12"/>
      <c r="F25" s="57" t="s">
        <v>10</v>
      </c>
      <c r="G25" s="58" t="s">
        <v>11</v>
      </c>
      <c r="H25" s="10"/>
      <c r="I25" s="58" t="s">
        <v>12</v>
      </c>
      <c r="J25" s="10"/>
      <c r="K25" s="55" t="s">
        <v>13</v>
      </c>
      <c r="L25" s="59"/>
      <c r="M25" s="59"/>
      <c r="N25" s="59"/>
      <c r="O25" s="60" t="s">
        <v>54</v>
      </c>
      <c r="P25" s="55" t="s">
        <v>14</v>
      </c>
      <c r="Q25" s="55" t="s">
        <v>15</v>
      </c>
      <c r="R25" s="12"/>
      <c r="S25" s="1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17"/>
      <c r="B26" s="10"/>
      <c r="C26" s="10"/>
      <c r="D26" s="10"/>
      <c r="E26" s="10"/>
      <c r="F26" s="10"/>
      <c r="G26" s="61" t="s">
        <v>16</v>
      </c>
      <c r="H26" s="62" t="s">
        <v>17</v>
      </c>
      <c r="I26" s="62" t="s">
        <v>18</v>
      </c>
      <c r="J26" s="62" t="s">
        <v>19</v>
      </c>
      <c r="K26" s="10"/>
      <c r="L26" s="62" t="s">
        <v>20</v>
      </c>
      <c r="M26" s="62" t="s">
        <v>21</v>
      </c>
      <c r="N26" s="62" t="s">
        <v>22</v>
      </c>
      <c r="O26" s="10"/>
      <c r="P26" s="10"/>
      <c r="Q26" s="10"/>
      <c r="R26" s="10"/>
      <c r="S26" s="10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63">
        <v>1.0</v>
      </c>
      <c r="B27" s="64">
        <v>45962.0</v>
      </c>
      <c r="C27" s="65" t="s">
        <v>55</v>
      </c>
      <c r="D27" s="66">
        <v>96199.0</v>
      </c>
      <c r="E27" s="67" t="s">
        <v>56</v>
      </c>
      <c r="F27" s="68"/>
      <c r="G27" s="68"/>
      <c r="H27" s="68"/>
      <c r="I27" s="68"/>
      <c r="J27" s="68"/>
      <c r="K27" s="68"/>
      <c r="L27" s="69"/>
      <c r="M27" s="68"/>
      <c r="N27" s="68"/>
      <c r="O27" s="70">
        <v>420.0</v>
      </c>
      <c r="P27" s="71">
        <v>420.0</v>
      </c>
      <c r="Q27" s="72">
        <v>0.0</v>
      </c>
      <c r="R27" s="27" t="s">
        <v>29</v>
      </c>
      <c r="S27" s="73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74">
        <v>2.0</v>
      </c>
      <c r="B28" s="64">
        <v>45962.0</v>
      </c>
      <c r="C28" s="75" t="s">
        <v>57</v>
      </c>
      <c r="D28" s="76">
        <v>92067.0</v>
      </c>
      <c r="E28" s="77" t="s">
        <v>58</v>
      </c>
      <c r="F28" s="78"/>
      <c r="G28" s="78"/>
      <c r="H28" s="78"/>
      <c r="I28" s="78"/>
      <c r="J28" s="78"/>
      <c r="K28" s="78"/>
      <c r="L28" s="78"/>
      <c r="M28" s="78"/>
      <c r="N28" s="78"/>
      <c r="O28" s="79">
        <v>420.0</v>
      </c>
      <c r="P28" s="80">
        <v>420.0</v>
      </c>
      <c r="Q28" s="72">
        <v>0.0</v>
      </c>
      <c r="R28" s="27" t="s">
        <v>29</v>
      </c>
      <c r="S28" s="73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63"/>
      <c r="B29" s="81"/>
      <c r="C29" s="82"/>
      <c r="D29" s="83"/>
      <c r="E29" s="84"/>
      <c r="F29" s="78"/>
      <c r="G29" s="78"/>
      <c r="H29" s="78"/>
      <c r="I29" s="78"/>
      <c r="J29" s="78"/>
      <c r="K29" s="78"/>
      <c r="L29" s="78"/>
      <c r="M29" s="78"/>
      <c r="N29" s="78"/>
      <c r="O29" s="85"/>
      <c r="P29" s="86"/>
      <c r="Q29" s="87">
        <f t="shared" ref="Q29:Q33" si="2">F29+G29+H29+I29+J29+K29+L29+M29+N29+O29+P29-P29</f>
        <v>0</v>
      </c>
      <c r="R29" s="29"/>
      <c r="S29" s="73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63"/>
      <c r="B30" s="81"/>
      <c r="C30" s="82"/>
      <c r="D30" s="83"/>
      <c r="E30" s="84"/>
      <c r="F30" s="78"/>
      <c r="G30" s="78"/>
      <c r="H30" s="78"/>
      <c r="I30" s="78"/>
      <c r="J30" s="78"/>
      <c r="K30" s="78"/>
      <c r="L30" s="78"/>
      <c r="M30" s="78"/>
      <c r="N30" s="78"/>
      <c r="O30" s="85"/>
      <c r="P30" s="86"/>
      <c r="Q30" s="87">
        <f t="shared" si="2"/>
        <v>0</v>
      </c>
      <c r="R30" s="29"/>
      <c r="S30" s="73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63"/>
      <c r="B31" s="81"/>
      <c r="C31" s="82"/>
      <c r="D31" s="83"/>
      <c r="E31" s="84"/>
      <c r="F31" s="78"/>
      <c r="G31" s="78"/>
      <c r="H31" s="78"/>
      <c r="I31" s="78"/>
      <c r="J31" s="78"/>
      <c r="K31" s="78"/>
      <c r="L31" s="78"/>
      <c r="M31" s="78"/>
      <c r="N31" s="78"/>
      <c r="O31" s="85"/>
      <c r="P31" s="86"/>
      <c r="Q31" s="87">
        <f t="shared" si="2"/>
        <v>0</v>
      </c>
      <c r="R31" s="29"/>
      <c r="S31" s="73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63"/>
      <c r="B32" s="33"/>
      <c r="C32" s="88"/>
      <c r="D32" s="88"/>
      <c r="E32" s="89"/>
      <c r="F32" s="78"/>
      <c r="G32" s="78"/>
      <c r="H32" s="78"/>
      <c r="I32" s="78"/>
      <c r="J32" s="78"/>
      <c r="K32" s="78"/>
      <c r="L32" s="78"/>
      <c r="M32" s="78"/>
      <c r="N32" s="78"/>
      <c r="O32" s="85"/>
      <c r="P32" s="86"/>
      <c r="Q32" s="87">
        <f t="shared" si="2"/>
        <v>0</v>
      </c>
      <c r="R32" s="29"/>
      <c r="S32" s="7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90"/>
      <c r="B33" s="91"/>
      <c r="C33" s="92"/>
      <c r="D33" s="92"/>
      <c r="E33" s="92"/>
      <c r="F33" s="78"/>
      <c r="G33" s="78"/>
      <c r="H33" s="78"/>
      <c r="I33" s="78"/>
      <c r="J33" s="78"/>
      <c r="K33" s="78"/>
      <c r="L33" s="78"/>
      <c r="M33" s="78"/>
      <c r="N33" s="78"/>
      <c r="O33" s="85"/>
      <c r="P33" s="93"/>
      <c r="Q33" s="87">
        <f t="shared" si="2"/>
        <v>0</v>
      </c>
      <c r="R33" s="29"/>
      <c r="S33" s="7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94"/>
      <c r="B34" s="95"/>
      <c r="C34" s="96"/>
      <c r="D34" s="97" t="s">
        <v>59</v>
      </c>
      <c r="E34" s="59"/>
      <c r="F34" s="98">
        <f t="shared" ref="F34:P34" si="3">SUM(F27:F33)</f>
        <v>0</v>
      </c>
      <c r="G34" s="98">
        <f t="shared" si="3"/>
        <v>0</v>
      </c>
      <c r="H34" s="98">
        <f t="shared" si="3"/>
        <v>0</v>
      </c>
      <c r="I34" s="98">
        <f t="shared" si="3"/>
        <v>0</v>
      </c>
      <c r="J34" s="98">
        <f t="shared" si="3"/>
        <v>0</v>
      </c>
      <c r="K34" s="98">
        <f t="shared" si="3"/>
        <v>0</v>
      </c>
      <c r="L34" s="98">
        <f t="shared" si="3"/>
        <v>0</v>
      </c>
      <c r="M34" s="98">
        <f t="shared" si="3"/>
        <v>0</v>
      </c>
      <c r="N34" s="98">
        <f t="shared" si="3"/>
        <v>0</v>
      </c>
      <c r="O34" s="98">
        <f t="shared" si="3"/>
        <v>840</v>
      </c>
      <c r="P34" s="98">
        <f t="shared" si="3"/>
        <v>840</v>
      </c>
      <c r="Q34" s="99"/>
      <c r="R34" s="59"/>
      <c r="S34" s="7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30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2"/>
      <c r="B36" s="52"/>
      <c r="C36" s="52"/>
      <c r="D36" s="52"/>
      <c r="E36" s="30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100"/>
      <c r="F37" s="101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51.0" customHeight="1">
      <c r="A38" s="2"/>
      <c r="B38" s="2"/>
      <c r="C38" s="2"/>
      <c r="D38" s="2"/>
      <c r="E38" s="102" t="s">
        <v>60</v>
      </c>
      <c r="F38" s="103" t="s">
        <v>61</v>
      </c>
      <c r="G38" s="2"/>
      <c r="H38" s="2"/>
      <c r="I38" s="2"/>
      <c r="J38" s="104" t="s">
        <v>62</v>
      </c>
      <c r="K38" s="104"/>
      <c r="L38" s="104"/>
      <c r="M38" s="104"/>
      <c r="N38" s="105"/>
      <c r="O38" s="105"/>
      <c r="P38" s="106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02" t="s">
        <v>63</v>
      </c>
      <c r="F39" s="103" t="s">
        <v>61</v>
      </c>
      <c r="G39" s="2"/>
      <c r="H39" s="2"/>
      <c r="I39" s="2"/>
      <c r="J39" s="107" t="s">
        <v>64</v>
      </c>
      <c r="K39" s="107"/>
      <c r="L39" s="107"/>
      <c r="M39" s="107"/>
      <c r="N39" s="107"/>
      <c r="O39" s="107"/>
      <c r="P39" s="108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02" t="s">
        <v>65</v>
      </c>
      <c r="F40" s="103" t="s">
        <v>61</v>
      </c>
      <c r="G40" s="2"/>
      <c r="H40" s="2"/>
      <c r="I40" s="2"/>
      <c r="J40" s="109"/>
      <c r="K40" s="110"/>
      <c r="L40" s="110"/>
      <c r="M40" s="110"/>
      <c r="N40" s="110"/>
      <c r="O40" s="110"/>
      <c r="P40" s="110"/>
      <c r="Q40" s="111"/>
      <c r="R40" s="30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02" t="s">
        <v>66</v>
      </c>
      <c r="F41" s="103" t="s">
        <v>61</v>
      </c>
      <c r="G41" s="2"/>
      <c r="H41" s="2"/>
      <c r="I41" s="2"/>
      <c r="J41" s="112"/>
      <c r="K41" s="112"/>
      <c r="L41" s="112"/>
      <c r="M41" s="112"/>
      <c r="N41" s="112"/>
      <c r="O41" s="112"/>
      <c r="P41" s="52"/>
      <c r="Q41" s="52"/>
      <c r="R41" s="5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02" t="s">
        <v>67</v>
      </c>
      <c r="F42" s="103" t="s">
        <v>61</v>
      </c>
      <c r="G42" s="2"/>
      <c r="H42" s="2"/>
      <c r="I42" s="2"/>
      <c r="J42" s="112"/>
      <c r="K42" s="112"/>
      <c r="L42" s="112"/>
      <c r="M42" s="112"/>
      <c r="N42" s="112"/>
      <c r="O42" s="112"/>
      <c r="P42" s="113"/>
      <c r="Q42" s="52"/>
      <c r="R42" s="5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02" t="s">
        <v>68</v>
      </c>
      <c r="F43" s="103" t="s">
        <v>61</v>
      </c>
      <c r="G43" s="2"/>
      <c r="H43" s="2"/>
      <c r="I43" s="2"/>
      <c r="J43" s="114"/>
      <c r="K43" s="114"/>
      <c r="L43" s="114"/>
      <c r="M43" s="114"/>
      <c r="N43" s="52"/>
      <c r="O43" s="52"/>
      <c r="P43" s="113"/>
      <c r="Q43" s="52"/>
      <c r="R43" s="5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02" t="s">
        <v>69</v>
      </c>
      <c r="F44" s="103" t="s">
        <v>61</v>
      </c>
      <c r="G44" s="2"/>
      <c r="H44" s="2"/>
      <c r="I44" s="2"/>
      <c r="J44" s="52"/>
      <c r="K44" s="52"/>
      <c r="L44" s="115"/>
      <c r="M44" s="52"/>
      <c r="N44" s="52"/>
      <c r="O44" s="52"/>
      <c r="P44" s="113"/>
      <c r="Q44" s="52"/>
      <c r="R44" s="5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52"/>
      <c r="K45" s="52"/>
      <c r="L45" s="52"/>
      <c r="M45" s="52"/>
      <c r="N45" s="52"/>
      <c r="O45" s="52"/>
      <c r="P45" s="52"/>
      <c r="Q45" s="52"/>
      <c r="R45" s="5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1:O21"/>
    <mergeCell ref="A24:A26"/>
    <mergeCell ref="B24:B26"/>
    <mergeCell ref="C24:C26"/>
    <mergeCell ref="D24:D26"/>
    <mergeCell ref="E24:E26"/>
    <mergeCell ref="K25:K26"/>
    <mergeCell ref="O25:O26"/>
    <mergeCell ref="P25:P26"/>
    <mergeCell ref="Q25:Q26"/>
    <mergeCell ref="A23:S23"/>
    <mergeCell ref="F24:Q24"/>
    <mergeCell ref="R24:R26"/>
    <mergeCell ref="S24:S26"/>
    <mergeCell ref="F25:F26"/>
    <mergeCell ref="G25:H25"/>
    <mergeCell ref="I25:J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45962.0</v>
      </c>
      <c r="C6" s="21" t="s">
        <v>71</v>
      </c>
      <c r="D6" s="22">
        <v>85559.0</v>
      </c>
      <c r="E6" s="23" t="s">
        <v>72</v>
      </c>
      <c r="F6" s="24"/>
      <c r="G6" s="24"/>
      <c r="H6" s="24"/>
      <c r="I6" s="25">
        <v>580.0</v>
      </c>
      <c r="J6" s="24"/>
      <c r="K6" s="24"/>
      <c r="L6" s="24"/>
      <c r="M6" s="26"/>
      <c r="N6" s="24"/>
      <c r="O6" s="24"/>
      <c r="P6" s="27">
        <v>580.0</v>
      </c>
      <c r="Q6" s="28">
        <v>0.0</v>
      </c>
      <c r="R6" s="27" t="s">
        <v>73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45962.0</v>
      </c>
      <c r="C7" s="21" t="s">
        <v>74</v>
      </c>
      <c r="D7" s="22">
        <v>10008.0</v>
      </c>
      <c r="E7" s="23" t="s">
        <v>75</v>
      </c>
      <c r="F7" s="24"/>
      <c r="G7" s="24"/>
      <c r="H7" s="24"/>
      <c r="I7" s="26"/>
      <c r="J7" s="31">
        <v>1000.0</v>
      </c>
      <c r="K7" s="24"/>
      <c r="L7" s="24"/>
      <c r="M7" s="26"/>
      <c r="N7" s="24"/>
      <c r="O7" s="24"/>
      <c r="P7" s="27">
        <v>1000.0</v>
      </c>
      <c r="Q7" s="28">
        <v>0.0</v>
      </c>
      <c r="R7" s="27" t="s">
        <v>73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45963.0</v>
      </c>
      <c r="C8" s="21" t="s">
        <v>76</v>
      </c>
      <c r="D8" s="22">
        <v>20541.0</v>
      </c>
      <c r="E8" s="23" t="s">
        <v>77</v>
      </c>
      <c r="F8" s="24"/>
      <c r="G8" s="24"/>
      <c r="H8" s="24"/>
      <c r="I8" s="25">
        <v>4500.0</v>
      </c>
      <c r="J8" s="24"/>
      <c r="K8" s="24"/>
      <c r="L8" s="24"/>
      <c r="M8" s="26"/>
      <c r="N8" s="24"/>
      <c r="O8" s="24"/>
      <c r="P8" s="27">
        <v>4500.0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45963.0</v>
      </c>
      <c r="C9" s="21" t="s">
        <v>78</v>
      </c>
      <c r="D9" s="22">
        <v>20541.0</v>
      </c>
      <c r="E9" s="23" t="s">
        <v>77</v>
      </c>
      <c r="F9" s="24"/>
      <c r="G9" s="24"/>
      <c r="H9" s="24"/>
      <c r="I9" s="25">
        <v>6900.0</v>
      </c>
      <c r="J9" s="24"/>
      <c r="K9" s="24"/>
      <c r="L9" s="24"/>
      <c r="M9" s="26"/>
      <c r="N9" s="24"/>
      <c r="O9" s="24"/>
      <c r="P9" s="27">
        <v>6900.0</v>
      </c>
      <c r="Q9" s="28">
        <v>0.0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45963.0</v>
      </c>
      <c r="C10" s="21" t="s">
        <v>79</v>
      </c>
      <c r="D10" s="22">
        <v>35227.0</v>
      </c>
      <c r="E10" s="23" t="s">
        <v>80</v>
      </c>
      <c r="F10" s="24"/>
      <c r="G10" s="31">
        <v>4500.0</v>
      </c>
      <c r="H10" s="24"/>
      <c r="I10" s="26"/>
      <c r="J10" s="24"/>
      <c r="K10" s="24"/>
      <c r="L10" s="24"/>
      <c r="M10" s="26"/>
      <c r="N10" s="24"/>
      <c r="O10" s="24"/>
      <c r="P10" s="27">
        <v>4500.0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45963.0</v>
      </c>
      <c r="C11" s="21" t="s">
        <v>81</v>
      </c>
      <c r="D11" s="22">
        <v>35227.0</v>
      </c>
      <c r="E11" s="23" t="s">
        <v>80</v>
      </c>
      <c r="F11" s="24"/>
      <c r="G11" s="31">
        <v>1500.0</v>
      </c>
      <c r="H11" s="24"/>
      <c r="I11" s="25">
        <v>400.0</v>
      </c>
      <c r="J11" s="24"/>
      <c r="K11" s="24"/>
      <c r="L11" s="24"/>
      <c r="M11" s="26"/>
      <c r="N11" s="24"/>
      <c r="O11" s="24"/>
      <c r="P11" s="27">
        <v>1900.0</v>
      </c>
      <c r="Q11" s="28">
        <v>0.0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45963.0</v>
      </c>
      <c r="C12" s="21" t="s">
        <v>82</v>
      </c>
      <c r="D12" s="22">
        <v>101703.0</v>
      </c>
      <c r="E12" s="23" t="s">
        <v>83</v>
      </c>
      <c r="F12" s="24"/>
      <c r="G12" s="24"/>
      <c r="H12" s="24"/>
      <c r="I12" s="26"/>
      <c r="J12" s="24"/>
      <c r="K12" s="24"/>
      <c r="L12" s="24"/>
      <c r="M12" s="25">
        <v>300.0</v>
      </c>
      <c r="N12" s="24"/>
      <c r="O12" s="24"/>
      <c r="P12" s="27">
        <v>300.0</v>
      </c>
      <c r="Q12" s="28">
        <v>0.0</v>
      </c>
      <c r="R12" s="27" t="s">
        <v>73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45963.0</v>
      </c>
      <c r="C13" s="21" t="s">
        <v>84</v>
      </c>
      <c r="D13" s="22">
        <v>75045.0</v>
      </c>
      <c r="E13" s="23" t="s">
        <v>85</v>
      </c>
      <c r="F13" s="31">
        <v>4500.0</v>
      </c>
      <c r="G13" s="24"/>
      <c r="H13" s="24"/>
      <c r="I13" s="26"/>
      <c r="J13" s="24"/>
      <c r="K13" s="24"/>
      <c r="L13" s="24"/>
      <c r="M13" s="26"/>
      <c r="N13" s="24"/>
      <c r="O13" s="24"/>
      <c r="P13" s="27">
        <v>4500.0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45963.0</v>
      </c>
      <c r="C14" s="21" t="s">
        <v>86</v>
      </c>
      <c r="D14" s="22">
        <v>87820.0</v>
      </c>
      <c r="E14" s="23" t="s">
        <v>87</v>
      </c>
      <c r="F14" s="24"/>
      <c r="G14" s="24"/>
      <c r="H14" s="24"/>
      <c r="I14" s="26"/>
      <c r="J14" s="24"/>
      <c r="K14" s="31">
        <v>5000.0</v>
      </c>
      <c r="L14" s="24"/>
      <c r="M14" s="26"/>
      <c r="N14" s="24"/>
      <c r="O14" s="24"/>
      <c r="P14" s="27">
        <v>5000.0</v>
      </c>
      <c r="Q14" s="28">
        <v>0.0</v>
      </c>
      <c r="R14" s="27">
        <v>87820.0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45963.0</v>
      </c>
      <c r="C15" s="21" t="s">
        <v>88</v>
      </c>
      <c r="D15" s="22">
        <v>42095.0</v>
      </c>
      <c r="E15" s="23" t="s">
        <v>89</v>
      </c>
      <c r="F15" s="24"/>
      <c r="G15" s="24"/>
      <c r="H15" s="24"/>
      <c r="I15" s="26"/>
      <c r="J15" s="24"/>
      <c r="K15" s="24"/>
      <c r="L15" s="24"/>
      <c r="M15" s="25">
        <v>4500.0</v>
      </c>
      <c r="N15" s="24"/>
      <c r="O15" s="24"/>
      <c r="P15" s="27">
        <v>4500.0</v>
      </c>
      <c r="Q15" s="28">
        <v>0.0</v>
      </c>
      <c r="R15" s="27">
        <v>42095.0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45963.0</v>
      </c>
      <c r="C16" s="21" t="s">
        <v>90</v>
      </c>
      <c r="D16" s="22">
        <v>50342.0</v>
      </c>
      <c r="E16" s="23" t="s">
        <v>91</v>
      </c>
      <c r="F16" s="24"/>
      <c r="G16" s="24"/>
      <c r="H16" s="24"/>
      <c r="I16" s="26"/>
      <c r="J16" s="24"/>
      <c r="K16" s="31">
        <v>1200.0</v>
      </c>
      <c r="L16" s="24"/>
      <c r="M16" s="26"/>
      <c r="N16" s="24"/>
      <c r="O16" s="24"/>
      <c r="P16" s="27">
        <v>1200.0</v>
      </c>
      <c r="Q16" s="28">
        <v>0.0</v>
      </c>
      <c r="R16" s="27">
        <v>50342.0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/>
      <c r="B17" s="33"/>
      <c r="C17" s="34"/>
      <c r="D17" s="35"/>
      <c r="E17" s="36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29"/>
      <c r="Q17" s="37">
        <v>0.0</v>
      </c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/>
      <c r="B18" s="33"/>
      <c r="C18" s="34"/>
      <c r="D18" s="35"/>
      <c r="E18" s="36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29"/>
      <c r="Q18" s="37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/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/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/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/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33"/>
      <c r="C25" s="34"/>
      <c r="D25" s="35"/>
      <c r="E25" s="36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37">
        <f>F25+G25+H25+I25+J25+K25+L25+M25+N25+O25-P25</f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38"/>
      <c r="B26" s="39"/>
      <c r="C26" s="40"/>
      <c r="D26" s="41"/>
      <c r="E26" s="41"/>
      <c r="F26" s="42">
        <f t="shared" ref="F26:P26" si="1">SUM(F6:F25)</f>
        <v>4500</v>
      </c>
      <c r="G26" s="42">
        <f t="shared" si="1"/>
        <v>6000</v>
      </c>
      <c r="H26" s="42">
        <f t="shared" si="1"/>
        <v>0</v>
      </c>
      <c r="I26" s="42">
        <f t="shared" si="1"/>
        <v>12380</v>
      </c>
      <c r="J26" s="42">
        <f t="shared" si="1"/>
        <v>1000</v>
      </c>
      <c r="K26" s="42">
        <f t="shared" si="1"/>
        <v>6200</v>
      </c>
      <c r="L26" s="42">
        <f t="shared" si="1"/>
        <v>0</v>
      </c>
      <c r="M26" s="42">
        <f t="shared" si="1"/>
        <v>4800</v>
      </c>
      <c r="N26" s="42">
        <f t="shared" si="1"/>
        <v>0</v>
      </c>
      <c r="O26" s="42">
        <f t="shared" si="1"/>
        <v>0</v>
      </c>
      <c r="P26" s="42">
        <f t="shared" si="1"/>
        <v>34880</v>
      </c>
      <c r="Q26" s="43"/>
      <c r="R26" s="41"/>
      <c r="S26" s="4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46"/>
      <c r="B27" s="47"/>
      <c r="C27" s="48"/>
      <c r="D27" s="48"/>
      <c r="E27" s="48"/>
      <c r="F27" s="49">
        <f>F26+G26+H26+I26+J26+K26+L26+M26+N26+O26</f>
        <v>34880</v>
      </c>
      <c r="G27" s="4"/>
      <c r="H27" s="4"/>
      <c r="I27" s="4"/>
      <c r="J27" s="4"/>
      <c r="K27" s="4"/>
      <c r="L27" s="4"/>
      <c r="M27" s="4"/>
      <c r="N27" s="4"/>
      <c r="O27" s="4"/>
      <c r="P27" s="50" t="s">
        <v>52</v>
      </c>
      <c r="Q27" s="50"/>
      <c r="R27" s="48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2"/>
      <c r="B28" s="52"/>
      <c r="C28" s="52"/>
      <c r="D28" s="52"/>
      <c r="E28" s="30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53" t="s">
        <v>92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54" t="s">
        <v>2</v>
      </c>
      <c r="B30" s="55" t="s">
        <v>3</v>
      </c>
      <c r="C30" s="55" t="s">
        <v>4</v>
      </c>
      <c r="D30" s="55" t="s">
        <v>5</v>
      </c>
      <c r="E30" s="55" t="s">
        <v>6</v>
      </c>
      <c r="F30" s="56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55" t="s">
        <v>8</v>
      </c>
      <c r="S30" s="55" t="s">
        <v>9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1"/>
      <c r="B31" s="12"/>
      <c r="C31" s="12"/>
      <c r="D31" s="12"/>
      <c r="E31" s="12"/>
      <c r="F31" s="57" t="s">
        <v>10</v>
      </c>
      <c r="G31" s="58" t="s">
        <v>11</v>
      </c>
      <c r="H31" s="10"/>
      <c r="I31" s="58" t="s">
        <v>12</v>
      </c>
      <c r="J31" s="10"/>
      <c r="K31" s="55" t="s">
        <v>13</v>
      </c>
      <c r="L31" s="59"/>
      <c r="M31" s="59"/>
      <c r="N31" s="59"/>
      <c r="O31" s="60" t="s">
        <v>93</v>
      </c>
      <c r="P31" s="55" t="s">
        <v>14</v>
      </c>
      <c r="Q31" s="55" t="s">
        <v>15</v>
      </c>
      <c r="R31" s="12"/>
      <c r="S31" s="1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7"/>
      <c r="B32" s="10"/>
      <c r="C32" s="10"/>
      <c r="D32" s="10"/>
      <c r="E32" s="10"/>
      <c r="F32" s="10"/>
      <c r="G32" s="61" t="s">
        <v>16</v>
      </c>
      <c r="H32" s="62" t="s">
        <v>17</v>
      </c>
      <c r="I32" s="62" t="s">
        <v>18</v>
      </c>
      <c r="J32" s="62" t="s">
        <v>19</v>
      </c>
      <c r="K32" s="10"/>
      <c r="L32" s="62" t="s">
        <v>20</v>
      </c>
      <c r="M32" s="116" t="s">
        <v>94</v>
      </c>
      <c r="N32" s="117" t="s">
        <v>95</v>
      </c>
      <c r="O32" s="10"/>
      <c r="P32" s="10"/>
      <c r="Q32" s="10"/>
      <c r="R32" s="10"/>
      <c r="S32" s="10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63">
        <v>1.0</v>
      </c>
      <c r="B33" s="64">
        <v>45963.0</v>
      </c>
      <c r="C33" s="65" t="s">
        <v>96</v>
      </c>
      <c r="D33" s="66">
        <v>22341.0</v>
      </c>
      <c r="E33" s="67" t="s">
        <v>97</v>
      </c>
      <c r="F33" s="68"/>
      <c r="G33" s="68"/>
      <c r="H33" s="68"/>
      <c r="I33" s="68"/>
      <c r="J33" s="68"/>
      <c r="K33" s="68"/>
      <c r="L33" s="68"/>
      <c r="M33" s="118">
        <v>420.0</v>
      </c>
      <c r="N33" s="119"/>
      <c r="O33" s="69"/>
      <c r="P33" s="120">
        <v>420.0</v>
      </c>
      <c r="Q33" s="72">
        <v>0.0</v>
      </c>
      <c r="R33" s="27" t="s">
        <v>73</v>
      </c>
      <c r="S33" s="7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63"/>
      <c r="B34" s="121">
        <v>45963.0</v>
      </c>
      <c r="C34" s="75" t="s">
        <v>98</v>
      </c>
      <c r="D34" s="76">
        <v>35227.0</v>
      </c>
      <c r="E34" s="77" t="s">
        <v>80</v>
      </c>
      <c r="F34" s="78"/>
      <c r="G34" s="78"/>
      <c r="H34" s="78"/>
      <c r="I34" s="78"/>
      <c r="J34" s="78"/>
      <c r="K34" s="78"/>
      <c r="L34" s="78"/>
      <c r="M34" s="78"/>
      <c r="N34" s="122">
        <v>4500.0</v>
      </c>
      <c r="O34" s="122"/>
      <c r="P34" s="123">
        <v>4500.0</v>
      </c>
      <c r="Q34" s="72">
        <v>0.0</v>
      </c>
      <c r="R34" s="27" t="s">
        <v>26</v>
      </c>
      <c r="S34" s="7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63"/>
      <c r="B35" s="121">
        <v>45962.0</v>
      </c>
      <c r="C35" s="75" t="s">
        <v>99</v>
      </c>
      <c r="D35" s="76">
        <v>51660.0</v>
      </c>
      <c r="E35" s="77" t="s">
        <v>100</v>
      </c>
      <c r="F35" s="78"/>
      <c r="G35" s="78"/>
      <c r="H35" s="78"/>
      <c r="I35" s="78"/>
      <c r="J35" s="78"/>
      <c r="K35" s="78"/>
      <c r="L35" s="78"/>
      <c r="M35" s="78"/>
      <c r="N35" s="124"/>
      <c r="O35" s="125">
        <v>35.0</v>
      </c>
      <c r="P35" s="123">
        <v>35.0</v>
      </c>
      <c r="Q35" s="72">
        <v>0.0</v>
      </c>
      <c r="R35" s="27">
        <v>51660.0</v>
      </c>
      <c r="S35" s="7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63"/>
      <c r="B36" s="121">
        <v>45963.0</v>
      </c>
      <c r="C36" s="75" t="s">
        <v>101</v>
      </c>
      <c r="D36" s="76">
        <v>13762.0</v>
      </c>
      <c r="E36" s="77" t="s">
        <v>102</v>
      </c>
      <c r="F36" s="78"/>
      <c r="G36" s="78"/>
      <c r="H36" s="78"/>
      <c r="I36" s="78"/>
      <c r="J36" s="78"/>
      <c r="K36" s="78"/>
      <c r="L36" s="78"/>
      <c r="M36" s="78"/>
      <c r="N36" s="124"/>
      <c r="O36" s="125">
        <v>37.0</v>
      </c>
      <c r="P36" s="123">
        <v>37.0</v>
      </c>
      <c r="Q36" s="72">
        <v>0.0</v>
      </c>
      <c r="R36" s="27">
        <v>13762.0</v>
      </c>
      <c r="S36" s="7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63"/>
      <c r="B37" s="81"/>
      <c r="C37" s="82"/>
      <c r="D37" s="83"/>
      <c r="E37" s="84"/>
      <c r="F37" s="78"/>
      <c r="G37" s="78"/>
      <c r="H37" s="78"/>
      <c r="I37" s="78"/>
      <c r="J37" s="78"/>
      <c r="K37" s="78"/>
      <c r="L37" s="78"/>
      <c r="M37" s="78"/>
      <c r="N37" s="78"/>
      <c r="O37" s="85"/>
      <c r="P37" s="86"/>
      <c r="Q37" s="87">
        <f t="shared" ref="Q37:Q39" si="2">F37+G37+H37+I37+J37+K37+L37+M37+N37+O37+P37-P37</f>
        <v>0</v>
      </c>
      <c r="R37" s="29"/>
      <c r="S37" s="7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63"/>
      <c r="B38" s="33"/>
      <c r="C38" s="88"/>
      <c r="D38" s="88"/>
      <c r="E38" s="89"/>
      <c r="F38" s="78"/>
      <c r="G38" s="78"/>
      <c r="H38" s="78"/>
      <c r="I38" s="78"/>
      <c r="J38" s="78"/>
      <c r="K38" s="78"/>
      <c r="L38" s="78"/>
      <c r="M38" s="78"/>
      <c r="N38" s="78"/>
      <c r="O38" s="85"/>
      <c r="P38" s="86"/>
      <c r="Q38" s="87">
        <f t="shared" si="2"/>
        <v>0</v>
      </c>
      <c r="R38" s="29"/>
      <c r="S38" s="7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90"/>
      <c r="B39" s="91"/>
      <c r="C39" s="92"/>
      <c r="D39" s="92"/>
      <c r="E39" s="92"/>
      <c r="F39" s="78"/>
      <c r="G39" s="78"/>
      <c r="H39" s="78"/>
      <c r="I39" s="78"/>
      <c r="J39" s="78"/>
      <c r="K39" s="78"/>
      <c r="L39" s="78"/>
      <c r="M39" s="78"/>
      <c r="N39" s="78"/>
      <c r="O39" s="85"/>
      <c r="P39" s="93"/>
      <c r="Q39" s="87">
        <f t="shared" si="2"/>
        <v>0</v>
      </c>
      <c r="R39" s="29"/>
      <c r="S39" s="7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94"/>
      <c r="B40" s="95"/>
      <c r="C40" s="96"/>
      <c r="D40" s="97" t="s">
        <v>59</v>
      </c>
      <c r="E40" s="59"/>
      <c r="F40" s="98">
        <f t="shared" ref="F40:P40" si="3">SUM(F33:F39)</f>
        <v>0</v>
      </c>
      <c r="G40" s="98">
        <f t="shared" si="3"/>
        <v>0</v>
      </c>
      <c r="H40" s="98">
        <f t="shared" si="3"/>
        <v>0</v>
      </c>
      <c r="I40" s="98">
        <f t="shared" si="3"/>
        <v>0</v>
      </c>
      <c r="J40" s="98">
        <f t="shared" si="3"/>
        <v>0</v>
      </c>
      <c r="K40" s="98">
        <f t="shared" si="3"/>
        <v>0</v>
      </c>
      <c r="L40" s="98">
        <f t="shared" si="3"/>
        <v>0</v>
      </c>
      <c r="M40" s="98">
        <f t="shared" si="3"/>
        <v>420</v>
      </c>
      <c r="N40" s="98">
        <f t="shared" si="3"/>
        <v>4500</v>
      </c>
      <c r="O40" s="98">
        <f t="shared" si="3"/>
        <v>72</v>
      </c>
      <c r="P40" s="98">
        <f t="shared" si="3"/>
        <v>4992</v>
      </c>
      <c r="Q40" s="99"/>
      <c r="R40" s="59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2"/>
      <c r="B41" s="52"/>
      <c r="C41" s="52"/>
      <c r="D41" s="52"/>
      <c r="E41" s="30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26" t="s">
        <v>103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54" t="s">
        <v>2</v>
      </c>
      <c r="B43" s="55" t="s">
        <v>3</v>
      </c>
      <c r="C43" s="55" t="s">
        <v>4</v>
      </c>
      <c r="D43" s="55" t="s">
        <v>5</v>
      </c>
      <c r="E43" s="55" t="s">
        <v>6</v>
      </c>
      <c r="F43" s="56" t="s">
        <v>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55" t="s">
        <v>8</v>
      </c>
      <c r="S43" s="55" t="s">
        <v>9</v>
      </c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1"/>
      <c r="B44" s="12"/>
      <c r="C44" s="12"/>
      <c r="D44" s="12"/>
      <c r="E44" s="12"/>
      <c r="F44" s="57" t="s">
        <v>10</v>
      </c>
      <c r="G44" s="58" t="s">
        <v>11</v>
      </c>
      <c r="H44" s="10"/>
      <c r="I44" s="58" t="s">
        <v>12</v>
      </c>
      <c r="J44" s="10"/>
      <c r="K44" s="55" t="s">
        <v>13</v>
      </c>
      <c r="L44" s="59"/>
      <c r="M44" s="59"/>
      <c r="N44" s="59"/>
      <c r="O44" s="60" t="s">
        <v>104</v>
      </c>
      <c r="P44" s="55" t="s">
        <v>14</v>
      </c>
      <c r="Q44" s="55" t="s">
        <v>15</v>
      </c>
      <c r="R44" s="12"/>
      <c r="S44" s="1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7"/>
      <c r="B45" s="10"/>
      <c r="C45" s="10"/>
      <c r="D45" s="10"/>
      <c r="E45" s="10"/>
      <c r="F45" s="10"/>
      <c r="G45" s="61" t="s">
        <v>16</v>
      </c>
      <c r="H45" s="62" t="s">
        <v>17</v>
      </c>
      <c r="I45" s="62" t="s">
        <v>18</v>
      </c>
      <c r="J45" s="62" t="s">
        <v>19</v>
      </c>
      <c r="K45" s="10"/>
      <c r="L45" s="62" t="s">
        <v>20</v>
      </c>
      <c r="M45" s="62" t="s">
        <v>21</v>
      </c>
      <c r="N45" s="62" t="s">
        <v>22</v>
      </c>
      <c r="O45" s="10"/>
      <c r="P45" s="10"/>
      <c r="Q45" s="10"/>
      <c r="R45" s="10"/>
      <c r="S45" s="10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63">
        <v>1.0</v>
      </c>
      <c r="B46" s="127">
        <v>45963.0</v>
      </c>
      <c r="C46" s="128" t="s">
        <v>105</v>
      </c>
      <c r="D46" s="129">
        <v>21818.0</v>
      </c>
      <c r="E46" s="130" t="s">
        <v>106</v>
      </c>
      <c r="F46" s="78"/>
      <c r="G46" s="78"/>
      <c r="H46" s="131">
        <v>83200.0</v>
      </c>
      <c r="I46" s="78"/>
      <c r="J46" s="78"/>
      <c r="K46" s="78"/>
      <c r="L46" s="78"/>
      <c r="M46" s="78"/>
      <c r="N46" s="78"/>
      <c r="O46" s="85"/>
      <c r="P46" s="132">
        <v>83200.0</v>
      </c>
      <c r="Q46" s="72">
        <v>0.0</v>
      </c>
      <c r="R46" s="27" t="s">
        <v>107</v>
      </c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63"/>
      <c r="B47" s="121">
        <v>45963.0</v>
      </c>
      <c r="C47" s="75" t="s">
        <v>108</v>
      </c>
      <c r="D47" s="76">
        <v>50342.0</v>
      </c>
      <c r="E47" s="77" t="s">
        <v>91</v>
      </c>
      <c r="F47" s="78"/>
      <c r="G47" s="78"/>
      <c r="H47" s="131">
        <v>1000.0</v>
      </c>
      <c r="I47" s="78"/>
      <c r="J47" s="78"/>
      <c r="K47" s="78"/>
      <c r="L47" s="78"/>
      <c r="M47" s="78"/>
      <c r="N47" s="78"/>
      <c r="O47" s="85"/>
      <c r="P47" s="132">
        <v>1000.0</v>
      </c>
      <c r="Q47" s="72">
        <v>0.0</v>
      </c>
      <c r="R47" s="27">
        <v>50342.0</v>
      </c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63"/>
      <c r="B48" s="121">
        <v>45963.0</v>
      </c>
      <c r="C48" s="75" t="s">
        <v>109</v>
      </c>
      <c r="D48" s="76">
        <v>50342.0</v>
      </c>
      <c r="E48" s="77" t="s">
        <v>91</v>
      </c>
      <c r="F48" s="78"/>
      <c r="G48" s="78"/>
      <c r="H48" s="131">
        <v>200.0</v>
      </c>
      <c r="I48" s="78"/>
      <c r="J48" s="78"/>
      <c r="K48" s="78"/>
      <c r="L48" s="78"/>
      <c r="M48" s="78"/>
      <c r="N48" s="78"/>
      <c r="O48" s="85"/>
      <c r="P48" s="132">
        <v>200.0</v>
      </c>
      <c r="Q48" s="72">
        <v>0.0</v>
      </c>
      <c r="R48" s="27">
        <v>50342.0</v>
      </c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63"/>
      <c r="B49" s="81"/>
      <c r="C49" s="82"/>
      <c r="D49" s="83"/>
      <c r="E49" s="84"/>
      <c r="F49" s="78"/>
      <c r="G49" s="78"/>
      <c r="H49" s="78"/>
      <c r="I49" s="78"/>
      <c r="J49" s="78"/>
      <c r="K49" s="78"/>
      <c r="L49" s="78"/>
      <c r="M49" s="78"/>
      <c r="N49" s="78"/>
      <c r="O49" s="85"/>
      <c r="P49" s="86"/>
      <c r="Q49" s="87">
        <v>0.0</v>
      </c>
      <c r="R49" s="2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hidden="1" customHeight="1">
      <c r="A50" s="63"/>
      <c r="B50" s="81"/>
      <c r="C50" s="82"/>
      <c r="D50" s="83"/>
      <c r="E50" s="84"/>
      <c r="F50" s="78"/>
      <c r="G50" s="78"/>
      <c r="H50" s="78"/>
      <c r="I50" s="78"/>
      <c r="J50" s="78"/>
      <c r="K50" s="78"/>
      <c r="L50" s="78"/>
      <c r="M50" s="78"/>
      <c r="N50" s="78"/>
      <c r="O50" s="85"/>
      <c r="P50" s="86"/>
      <c r="Q50" s="87">
        <f t="shared" ref="Q50:Q54" si="4">F50+G50+H50+I50+J50+K50+L50+M50+N50+O50+P50-P50</f>
        <v>0</v>
      </c>
      <c r="R50" s="29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hidden="1" customHeight="1">
      <c r="A51" s="63"/>
      <c r="B51" s="81"/>
      <c r="C51" s="82"/>
      <c r="D51" s="83"/>
      <c r="E51" s="84"/>
      <c r="F51" s="78"/>
      <c r="G51" s="78"/>
      <c r="H51" s="78"/>
      <c r="I51" s="78"/>
      <c r="J51" s="78"/>
      <c r="K51" s="78"/>
      <c r="L51" s="78"/>
      <c r="M51" s="78"/>
      <c r="N51" s="78"/>
      <c r="O51" s="85"/>
      <c r="P51" s="86"/>
      <c r="Q51" s="87">
        <f t="shared" si="4"/>
        <v>0</v>
      </c>
      <c r="R51" s="29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hidden="1" customHeight="1">
      <c r="A52" s="63"/>
      <c r="B52" s="81"/>
      <c r="C52" s="82"/>
      <c r="D52" s="83"/>
      <c r="E52" s="84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86"/>
      <c r="Q52" s="87">
        <f t="shared" si="4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hidden="1" customHeight="1">
      <c r="A53" s="63"/>
      <c r="B53" s="33"/>
      <c r="C53" s="88"/>
      <c r="D53" s="88"/>
      <c r="E53" s="89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86"/>
      <c r="Q53" s="87">
        <f t="shared" si="4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0"/>
      <c r="B54" s="91"/>
      <c r="C54" s="92"/>
      <c r="D54" s="92"/>
      <c r="E54" s="92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93"/>
      <c r="Q54" s="87">
        <f t="shared" si="4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4"/>
      <c r="B55" s="95"/>
      <c r="C55" s="96"/>
      <c r="D55" s="97" t="s">
        <v>59</v>
      </c>
      <c r="E55" s="59"/>
      <c r="F55" s="98">
        <f t="shared" ref="F55:P55" si="5">SUM(F46:F54)</f>
        <v>0</v>
      </c>
      <c r="G55" s="98">
        <f t="shared" si="5"/>
        <v>0</v>
      </c>
      <c r="H55" s="98">
        <f t="shared" si="5"/>
        <v>84400</v>
      </c>
      <c r="I55" s="98">
        <f t="shared" si="5"/>
        <v>0</v>
      </c>
      <c r="J55" s="98">
        <f t="shared" si="5"/>
        <v>0</v>
      </c>
      <c r="K55" s="98">
        <f t="shared" si="5"/>
        <v>0</v>
      </c>
      <c r="L55" s="98">
        <f t="shared" si="5"/>
        <v>0</v>
      </c>
      <c r="M55" s="98">
        <f t="shared" si="5"/>
        <v>0</v>
      </c>
      <c r="N55" s="98">
        <f t="shared" si="5"/>
        <v>0</v>
      </c>
      <c r="O55" s="98">
        <f t="shared" si="5"/>
        <v>0</v>
      </c>
      <c r="P55" s="98">
        <f t="shared" si="5"/>
        <v>84400</v>
      </c>
      <c r="Q55" s="99"/>
      <c r="R55" s="5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52"/>
      <c r="B56" s="52"/>
      <c r="C56" s="52"/>
      <c r="D56" s="52"/>
      <c r="E56" s="30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100"/>
      <c r="F57" s="101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51.0" customHeight="1">
      <c r="A58" s="2"/>
      <c r="B58" s="2"/>
      <c r="C58" s="2"/>
      <c r="D58" s="2"/>
      <c r="E58" s="102" t="s">
        <v>60</v>
      </c>
      <c r="F58" s="103" t="s">
        <v>61</v>
      </c>
      <c r="G58" s="2"/>
      <c r="H58" s="2"/>
      <c r="I58" s="2"/>
      <c r="J58" s="104" t="s">
        <v>62</v>
      </c>
      <c r="K58" s="104"/>
      <c r="L58" s="104"/>
      <c r="M58" s="104"/>
      <c r="N58" s="105"/>
      <c r="O58" s="105"/>
      <c r="P58" s="10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102" t="s">
        <v>63</v>
      </c>
      <c r="F59" s="103" t="s">
        <v>61</v>
      </c>
      <c r="G59" s="2"/>
      <c r="H59" s="2"/>
      <c r="I59" s="2"/>
      <c r="J59" s="107" t="s">
        <v>64</v>
      </c>
      <c r="K59" s="107"/>
      <c r="L59" s="107"/>
      <c r="M59" s="107"/>
      <c r="N59" s="107"/>
      <c r="O59" s="107"/>
      <c r="P59" s="108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02" t="s">
        <v>65</v>
      </c>
      <c r="F60" s="103" t="s">
        <v>61</v>
      </c>
      <c r="G60" s="2"/>
      <c r="H60" s="2"/>
      <c r="I60" s="2"/>
      <c r="J60" s="109"/>
      <c r="K60" s="110"/>
      <c r="L60" s="110"/>
      <c r="M60" s="110"/>
      <c r="N60" s="110"/>
      <c r="O60" s="110"/>
      <c r="P60" s="110"/>
      <c r="Q60" s="111"/>
      <c r="R60" s="30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66</v>
      </c>
      <c r="F61" s="103" t="s">
        <v>61</v>
      </c>
      <c r="G61" s="2"/>
      <c r="H61" s="2"/>
      <c r="I61" s="2"/>
      <c r="J61" s="112"/>
      <c r="K61" s="112"/>
      <c r="L61" s="112"/>
      <c r="M61" s="112"/>
      <c r="N61" s="112"/>
      <c r="O61" s="112"/>
      <c r="P61" s="52"/>
      <c r="Q61" s="52"/>
      <c r="R61" s="5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110</v>
      </c>
      <c r="F62" s="103" t="s">
        <v>61</v>
      </c>
      <c r="G62" s="2"/>
      <c r="H62" s="2"/>
      <c r="I62" s="2"/>
      <c r="J62" s="112"/>
      <c r="K62" s="112"/>
      <c r="L62" s="112"/>
      <c r="M62" s="112"/>
      <c r="N62" s="112"/>
      <c r="O62" s="112"/>
      <c r="P62" s="113"/>
      <c r="Q62" s="52"/>
      <c r="R62" s="5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02" t="s">
        <v>68</v>
      </c>
      <c r="F63" s="103" t="s">
        <v>61</v>
      </c>
      <c r="G63" s="2"/>
      <c r="H63" s="2"/>
      <c r="I63" s="2"/>
      <c r="J63" s="114"/>
      <c r="K63" s="114"/>
      <c r="L63" s="114"/>
      <c r="M63" s="114"/>
      <c r="N63" s="52"/>
      <c r="O63" s="52"/>
      <c r="P63" s="113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69</v>
      </c>
      <c r="F64" s="103" t="s">
        <v>61</v>
      </c>
      <c r="G64" s="2"/>
      <c r="H64" s="2"/>
      <c r="I64" s="2"/>
      <c r="J64" s="52"/>
      <c r="K64" s="52"/>
      <c r="L64" s="115"/>
      <c r="M64" s="52"/>
      <c r="N64" s="52"/>
      <c r="O64" s="52"/>
      <c r="P64" s="113"/>
      <c r="Q64" s="52"/>
      <c r="R64" s="5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52"/>
      <c r="K65" s="52"/>
      <c r="L65" s="52"/>
      <c r="M65" s="52"/>
      <c r="N65" s="52"/>
      <c r="O65" s="52"/>
      <c r="P65" s="52"/>
      <c r="Q65" s="52"/>
      <c r="R65" s="5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49">
    <mergeCell ref="F44:F45"/>
    <mergeCell ref="G44:H44"/>
    <mergeCell ref="I44:J44"/>
    <mergeCell ref="K44:K45"/>
    <mergeCell ref="O44:O45"/>
    <mergeCell ref="P44:P45"/>
    <mergeCell ref="A42:S42"/>
    <mergeCell ref="A43:A45"/>
    <mergeCell ref="B43:B45"/>
    <mergeCell ref="C43:C45"/>
    <mergeCell ref="D43:D45"/>
    <mergeCell ref="E43:E45"/>
    <mergeCell ref="F43:Q43"/>
    <mergeCell ref="Q44:Q4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K31:K32"/>
    <mergeCell ref="O31:O32"/>
    <mergeCell ref="P31:P32"/>
    <mergeCell ref="Q31:Q32"/>
    <mergeCell ref="A29:S29"/>
    <mergeCell ref="F30:Q30"/>
    <mergeCell ref="R30:R32"/>
    <mergeCell ref="S30:S32"/>
    <mergeCell ref="F31:F32"/>
    <mergeCell ref="G31:H31"/>
    <mergeCell ref="I31:J31"/>
    <mergeCell ref="R43:R45"/>
    <mergeCell ref="S43:S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45963.0</v>
      </c>
      <c r="C6" s="21" t="s">
        <v>112</v>
      </c>
      <c r="D6" s="22">
        <v>75811.0</v>
      </c>
      <c r="E6" s="23" t="s">
        <v>113</v>
      </c>
      <c r="F6" s="24"/>
      <c r="G6" s="24"/>
      <c r="H6" s="24"/>
      <c r="I6" s="26"/>
      <c r="J6" s="24"/>
      <c r="K6" s="24"/>
      <c r="L6" s="24"/>
      <c r="M6" s="25">
        <v>140.0</v>
      </c>
      <c r="N6" s="24"/>
      <c r="O6" s="24"/>
      <c r="P6" s="27">
        <v>140.0</v>
      </c>
      <c r="Q6" s="37">
        <f t="shared" ref="Q6:Q42" si="1">F6+G6+H6+I6+J6+K6+L6+M6+N6+O6-P6</f>
        <v>0</v>
      </c>
      <c r="R6" s="27" t="s">
        <v>73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45963.0</v>
      </c>
      <c r="C7" s="21" t="s">
        <v>114</v>
      </c>
      <c r="D7" s="22">
        <v>75811.0</v>
      </c>
      <c r="E7" s="23" t="s">
        <v>113</v>
      </c>
      <c r="F7" s="24"/>
      <c r="G7" s="24"/>
      <c r="H7" s="24"/>
      <c r="I7" s="26"/>
      <c r="J7" s="24"/>
      <c r="K7" s="24"/>
      <c r="L7" s="24"/>
      <c r="M7" s="25">
        <v>1250.0</v>
      </c>
      <c r="N7" s="24"/>
      <c r="O7" s="24"/>
      <c r="P7" s="27">
        <v>1250.0</v>
      </c>
      <c r="Q7" s="37">
        <f t="shared" si="1"/>
        <v>0</v>
      </c>
      <c r="R7" s="27" t="s">
        <v>73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45963.0</v>
      </c>
      <c r="C8" s="21" t="s">
        <v>115</v>
      </c>
      <c r="D8" s="22">
        <v>85592.0</v>
      </c>
      <c r="E8" s="23" t="s">
        <v>116</v>
      </c>
      <c r="F8" s="24"/>
      <c r="G8" s="31">
        <v>4500.0</v>
      </c>
      <c r="H8" s="24"/>
      <c r="I8" s="26"/>
      <c r="J8" s="24"/>
      <c r="K8" s="24"/>
      <c r="L8" s="24"/>
      <c r="M8" s="26"/>
      <c r="N8" s="24"/>
      <c r="O8" s="24"/>
      <c r="P8" s="27">
        <v>4500.0</v>
      </c>
      <c r="Q8" s="37">
        <f t="shared" si="1"/>
        <v>0</v>
      </c>
      <c r="R8" s="27" t="s">
        <v>73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45963.0</v>
      </c>
      <c r="C9" s="21" t="s">
        <v>117</v>
      </c>
      <c r="D9" s="22">
        <v>13781.0</v>
      </c>
      <c r="E9" s="23" t="s">
        <v>118</v>
      </c>
      <c r="F9" s="24"/>
      <c r="G9" s="31">
        <v>4500.0</v>
      </c>
      <c r="H9" s="24"/>
      <c r="I9" s="26"/>
      <c r="J9" s="24"/>
      <c r="K9" s="24"/>
      <c r="L9" s="24"/>
      <c r="M9" s="26"/>
      <c r="N9" s="24"/>
      <c r="O9" s="24"/>
      <c r="P9" s="27">
        <v>4500.0</v>
      </c>
      <c r="Q9" s="37">
        <f t="shared" si="1"/>
        <v>0</v>
      </c>
      <c r="R9" s="27" t="s">
        <v>73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45963.0</v>
      </c>
      <c r="C10" s="21" t="s">
        <v>119</v>
      </c>
      <c r="D10" s="22">
        <v>21818.0</v>
      </c>
      <c r="E10" s="23" t="s">
        <v>120</v>
      </c>
      <c r="F10" s="24"/>
      <c r="G10" s="24"/>
      <c r="H10" s="24"/>
      <c r="I10" s="26"/>
      <c r="J10" s="24"/>
      <c r="K10" s="31">
        <v>10000.0</v>
      </c>
      <c r="L10" s="24"/>
      <c r="M10" s="26"/>
      <c r="N10" s="24"/>
      <c r="O10" s="24"/>
      <c r="P10" s="27">
        <v>10000.0</v>
      </c>
      <c r="Q10" s="37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45964.0</v>
      </c>
      <c r="C11" s="21" t="s">
        <v>121</v>
      </c>
      <c r="D11" s="22">
        <v>50402.0</v>
      </c>
      <c r="E11" s="23" t="s">
        <v>122</v>
      </c>
      <c r="F11" s="24"/>
      <c r="G11" s="24"/>
      <c r="H11" s="24"/>
      <c r="I11" s="25">
        <v>2900.0</v>
      </c>
      <c r="J11" s="24"/>
      <c r="K11" s="24"/>
      <c r="L11" s="24"/>
      <c r="M11" s="26"/>
      <c r="N11" s="24"/>
      <c r="O11" s="24"/>
      <c r="P11" s="27">
        <v>2900.0</v>
      </c>
      <c r="Q11" s="37">
        <f t="shared" si="1"/>
        <v>0</v>
      </c>
      <c r="R11" s="27" t="s">
        <v>73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45964.0</v>
      </c>
      <c r="C12" s="21" t="s">
        <v>123</v>
      </c>
      <c r="D12" s="22">
        <v>82375.0</v>
      </c>
      <c r="E12" s="23" t="s">
        <v>124</v>
      </c>
      <c r="F12" s="24"/>
      <c r="G12" s="24"/>
      <c r="H12" s="24"/>
      <c r="I12" s="25">
        <v>7100.0</v>
      </c>
      <c r="J12" s="24"/>
      <c r="K12" s="24"/>
      <c r="L12" s="24"/>
      <c r="M12" s="26"/>
      <c r="N12" s="24"/>
      <c r="O12" s="24"/>
      <c r="P12" s="27">
        <v>7100.0</v>
      </c>
      <c r="Q12" s="37">
        <f t="shared" si="1"/>
        <v>0</v>
      </c>
      <c r="R12" s="27" t="s">
        <v>73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45964.0</v>
      </c>
      <c r="C13" s="21" t="s">
        <v>125</v>
      </c>
      <c r="D13" s="22">
        <v>70076.0</v>
      </c>
      <c r="E13" s="23" t="s">
        <v>126</v>
      </c>
      <c r="F13" s="24"/>
      <c r="G13" s="24"/>
      <c r="H13" s="24"/>
      <c r="I13" s="25">
        <v>7800.0</v>
      </c>
      <c r="J13" s="24"/>
      <c r="K13" s="24"/>
      <c r="L13" s="24"/>
      <c r="M13" s="26"/>
      <c r="N13" s="24"/>
      <c r="O13" s="24"/>
      <c r="P13" s="27">
        <v>7800.0</v>
      </c>
      <c r="Q13" s="37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45964.0</v>
      </c>
      <c r="C14" s="21" t="s">
        <v>127</v>
      </c>
      <c r="D14" s="22">
        <v>79705.0</v>
      </c>
      <c r="E14" s="23" t="s">
        <v>31</v>
      </c>
      <c r="F14" s="24"/>
      <c r="G14" s="24"/>
      <c r="H14" s="24"/>
      <c r="I14" s="26"/>
      <c r="J14" s="31">
        <v>5100.0</v>
      </c>
      <c r="K14" s="24"/>
      <c r="L14" s="24"/>
      <c r="M14" s="26"/>
      <c r="N14" s="24"/>
      <c r="O14" s="24"/>
      <c r="P14" s="27">
        <v>5100.0</v>
      </c>
      <c r="Q14" s="37">
        <f t="shared" si="1"/>
        <v>0</v>
      </c>
      <c r="R14" s="27" t="s">
        <v>73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45964.0</v>
      </c>
      <c r="C15" s="21" t="s">
        <v>128</v>
      </c>
      <c r="D15" s="22">
        <v>11188.0</v>
      </c>
      <c r="E15" s="23" t="s">
        <v>129</v>
      </c>
      <c r="F15" s="24"/>
      <c r="G15" s="24"/>
      <c r="H15" s="24"/>
      <c r="I15" s="26"/>
      <c r="J15" s="31">
        <v>1550.0</v>
      </c>
      <c r="K15" s="24"/>
      <c r="L15" s="24"/>
      <c r="M15" s="26"/>
      <c r="N15" s="24"/>
      <c r="O15" s="24"/>
      <c r="P15" s="27">
        <v>1550.0</v>
      </c>
      <c r="Q15" s="37">
        <f t="shared" si="1"/>
        <v>0</v>
      </c>
      <c r="R15" s="27" t="s">
        <v>73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45964.0</v>
      </c>
      <c r="C16" s="21" t="s">
        <v>130</v>
      </c>
      <c r="D16" s="22">
        <v>101747.0</v>
      </c>
      <c r="E16" s="23" t="s">
        <v>131</v>
      </c>
      <c r="F16" s="24"/>
      <c r="G16" s="24"/>
      <c r="H16" s="24"/>
      <c r="I16" s="25">
        <v>300.0</v>
      </c>
      <c r="J16" s="24"/>
      <c r="K16" s="24"/>
      <c r="L16" s="24"/>
      <c r="M16" s="26"/>
      <c r="N16" s="24"/>
      <c r="O16" s="24"/>
      <c r="P16" s="27">
        <v>300.0</v>
      </c>
      <c r="Q16" s="37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45964.0</v>
      </c>
      <c r="C17" s="21" t="s">
        <v>132</v>
      </c>
      <c r="D17" s="22">
        <v>22978.0</v>
      </c>
      <c r="E17" s="23" t="s">
        <v>133</v>
      </c>
      <c r="F17" s="24"/>
      <c r="G17" s="24"/>
      <c r="H17" s="24"/>
      <c r="I17" s="25">
        <v>4600.0</v>
      </c>
      <c r="J17" s="24"/>
      <c r="K17" s="24"/>
      <c r="L17" s="24"/>
      <c r="M17" s="26"/>
      <c r="N17" s="24"/>
      <c r="O17" s="24"/>
      <c r="P17" s="27">
        <v>4600.0</v>
      </c>
      <c r="Q17" s="37">
        <f t="shared" si="1"/>
        <v>0</v>
      </c>
      <c r="R17" s="27" t="s">
        <v>73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45964.0</v>
      </c>
      <c r="C18" s="21" t="s">
        <v>134</v>
      </c>
      <c r="D18" s="22">
        <v>70337.0</v>
      </c>
      <c r="E18" s="23" t="s">
        <v>135</v>
      </c>
      <c r="F18" s="24"/>
      <c r="G18" s="24"/>
      <c r="H18" s="24"/>
      <c r="I18" s="25">
        <v>1500.0</v>
      </c>
      <c r="J18" s="24"/>
      <c r="K18" s="24"/>
      <c r="L18" s="24"/>
      <c r="M18" s="26"/>
      <c r="N18" s="24"/>
      <c r="O18" s="24"/>
      <c r="P18" s="27">
        <v>1500.0</v>
      </c>
      <c r="Q18" s="37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45964.0</v>
      </c>
      <c r="C19" s="21" t="s">
        <v>136</v>
      </c>
      <c r="D19" s="22">
        <v>101755.0</v>
      </c>
      <c r="E19" s="23" t="s">
        <v>137</v>
      </c>
      <c r="F19" s="24"/>
      <c r="G19" s="24"/>
      <c r="H19" s="24"/>
      <c r="I19" s="25">
        <v>3350.0</v>
      </c>
      <c r="J19" s="24"/>
      <c r="K19" s="24"/>
      <c r="L19" s="24"/>
      <c r="M19" s="26"/>
      <c r="N19" s="24"/>
      <c r="O19" s="24"/>
      <c r="P19" s="27">
        <v>3350.0</v>
      </c>
      <c r="Q19" s="37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45964.0</v>
      </c>
      <c r="C20" s="21" t="s">
        <v>138</v>
      </c>
      <c r="D20" s="22">
        <v>43380.0</v>
      </c>
      <c r="E20" s="23" t="s">
        <v>139</v>
      </c>
      <c r="F20" s="24"/>
      <c r="G20" s="24"/>
      <c r="H20" s="31">
        <v>10000.0</v>
      </c>
      <c r="I20" s="26"/>
      <c r="J20" s="24"/>
      <c r="K20" s="24"/>
      <c r="L20" s="24"/>
      <c r="M20" s="26"/>
      <c r="N20" s="24"/>
      <c r="O20" s="24"/>
      <c r="P20" s="27">
        <v>10000.0</v>
      </c>
      <c r="Q20" s="37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45964.0</v>
      </c>
      <c r="C21" s="21" t="s">
        <v>140</v>
      </c>
      <c r="D21" s="22">
        <v>83352.0</v>
      </c>
      <c r="E21" s="23" t="s">
        <v>141</v>
      </c>
      <c r="F21" s="24"/>
      <c r="G21" s="24"/>
      <c r="H21" s="31">
        <v>25000.0</v>
      </c>
      <c r="I21" s="26"/>
      <c r="J21" s="24"/>
      <c r="K21" s="24"/>
      <c r="L21" s="24"/>
      <c r="M21" s="26"/>
      <c r="N21" s="24"/>
      <c r="O21" s="24"/>
      <c r="P21" s="27">
        <v>25000.0</v>
      </c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>
        <f t="shared" si="1"/>
        <v>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21.0</v>
      </c>
      <c r="B25" s="33"/>
      <c r="C25" s="34"/>
      <c r="D25" s="35"/>
      <c r="E25" s="36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37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22.0</v>
      </c>
      <c r="B26" s="33"/>
      <c r="C26" s="34"/>
      <c r="D26" s="35"/>
      <c r="E26" s="36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29"/>
      <c r="Q26" s="37">
        <f t="shared" si="1"/>
        <v>0</v>
      </c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23.0</v>
      </c>
      <c r="B27" s="33"/>
      <c r="C27" s="34"/>
      <c r="D27" s="35"/>
      <c r="E27" s="36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29"/>
      <c r="Q27" s="37">
        <f t="shared" si="1"/>
        <v>0</v>
      </c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24.0</v>
      </c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37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26.0</v>
      </c>
      <c r="B29" s="33"/>
      <c r="C29" s="34"/>
      <c r="D29" s="35"/>
      <c r="E29" s="36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37">
        <f t="shared" si="1"/>
        <v>0</v>
      </c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27.0</v>
      </c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37">
        <f t="shared" si="1"/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28.0</v>
      </c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>
        <f t="shared" si="1"/>
        <v>0</v>
      </c>
      <c r="R31" s="29"/>
      <c r="S31" s="37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29.0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si="1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30.0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31.0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32.0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33.0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34.0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35.0</v>
      </c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36.0</v>
      </c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37.0</v>
      </c>
      <c r="B40" s="33"/>
      <c r="C40" s="34"/>
      <c r="D40" s="35"/>
      <c r="E40" s="36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37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3"/>
      <c r="C41" s="34"/>
      <c r="D41" s="35"/>
      <c r="E41" s="36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37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33"/>
      <c r="C42" s="34"/>
      <c r="D42" s="35"/>
      <c r="E42" s="36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37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8"/>
      <c r="B43" s="39"/>
      <c r="C43" s="40"/>
      <c r="D43" s="41"/>
      <c r="E43" s="41"/>
      <c r="F43" s="42">
        <f t="shared" ref="F43:P43" si="2">SUM(F6:F42)</f>
        <v>0</v>
      </c>
      <c r="G43" s="42">
        <f t="shared" si="2"/>
        <v>9000</v>
      </c>
      <c r="H43" s="42">
        <f t="shared" si="2"/>
        <v>35000</v>
      </c>
      <c r="I43" s="42">
        <f t="shared" si="2"/>
        <v>27550</v>
      </c>
      <c r="J43" s="42">
        <f t="shared" si="2"/>
        <v>6650</v>
      </c>
      <c r="K43" s="42">
        <f t="shared" si="2"/>
        <v>10000</v>
      </c>
      <c r="L43" s="42">
        <f t="shared" si="2"/>
        <v>0</v>
      </c>
      <c r="M43" s="42">
        <f t="shared" si="2"/>
        <v>1390</v>
      </c>
      <c r="N43" s="42">
        <f t="shared" si="2"/>
        <v>0</v>
      </c>
      <c r="O43" s="42">
        <f t="shared" si="2"/>
        <v>0</v>
      </c>
      <c r="P43" s="42">
        <f t="shared" si="2"/>
        <v>89590</v>
      </c>
      <c r="Q43" s="43"/>
      <c r="R43" s="41"/>
      <c r="S43" s="4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6"/>
      <c r="B44" s="47"/>
      <c r="C44" s="48"/>
      <c r="D44" s="48"/>
      <c r="E44" s="48"/>
      <c r="F44" s="49">
        <f>F43+G43+H43+I43+J43+K43+L43+M43+N43+O43</f>
        <v>89590</v>
      </c>
      <c r="G44" s="4"/>
      <c r="H44" s="4"/>
      <c r="I44" s="4"/>
      <c r="J44" s="4"/>
      <c r="K44" s="4"/>
      <c r="L44" s="4"/>
      <c r="M44" s="4"/>
      <c r="N44" s="4"/>
      <c r="O44" s="4"/>
      <c r="P44" s="50" t="s">
        <v>52</v>
      </c>
      <c r="Q44" s="50"/>
      <c r="R44" s="48"/>
      <c r="S44" s="51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30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26" t="s">
        <v>142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4" t="s">
        <v>2</v>
      </c>
      <c r="B47" s="55" t="s">
        <v>3</v>
      </c>
      <c r="C47" s="55" t="s">
        <v>4</v>
      </c>
      <c r="D47" s="55" t="s">
        <v>5</v>
      </c>
      <c r="E47" s="55" t="s">
        <v>6</v>
      </c>
      <c r="F47" s="56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5" t="s">
        <v>8</v>
      </c>
      <c r="S47" s="55" t="s">
        <v>9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"/>
      <c r="B48" s="12"/>
      <c r="C48" s="12"/>
      <c r="D48" s="12"/>
      <c r="E48" s="12"/>
      <c r="F48" s="57" t="s">
        <v>10</v>
      </c>
      <c r="G48" s="58" t="s">
        <v>11</v>
      </c>
      <c r="H48" s="10"/>
      <c r="I48" s="58" t="s">
        <v>12</v>
      </c>
      <c r="J48" s="10"/>
      <c r="K48" s="55" t="s">
        <v>13</v>
      </c>
      <c r="L48" s="59"/>
      <c r="M48" s="59"/>
      <c r="N48" s="59"/>
      <c r="O48" s="133" t="s">
        <v>143</v>
      </c>
      <c r="P48" s="55" t="s">
        <v>14</v>
      </c>
      <c r="Q48" s="55" t="s">
        <v>15</v>
      </c>
      <c r="R48" s="12"/>
      <c r="S48" s="1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7"/>
      <c r="B49" s="10"/>
      <c r="C49" s="10"/>
      <c r="D49" s="10"/>
      <c r="E49" s="10"/>
      <c r="F49" s="10"/>
      <c r="G49" s="134" t="s">
        <v>16</v>
      </c>
      <c r="H49" s="62" t="s">
        <v>17</v>
      </c>
      <c r="I49" s="62" t="s">
        <v>18</v>
      </c>
      <c r="J49" s="62" t="s">
        <v>19</v>
      </c>
      <c r="K49" s="10"/>
      <c r="L49" s="62" t="s">
        <v>20</v>
      </c>
      <c r="M49" s="62" t="s">
        <v>21</v>
      </c>
      <c r="N49" s="135" t="s">
        <v>144</v>
      </c>
      <c r="O49" s="136" t="s">
        <v>145</v>
      </c>
      <c r="P49" s="10"/>
      <c r="Q49" s="10"/>
      <c r="R49" s="10"/>
      <c r="S49" s="10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63">
        <v>1.0</v>
      </c>
      <c r="B50" s="33"/>
      <c r="C50" s="34"/>
      <c r="D50" s="35"/>
      <c r="E50" s="36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29"/>
      <c r="Q50" s="37">
        <v>0.0</v>
      </c>
      <c r="R50" s="37" t="s">
        <v>73</v>
      </c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90"/>
      <c r="B51" s="33"/>
      <c r="C51" s="34"/>
      <c r="D51" s="35"/>
      <c r="E51" s="36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29"/>
      <c r="Q51" s="37">
        <v>0.0</v>
      </c>
      <c r="R51" s="29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37"/>
      <c r="B52" s="33"/>
      <c r="C52" s="34"/>
      <c r="D52" s="35"/>
      <c r="E52" s="36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29"/>
      <c r="Q52" s="37">
        <f t="shared" ref="Q52:Q53" si="3">F52+G52+H52+I52+J52+K52+L52+M52+N52+O52-P52</f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90"/>
      <c r="B53" s="91"/>
      <c r="C53" s="92"/>
      <c r="D53" s="92"/>
      <c r="E53" s="92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93"/>
      <c r="Q53" s="37">
        <f t="shared" si="3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4"/>
      <c r="B54" s="95"/>
      <c r="C54" s="96"/>
      <c r="D54" s="97" t="s">
        <v>59</v>
      </c>
      <c r="E54" s="59"/>
      <c r="F54" s="98">
        <f t="shared" ref="F54:P54" si="4">SUM(F50:F53)</f>
        <v>0</v>
      </c>
      <c r="G54" s="98">
        <f t="shared" si="4"/>
        <v>0</v>
      </c>
      <c r="H54" s="98">
        <f t="shared" si="4"/>
        <v>0</v>
      </c>
      <c r="I54" s="98">
        <f t="shared" si="4"/>
        <v>0</v>
      </c>
      <c r="J54" s="98">
        <f t="shared" si="4"/>
        <v>0</v>
      </c>
      <c r="K54" s="98">
        <f t="shared" si="4"/>
        <v>0</v>
      </c>
      <c r="L54" s="98">
        <f t="shared" si="4"/>
        <v>0</v>
      </c>
      <c r="M54" s="98">
        <f t="shared" si="4"/>
        <v>0</v>
      </c>
      <c r="N54" s="98">
        <f t="shared" si="4"/>
        <v>0</v>
      </c>
      <c r="O54" s="98">
        <f t="shared" si="4"/>
        <v>0</v>
      </c>
      <c r="P54" s="98">
        <f t="shared" si="4"/>
        <v>0</v>
      </c>
      <c r="Q54" s="99"/>
      <c r="R54" s="5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30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26" t="s">
        <v>103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4" t="s">
        <v>2</v>
      </c>
      <c r="B57" s="55" t="s">
        <v>3</v>
      </c>
      <c r="C57" s="55" t="s">
        <v>4</v>
      </c>
      <c r="D57" s="55" t="s">
        <v>5</v>
      </c>
      <c r="E57" s="55" t="s">
        <v>6</v>
      </c>
      <c r="F57" s="56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55" t="s">
        <v>8</v>
      </c>
      <c r="S57" s="55" t="s">
        <v>9</v>
      </c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"/>
      <c r="B58" s="12"/>
      <c r="C58" s="12"/>
      <c r="D58" s="12"/>
      <c r="E58" s="12"/>
      <c r="F58" s="57" t="s">
        <v>10</v>
      </c>
      <c r="G58" s="58" t="s">
        <v>11</v>
      </c>
      <c r="H58" s="10"/>
      <c r="I58" s="58" t="s">
        <v>12</v>
      </c>
      <c r="J58" s="10"/>
      <c r="K58" s="55" t="s">
        <v>13</v>
      </c>
      <c r="L58" s="59"/>
      <c r="M58" s="59"/>
      <c r="N58" s="59"/>
      <c r="O58" s="60" t="s">
        <v>146</v>
      </c>
      <c r="P58" s="55" t="s">
        <v>14</v>
      </c>
      <c r="Q58" s="55" t="s">
        <v>15</v>
      </c>
      <c r="R58" s="12"/>
      <c r="S58" s="1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7"/>
      <c r="B59" s="10"/>
      <c r="C59" s="10"/>
      <c r="D59" s="10"/>
      <c r="E59" s="10"/>
      <c r="F59" s="10"/>
      <c r="G59" s="61" t="s">
        <v>16</v>
      </c>
      <c r="H59" s="62" t="s">
        <v>17</v>
      </c>
      <c r="I59" s="62" t="s">
        <v>18</v>
      </c>
      <c r="J59" s="62" t="s">
        <v>19</v>
      </c>
      <c r="K59" s="10"/>
      <c r="L59" s="62" t="s">
        <v>20</v>
      </c>
      <c r="M59" s="62" t="s">
        <v>21</v>
      </c>
      <c r="N59" s="62" t="s">
        <v>22</v>
      </c>
      <c r="O59" s="10"/>
      <c r="P59" s="10"/>
      <c r="Q59" s="10"/>
      <c r="R59" s="10"/>
      <c r="S59" s="10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63">
        <v>1.0</v>
      </c>
      <c r="B60" s="138"/>
      <c r="C60" s="139"/>
      <c r="D60" s="140"/>
      <c r="E60" s="141"/>
      <c r="F60" s="78"/>
      <c r="G60" s="78"/>
      <c r="H60" s="78"/>
      <c r="I60" s="78"/>
      <c r="J60" s="78"/>
      <c r="K60" s="78"/>
      <c r="L60" s="78"/>
      <c r="M60" s="78"/>
      <c r="N60" s="78"/>
      <c r="O60" s="85"/>
      <c r="P60" s="86"/>
      <c r="Q60" s="87">
        <v>0.0</v>
      </c>
      <c r="R60" s="29" t="s">
        <v>29</v>
      </c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63"/>
      <c r="B61" s="81"/>
      <c r="C61" s="82"/>
      <c r="D61" s="83"/>
      <c r="E61" s="84"/>
      <c r="F61" s="78"/>
      <c r="G61" s="78"/>
      <c r="H61" s="78"/>
      <c r="I61" s="78"/>
      <c r="J61" s="78"/>
      <c r="K61" s="78"/>
      <c r="L61" s="78"/>
      <c r="M61" s="78"/>
      <c r="N61" s="78"/>
      <c r="O61" s="85"/>
      <c r="P61" s="86"/>
      <c r="Q61" s="87">
        <v>0.0</v>
      </c>
      <c r="R61" s="29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hidden="1" customHeight="1">
      <c r="A62" s="63"/>
      <c r="B62" s="81"/>
      <c r="C62" s="82"/>
      <c r="D62" s="83"/>
      <c r="E62" s="84"/>
      <c r="F62" s="78"/>
      <c r="G62" s="78"/>
      <c r="H62" s="78"/>
      <c r="I62" s="78"/>
      <c r="J62" s="78"/>
      <c r="K62" s="78"/>
      <c r="L62" s="78"/>
      <c r="M62" s="78"/>
      <c r="N62" s="78"/>
      <c r="O62" s="85"/>
      <c r="P62" s="86"/>
      <c r="Q62" s="87">
        <f t="shared" ref="Q62:Q66" si="5">F62+G62+H62+I62+J62+K62+L62+M62+N62+O62+P62-P62</f>
        <v>0</v>
      </c>
      <c r="R62" s="29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hidden="1" customHeight="1">
      <c r="A63" s="63"/>
      <c r="B63" s="81"/>
      <c r="C63" s="82"/>
      <c r="D63" s="83"/>
      <c r="E63" s="84"/>
      <c r="F63" s="78"/>
      <c r="G63" s="78"/>
      <c r="H63" s="78"/>
      <c r="I63" s="78"/>
      <c r="J63" s="78"/>
      <c r="K63" s="78"/>
      <c r="L63" s="78"/>
      <c r="M63" s="78"/>
      <c r="N63" s="78"/>
      <c r="O63" s="85"/>
      <c r="P63" s="86"/>
      <c r="Q63" s="87">
        <f t="shared" si="5"/>
        <v>0</v>
      </c>
      <c r="R63" s="29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>
        <f t="shared" si="5"/>
        <v>0</v>
      </c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33"/>
      <c r="C65" s="88"/>
      <c r="D65" s="88"/>
      <c r="E65" s="89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si="5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customHeight="1">
      <c r="A66" s="90"/>
      <c r="B66" s="91"/>
      <c r="C66" s="92"/>
      <c r="D66" s="92"/>
      <c r="E66" s="92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93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customHeight="1">
      <c r="A67" s="94"/>
      <c r="B67" s="95"/>
      <c r="C67" s="96"/>
      <c r="D67" s="97" t="s">
        <v>59</v>
      </c>
      <c r="E67" s="59"/>
      <c r="F67" s="98">
        <f t="shared" ref="F67:P67" si="6">SUM(F60:F66)</f>
        <v>0</v>
      </c>
      <c r="G67" s="98">
        <f t="shared" si="6"/>
        <v>0</v>
      </c>
      <c r="H67" s="98">
        <f t="shared" si="6"/>
        <v>0</v>
      </c>
      <c r="I67" s="98">
        <f t="shared" si="6"/>
        <v>0</v>
      </c>
      <c r="J67" s="98">
        <f t="shared" si="6"/>
        <v>0</v>
      </c>
      <c r="K67" s="98">
        <f t="shared" si="6"/>
        <v>0</v>
      </c>
      <c r="L67" s="98">
        <f t="shared" si="6"/>
        <v>0</v>
      </c>
      <c r="M67" s="98">
        <f t="shared" si="6"/>
        <v>0</v>
      </c>
      <c r="N67" s="98">
        <f t="shared" si="6"/>
        <v>0</v>
      </c>
      <c r="O67" s="98">
        <f t="shared" si="6"/>
        <v>0</v>
      </c>
      <c r="P67" s="98">
        <f t="shared" si="6"/>
        <v>0</v>
      </c>
      <c r="Q67" s="99"/>
      <c r="R67" s="5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52"/>
      <c r="B68" s="52"/>
      <c r="C68" s="52"/>
      <c r="D68" s="52"/>
      <c r="E68" s="100"/>
      <c r="F68" s="101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52"/>
      <c r="B69" s="52"/>
      <c r="C69" s="52"/>
      <c r="D69" s="52"/>
      <c r="E69" s="100"/>
      <c r="F69" s="101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51.0" customHeight="1">
      <c r="A70" s="2"/>
      <c r="B70" s="2"/>
      <c r="C70" s="2"/>
      <c r="D70" s="2"/>
      <c r="E70" s="102" t="s">
        <v>60</v>
      </c>
      <c r="F70" s="142" t="s">
        <v>61</v>
      </c>
      <c r="G70" s="2"/>
      <c r="H70" s="2"/>
      <c r="I70" s="2"/>
      <c r="J70" s="104" t="s">
        <v>62</v>
      </c>
      <c r="K70" s="104"/>
      <c r="L70" s="104"/>
      <c r="M70" s="104"/>
      <c r="N70" s="105"/>
      <c r="O70" s="105"/>
      <c r="P70" s="10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02" t="s">
        <v>63</v>
      </c>
      <c r="F71" s="142" t="s">
        <v>61</v>
      </c>
      <c r="G71" s="2"/>
      <c r="H71" s="2"/>
      <c r="I71" s="2"/>
      <c r="J71" s="107" t="s">
        <v>64</v>
      </c>
      <c r="K71" s="107"/>
      <c r="L71" s="107"/>
      <c r="M71" s="107"/>
      <c r="N71" s="107"/>
      <c r="O71" s="107"/>
      <c r="P71" s="10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02" t="s">
        <v>65</v>
      </c>
      <c r="F72" s="142" t="s">
        <v>61</v>
      </c>
      <c r="G72" s="2"/>
      <c r="H72" s="2"/>
      <c r="I72" s="2"/>
      <c r="J72" s="109"/>
      <c r="K72" s="110"/>
      <c r="L72" s="110"/>
      <c r="M72" s="110"/>
      <c r="N72" s="110"/>
      <c r="O72" s="110"/>
      <c r="P72" s="110"/>
      <c r="Q72" s="111"/>
      <c r="R72" s="3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66</v>
      </c>
      <c r="F73" s="142" t="s">
        <v>61</v>
      </c>
      <c r="G73" s="2"/>
      <c r="H73" s="2"/>
      <c r="I73" s="2"/>
      <c r="J73" s="112"/>
      <c r="K73" s="112"/>
      <c r="L73" s="112"/>
      <c r="M73" s="112"/>
      <c r="N73" s="112"/>
      <c r="O73" s="112"/>
      <c r="P73" s="52"/>
      <c r="Q73" s="52"/>
      <c r="R73" s="5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147</v>
      </c>
      <c r="F74" s="142" t="s">
        <v>61</v>
      </c>
      <c r="G74" s="2"/>
      <c r="H74" s="2"/>
      <c r="I74" s="2"/>
      <c r="J74" s="112"/>
      <c r="K74" s="112"/>
      <c r="L74" s="112"/>
      <c r="M74" s="112"/>
      <c r="N74" s="112"/>
      <c r="O74" s="112"/>
      <c r="P74" s="113"/>
      <c r="Q74" s="52"/>
      <c r="R74" s="5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68</v>
      </c>
      <c r="F75" s="142" t="s">
        <v>61</v>
      </c>
      <c r="G75" s="2"/>
      <c r="H75" s="2"/>
      <c r="I75" s="2"/>
      <c r="J75" s="114"/>
      <c r="K75" s="114"/>
      <c r="L75" s="114"/>
      <c r="M75" s="114"/>
      <c r="N75" s="52"/>
      <c r="O75" s="52"/>
      <c r="P75" s="113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69</v>
      </c>
      <c r="F76" s="142" t="s">
        <v>61</v>
      </c>
      <c r="G76" s="2"/>
      <c r="H76" s="2"/>
      <c r="I76" s="2"/>
      <c r="J76" s="52"/>
      <c r="K76" s="52"/>
      <c r="L76" s="115"/>
      <c r="M76" s="52"/>
      <c r="N76" s="52"/>
      <c r="O76" s="5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52"/>
      <c r="K77" s="52"/>
      <c r="L77" s="52"/>
      <c r="M77" s="52"/>
      <c r="N77" s="52"/>
      <c r="O77" s="52"/>
      <c r="P77" s="52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8:J58"/>
    <mergeCell ref="K58:K59"/>
    <mergeCell ref="O58:O59"/>
    <mergeCell ref="P58:P59"/>
    <mergeCell ref="A56:S56"/>
    <mergeCell ref="A57:A59"/>
    <mergeCell ref="B57:B59"/>
    <mergeCell ref="C57:C59"/>
    <mergeCell ref="D57:D59"/>
    <mergeCell ref="E57:E59"/>
    <mergeCell ref="F57:Q57"/>
    <mergeCell ref="Q58:Q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57:R59"/>
    <mergeCell ref="S57:S59"/>
    <mergeCell ref="F58:F59"/>
    <mergeCell ref="G58:H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148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45965.0</v>
      </c>
      <c r="C6" s="21" t="s">
        <v>149</v>
      </c>
      <c r="D6" s="22">
        <v>22332.0</v>
      </c>
      <c r="E6" s="23" t="s">
        <v>150</v>
      </c>
      <c r="F6" s="24"/>
      <c r="G6" s="24"/>
      <c r="H6" s="24"/>
      <c r="I6" s="26"/>
      <c r="J6" s="24"/>
      <c r="K6" s="31">
        <v>400.0</v>
      </c>
      <c r="L6" s="24"/>
      <c r="M6" s="26"/>
      <c r="N6" s="24"/>
      <c r="O6" s="24"/>
      <c r="P6" s="27">
        <v>400.0</v>
      </c>
      <c r="Q6" s="37">
        <f t="shared" ref="Q6:Q42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45965.0</v>
      </c>
      <c r="C7" s="21" t="s">
        <v>151</v>
      </c>
      <c r="D7" s="22">
        <v>22332.0</v>
      </c>
      <c r="E7" s="23" t="s">
        <v>150</v>
      </c>
      <c r="F7" s="24"/>
      <c r="G7" s="24"/>
      <c r="H7" s="24"/>
      <c r="I7" s="26"/>
      <c r="J7" s="24"/>
      <c r="K7" s="31">
        <v>300.0</v>
      </c>
      <c r="L7" s="24"/>
      <c r="M7" s="26"/>
      <c r="N7" s="24"/>
      <c r="O7" s="24"/>
      <c r="P7" s="27">
        <v>300.0</v>
      </c>
      <c r="Q7" s="37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45965.0</v>
      </c>
      <c r="C8" s="21" t="s">
        <v>152</v>
      </c>
      <c r="D8" s="22">
        <v>50461.0</v>
      </c>
      <c r="E8" s="23" t="s">
        <v>153</v>
      </c>
      <c r="F8" s="24"/>
      <c r="G8" s="24"/>
      <c r="H8" s="24"/>
      <c r="I8" s="25">
        <v>2500.0</v>
      </c>
      <c r="J8" s="24"/>
      <c r="K8" s="24"/>
      <c r="L8" s="24"/>
      <c r="M8" s="26"/>
      <c r="N8" s="24"/>
      <c r="O8" s="24"/>
      <c r="P8" s="27">
        <v>2500.0</v>
      </c>
      <c r="Q8" s="37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45965.0</v>
      </c>
      <c r="C9" s="21" t="s">
        <v>154</v>
      </c>
      <c r="D9" s="22">
        <v>22332.0</v>
      </c>
      <c r="E9" s="23" t="s">
        <v>150</v>
      </c>
      <c r="F9" s="24"/>
      <c r="G9" s="24"/>
      <c r="H9" s="24"/>
      <c r="I9" s="25">
        <v>100.0</v>
      </c>
      <c r="J9" s="24"/>
      <c r="K9" s="24"/>
      <c r="L9" s="24"/>
      <c r="M9" s="26"/>
      <c r="N9" s="24"/>
      <c r="O9" s="24"/>
      <c r="P9" s="27">
        <v>100.0</v>
      </c>
      <c r="Q9" s="37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45965.0</v>
      </c>
      <c r="C10" s="21" t="s">
        <v>155</v>
      </c>
      <c r="D10" s="22">
        <v>89807.0</v>
      </c>
      <c r="E10" s="23" t="s">
        <v>156</v>
      </c>
      <c r="F10" s="24"/>
      <c r="G10" s="24"/>
      <c r="H10" s="24"/>
      <c r="I10" s="26"/>
      <c r="J10" s="24"/>
      <c r="K10" s="24"/>
      <c r="L10" s="24"/>
      <c r="M10" s="25">
        <v>9900.0</v>
      </c>
      <c r="N10" s="24"/>
      <c r="O10" s="24"/>
      <c r="P10" s="27">
        <v>9900.0</v>
      </c>
      <c r="Q10" s="37">
        <f t="shared" si="1"/>
        <v>0</v>
      </c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45965.0</v>
      </c>
      <c r="C11" s="21" t="s">
        <v>157</v>
      </c>
      <c r="D11" s="22">
        <v>62490.0</v>
      </c>
      <c r="E11" s="23" t="s">
        <v>158</v>
      </c>
      <c r="F11" s="24"/>
      <c r="G11" s="24"/>
      <c r="H11" s="24"/>
      <c r="I11" s="26"/>
      <c r="J11" s="24"/>
      <c r="K11" s="24"/>
      <c r="L11" s="24"/>
      <c r="M11" s="25">
        <v>350.0</v>
      </c>
      <c r="N11" s="24"/>
      <c r="O11" s="24"/>
      <c r="P11" s="27">
        <v>350.0</v>
      </c>
      <c r="Q11" s="37">
        <f t="shared" si="1"/>
        <v>0</v>
      </c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45965.0</v>
      </c>
      <c r="C12" s="21" t="s">
        <v>159</v>
      </c>
      <c r="D12" s="22">
        <v>73660.0</v>
      </c>
      <c r="E12" s="23" t="s">
        <v>160</v>
      </c>
      <c r="F12" s="24"/>
      <c r="G12" s="24"/>
      <c r="H12" s="24"/>
      <c r="I12" s="26"/>
      <c r="J12" s="24"/>
      <c r="K12" s="24"/>
      <c r="L12" s="24"/>
      <c r="M12" s="25">
        <v>3400.0</v>
      </c>
      <c r="N12" s="24"/>
      <c r="O12" s="24"/>
      <c r="P12" s="27">
        <v>3400.0</v>
      </c>
      <c r="Q12" s="37">
        <f t="shared" si="1"/>
        <v>0</v>
      </c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33"/>
      <c r="C13" s="34"/>
      <c r="D13" s="35"/>
      <c r="E13" s="36"/>
      <c r="F13" s="24"/>
      <c r="G13" s="24"/>
      <c r="H13" s="24"/>
      <c r="I13" s="26"/>
      <c r="J13" s="24"/>
      <c r="K13" s="24"/>
      <c r="L13" s="24"/>
      <c r="M13" s="26"/>
      <c r="N13" s="24"/>
      <c r="O13" s="24"/>
      <c r="P13" s="29"/>
      <c r="Q13" s="37">
        <f t="shared" si="1"/>
        <v>0</v>
      </c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33"/>
      <c r="C14" s="34"/>
      <c r="D14" s="35"/>
      <c r="E14" s="36"/>
      <c r="F14" s="24"/>
      <c r="G14" s="24"/>
      <c r="H14" s="24"/>
      <c r="I14" s="26"/>
      <c r="J14" s="24"/>
      <c r="K14" s="24"/>
      <c r="L14" s="24"/>
      <c r="M14" s="26"/>
      <c r="N14" s="24"/>
      <c r="O14" s="24"/>
      <c r="P14" s="29"/>
      <c r="Q14" s="37">
        <f t="shared" si="1"/>
        <v>0</v>
      </c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hidden="1" customHeight="1">
      <c r="A15" s="19">
        <v>10.0</v>
      </c>
      <c r="B15" s="33"/>
      <c r="C15" s="34"/>
      <c r="D15" s="35"/>
      <c r="E15" s="36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29"/>
      <c r="Q15" s="37">
        <f t="shared" si="1"/>
        <v>0</v>
      </c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hidden="1" customHeight="1">
      <c r="A16" s="19">
        <v>11.0</v>
      </c>
      <c r="B16" s="33"/>
      <c r="C16" s="34"/>
      <c r="D16" s="35"/>
      <c r="E16" s="36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29"/>
      <c r="Q16" s="37">
        <f t="shared" si="1"/>
        <v>0</v>
      </c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hidden="1" customHeight="1">
      <c r="A17" s="19">
        <v>12.0</v>
      </c>
      <c r="B17" s="33"/>
      <c r="C17" s="34"/>
      <c r="D17" s="35"/>
      <c r="E17" s="36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29"/>
      <c r="Q17" s="37">
        <f t="shared" si="1"/>
        <v>0</v>
      </c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>
        <v>13.0</v>
      </c>
      <c r="B18" s="33"/>
      <c r="C18" s="34"/>
      <c r="D18" s="35"/>
      <c r="E18" s="36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29"/>
      <c r="Q18" s="37">
        <f t="shared" si="1"/>
        <v>0</v>
      </c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14.0</v>
      </c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>
        <f t="shared" si="1"/>
        <v>0</v>
      </c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15.0</v>
      </c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16.0</v>
      </c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>
        <f t="shared" si="1"/>
        <v>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21.0</v>
      </c>
      <c r="B25" s="33"/>
      <c r="C25" s="34"/>
      <c r="D25" s="35"/>
      <c r="E25" s="36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37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22.0</v>
      </c>
      <c r="B26" s="33"/>
      <c r="C26" s="34"/>
      <c r="D26" s="35"/>
      <c r="E26" s="36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29"/>
      <c r="Q26" s="37">
        <f t="shared" si="1"/>
        <v>0</v>
      </c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23.0</v>
      </c>
      <c r="B27" s="33"/>
      <c r="C27" s="34"/>
      <c r="D27" s="35"/>
      <c r="E27" s="36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29"/>
      <c r="Q27" s="37">
        <f t="shared" si="1"/>
        <v>0</v>
      </c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24.0</v>
      </c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37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26.0</v>
      </c>
      <c r="B29" s="33"/>
      <c r="C29" s="34"/>
      <c r="D29" s="35"/>
      <c r="E29" s="36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37">
        <f t="shared" si="1"/>
        <v>0</v>
      </c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27.0</v>
      </c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37">
        <f t="shared" si="1"/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28.0</v>
      </c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>
        <f t="shared" si="1"/>
        <v>0</v>
      </c>
      <c r="R31" s="29"/>
      <c r="S31" s="37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29.0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si="1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30.0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31.0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32.0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33.0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34.0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35.0</v>
      </c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36.0</v>
      </c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37.0</v>
      </c>
      <c r="B40" s="33"/>
      <c r="C40" s="34"/>
      <c r="D40" s="35"/>
      <c r="E40" s="36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37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3"/>
      <c r="C41" s="34"/>
      <c r="D41" s="35"/>
      <c r="E41" s="36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37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33"/>
      <c r="C42" s="34"/>
      <c r="D42" s="35"/>
      <c r="E42" s="36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37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8"/>
      <c r="B43" s="39"/>
      <c r="C43" s="40"/>
      <c r="D43" s="41"/>
      <c r="E43" s="41"/>
      <c r="F43" s="42">
        <f t="shared" ref="F43:P43" si="2">SUM(F6:F42)</f>
        <v>0</v>
      </c>
      <c r="G43" s="42">
        <f t="shared" si="2"/>
        <v>0</v>
      </c>
      <c r="H43" s="42">
        <f t="shared" si="2"/>
        <v>0</v>
      </c>
      <c r="I43" s="42">
        <f t="shared" si="2"/>
        <v>2600</v>
      </c>
      <c r="J43" s="42">
        <f t="shared" si="2"/>
        <v>0</v>
      </c>
      <c r="K43" s="42">
        <f t="shared" si="2"/>
        <v>700</v>
      </c>
      <c r="L43" s="42">
        <f t="shared" si="2"/>
        <v>0</v>
      </c>
      <c r="M43" s="42">
        <f t="shared" si="2"/>
        <v>13650</v>
      </c>
      <c r="N43" s="42">
        <f t="shared" si="2"/>
        <v>0</v>
      </c>
      <c r="O43" s="42">
        <f t="shared" si="2"/>
        <v>0</v>
      </c>
      <c r="P43" s="42">
        <f t="shared" si="2"/>
        <v>16950</v>
      </c>
      <c r="Q43" s="43"/>
      <c r="R43" s="41"/>
      <c r="S43" s="4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6"/>
      <c r="B44" s="47"/>
      <c r="C44" s="48"/>
      <c r="D44" s="48"/>
      <c r="E44" s="48"/>
      <c r="F44" s="49">
        <f>F43+G43+H43+I43+J43+K43+L43+M43+N43+O43</f>
        <v>16950</v>
      </c>
      <c r="G44" s="4"/>
      <c r="H44" s="4"/>
      <c r="I44" s="4"/>
      <c r="J44" s="4"/>
      <c r="K44" s="4"/>
      <c r="L44" s="4"/>
      <c r="M44" s="4"/>
      <c r="N44" s="4"/>
      <c r="O44" s="4"/>
      <c r="P44" s="50" t="s">
        <v>52</v>
      </c>
      <c r="Q44" s="50"/>
      <c r="R44" s="48"/>
      <c r="S44" s="51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30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26" t="s">
        <v>142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4" t="s">
        <v>2</v>
      </c>
      <c r="B47" s="55" t="s">
        <v>3</v>
      </c>
      <c r="C47" s="55" t="s">
        <v>4</v>
      </c>
      <c r="D47" s="55" t="s">
        <v>5</v>
      </c>
      <c r="E47" s="55" t="s">
        <v>6</v>
      </c>
      <c r="F47" s="56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5" t="s">
        <v>8</v>
      </c>
      <c r="S47" s="55" t="s">
        <v>9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"/>
      <c r="B48" s="12"/>
      <c r="C48" s="12"/>
      <c r="D48" s="12"/>
      <c r="E48" s="12"/>
      <c r="F48" s="57" t="s">
        <v>10</v>
      </c>
      <c r="G48" s="58" t="s">
        <v>11</v>
      </c>
      <c r="H48" s="10"/>
      <c r="I48" s="58" t="s">
        <v>12</v>
      </c>
      <c r="J48" s="10"/>
      <c r="K48" s="55" t="s">
        <v>13</v>
      </c>
      <c r="L48" s="59"/>
      <c r="M48" s="59"/>
      <c r="N48" s="59"/>
      <c r="O48" s="133" t="s">
        <v>143</v>
      </c>
      <c r="P48" s="55" t="s">
        <v>14</v>
      </c>
      <c r="Q48" s="55" t="s">
        <v>15</v>
      </c>
      <c r="R48" s="12"/>
      <c r="S48" s="1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7"/>
      <c r="B49" s="10"/>
      <c r="C49" s="10"/>
      <c r="D49" s="10"/>
      <c r="E49" s="10"/>
      <c r="F49" s="10"/>
      <c r="G49" s="134" t="s">
        <v>16</v>
      </c>
      <c r="H49" s="62" t="s">
        <v>17</v>
      </c>
      <c r="I49" s="62" t="s">
        <v>18</v>
      </c>
      <c r="J49" s="62" t="s">
        <v>19</v>
      </c>
      <c r="K49" s="10"/>
      <c r="L49" s="62" t="s">
        <v>20</v>
      </c>
      <c r="M49" s="62" t="s">
        <v>21</v>
      </c>
      <c r="N49" s="135" t="s">
        <v>144</v>
      </c>
      <c r="O49" s="136" t="s">
        <v>145</v>
      </c>
      <c r="P49" s="10"/>
      <c r="Q49" s="10"/>
      <c r="R49" s="10"/>
      <c r="S49" s="10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63">
        <v>1.0</v>
      </c>
      <c r="B50" s="33"/>
      <c r="C50" s="34"/>
      <c r="D50" s="35"/>
      <c r="E50" s="36"/>
      <c r="F50" s="24"/>
      <c r="G50" s="24"/>
      <c r="H50" s="24"/>
      <c r="I50" s="26"/>
      <c r="J50" s="24"/>
      <c r="K50" s="24"/>
      <c r="L50" s="24"/>
      <c r="M50" s="26"/>
      <c r="N50" s="24"/>
      <c r="O50" s="24"/>
      <c r="P50" s="29"/>
      <c r="Q50" s="37">
        <v>0.0</v>
      </c>
      <c r="R50" s="37" t="s">
        <v>73</v>
      </c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90"/>
      <c r="B51" s="33"/>
      <c r="C51" s="34"/>
      <c r="D51" s="35"/>
      <c r="E51" s="36"/>
      <c r="F51" s="24"/>
      <c r="G51" s="24"/>
      <c r="H51" s="24"/>
      <c r="I51" s="26"/>
      <c r="J51" s="24"/>
      <c r="K51" s="24"/>
      <c r="L51" s="24"/>
      <c r="M51" s="26"/>
      <c r="N51" s="24"/>
      <c r="O51" s="24"/>
      <c r="P51" s="29"/>
      <c r="Q51" s="37">
        <v>0.0</v>
      </c>
      <c r="R51" s="29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37"/>
      <c r="B52" s="33"/>
      <c r="C52" s="34"/>
      <c r="D52" s="35"/>
      <c r="E52" s="36"/>
      <c r="F52" s="24"/>
      <c r="G52" s="24"/>
      <c r="H52" s="24"/>
      <c r="I52" s="26"/>
      <c r="J52" s="24"/>
      <c r="K52" s="24"/>
      <c r="L52" s="24"/>
      <c r="M52" s="26"/>
      <c r="N52" s="24"/>
      <c r="O52" s="24"/>
      <c r="P52" s="29"/>
      <c r="Q52" s="37">
        <f t="shared" ref="Q52:Q53" si="3">F52+G52+H52+I52+J52+K52+L52+M52+N52+O52-P52</f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90"/>
      <c r="B53" s="91"/>
      <c r="C53" s="92"/>
      <c r="D53" s="92"/>
      <c r="E53" s="92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93"/>
      <c r="Q53" s="37">
        <f t="shared" si="3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4"/>
      <c r="B54" s="95"/>
      <c r="C54" s="96"/>
      <c r="D54" s="97" t="s">
        <v>59</v>
      </c>
      <c r="E54" s="59"/>
      <c r="F54" s="98">
        <f t="shared" ref="F54:P54" si="4">SUM(F50:F53)</f>
        <v>0</v>
      </c>
      <c r="G54" s="98">
        <f t="shared" si="4"/>
        <v>0</v>
      </c>
      <c r="H54" s="98">
        <f t="shared" si="4"/>
        <v>0</v>
      </c>
      <c r="I54" s="98">
        <f t="shared" si="4"/>
        <v>0</v>
      </c>
      <c r="J54" s="98">
        <f t="shared" si="4"/>
        <v>0</v>
      </c>
      <c r="K54" s="98">
        <f t="shared" si="4"/>
        <v>0</v>
      </c>
      <c r="L54" s="98">
        <f t="shared" si="4"/>
        <v>0</v>
      </c>
      <c r="M54" s="98">
        <f t="shared" si="4"/>
        <v>0</v>
      </c>
      <c r="N54" s="98">
        <f t="shared" si="4"/>
        <v>0</v>
      </c>
      <c r="O54" s="98">
        <f t="shared" si="4"/>
        <v>0</v>
      </c>
      <c r="P54" s="98">
        <f t="shared" si="4"/>
        <v>0</v>
      </c>
      <c r="Q54" s="99"/>
      <c r="R54" s="5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30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26" t="s">
        <v>103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4" t="s">
        <v>2</v>
      </c>
      <c r="B57" s="55" t="s">
        <v>3</v>
      </c>
      <c r="C57" s="55" t="s">
        <v>4</v>
      </c>
      <c r="D57" s="55" t="s">
        <v>5</v>
      </c>
      <c r="E57" s="55" t="s">
        <v>6</v>
      </c>
      <c r="F57" s="56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55" t="s">
        <v>8</v>
      </c>
      <c r="S57" s="55" t="s">
        <v>9</v>
      </c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"/>
      <c r="B58" s="12"/>
      <c r="C58" s="12"/>
      <c r="D58" s="12"/>
      <c r="E58" s="12"/>
      <c r="F58" s="57" t="s">
        <v>10</v>
      </c>
      <c r="G58" s="58" t="s">
        <v>11</v>
      </c>
      <c r="H58" s="10"/>
      <c r="I58" s="58" t="s">
        <v>12</v>
      </c>
      <c r="J58" s="10"/>
      <c r="K58" s="55" t="s">
        <v>13</v>
      </c>
      <c r="L58" s="59"/>
      <c r="M58" s="59"/>
      <c r="N58" s="59"/>
      <c r="O58" s="60" t="s">
        <v>161</v>
      </c>
      <c r="P58" s="55" t="s">
        <v>14</v>
      </c>
      <c r="Q58" s="55" t="s">
        <v>15</v>
      </c>
      <c r="R58" s="12"/>
      <c r="S58" s="1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7"/>
      <c r="B59" s="10"/>
      <c r="C59" s="10"/>
      <c r="D59" s="10"/>
      <c r="E59" s="10"/>
      <c r="F59" s="10"/>
      <c r="G59" s="61" t="s">
        <v>16</v>
      </c>
      <c r="H59" s="62" t="s">
        <v>17</v>
      </c>
      <c r="I59" s="62" t="s">
        <v>18</v>
      </c>
      <c r="J59" s="62" t="s">
        <v>19</v>
      </c>
      <c r="K59" s="10"/>
      <c r="L59" s="62" t="s">
        <v>20</v>
      </c>
      <c r="M59" s="62" t="s">
        <v>21</v>
      </c>
      <c r="N59" s="62" t="s">
        <v>22</v>
      </c>
      <c r="O59" s="10"/>
      <c r="P59" s="10"/>
      <c r="Q59" s="10"/>
      <c r="R59" s="10"/>
      <c r="S59" s="10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63">
        <v>1.0</v>
      </c>
      <c r="B60" s="138"/>
      <c r="C60" s="139"/>
      <c r="D60" s="140"/>
      <c r="E60" s="141"/>
      <c r="F60" s="78"/>
      <c r="G60" s="78"/>
      <c r="H60" s="78"/>
      <c r="I60" s="78"/>
      <c r="J60" s="78"/>
      <c r="K60" s="78"/>
      <c r="L60" s="78"/>
      <c r="M60" s="78"/>
      <c r="N60" s="78"/>
      <c r="O60" s="85"/>
      <c r="P60" s="86"/>
      <c r="Q60" s="87">
        <v>0.0</v>
      </c>
      <c r="R60" s="29" t="s">
        <v>29</v>
      </c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63"/>
      <c r="B61" s="81"/>
      <c r="C61" s="82"/>
      <c r="D61" s="83"/>
      <c r="E61" s="84"/>
      <c r="F61" s="78"/>
      <c r="G61" s="78"/>
      <c r="H61" s="78"/>
      <c r="I61" s="78"/>
      <c r="J61" s="78"/>
      <c r="K61" s="78"/>
      <c r="L61" s="78"/>
      <c r="M61" s="78"/>
      <c r="N61" s="78"/>
      <c r="O61" s="85"/>
      <c r="P61" s="86"/>
      <c r="Q61" s="87">
        <v>0.0</v>
      </c>
      <c r="R61" s="29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hidden="1" customHeight="1">
      <c r="A62" s="63"/>
      <c r="B62" s="81"/>
      <c r="C62" s="82"/>
      <c r="D62" s="83"/>
      <c r="E62" s="84"/>
      <c r="F62" s="78"/>
      <c r="G62" s="78"/>
      <c r="H62" s="78"/>
      <c r="I62" s="78"/>
      <c r="J62" s="78"/>
      <c r="K62" s="78"/>
      <c r="L62" s="78"/>
      <c r="M62" s="78"/>
      <c r="N62" s="78"/>
      <c r="O62" s="85"/>
      <c r="P62" s="86"/>
      <c r="Q62" s="87">
        <f t="shared" ref="Q62:Q66" si="5">F62+G62+H62+I62+J62+K62+L62+M62+N62+O62+P62-P62</f>
        <v>0</v>
      </c>
      <c r="R62" s="29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hidden="1" customHeight="1">
      <c r="A63" s="63"/>
      <c r="B63" s="81"/>
      <c r="C63" s="82"/>
      <c r="D63" s="83"/>
      <c r="E63" s="84"/>
      <c r="F63" s="78"/>
      <c r="G63" s="78"/>
      <c r="H63" s="78"/>
      <c r="I63" s="78"/>
      <c r="J63" s="78"/>
      <c r="K63" s="78"/>
      <c r="L63" s="78"/>
      <c r="M63" s="78"/>
      <c r="N63" s="78"/>
      <c r="O63" s="85"/>
      <c r="P63" s="86"/>
      <c r="Q63" s="87">
        <f t="shared" si="5"/>
        <v>0</v>
      </c>
      <c r="R63" s="29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>
        <f t="shared" si="5"/>
        <v>0</v>
      </c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33"/>
      <c r="C65" s="88"/>
      <c r="D65" s="88"/>
      <c r="E65" s="89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si="5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customHeight="1">
      <c r="A66" s="90"/>
      <c r="B66" s="91"/>
      <c r="C66" s="92"/>
      <c r="D66" s="92"/>
      <c r="E66" s="92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93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customHeight="1">
      <c r="A67" s="94"/>
      <c r="B67" s="95"/>
      <c r="C67" s="96"/>
      <c r="D67" s="97" t="s">
        <v>59</v>
      </c>
      <c r="E67" s="59"/>
      <c r="F67" s="98">
        <f t="shared" ref="F67:P67" si="6">SUM(F60:F66)</f>
        <v>0</v>
      </c>
      <c r="G67" s="98">
        <f t="shared" si="6"/>
        <v>0</v>
      </c>
      <c r="H67" s="98">
        <f t="shared" si="6"/>
        <v>0</v>
      </c>
      <c r="I67" s="98">
        <f t="shared" si="6"/>
        <v>0</v>
      </c>
      <c r="J67" s="98">
        <f t="shared" si="6"/>
        <v>0</v>
      </c>
      <c r="K67" s="98">
        <f t="shared" si="6"/>
        <v>0</v>
      </c>
      <c r="L67" s="98">
        <f t="shared" si="6"/>
        <v>0</v>
      </c>
      <c r="M67" s="98">
        <f t="shared" si="6"/>
        <v>0</v>
      </c>
      <c r="N67" s="98">
        <f t="shared" si="6"/>
        <v>0</v>
      </c>
      <c r="O67" s="98">
        <f t="shared" si="6"/>
        <v>0</v>
      </c>
      <c r="P67" s="98">
        <f t="shared" si="6"/>
        <v>0</v>
      </c>
      <c r="Q67" s="99"/>
      <c r="R67" s="5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52"/>
      <c r="B68" s="52"/>
      <c r="C68" s="52"/>
      <c r="D68" s="52"/>
      <c r="E68" s="100"/>
      <c r="F68" s="101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52"/>
      <c r="B69" s="52"/>
      <c r="C69" s="52"/>
      <c r="D69" s="52"/>
      <c r="E69" s="100"/>
      <c r="F69" s="101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51.0" customHeight="1">
      <c r="A70" s="2"/>
      <c r="B70" s="2"/>
      <c r="C70" s="2"/>
      <c r="D70" s="2"/>
      <c r="E70" s="102" t="s">
        <v>60</v>
      </c>
      <c r="F70" s="142" t="s">
        <v>61</v>
      </c>
      <c r="G70" s="2"/>
      <c r="H70" s="2"/>
      <c r="I70" s="2"/>
      <c r="J70" s="104" t="s">
        <v>62</v>
      </c>
      <c r="K70" s="104"/>
      <c r="L70" s="104"/>
      <c r="M70" s="104"/>
      <c r="N70" s="105"/>
      <c r="O70" s="105"/>
      <c r="P70" s="10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02" t="s">
        <v>63</v>
      </c>
      <c r="F71" s="142" t="s">
        <v>61</v>
      </c>
      <c r="G71" s="2"/>
      <c r="H71" s="2"/>
      <c r="I71" s="2"/>
      <c r="J71" s="107" t="s">
        <v>64</v>
      </c>
      <c r="K71" s="107"/>
      <c r="L71" s="107"/>
      <c r="M71" s="107"/>
      <c r="N71" s="107"/>
      <c r="O71" s="107"/>
      <c r="P71" s="10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02" t="s">
        <v>65</v>
      </c>
      <c r="F72" s="142" t="s">
        <v>61</v>
      </c>
      <c r="G72" s="2"/>
      <c r="H72" s="2"/>
      <c r="I72" s="2"/>
      <c r="J72" s="109"/>
      <c r="K72" s="110"/>
      <c r="L72" s="110"/>
      <c r="M72" s="110"/>
      <c r="N72" s="110"/>
      <c r="O72" s="110"/>
      <c r="P72" s="110"/>
      <c r="Q72" s="111"/>
      <c r="R72" s="3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66</v>
      </c>
      <c r="F73" s="142" t="s">
        <v>61</v>
      </c>
      <c r="G73" s="2"/>
      <c r="H73" s="2"/>
      <c r="I73" s="2"/>
      <c r="J73" s="112"/>
      <c r="K73" s="112"/>
      <c r="L73" s="112"/>
      <c r="M73" s="112"/>
      <c r="N73" s="112"/>
      <c r="O73" s="112"/>
      <c r="P73" s="52"/>
      <c r="Q73" s="52"/>
      <c r="R73" s="5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162</v>
      </c>
      <c r="F74" s="142" t="s">
        <v>61</v>
      </c>
      <c r="G74" s="2"/>
      <c r="H74" s="2"/>
      <c r="I74" s="2"/>
      <c r="J74" s="112"/>
      <c r="K74" s="112"/>
      <c r="L74" s="112"/>
      <c r="M74" s="112"/>
      <c r="N74" s="112"/>
      <c r="O74" s="112"/>
      <c r="P74" s="113"/>
      <c r="Q74" s="52"/>
      <c r="R74" s="5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68</v>
      </c>
      <c r="F75" s="142" t="s">
        <v>61</v>
      </c>
      <c r="G75" s="2"/>
      <c r="H75" s="2"/>
      <c r="I75" s="2"/>
      <c r="J75" s="114"/>
      <c r="K75" s="114"/>
      <c r="L75" s="114"/>
      <c r="M75" s="114"/>
      <c r="N75" s="52"/>
      <c r="O75" s="52"/>
      <c r="P75" s="113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69</v>
      </c>
      <c r="F76" s="142" t="s">
        <v>61</v>
      </c>
      <c r="G76" s="2"/>
      <c r="H76" s="2"/>
      <c r="I76" s="2"/>
      <c r="J76" s="52"/>
      <c r="K76" s="52"/>
      <c r="L76" s="115"/>
      <c r="M76" s="52"/>
      <c r="N76" s="52"/>
      <c r="O76" s="5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52"/>
      <c r="K77" s="52"/>
      <c r="L77" s="52"/>
      <c r="M77" s="52"/>
      <c r="N77" s="52"/>
      <c r="O77" s="52"/>
      <c r="P77" s="52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8:J58"/>
    <mergeCell ref="K58:K59"/>
    <mergeCell ref="O58:O59"/>
    <mergeCell ref="P58:P59"/>
    <mergeCell ref="A56:S56"/>
    <mergeCell ref="A57:A59"/>
    <mergeCell ref="B57:B59"/>
    <mergeCell ref="C57:C59"/>
    <mergeCell ref="D57:D59"/>
    <mergeCell ref="E57:E59"/>
    <mergeCell ref="F57:Q57"/>
    <mergeCell ref="Q58:Q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57:R59"/>
    <mergeCell ref="S57:S59"/>
    <mergeCell ref="F58:F59"/>
    <mergeCell ref="G58:H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163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45966.0</v>
      </c>
      <c r="C6" s="21" t="s">
        <v>164</v>
      </c>
      <c r="D6" s="22">
        <v>35227.0</v>
      </c>
      <c r="E6" s="23" t="s">
        <v>80</v>
      </c>
      <c r="F6" s="24"/>
      <c r="G6" s="24"/>
      <c r="H6" s="24"/>
      <c r="I6" s="25">
        <v>5000.0</v>
      </c>
      <c r="J6" s="24"/>
      <c r="K6" s="24"/>
      <c r="L6" s="24"/>
      <c r="M6" s="26"/>
      <c r="N6" s="24"/>
      <c r="O6" s="24"/>
      <c r="P6" s="27">
        <v>5000.0</v>
      </c>
      <c r="Q6" s="28">
        <v>0.0</v>
      </c>
      <c r="R6" s="27" t="s">
        <v>73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45966.0</v>
      </c>
      <c r="C7" s="21" t="s">
        <v>165</v>
      </c>
      <c r="D7" s="22">
        <v>29621.0</v>
      </c>
      <c r="E7" s="23" t="s">
        <v>166</v>
      </c>
      <c r="F7" s="24"/>
      <c r="G7" s="24"/>
      <c r="H7" s="24"/>
      <c r="I7" s="26"/>
      <c r="J7" s="31">
        <v>3400.0</v>
      </c>
      <c r="K7" s="24"/>
      <c r="L7" s="24"/>
      <c r="M7" s="26"/>
      <c r="N7" s="24"/>
      <c r="O7" s="24"/>
      <c r="P7" s="27">
        <v>3400.0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45966.0</v>
      </c>
      <c r="C8" s="21" t="s">
        <v>167</v>
      </c>
      <c r="D8" s="22">
        <v>72839.0</v>
      </c>
      <c r="E8" s="23" t="s">
        <v>168</v>
      </c>
      <c r="F8" s="24"/>
      <c r="G8" s="24"/>
      <c r="H8" s="24"/>
      <c r="I8" s="25">
        <v>4500.0</v>
      </c>
      <c r="J8" s="24"/>
      <c r="K8" s="24"/>
      <c r="L8" s="24"/>
      <c r="M8" s="26"/>
      <c r="N8" s="24"/>
      <c r="O8" s="24"/>
      <c r="P8" s="27">
        <v>4500.0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45966.0</v>
      </c>
      <c r="C9" s="21" t="s">
        <v>169</v>
      </c>
      <c r="D9" s="22">
        <v>81108.0</v>
      </c>
      <c r="E9" s="23" t="s">
        <v>170</v>
      </c>
      <c r="F9" s="24"/>
      <c r="G9" s="24"/>
      <c r="H9" s="24"/>
      <c r="I9" s="25">
        <v>10000.0</v>
      </c>
      <c r="J9" s="24"/>
      <c r="K9" s="24"/>
      <c r="L9" s="24"/>
      <c r="M9" s="26"/>
      <c r="N9" s="24"/>
      <c r="O9" s="24"/>
      <c r="P9" s="27">
        <v>10000.0</v>
      </c>
      <c r="Q9" s="28">
        <v>0.0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45966.0</v>
      </c>
      <c r="C10" s="21" t="s">
        <v>171</v>
      </c>
      <c r="D10" s="22">
        <v>102014.0</v>
      </c>
      <c r="E10" s="23" t="s">
        <v>172</v>
      </c>
      <c r="F10" s="24"/>
      <c r="G10" s="24"/>
      <c r="H10" s="24"/>
      <c r="I10" s="26"/>
      <c r="J10" s="31">
        <v>4800.0</v>
      </c>
      <c r="K10" s="24"/>
      <c r="L10" s="24"/>
      <c r="M10" s="26"/>
      <c r="N10" s="24"/>
      <c r="O10" s="24"/>
      <c r="P10" s="27">
        <v>4800.0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45966.0</v>
      </c>
      <c r="C11" s="21" t="s">
        <v>173</v>
      </c>
      <c r="D11" s="22">
        <v>53249.0</v>
      </c>
      <c r="E11" s="23" t="s">
        <v>174</v>
      </c>
      <c r="F11" s="24"/>
      <c r="G11" s="24"/>
      <c r="H11" s="24"/>
      <c r="I11" s="26"/>
      <c r="J11" s="31">
        <v>7800.0</v>
      </c>
      <c r="K11" s="24"/>
      <c r="L11" s="24"/>
      <c r="M11" s="26"/>
      <c r="N11" s="24"/>
      <c r="O11" s="24"/>
      <c r="P11" s="27">
        <v>7800.0</v>
      </c>
      <c r="Q11" s="28">
        <v>0.0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45966.0</v>
      </c>
      <c r="C12" s="21" t="s">
        <v>175</v>
      </c>
      <c r="D12" s="22">
        <v>87820.0</v>
      </c>
      <c r="E12" s="23" t="s">
        <v>87</v>
      </c>
      <c r="F12" s="24"/>
      <c r="G12" s="24"/>
      <c r="H12" s="24"/>
      <c r="I12" s="25">
        <v>100.0</v>
      </c>
      <c r="J12" s="24"/>
      <c r="K12" s="24"/>
      <c r="L12" s="24"/>
      <c r="M12" s="26"/>
      <c r="N12" s="24"/>
      <c r="O12" s="24"/>
      <c r="P12" s="27">
        <v>100.0</v>
      </c>
      <c r="Q12" s="28">
        <v>0.0</v>
      </c>
      <c r="R12" s="27" t="s">
        <v>73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45966.0</v>
      </c>
      <c r="C13" s="21" t="s">
        <v>176</v>
      </c>
      <c r="D13" s="22">
        <v>52669.0</v>
      </c>
      <c r="E13" s="23" t="s">
        <v>177</v>
      </c>
      <c r="F13" s="24"/>
      <c r="G13" s="24"/>
      <c r="H13" s="31">
        <v>19700.0</v>
      </c>
      <c r="I13" s="26"/>
      <c r="J13" s="24"/>
      <c r="K13" s="24"/>
      <c r="L13" s="24"/>
      <c r="M13" s="26"/>
      <c r="N13" s="24"/>
      <c r="O13" s="24"/>
      <c r="P13" s="27">
        <v>19700.0</v>
      </c>
      <c r="Q13" s="28">
        <v>0.0</v>
      </c>
      <c r="R13" s="27">
        <v>52669.0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45966.0</v>
      </c>
      <c r="C14" s="21" t="s">
        <v>178</v>
      </c>
      <c r="D14" s="22">
        <v>95495.0</v>
      </c>
      <c r="E14" s="23" t="s">
        <v>179</v>
      </c>
      <c r="F14" s="24"/>
      <c r="G14" s="24"/>
      <c r="H14" s="24"/>
      <c r="I14" s="26"/>
      <c r="J14" s="24"/>
      <c r="K14" s="24"/>
      <c r="L14" s="24"/>
      <c r="M14" s="25">
        <v>12950.0</v>
      </c>
      <c r="N14" s="24"/>
      <c r="O14" s="24"/>
      <c r="P14" s="27">
        <v>12950.0</v>
      </c>
      <c r="Q14" s="28">
        <v>0.0</v>
      </c>
      <c r="R14" s="27">
        <v>95495.0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45966.0</v>
      </c>
      <c r="C15" s="21" t="s">
        <v>180</v>
      </c>
      <c r="D15" s="22">
        <v>72839.0</v>
      </c>
      <c r="E15" s="23" t="s">
        <v>168</v>
      </c>
      <c r="F15" s="24"/>
      <c r="G15" s="24"/>
      <c r="H15" s="31">
        <v>35000.0</v>
      </c>
      <c r="I15" s="26"/>
      <c r="J15" s="24"/>
      <c r="K15" s="24"/>
      <c r="L15" s="24"/>
      <c r="M15" s="26"/>
      <c r="N15" s="24"/>
      <c r="O15" s="24"/>
      <c r="P15" s="27">
        <v>35000.0</v>
      </c>
      <c r="Q15" s="28">
        <v>0.0</v>
      </c>
      <c r="R15" s="27">
        <v>72839.0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/>
      <c r="B16" s="33"/>
      <c r="C16" s="34"/>
      <c r="D16" s="35"/>
      <c r="E16" s="36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29"/>
      <c r="Q16" s="37">
        <f t="shared" ref="Q16:Q28" si="1">F16+G16+H16+I16+J16+K16+L16+M16+N16+O16-P16</f>
        <v>0</v>
      </c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/>
      <c r="B17" s="33"/>
      <c r="C17" s="34"/>
      <c r="D17" s="35"/>
      <c r="E17" s="36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29"/>
      <c r="Q17" s="37">
        <f t="shared" si="1"/>
        <v>0</v>
      </c>
      <c r="R17" s="29"/>
      <c r="S17" s="37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/>
      <c r="B18" s="33"/>
      <c r="C18" s="34"/>
      <c r="D18" s="35"/>
      <c r="E18" s="36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29"/>
      <c r="Q18" s="37">
        <f t="shared" si="1"/>
        <v>0</v>
      </c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30.0</v>
      </c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>
        <f t="shared" si="1"/>
        <v>0</v>
      </c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31.0</v>
      </c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32.0</v>
      </c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33.0</v>
      </c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34.0</v>
      </c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35.0</v>
      </c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>
        <f t="shared" si="1"/>
        <v>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36.0</v>
      </c>
      <c r="B25" s="33"/>
      <c r="C25" s="34"/>
      <c r="D25" s="35"/>
      <c r="E25" s="36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37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37.0</v>
      </c>
      <c r="B26" s="33"/>
      <c r="C26" s="34"/>
      <c r="D26" s="35"/>
      <c r="E26" s="36"/>
      <c r="F26" s="24"/>
      <c r="G26" s="24"/>
      <c r="H26" s="24"/>
      <c r="I26" s="26"/>
      <c r="J26" s="24"/>
      <c r="K26" s="24"/>
      <c r="L26" s="24"/>
      <c r="M26" s="26"/>
      <c r="N26" s="24"/>
      <c r="O26" s="24"/>
      <c r="P26" s="29"/>
      <c r="Q26" s="37">
        <f t="shared" si="1"/>
        <v>0</v>
      </c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33"/>
      <c r="C27" s="34"/>
      <c r="D27" s="35"/>
      <c r="E27" s="36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29"/>
      <c r="Q27" s="37">
        <f t="shared" si="1"/>
        <v>0</v>
      </c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/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37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38"/>
      <c r="B29" s="39"/>
      <c r="C29" s="40"/>
      <c r="D29" s="41"/>
      <c r="E29" s="41"/>
      <c r="F29" s="42">
        <f t="shared" ref="F29:P29" si="2">SUM(F6:F28)</f>
        <v>0</v>
      </c>
      <c r="G29" s="42">
        <f t="shared" si="2"/>
        <v>0</v>
      </c>
      <c r="H29" s="42">
        <f t="shared" si="2"/>
        <v>54700</v>
      </c>
      <c r="I29" s="42">
        <f t="shared" si="2"/>
        <v>19600</v>
      </c>
      <c r="J29" s="42">
        <f t="shared" si="2"/>
        <v>16000</v>
      </c>
      <c r="K29" s="42">
        <f t="shared" si="2"/>
        <v>0</v>
      </c>
      <c r="L29" s="42">
        <f t="shared" si="2"/>
        <v>0</v>
      </c>
      <c r="M29" s="42">
        <f t="shared" si="2"/>
        <v>12950</v>
      </c>
      <c r="N29" s="42">
        <f t="shared" si="2"/>
        <v>0</v>
      </c>
      <c r="O29" s="42">
        <f t="shared" si="2"/>
        <v>0</v>
      </c>
      <c r="P29" s="42">
        <f t="shared" si="2"/>
        <v>103250</v>
      </c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6"/>
      <c r="B30" s="47"/>
      <c r="C30" s="48"/>
      <c r="D30" s="48"/>
      <c r="E30" s="48"/>
      <c r="F30" s="49">
        <f>F29+G29+H29+I29+J29+K29+L29+M29+N29+O29</f>
        <v>103250</v>
      </c>
      <c r="G30" s="4"/>
      <c r="H30" s="4"/>
      <c r="I30" s="4"/>
      <c r="J30" s="4"/>
      <c r="K30" s="4"/>
      <c r="L30" s="4"/>
      <c r="M30" s="4"/>
      <c r="N30" s="4"/>
      <c r="O30" s="4"/>
      <c r="P30" s="50" t="s">
        <v>52</v>
      </c>
      <c r="Q30" s="50"/>
      <c r="R30" s="48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30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26" t="s">
        <v>142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4" t="s">
        <v>2</v>
      </c>
      <c r="B33" s="55" t="s">
        <v>3</v>
      </c>
      <c r="C33" s="55" t="s">
        <v>4</v>
      </c>
      <c r="D33" s="55" t="s">
        <v>5</v>
      </c>
      <c r="E33" s="55" t="s">
        <v>6</v>
      </c>
      <c r="F33" s="56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55" t="s">
        <v>8</v>
      </c>
      <c r="S33" s="55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57" t="s">
        <v>10</v>
      </c>
      <c r="G34" s="58" t="s">
        <v>11</v>
      </c>
      <c r="H34" s="10"/>
      <c r="I34" s="58" t="s">
        <v>12</v>
      </c>
      <c r="J34" s="10"/>
      <c r="K34" s="55" t="s">
        <v>13</v>
      </c>
      <c r="L34" s="59"/>
      <c r="M34" s="59"/>
      <c r="N34" s="59"/>
      <c r="O34" s="133" t="s">
        <v>143</v>
      </c>
      <c r="P34" s="55" t="s">
        <v>14</v>
      </c>
      <c r="Q34" s="55" t="s">
        <v>15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7"/>
      <c r="B35" s="10"/>
      <c r="C35" s="10"/>
      <c r="D35" s="10"/>
      <c r="E35" s="10"/>
      <c r="F35" s="10"/>
      <c r="G35" s="134" t="s">
        <v>16</v>
      </c>
      <c r="H35" s="62" t="s">
        <v>17</v>
      </c>
      <c r="I35" s="62" t="s">
        <v>18</v>
      </c>
      <c r="J35" s="62" t="s">
        <v>19</v>
      </c>
      <c r="K35" s="10"/>
      <c r="L35" s="62" t="s">
        <v>20</v>
      </c>
      <c r="M35" s="62" t="s">
        <v>21</v>
      </c>
      <c r="N35" s="135" t="s">
        <v>144</v>
      </c>
      <c r="O35" s="136" t="s">
        <v>145</v>
      </c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63">
        <v>1.0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v>0.0</v>
      </c>
      <c r="R36" s="37" t="s">
        <v>73</v>
      </c>
      <c r="S36" s="29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90"/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v>0.0</v>
      </c>
      <c r="R37" s="29"/>
      <c r="S37" s="29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37"/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ref="Q38:Q39" si="3">F38+G38+H38+I38+J38+K38+L38+M38+N38+O38-P38</f>
        <v>0</v>
      </c>
      <c r="R38" s="29"/>
      <c r="S38" s="7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90"/>
      <c r="B39" s="91"/>
      <c r="C39" s="92"/>
      <c r="D39" s="92"/>
      <c r="E39" s="92"/>
      <c r="F39" s="78"/>
      <c r="G39" s="78"/>
      <c r="H39" s="78"/>
      <c r="I39" s="78"/>
      <c r="J39" s="78"/>
      <c r="K39" s="78"/>
      <c r="L39" s="78"/>
      <c r="M39" s="78"/>
      <c r="N39" s="78"/>
      <c r="O39" s="85"/>
      <c r="P39" s="93"/>
      <c r="Q39" s="37">
        <f t="shared" si="3"/>
        <v>0</v>
      </c>
      <c r="R39" s="29"/>
      <c r="S39" s="7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94"/>
      <c r="B40" s="95"/>
      <c r="C40" s="96"/>
      <c r="D40" s="97" t="s">
        <v>59</v>
      </c>
      <c r="E40" s="59"/>
      <c r="F40" s="98">
        <f t="shared" ref="F40:P40" si="4">SUM(F36:F39)</f>
        <v>0</v>
      </c>
      <c r="G40" s="98">
        <f t="shared" si="4"/>
        <v>0</v>
      </c>
      <c r="H40" s="98">
        <f t="shared" si="4"/>
        <v>0</v>
      </c>
      <c r="I40" s="98">
        <f t="shared" si="4"/>
        <v>0</v>
      </c>
      <c r="J40" s="98">
        <f t="shared" si="4"/>
        <v>0</v>
      </c>
      <c r="K40" s="98">
        <f t="shared" si="4"/>
        <v>0</v>
      </c>
      <c r="L40" s="98">
        <f t="shared" si="4"/>
        <v>0</v>
      </c>
      <c r="M40" s="98">
        <f t="shared" si="4"/>
        <v>0</v>
      </c>
      <c r="N40" s="98">
        <f t="shared" si="4"/>
        <v>0</v>
      </c>
      <c r="O40" s="98">
        <f t="shared" si="4"/>
        <v>0</v>
      </c>
      <c r="P40" s="98">
        <f t="shared" si="4"/>
        <v>0</v>
      </c>
      <c r="Q40" s="99"/>
      <c r="R40" s="59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2"/>
      <c r="B41" s="52"/>
      <c r="C41" s="52"/>
      <c r="D41" s="52"/>
      <c r="E41" s="30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26" t="s">
        <v>103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54" t="s">
        <v>2</v>
      </c>
      <c r="B43" s="55" t="s">
        <v>3</v>
      </c>
      <c r="C43" s="55" t="s">
        <v>4</v>
      </c>
      <c r="D43" s="55" t="s">
        <v>5</v>
      </c>
      <c r="E43" s="55" t="s">
        <v>6</v>
      </c>
      <c r="F43" s="56" t="s">
        <v>7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55" t="s">
        <v>8</v>
      </c>
      <c r="S43" s="55" t="s">
        <v>9</v>
      </c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1"/>
      <c r="B44" s="12"/>
      <c r="C44" s="12"/>
      <c r="D44" s="12"/>
      <c r="E44" s="12"/>
      <c r="F44" s="57" t="s">
        <v>10</v>
      </c>
      <c r="G44" s="58" t="s">
        <v>11</v>
      </c>
      <c r="H44" s="10"/>
      <c r="I44" s="58" t="s">
        <v>12</v>
      </c>
      <c r="J44" s="10"/>
      <c r="K44" s="55" t="s">
        <v>13</v>
      </c>
      <c r="L44" s="59"/>
      <c r="M44" s="59"/>
      <c r="N44" s="59"/>
      <c r="O44" s="60" t="s">
        <v>181</v>
      </c>
      <c r="P44" s="55" t="s">
        <v>14</v>
      </c>
      <c r="Q44" s="55" t="s">
        <v>15</v>
      </c>
      <c r="R44" s="12"/>
      <c r="S44" s="1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7"/>
      <c r="B45" s="10"/>
      <c r="C45" s="10"/>
      <c r="D45" s="10"/>
      <c r="E45" s="10"/>
      <c r="F45" s="10"/>
      <c r="G45" s="61" t="s">
        <v>16</v>
      </c>
      <c r="H45" s="62" t="s">
        <v>17</v>
      </c>
      <c r="I45" s="62" t="s">
        <v>18</v>
      </c>
      <c r="J45" s="62" t="s">
        <v>19</v>
      </c>
      <c r="K45" s="10"/>
      <c r="L45" s="62" t="s">
        <v>20</v>
      </c>
      <c r="M45" s="62" t="s">
        <v>21</v>
      </c>
      <c r="N45" s="62" t="s">
        <v>22</v>
      </c>
      <c r="O45" s="10"/>
      <c r="P45" s="10"/>
      <c r="Q45" s="10"/>
      <c r="R45" s="10"/>
      <c r="S45" s="10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63">
        <v>1.0</v>
      </c>
      <c r="B46" s="127">
        <v>45966.0</v>
      </c>
      <c r="C46" s="128" t="s">
        <v>182</v>
      </c>
      <c r="D46" s="129">
        <v>88485.0</v>
      </c>
      <c r="E46" s="130" t="s">
        <v>183</v>
      </c>
      <c r="F46" s="78"/>
      <c r="G46" s="78"/>
      <c r="H46" s="78"/>
      <c r="I46" s="78"/>
      <c r="J46" s="78"/>
      <c r="K46" s="78"/>
      <c r="L46" s="78"/>
      <c r="M46" s="78"/>
      <c r="N46" s="131">
        <v>5852.0</v>
      </c>
      <c r="O46" s="85"/>
      <c r="P46" s="132">
        <v>5852.0</v>
      </c>
      <c r="Q46" s="72">
        <v>0.0</v>
      </c>
      <c r="R46" s="27" t="s">
        <v>184</v>
      </c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74">
        <v>2.0</v>
      </c>
      <c r="B47" s="121">
        <v>45966.0</v>
      </c>
      <c r="C47" s="75" t="s">
        <v>185</v>
      </c>
      <c r="D47" s="76">
        <v>49655.0</v>
      </c>
      <c r="E47" s="77" t="s">
        <v>186</v>
      </c>
      <c r="F47" s="78"/>
      <c r="G47" s="78"/>
      <c r="H47" s="131">
        <v>1000.0</v>
      </c>
      <c r="I47" s="78"/>
      <c r="J47" s="78"/>
      <c r="K47" s="78"/>
      <c r="L47" s="78"/>
      <c r="M47" s="78"/>
      <c r="N47" s="78"/>
      <c r="O47" s="85"/>
      <c r="P47" s="132">
        <v>1000.0</v>
      </c>
      <c r="Q47" s="72">
        <v>0.0</v>
      </c>
      <c r="R47" s="27">
        <v>49655.0</v>
      </c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hidden="1" customHeight="1">
      <c r="A48" s="63"/>
      <c r="B48" s="81"/>
      <c r="C48" s="82"/>
      <c r="D48" s="83"/>
      <c r="E48" s="84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86"/>
      <c r="Q48" s="87"/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hidden="1" customHeight="1">
      <c r="A49" s="63"/>
      <c r="B49" s="81"/>
      <c r="C49" s="82"/>
      <c r="D49" s="83"/>
      <c r="E49" s="84"/>
      <c r="F49" s="78"/>
      <c r="G49" s="78"/>
      <c r="H49" s="78"/>
      <c r="I49" s="78"/>
      <c r="J49" s="78"/>
      <c r="K49" s="78"/>
      <c r="L49" s="78"/>
      <c r="M49" s="78"/>
      <c r="N49" s="78"/>
      <c r="O49" s="85"/>
      <c r="P49" s="86"/>
      <c r="Q49" s="87">
        <f t="shared" ref="Q49:Q52" si="5">F49+G49+H49+I49+J49+K49+L49+M49+N49+O49+P49-P49</f>
        <v>0</v>
      </c>
      <c r="R49" s="2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hidden="1" customHeight="1">
      <c r="A50" s="63"/>
      <c r="B50" s="81"/>
      <c r="C50" s="82"/>
      <c r="D50" s="83"/>
      <c r="E50" s="84"/>
      <c r="F50" s="78"/>
      <c r="G50" s="78"/>
      <c r="H50" s="78"/>
      <c r="I50" s="78"/>
      <c r="J50" s="78"/>
      <c r="K50" s="78"/>
      <c r="L50" s="78"/>
      <c r="M50" s="78"/>
      <c r="N50" s="78"/>
      <c r="O50" s="85"/>
      <c r="P50" s="86"/>
      <c r="Q50" s="87">
        <f t="shared" si="5"/>
        <v>0</v>
      </c>
      <c r="R50" s="29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hidden="1" customHeight="1">
      <c r="A51" s="63"/>
      <c r="B51" s="33"/>
      <c r="C51" s="88"/>
      <c r="D51" s="88"/>
      <c r="E51" s="89"/>
      <c r="F51" s="78"/>
      <c r="G51" s="78"/>
      <c r="H51" s="78"/>
      <c r="I51" s="78"/>
      <c r="J51" s="78"/>
      <c r="K51" s="78"/>
      <c r="L51" s="78"/>
      <c r="M51" s="78"/>
      <c r="N51" s="78"/>
      <c r="O51" s="85"/>
      <c r="P51" s="86"/>
      <c r="Q51" s="87">
        <f t="shared" si="5"/>
        <v>0</v>
      </c>
      <c r="R51" s="29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90"/>
      <c r="B52" s="91"/>
      <c r="C52" s="92"/>
      <c r="D52" s="92"/>
      <c r="E52" s="92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93"/>
      <c r="Q52" s="87">
        <f t="shared" si="5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94"/>
      <c r="B53" s="95"/>
      <c r="C53" s="96"/>
      <c r="D53" s="97" t="s">
        <v>59</v>
      </c>
      <c r="E53" s="59"/>
      <c r="F53" s="98">
        <f t="shared" ref="F53:P53" si="6">SUM(F46:F52)</f>
        <v>0</v>
      </c>
      <c r="G53" s="98">
        <f t="shared" si="6"/>
        <v>0</v>
      </c>
      <c r="H53" s="98">
        <f t="shared" si="6"/>
        <v>1000</v>
      </c>
      <c r="I53" s="98">
        <f t="shared" si="6"/>
        <v>0</v>
      </c>
      <c r="J53" s="98">
        <f t="shared" si="6"/>
        <v>0</v>
      </c>
      <c r="K53" s="98">
        <f t="shared" si="6"/>
        <v>0</v>
      </c>
      <c r="L53" s="98">
        <f t="shared" si="6"/>
        <v>0</v>
      </c>
      <c r="M53" s="98">
        <f t="shared" si="6"/>
        <v>0</v>
      </c>
      <c r="N53" s="98">
        <f t="shared" si="6"/>
        <v>5852</v>
      </c>
      <c r="O53" s="98">
        <f t="shared" si="6"/>
        <v>0</v>
      </c>
      <c r="P53" s="98">
        <f t="shared" si="6"/>
        <v>6852</v>
      </c>
      <c r="Q53" s="99"/>
      <c r="R53" s="5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52"/>
      <c r="B54" s="52"/>
      <c r="C54" s="52"/>
      <c r="D54" s="52"/>
      <c r="E54" s="100"/>
      <c r="F54" s="10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100"/>
      <c r="F55" s="101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51.0" customHeight="1">
      <c r="A56" s="2"/>
      <c r="B56" s="2"/>
      <c r="C56" s="2"/>
      <c r="D56" s="2"/>
      <c r="E56" s="102" t="s">
        <v>60</v>
      </c>
      <c r="F56" s="142" t="s">
        <v>61</v>
      </c>
      <c r="G56" s="2"/>
      <c r="H56" s="2"/>
      <c r="I56" s="2"/>
      <c r="J56" s="104" t="s">
        <v>62</v>
      </c>
      <c r="K56" s="104"/>
      <c r="L56" s="104"/>
      <c r="M56" s="104"/>
      <c r="N56" s="105"/>
      <c r="O56" s="105"/>
      <c r="P56" s="10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63</v>
      </c>
      <c r="F57" s="142" t="s">
        <v>61</v>
      </c>
      <c r="G57" s="2"/>
      <c r="H57" s="2"/>
      <c r="I57" s="2"/>
      <c r="J57" s="107" t="s">
        <v>64</v>
      </c>
      <c r="K57" s="107"/>
      <c r="L57" s="107"/>
      <c r="M57" s="107"/>
      <c r="N57" s="107"/>
      <c r="O57" s="107"/>
      <c r="P57" s="108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65</v>
      </c>
      <c r="F58" s="142" t="s">
        <v>61</v>
      </c>
      <c r="G58" s="2"/>
      <c r="H58" s="2"/>
      <c r="I58" s="2"/>
      <c r="J58" s="109"/>
      <c r="K58" s="110"/>
      <c r="L58" s="110"/>
      <c r="M58" s="110"/>
      <c r="N58" s="110"/>
      <c r="O58" s="110"/>
      <c r="P58" s="110"/>
      <c r="Q58" s="111"/>
      <c r="R58" s="3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102" t="s">
        <v>66</v>
      </c>
      <c r="F59" s="142" t="s">
        <v>61</v>
      </c>
      <c r="G59" s="2"/>
      <c r="H59" s="2"/>
      <c r="I59" s="2"/>
      <c r="J59" s="112"/>
      <c r="K59" s="112"/>
      <c r="L59" s="112"/>
      <c r="M59" s="112"/>
      <c r="N59" s="112"/>
      <c r="O59" s="11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02" t="s">
        <v>187</v>
      </c>
      <c r="F60" s="142" t="s">
        <v>61</v>
      </c>
      <c r="G60" s="2"/>
      <c r="H60" s="2"/>
      <c r="I60" s="2"/>
      <c r="J60" s="112"/>
      <c r="K60" s="112"/>
      <c r="L60" s="112"/>
      <c r="M60" s="112"/>
      <c r="N60" s="112"/>
      <c r="O60" s="112"/>
      <c r="P60" s="113"/>
      <c r="Q60" s="52"/>
      <c r="R60" s="5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68</v>
      </c>
      <c r="F61" s="142" t="s">
        <v>61</v>
      </c>
      <c r="G61" s="2"/>
      <c r="H61" s="2"/>
      <c r="I61" s="2"/>
      <c r="J61" s="114"/>
      <c r="K61" s="114"/>
      <c r="L61" s="114"/>
      <c r="M61" s="114"/>
      <c r="N61" s="52"/>
      <c r="O61" s="52"/>
      <c r="P61" s="113"/>
      <c r="Q61" s="52"/>
      <c r="R61" s="5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69</v>
      </c>
      <c r="F62" s="142" t="s">
        <v>61</v>
      </c>
      <c r="G62" s="2"/>
      <c r="H62" s="2"/>
      <c r="I62" s="2"/>
      <c r="J62" s="52"/>
      <c r="K62" s="52"/>
      <c r="L62" s="115"/>
      <c r="M62" s="52"/>
      <c r="N62" s="52"/>
      <c r="O62" s="52"/>
      <c r="P62" s="113"/>
      <c r="Q62" s="52"/>
      <c r="R62" s="5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52"/>
      <c r="K63" s="52"/>
      <c r="L63" s="52"/>
      <c r="M63" s="52"/>
      <c r="N63" s="52"/>
      <c r="O63" s="52"/>
      <c r="P63" s="52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</sheetData>
  <mergeCells count="48">
    <mergeCell ref="I44:J44"/>
    <mergeCell ref="K44:K45"/>
    <mergeCell ref="O44:O45"/>
    <mergeCell ref="P44:P45"/>
    <mergeCell ref="A42:S42"/>
    <mergeCell ref="A43:A45"/>
    <mergeCell ref="B43:B45"/>
    <mergeCell ref="C43:C45"/>
    <mergeCell ref="D43:D45"/>
    <mergeCell ref="E43:E45"/>
    <mergeCell ref="F43:Q43"/>
    <mergeCell ref="Q44:Q4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0:O30"/>
    <mergeCell ref="A33:A35"/>
    <mergeCell ref="B33:B35"/>
    <mergeCell ref="C33:C35"/>
    <mergeCell ref="D33:D35"/>
    <mergeCell ref="E33:E35"/>
    <mergeCell ref="R33:R35"/>
    <mergeCell ref="P34:P35"/>
    <mergeCell ref="Q34:Q35"/>
    <mergeCell ref="A32:S32"/>
    <mergeCell ref="F33:Q33"/>
    <mergeCell ref="S33:S35"/>
    <mergeCell ref="F34:F35"/>
    <mergeCell ref="G34:H34"/>
    <mergeCell ref="I34:J34"/>
    <mergeCell ref="K34:K35"/>
    <mergeCell ref="R43:R45"/>
    <mergeCell ref="S43:S45"/>
    <mergeCell ref="F44:F45"/>
    <mergeCell ref="G44:H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188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45967.0</v>
      </c>
      <c r="C6" s="21" t="s">
        <v>189</v>
      </c>
      <c r="D6" s="22">
        <v>35227.0</v>
      </c>
      <c r="E6" s="23" t="s">
        <v>80</v>
      </c>
      <c r="F6" s="24"/>
      <c r="G6" s="24"/>
      <c r="H6" s="24"/>
      <c r="I6" s="25">
        <v>12500.0</v>
      </c>
      <c r="J6" s="24"/>
      <c r="K6" s="24"/>
      <c r="L6" s="24"/>
      <c r="M6" s="26"/>
      <c r="N6" s="24"/>
      <c r="O6" s="24"/>
      <c r="P6" s="27">
        <v>12500.0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45967.0</v>
      </c>
      <c r="C7" s="21" t="s">
        <v>190</v>
      </c>
      <c r="D7" s="22">
        <v>37078.0</v>
      </c>
      <c r="E7" s="23" t="s">
        <v>191</v>
      </c>
      <c r="F7" s="24"/>
      <c r="G7" s="24"/>
      <c r="H7" s="24"/>
      <c r="I7" s="25">
        <v>1300.0</v>
      </c>
      <c r="J7" s="31"/>
      <c r="K7" s="24"/>
      <c r="L7" s="24"/>
      <c r="M7" s="26"/>
      <c r="N7" s="24"/>
      <c r="O7" s="24"/>
      <c r="P7" s="27">
        <v>1300.0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45967.0</v>
      </c>
      <c r="C8" s="21" t="s">
        <v>192</v>
      </c>
      <c r="D8" s="22">
        <v>80315.0</v>
      </c>
      <c r="E8" s="23" t="s">
        <v>193</v>
      </c>
      <c r="F8" s="24"/>
      <c r="G8" s="24"/>
      <c r="H8" s="24"/>
      <c r="I8" s="25">
        <v>1500.0</v>
      </c>
      <c r="J8" s="24"/>
      <c r="K8" s="24"/>
      <c r="L8" s="24"/>
      <c r="M8" s="26"/>
      <c r="N8" s="24"/>
      <c r="O8" s="24"/>
      <c r="P8" s="27">
        <v>1500.0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45967.0</v>
      </c>
      <c r="C9" s="21" t="s">
        <v>194</v>
      </c>
      <c r="D9" s="22">
        <v>46927.0</v>
      </c>
      <c r="E9" s="23" t="s">
        <v>195</v>
      </c>
      <c r="F9" s="24"/>
      <c r="G9" s="24"/>
      <c r="H9" s="24"/>
      <c r="I9" s="25">
        <v>1725.0</v>
      </c>
      <c r="J9" s="24"/>
      <c r="K9" s="24"/>
      <c r="L9" s="24"/>
      <c r="M9" s="26"/>
      <c r="N9" s="24"/>
      <c r="O9" s="24"/>
      <c r="P9" s="27">
        <v>1725.0</v>
      </c>
      <c r="Q9" s="28">
        <v>0.0</v>
      </c>
      <c r="R9" s="27" t="s">
        <v>184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45967.0</v>
      </c>
      <c r="C10" s="21" t="s">
        <v>196</v>
      </c>
      <c r="D10" s="22">
        <v>10006.0</v>
      </c>
      <c r="E10" s="23" t="s">
        <v>197</v>
      </c>
      <c r="F10" s="24"/>
      <c r="G10" s="24"/>
      <c r="H10" s="24"/>
      <c r="I10" s="26"/>
      <c r="J10" s="31"/>
      <c r="K10" s="31">
        <v>300.0</v>
      </c>
      <c r="L10" s="24"/>
      <c r="M10" s="26"/>
      <c r="N10" s="24"/>
      <c r="O10" s="24"/>
      <c r="P10" s="27">
        <v>300.0</v>
      </c>
      <c r="Q10" s="28">
        <v>0.0</v>
      </c>
      <c r="R10" s="27">
        <v>10006.0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45967.0</v>
      </c>
      <c r="C11" s="21" t="s">
        <v>198</v>
      </c>
      <c r="D11" s="22">
        <v>78835.0</v>
      </c>
      <c r="E11" s="23" t="s">
        <v>199</v>
      </c>
      <c r="F11" s="24"/>
      <c r="G11" s="24"/>
      <c r="H11" s="24"/>
      <c r="I11" s="26"/>
      <c r="J11" s="31"/>
      <c r="K11" s="24"/>
      <c r="L11" s="24"/>
      <c r="M11" s="25">
        <v>2600.0</v>
      </c>
      <c r="N11" s="24"/>
      <c r="O11" s="24"/>
      <c r="P11" s="27">
        <v>2600.0</v>
      </c>
      <c r="Q11" s="28">
        <v>0.0</v>
      </c>
      <c r="R11" s="27">
        <v>78835.0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/>
      <c r="B12" s="20"/>
      <c r="C12" s="21"/>
      <c r="D12" s="22"/>
      <c r="E12" s="23"/>
      <c r="F12" s="24"/>
      <c r="G12" s="24"/>
      <c r="H12" s="24"/>
      <c r="I12" s="25"/>
      <c r="J12" s="24"/>
      <c r="K12" s="24"/>
      <c r="L12" s="24"/>
      <c r="M12" s="26"/>
      <c r="N12" s="24"/>
      <c r="O12" s="24"/>
      <c r="P12" s="27"/>
      <c r="Q12" s="28">
        <v>0.0</v>
      </c>
      <c r="R12" s="27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/>
      <c r="B13" s="33"/>
      <c r="C13" s="34"/>
      <c r="D13" s="35"/>
      <c r="E13" s="36"/>
      <c r="F13" s="24"/>
      <c r="G13" s="24"/>
      <c r="H13" s="24"/>
      <c r="I13" s="26"/>
      <c r="J13" s="24"/>
      <c r="K13" s="24"/>
      <c r="L13" s="24"/>
      <c r="M13" s="26"/>
      <c r="N13" s="24"/>
      <c r="O13" s="24"/>
      <c r="P13" s="29"/>
      <c r="Q13" s="37">
        <f t="shared" ref="Q13:Q24" si="1">F13+G13+H13+I13+J13+K13+L13+M13+N13+O13-P13</f>
        <v>0</v>
      </c>
      <c r="R13" s="29"/>
      <c r="S13" s="37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/>
      <c r="B14" s="33"/>
      <c r="C14" s="34"/>
      <c r="D14" s="35"/>
      <c r="E14" s="36"/>
      <c r="F14" s="24"/>
      <c r="G14" s="24"/>
      <c r="H14" s="24"/>
      <c r="I14" s="26"/>
      <c r="J14" s="24"/>
      <c r="K14" s="24"/>
      <c r="L14" s="24"/>
      <c r="M14" s="26"/>
      <c r="N14" s="24"/>
      <c r="O14" s="24"/>
      <c r="P14" s="29"/>
      <c r="Q14" s="37">
        <f t="shared" si="1"/>
        <v>0</v>
      </c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hidden="1" customHeight="1">
      <c r="A15" s="19">
        <v>30.0</v>
      </c>
      <c r="B15" s="33"/>
      <c r="C15" s="34"/>
      <c r="D15" s="35"/>
      <c r="E15" s="36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29"/>
      <c r="Q15" s="37">
        <f t="shared" si="1"/>
        <v>0</v>
      </c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hidden="1" customHeight="1">
      <c r="A16" s="19">
        <v>31.0</v>
      </c>
      <c r="B16" s="33"/>
      <c r="C16" s="34"/>
      <c r="D16" s="35"/>
      <c r="E16" s="36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29"/>
      <c r="Q16" s="37">
        <f t="shared" si="1"/>
        <v>0</v>
      </c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hidden="1" customHeight="1">
      <c r="A17" s="19">
        <v>32.0</v>
      </c>
      <c r="B17" s="33"/>
      <c r="C17" s="34"/>
      <c r="D17" s="35"/>
      <c r="E17" s="36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29"/>
      <c r="Q17" s="37">
        <f t="shared" si="1"/>
        <v>0</v>
      </c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>
        <v>33.0</v>
      </c>
      <c r="B18" s="33"/>
      <c r="C18" s="34"/>
      <c r="D18" s="35"/>
      <c r="E18" s="36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29"/>
      <c r="Q18" s="37">
        <f t="shared" si="1"/>
        <v>0</v>
      </c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34.0</v>
      </c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>
        <f t="shared" si="1"/>
        <v>0</v>
      </c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35.0</v>
      </c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36.0</v>
      </c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37.0</v>
      </c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/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/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>
        <f t="shared" si="1"/>
        <v>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38"/>
      <c r="B25" s="39"/>
      <c r="C25" s="40"/>
      <c r="D25" s="41"/>
      <c r="E25" s="41"/>
      <c r="F25" s="42">
        <f t="shared" ref="F25:P25" si="2">SUM(F6:F24)</f>
        <v>0</v>
      </c>
      <c r="G25" s="42">
        <f t="shared" si="2"/>
        <v>0</v>
      </c>
      <c r="H25" s="42">
        <f t="shared" si="2"/>
        <v>0</v>
      </c>
      <c r="I25" s="42">
        <f t="shared" si="2"/>
        <v>17025</v>
      </c>
      <c r="J25" s="42">
        <f t="shared" si="2"/>
        <v>0</v>
      </c>
      <c r="K25" s="42">
        <f t="shared" si="2"/>
        <v>300</v>
      </c>
      <c r="L25" s="42">
        <f t="shared" si="2"/>
        <v>0</v>
      </c>
      <c r="M25" s="42">
        <f t="shared" si="2"/>
        <v>2600</v>
      </c>
      <c r="N25" s="42">
        <f t="shared" si="2"/>
        <v>0</v>
      </c>
      <c r="O25" s="42">
        <f t="shared" si="2"/>
        <v>0</v>
      </c>
      <c r="P25" s="42">
        <f t="shared" si="2"/>
        <v>19925</v>
      </c>
      <c r="Q25" s="43"/>
      <c r="R25" s="41"/>
      <c r="S25" s="44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ht="42.0" customHeight="1">
      <c r="A26" s="46"/>
      <c r="B26" s="47"/>
      <c r="C26" s="48"/>
      <c r="D26" s="48"/>
      <c r="E26" s="48"/>
      <c r="F26" s="49">
        <f>F25+G25+H25+I25+J25+K25+L25+M25+N25+O25</f>
        <v>19925</v>
      </c>
      <c r="G26" s="4"/>
      <c r="H26" s="4"/>
      <c r="I26" s="4"/>
      <c r="J26" s="4"/>
      <c r="K26" s="4"/>
      <c r="L26" s="4"/>
      <c r="M26" s="4"/>
      <c r="N26" s="4"/>
      <c r="O26" s="4"/>
      <c r="P26" s="50" t="s">
        <v>52</v>
      </c>
      <c r="Q26" s="50"/>
      <c r="R26" s="48"/>
      <c r="S26" s="51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2"/>
      <c r="B27" s="52"/>
      <c r="C27" s="52"/>
      <c r="D27" s="52"/>
      <c r="E27" s="30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26" t="s">
        <v>142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54" t="s">
        <v>2</v>
      </c>
      <c r="B29" s="55" t="s">
        <v>3</v>
      </c>
      <c r="C29" s="55" t="s">
        <v>4</v>
      </c>
      <c r="D29" s="55" t="s">
        <v>5</v>
      </c>
      <c r="E29" s="55" t="s">
        <v>6</v>
      </c>
      <c r="F29" s="56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55" t="s">
        <v>8</v>
      </c>
      <c r="S29" s="55" t="s">
        <v>9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1"/>
      <c r="B30" s="12"/>
      <c r="C30" s="12"/>
      <c r="D30" s="12"/>
      <c r="E30" s="12"/>
      <c r="F30" s="57" t="s">
        <v>10</v>
      </c>
      <c r="G30" s="58" t="s">
        <v>11</v>
      </c>
      <c r="H30" s="10"/>
      <c r="I30" s="58" t="s">
        <v>12</v>
      </c>
      <c r="J30" s="10"/>
      <c r="K30" s="55" t="s">
        <v>13</v>
      </c>
      <c r="L30" s="59"/>
      <c r="M30" s="59"/>
      <c r="N30" s="59"/>
      <c r="O30" s="133" t="s">
        <v>143</v>
      </c>
      <c r="P30" s="55" t="s">
        <v>14</v>
      </c>
      <c r="Q30" s="55" t="s">
        <v>15</v>
      </c>
      <c r="R30" s="12"/>
      <c r="S30" s="1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7"/>
      <c r="B31" s="10"/>
      <c r="C31" s="10"/>
      <c r="D31" s="10"/>
      <c r="E31" s="10"/>
      <c r="F31" s="10"/>
      <c r="G31" s="134" t="s">
        <v>16</v>
      </c>
      <c r="H31" s="62" t="s">
        <v>17</v>
      </c>
      <c r="I31" s="62" t="s">
        <v>18</v>
      </c>
      <c r="J31" s="62" t="s">
        <v>19</v>
      </c>
      <c r="K31" s="10"/>
      <c r="L31" s="62" t="s">
        <v>20</v>
      </c>
      <c r="M31" s="62" t="s">
        <v>21</v>
      </c>
      <c r="N31" s="135" t="s">
        <v>144</v>
      </c>
      <c r="O31" s="136" t="s">
        <v>145</v>
      </c>
      <c r="P31" s="10"/>
      <c r="Q31" s="10"/>
      <c r="R31" s="10"/>
      <c r="S31" s="10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63">
        <v>1.0</v>
      </c>
      <c r="B32" s="20">
        <v>45967.0</v>
      </c>
      <c r="C32" s="21" t="s">
        <v>200</v>
      </c>
      <c r="D32" s="22">
        <v>75045.0</v>
      </c>
      <c r="E32" s="23" t="s">
        <v>85</v>
      </c>
      <c r="F32" s="24"/>
      <c r="G32" s="24"/>
      <c r="H32" s="24"/>
      <c r="I32" s="26"/>
      <c r="J32" s="24"/>
      <c r="K32" s="24"/>
      <c r="L32" s="24"/>
      <c r="M32" s="26"/>
      <c r="N32" s="24"/>
      <c r="O32" s="31">
        <v>4500.0</v>
      </c>
      <c r="P32" s="27">
        <v>4500.0</v>
      </c>
      <c r="Q32" s="28">
        <v>0.0</v>
      </c>
      <c r="R32" s="27" t="s">
        <v>26</v>
      </c>
      <c r="S32" s="29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90"/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v>0.0</v>
      </c>
      <c r="R33" s="29"/>
      <c r="S33" s="29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37"/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ref="Q34:Q35" si="3">F34+G34+H34+I34+J34+K34+L34+M34+N34+O34-P34</f>
        <v>0</v>
      </c>
      <c r="R34" s="29"/>
      <c r="S34" s="7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90"/>
      <c r="B35" s="91"/>
      <c r="C35" s="92"/>
      <c r="D35" s="92"/>
      <c r="E35" s="92"/>
      <c r="F35" s="78"/>
      <c r="G35" s="78"/>
      <c r="H35" s="78"/>
      <c r="I35" s="78"/>
      <c r="J35" s="78"/>
      <c r="K35" s="78"/>
      <c r="L35" s="78"/>
      <c r="M35" s="78"/>
      <c r="N35" s="78"/>
      <c r="O35" s="85"/>
      <c r="P35" s="93"/>
      <c r="Q35" s="37">
        <f t="shared" si="3"/>
        <v>0</v>
      </c>
      <c r="R35" s="29"/>
      <c r="S35" s="7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94"/>
      <c r="B36" s="95"/>
      <c r="C36" s="96"/>
      <c r="D36" s="97" t="s">
        <v>59</v>
      </c>
      <c r="E36" s="59"/>
      <c r="F36" s="98">
        <f t="shared" ref="F36:P36" si="4">SUM(F32:F35)</f>
        <v>0</v>
      </c>
      <c r="G36" s="98">
        <f t="shared" si="4"/>
        <v>0</v>
      </c>
      <c r="H36" s="98">
        <f t="shared" si="4"/>
        <v>0</v>
      </c>
      <c r="I36" s="98">
        <f t="shared" si="4"/>
        <v>0</v>
      </c>
      <c r="J36" s="98">
        <f t="shared" si="4"/>
        <v>0</v>
      </c>
      <c r="K36" s="98">
        <f t="shared" si="4"/>
        <v>0</v>
      </c>
      <c r="L36" s="98">
        <f t="shared" si="4"/>
        <v>0</v>
      </c>
      <c r="M36" s="98">
        <f t="shared" si="4"/>
        <v>0</v>
      </c>
      <c r="N36" s="98">
        <f t="shared" si="4"/>
        <v>0</v>
      </c>
      <c r="O36" s="98">
        <f t="shared" si="4"/>
        <v>4500</v>
      </c>
      <c r="P36" s="98">
        <f t="shared" si="4"/>
        <v>4500</v>
      </c>
      <c r="Q36" s="99"/>
      <c r="R36" s="59"/>
      <c r="S36" s="7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3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26" t="s">
        <v>103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54" t="s">
        <v>2</v>
      </c>
      <c r="B39" s="55" t="s">
        <v>3</v>
      </c>
      <c r="C39" s="55" t="s">
        <v>4</v>
      </c>
      <c r="D39" s="55" t="s">
        <v>5</v>
      </c>
      <c r="E39" s="55" t="s">
        <v>6</v>
      </c>
      <c r="F39" s="56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55" t="s">
        <v>8</v>
      </c>
      <c r="S39" s="55" t="s">
        <v>9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"/>
      <c r="B40" s="12"/>
      <c r="C40" s="12"/>
      <c r="D40" s="12"/>
      <c r="E40" s="12"/>
      <c r="F40" s="57" t="s">
        <v>10</v>
      </c>
      <c r="G40" s="58" t="s">
        <v>11</v>
      </c>
      <c r="H40" s="10"/>
      <c r="I40" s="58" t="s">
        <v>12</v>
      </c>
      <c r="J40" s="10"/>
      <c r="K40" s="55" t="s">
        <v>13</v>
      </c>
      <c r="L40" s="59"/>
      <c r="M40" s="59"/>
      <c r="N40" s="59"/>
      <c r="O40" s="60" t="s">
        <v>201</v>
      </c>
      <c r="P40" s="55" t="s">
        <v>14</v>
      </c>
      <c r="Q40" s="55" t="s">
        <v>15</v>
      </c>
      <c r="R40" s="12"/>
      <c r="S40" s="1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7"/>
      <c r="B41" s="10"/>
      <c r="C41" s="10"/>
      <c r="D41" s="10"/>
      <c r="E41" s="10"/>
      <c r="F41" s="10"/>
      <c r="G41" s="61" t="s">
        <v>16</v>
      </c>
      <c r="H41" s="62" t="s">
        <v>17</v>
      </c>
      <c r="I41" s="62" t="s">
        <v>18</v>
      </c>
      <c r="J41" s="62" t="s">
        <v>19</v>
      </c>
      <c r="K41" s="10"/>
      <c r="L41" s="62" t="s">
        <v>20</v>
      </c>
      <c r="M41" s="62" t="s">
        <v>21</v>
      </c>
      <c r="N41" s="143" t="s">
        <v>202</v>
      </c>
      <c r="O41" s="10"/>
      <c r="P41" s="10"/>
      <c r="Q41" s="10"/>
      <c r="R41" s="10"/>
      <c r="S41" s="10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63">
        <v>1.0</v>
      </c>
      <c r="B42" s="127">
        <v>45967.0</v>
      </c>
      <c r="C42" s="128" t="s">
        <v>203</v>
      </c>
      <c r="D42" s="129">
        <v>94374.0</v>
      </c>
      <c r="E42" s="130" t="s">
        <v>204</v>
      </c>
      <c r="F42" s="78"/>
      <c r="G42" s="78"/>
      <c r="H42" s="78"/>
      <c r="I42" s="78"/>
      <c r="J42" s="78"/>
      <c r="K42" s="78"/>
      <c r="L42" s="78"/>
      <c r="M42" s="78"/>
      <c r="N42" s="131">
        <v>1785.0</v>
      </c>
      <c r="O42" s="85"/>
      <c r="P42" s="132">
        <v>1785.0</v>
      </c>
      <c r="Q42" s="72">
        <v>0.0</v>
      </c>
      <c r="R42" s="27" t="s">
        <v>184</v>
      </c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74"/>
      <c r="B43" s="121"/>
      <c r="C43" s="75"/>
      <c r="D43" s="76"/>
      <c r="E43" s="77"/>
      <c r="F43" s="78"/>
      <c r="G43" s="78"/>
      <c r="H43" s="131"/>
      <c r="I43" s="78"/>
      <c r="J43" s="78"/>
      <c r="K43" s="78"/>
      <c r="L43" s="78"/>
      <c r="M43" s="78"/>
      <c r="N43" s="78"/>
      <c r="O43" s="85"/>
      <c r="P43" s="132"/>
      <c r="Q43" s="72">
        <v>0.0</v>
      </c>
      <c r="R43" s="27"/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81"/>
      <c r="C44" s="82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87"/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87">
        <f t="shared" ref="Q45:Q48" si="5">F45+G45+H45+I45+J45+K45+L45+M45+N45+O45+P45-P45</f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87">
        <f t="shared" si="5"/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33"/>
      <c r="C47" s="88"/>
      <c r="D47" s="88"/>
      <c r="E47" s="89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87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90"/>
      <c r="B48" s="91"/>
      <c r="C48" s="92"/>
      <c r="D48" s="92"/>
      <c r="E48" s="92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93"/>
      <c r="Q48" s="87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4"/>
      <c r="B49" s="95"/>
      <c r="C49" s="96"/>
      <c r="D49" s="97" t="s">
        <v>59</v>
      </c>
      <c r="E49" s="59"/>
      <c r="F49" s="98">
        <f t="shared" ref="F49:P49" si="6">SUM(F42:F48)</f>
        <v>0</v>
      </c>
      <c r="G49" s="98">
        <f t="shared" si="6"/>
        <v>0</v>
      </c>
      <c r="H49" s="98">
        <f t="shared" si="6"/>
        <v>0</v>
      </c>
      <c r="I49" s="98">
        <f t="shared" si="6"/>
        <v>0</v>
      </c>
      <c r="J49" s="98">
        <f t="shared" si="6"/>
        <v>0</v>
      </c>
      <c r="K49" s="98">
        <f t="shared" si="6"/>
        <v>0</v>
      </c>
      <c r="L49" s="98">
        <f t="shared" si="6"/>
        <v>0</v>
      </c>
      <c r="M49" s="98">
        <f t="shared" si="6"/>
        <v>0</v>
      </c>
      <c r="N49" s="98">
        <f t="shared" si="6"/>
        <v>1785</v>
      </c>
      <c r="O49" s="98">
        <f t="shared" si="6"/>
        <v>0</v>
      </c>
      <c r="P49" s="98">
        <f t="shared" si="6"/>
        <v>1785</v>
      </c>
      <c r="Q49" s="99"/>
      <c r="R49" s="5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100"/>
      <c r="F50" s="10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102" t="s">
        <v>60</v>
      </c>
      <c r="F52" s="142" t="s">
        <v>61</v>
      </c>
      <c r="G52" s="2"/>
      <c r="H52" s="2"/>
      <c r="I52" s="2"/>
      <c r="J52" s="104" t="s">
        <v>62</v>
      </c>
      <c r="K52" s="104"/>
      <c r="L52" s="104"/>
      <c r="M52" s="104"/>
      <c r="N52" s="105"/>
      <c r="O52" s="105"/>
      <c r="P52" s="10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63</v>
      </c>
      <c r="F53" s="142" t="s">
        <v>61</v>
      </c>
      <c r="G53" s="2"/>
      <c r="H53" s="2"/>
      <c r="I53" s="2"/>
      <c r="J53" s="107" t="s">
        <v>64</v>
      </c>
      <c r="K53" s="107"/>
      <c r="L53" s="107"/>
      <c r="M53" s="107"/>
      <c r="N53" s="107"/>
      <c r="O53" s="107"/>
      <c r="P53" s="10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65</v>
      </c>
      <c r="F54" s="142" t="s">
        <v>61</v>
      </c>
      <c r="G54" s="2"/>
      <c r="H54" s="2"/>
      <c r="I54" s="2"/>
      <c r="J54" s="109"/>
      <c r="K54" s="110"/>
      <c r="L54" s="110"/>
      <c r="M54" s="110"/>
      <c r="N54" s="110"/>
      <c r="O54" s="110"/>
      <c r="P54" s="110"/>
      <c r="Q54" s="111"/>
      <c r="R54" s="3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66</v>
      </c>
      <c r="F55" s="142" t="s">
        <v>61</v>
      </c>
      <c r="G55" s="2"/>
      <c r="H55" s="2"/>
      <c r="I55" s="2"/>
      <c r="J55" s="112"/>
      <c r="K55" s="112"/>
      <c r="L55" s="112"/>
      <c r="M55" s="112"/>
      <c r="N55" s="112"/>
      <c r="O55" s="112"/>
      <c r="P55" s="52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205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113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68</v>
      </c>
      <c r="F57" s="142" t="s">
        <v>61</v>
      </c>
      <c r="G57" s="2"/>
      <c r="H57" s="2"/>
      <c r="I57" s="2"/>
      <c r="J57" s="114"/>
      <c r="K57" s="114"/>
      <c r="L57" s="114"/>
      <c r="M57" s="114"/>
      <c r="N57" s="52"/>
      <c r="O57" s="5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69</v>
      </c>
      <c r="F58" s="142" t="s">
        <v>61</v>
      </c>
      <c r="G58" s="2"/>
      <c r="H58" s="2"/>
      <c r="I58" s="2"/>
      <c r="J58" s="52"/>
      <c r="K58" s="52"/>
      <c r="L58" s="115"/>
      <c r="M58" s="52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2"/>
      <c r="K59" s="52"/>
      <c r="L59" s="52"/>
      <c r="M59" s="52"/>
      <c r="N59" s="52"/>
      <c r="O59" s="5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40:J40"/>
    <mergeCell ref="K40:K41"/>
    <mergeCell ref="O40:O41"/>
    <mergeCell ref="P40:P41"/>
    <mergeCell ref="A38:S38"/>
    <mergeCell ref="A39:A41"/>
    <mergeCell ref="B39:B41"/>
    <mergeCell ref="C39:C41"/>
    <mergeCell ref="D39:D41"/>
    <mergeCell ref="E39:E41"/>
    <mergeCell ref="F39:Q39"/>
    <mergeCell ref="Q40:Q4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6:O26"/>
    <mergeCell ref="A29:A31"/>
    <mergeCell ref="B29:B31"/>
    <mergeCell ref="C29:C31"/>
    <mergeCell ref="D29:D31"/>
    <mergeCell ref="E29:E31"/>
    <mergeCell ref="R29:R31"/>
    <mergeCell ref="P30:P31"/>
    <mergeCell ref="Q30:Q31"/>
    <mergeCell ref="A28:S28"/>
    <mergeCell ref="F29:Q29"/>
    <mergeCell ref="S29:S31"/>
    <mergeCell ref="F30:F31"/>
    <mergeCell ref="G30:H30"/>
    <mergeCell ref="I30:J30"/>
    <mergeCell ref="K30:K31"/>
    <mergeCell ref="R39:R41"/>
    <mergeCell ref="S39:S41"/>
    <mergeCell ref="F40:F41"/>
    <mergeCell ref="G40:H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206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45968.0</v>
      </c>
      <c r="C6" s="21" t="s">
        <v>207</v>
      </c>
      <c r="D6" s="22">
        <v>30894.0</v>
      </c>
      <c r="E6" s="23" t="s">
        <v>208</v>
      </c>
      <c r="F6" s="24"/>
      <c r="G6" s="24"/>
      <c r="H6" s="24"/>
      <c r="I6" s="25">
        <v>4600.0</v>
      </c>
      <c r="J6" s="24"/>
      <c r="K6" s="24"/>
      <c r="L6" s="24"/>
      <c r="M6" s="26"/>
      <c r="N6" s="24"/>
      <c r="O6" s="24"/>
      <c r="P6" s="27">
        <v>4600.0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45968.0</v>
      </c>
      <c r="C7" s="21" t="s">
        <v>209</v>
      </c>
      <c r="D7" s="22">
        <v>54226.0</v>
      </c>
      <c r="E7" s="23" t="s">
        <v>210</v>
      </c>
      <c r="F7" s="24"/>
      <c r="G7" s="24"/>
      <c r="H7" s="24"/>
      <c r="I7" s="25">
        <v>2600.0</v>
      </c>
      <c r="J7" s="31"/>
      <c r="K7" s="24"/>
      <c r="L7" s="24"/>
      <c r="M7" s="26"/>
      <c r="N7" s="24"/>
      <c r="O7" s="24"/>
      <c r="P7" s="27">
        <v>2600.0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45968.0</v>
      </c>
      <c r="C8" s="21" t="s">
        <v>211</v>
      </c>
      <c r="D8" s="22">
        <v>39803.0</v>
      </c>
      <c r="E8" s="23" t="s">
        <v>212</v>
      </c>
      <c r="F8" s="24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v>0.0</v>
      </c>
      <c r="R8" s="27" t="s">
        <v>73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45968.0</v>
      </c>
      <c r="C9" s="21" t="s">
        <v>213</v>
      </c>
      <c r="D9" s="22">
        <v>50871.0</v>
      </c>
      <c r="E9" s="23" t="s">
        <v>214</v>
      </c>
      <c r="F9" s="24"/>
      <c r="G9" s="24"/>
      <c r="H9" s="24"/>
      <c r="I9" s="25">
        <v>5000.0</v>
      </c>
      <c r="J9" s="24"/>
      <c r="K9" s="24"/>
      <c r="L9" s="24"/>
      <c r="M9" s="26"/>
      <c r="N9" s="24"/>
      <c r="O9" s="24"/>
      <c r="P9" s="27">
        <v>5000.0</v>
      </c>
      <c r="Q9" s="28">
        <v>0.0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45968.0</v>
      </c>
      <c r="C10" s="21" t="s">
        <v>215</v>
      </c>
      <c r="D10" s="22">
        <v>59244.0</v>
      </c>
      <c r="E10" s="23" t="s">
        <v>39</v>
      </c>
      <c r="F10" s="24"/>
      <c r="G10" s="24"/>
      <c r="H10" s="24"/>
      <c r="I10" s="25">
        <v>4500.0</v>
      </c>
      <c r="J10" s="31"/>
      <c r="K10" s="31"/>
      <c r="L10" s="24"/>
      <c r="M10" s="26"/>
      <c r="N10" s="24"/>
      <c r="O10" s="24"/>
      <c r="P10" s="27">
        <v>4500.0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45968.0</v>
      </c>
      <c r="C11" s="21" t="s">
        <v>216</v>
      </c>
      <c r="D11" s="22">
        <v>36928.0</v>
      </c>
      <c r="E11" s="23" t="s">
        <v>217</v>
      </c>
      <c r="F11" s="31">
        <v>2500.0</v>
      </c>
      <c r="G11" s="24"/>
      <c r="H11" s="24"/>
      <c r="I11" s="26"/>
      <c r="J11" s="31"/>
      <c r="K11" s="31">
        <v>1000.0</v>
      </c>
      <c r="L11" s="24"/>
      <c r="M11" s="25">
        <v>1000.0</v>
      </c>
      <c r="N11" s="24"/>
      <c r="O11" s="24"/>
      <c r="P11" s="27">
        <v>4500.0</v>
      </c>
      <c r="Q11" s="28">
        <v>0.0</v>
      </c>
      <c r="R11" s="27" t="s">
        <v>73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45968.0</v>
      </c>
      <c r="C12" s="21" t="s">
        <v>218</v>
      </c>
      <c r="D12" s="22">
        <v>102337.0</v>
      </c>
      <c r="E12" s="23" t="s">
        <v>219</v>
      </c>
      <c r="F12" s="24"/>
      <c r="G12" s="24"/>
      <c r="H12" s="24"/>
      <c r="I12" s="25"/>
      <c r="J12" s="31">
        <v>300.0</v>
      </c>
      <c r="K12" s="24"/>
      <c r="L12" s="24"/>
      <c r="M12" s="26"/>
      <c r="N12" s="24"/>
      <c r="O12" s="24"/>
      <c r="P12" s="27">
        <v>300.0</v>
      </c>
      <c r="Q12" s="28">
        <v>0.0</v>
      </c>
      <c r="R12" s="27" t="s">
        <v>73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45968.0</v>
      </c>
      <c r="C13" s="21" t="s">
        <v>220</v>
      </c>
      <c r="D13" s="22">
        <v>36928.0</v>
      </c>
      <c r="E13" s="23" t="s">
        <v>217</v>
      </c>
      <c r="F13" s="24"/>
      <c r="G13" s="24"/>
      <c r="H13" s="24"/>
      <c r="I13" s="25"/>
      <c r="J13" s="24"/>
      <c r="K13" s="24"/>
      <c r="L13" s="24"/>
      <c r="M13" s="25">
        <v>300.0</v>
      </c>
      <c r="N13" s="24"/>
      <c r="O13" s="24"/>
      <c r="P13" s="27">
        <v>300.0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45968.0</v>
      </c>
      <c r="C14" s="21" t="s">
        <v>221</v>
      </c>
      <c r="D14" s="22">
        <v>51782.0</v>
      </c>
      <c r="E14" s="23" t="s">
        <v>222</v>
      </c>
      <c r="F14" s="24"/>
      <c r="G14" s="24"/>
      <c r="H14" s="31">
        <v>2500.0</v>
      </c>
      <c r="I14" s="26"/>
      <c r="J14" s="24"/>
      <c r="K14" s="24"/>
      <c r="L14" s="24"/>
      <c r="M14" s="26"/>
      <c r="N14" s="24"/>
      <c r="O14" s="24"/>
      <c r="P14" s="27">
        <v>2500.0</v>
      </c>
      <c r="Q14" s="28">
        <v>0.0</v>
      </c>
      <c r="R14" s="27">
        <v>51782.0</v>
      </c>
      <c r="S14" s="3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/>
      <c r="B15" s="33"/>
      <c r="C15" s="34"/>
      <c r="D15" s="35"/>
      <c r="E15" s="36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29"/>
      <c r="Q15" s="37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hidden="1" customHeight="1">
      <c r="A16" s="19">
        <v>30.0</v>
      </c>
      <c r="B16" s="33"/>
      <c r="C16" s="34"/>
      <c r="D16" s="35"/>
      <c r="E16" s="36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29"/>
      <c r="Q16" s="37">
        <f t="shared" ref="Q16:Q25" si="1">F16+G16+H16+I16+J16+K16+L16+M16+N16+O16-P16</f>
        <v>0</v>
      </c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hidden="1" customHeight="1">
      <c r="A17" s="19">
        <v>31.0</v>
      </c>
      <c r="B17" s="33"/>
      <c r="C17" s="34"/>
      <c r="D17" s="35"/>
      <c r="E17" s="36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29"/>
      <c r="Q17" s="37">
        <f t="shared" si="1"/>
        <v>0</v>
      </c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>
        <v>32.0</v>
      </c>
      <c r="B18" s="33"/>
      <c r="C18" s="34"/>
      <c r="D18" s="35"/>
      <c r="E18" s="36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29"/>
      <c r="Q18" s="37">
        <f t="shared" si="1"/>
        <v>0</v>
      </c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33.0</v>
      </c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>
        <f t="shared" si="1"/>
        <v>0</v>
      </c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34.0</v>
      </c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35.0</v>
      </c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36.0</v>
      </c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37.0</v>
      </c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/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>
        <f t="shared" si="1"/>
        <v>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33"/>
      <c r="C25" s="34"/>
      <c r="D25" s="35"/>
      <c r="E25" s="36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37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38"/>
      <c r="B26" s="39"/>
      <c r="C26" s="40"/>
      <c r="D26" s="41"/>
      <c r="E26" s="41"/>
      <c r="F26" s="42">
        <f t="shared" ref="F26:P26" si="2">SUM(F6:F25)</f>
        <v>2500</v>
      </c>
      <c r="G26" s="42">
        <f t="shared" si="2"/>
        <v>0</v>
      </c>
      <c r="H26" s="42">
        <f t="shared" si="2"/>
        <v>2500</v>
      </c>
      <c r="I26" s="42">
        <f t="shared" si="2"/>
        <v>19300</v>
      </c>
      <c r="J26" s="42">
        <f t="shared" si="2"/>
        <v>300</v>
      </c>
      <c r="K26" s="42">
        <f t="shared" si="2"/>
        <v>1000</v>
      </c>
      <c r="L26" s="42">
        <f t="shared" si="2"/>
        <v>0</v>
      </c>
      <c r="M26" s="42">
        <f t="shared" si="2"/>
        <v>1300</v>
      </c>
      <c r="N26" s="42">
        <f t="shared" si="2"/>
        <v>0</v>
      </c>
      <c r="O26" s="42">
        <f t="shared" si="2"/>
        <v>0</v>
      </c>
      <c r="P26" s="42">
        <f t="shared" si="2"/>
        <v>26900</v>
      </c>
      <c r="Q26" s="43"/>
      <c r="R26" s="41"/>
      <c r="S26" s="4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46"/>
      <c r="B27" s="47"/>
      <c r="C27" s="48"/>
      <c r="D27" s="48"/>
      <c r="E27" s="48"/>
      <c r="F27" s="49">
        <f>F26+G26+H26+I26+J26+K26+L26+M26+N26+O26</f>
        <v>26900</v>
      </c>
      <c r="G27" s="4"/>
      <c r="H27" s="4"/>
      <c r="I27" s="4"/>
      <c r="J27" s="4"/>
      <c r="K27" s="4"/>
      <c r="L27" s="4"/>
      <c r="M27" s="4"/>
      <c r="N27" s="4"/>
      <c r="O27" s="4"/>
      <c r="P27" s="50" t="s">
        <v>52</v>
      </c>
      <c r="Q27" s="50"/>
      <c r="R27" s="48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2"/>
      <c r="B28" s="52"/>
      <c r="C28" s="52"/>
      <c r="D28" s="52"/>
      <c r="E28" s="30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26" t="s">
        <v>142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54" t="s">
        <v>2</v>
      </c>
      <c r="B30" s="55" t="s">
        <v>3</v>
      </c>
      <c r="C30" s="55" t="s">
        <v>4</v>
      </c>
      <c r="D30" s="55" t="s">
        <v>5</v>
      </c>
      <c r="E30" s="55" t="s">
        <v>6</v>
      </c>
      <c r="F30" s="56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55" t="s">
        <v>8</v>
      </c>
      <c r="S30" s="55" t="s">
        <v>9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1"/>
      <c r="B31" s="12"/>
      <c r="C31" s="12"/>
      <c r="D31" s="12"/>
      <c r="E31" s="12"/>
      <c r="F31" s="57" t="s">
        <v>10</v>
      </c>
      <c r="G31" s="58" t="s">
        <v>11</v>
      </c>
      <c r="H31" s="10"/>
      <c r="I31" s="58" t="s">
        <v>12</v>
      </c>
      <c r="J31" s="10"/>
      <c r="K31" s="55" t="s">
        <v>13</v>
      </c>
      <c r="L31" s="59"/>
      <c r="M31" s="59"/>
      <c r="N31" s="59"/>
      <c r="O31" s="133" t="s">
        <v>143</v>
      </c>
      <c r="P31" s="55" t="s">
        <v>14</v>
      </c>
      <c r="Q31" s="55" t="s">
        <v>15</v>
      </c>
      <c r="R31" s="12"/>
      <c r="S31" s="1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7"/>
      <c r="B32" s="10"/>
      <c r="C32" s="10"/>
      <c r="D32" s="10"/>
      <c r="E32" s="10"/>
      <c r="F32" s="10"/>
      <c r="G32" s="134" t="s">
        <v>16</v>
      </c>
      <c r="H32" s="62" t="s">
        <v>17</v>
      </c>
      <c r="I32" s="62" t="s">
        <v>18</v>
      </c>
      <c r="J32" s="62" t="s">
        <v>19</v>
      </c>
      <c r="K32" s="10"/>
      <c r="L32" s="62" t="s">
        <v>20</v>
      </c>
      <c r="M32" s="62" t="s">
        <v>21</v>
      </c>
      <c r="N32" s="135" t="s">
        <v>144</v>
      </c>
      <c r="O32" s="136" t="s">
        <v>145</v>
      </c>
      <c r="P32" s="10"/>
      <c r="Q32" s="10"/>
      <c r="R32" s="10"/>
      <c r="S32" s="10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63">
        <v>1.0</v>
      </c>
      <c r="B33" s="20">
        <v>45968.0</v>
      </c>
      <c r="C33" s="21" t="s">
        <v>223</v>
      </c>
      <c r="D33" s="22">
        <v>102337.0</v>
      </c>
      <c r="E33" s="23" t="s">
        <v>219</v>
      </c>
      <c r="F33" s="24"/>
      <c r="G33" s="24"/>
      <c r="H33" s="24"/>
      <c r="I33" s="26"/>
      <c r="J33" s="24"/>
      <c r="K33" s="24"/>
      <c r="L33" s="24"/>
      <c r="M33" s="26"/>
      <c r="N33" s="31">
        <v>420.0</v>
      </c>
      <c r="O33" s="31"/>
      <c r="P33" s="27">
        <v>420.0</v>
      </c>
      <c r="Q33" s="28">
        <v>0.0</v>
      </c>
      <c r="R33" s="27" t="s">
        <v>26</v>
      </c>
      <c r="S33" s="29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44">
        <v>2.0</v>
      </c>
      <c r="B34" s="20">
        <v>45968.0</v>
      </c>
      <c r="C34" s="21" t="s">
        <v>224</v>
      </c>
      <c r="D34" s="22">
        <v>36928.0</v>
      </c>
      <c r="E34" s="23" t="s">
        <v>217</v>
      </c>
      <c r="F34" s="24"/>
      <c r="G34" s="24"/>
      <c r="H34" s="24"/>
      <c r="I34" s="26"/>
      <c r="J34" s="24"/>
      <c r="K34" s="24"/>
      <c r="L34" s="24"/>
      <c r="M34" s="26"/>
      <c r="N34" s="24"/>
      <c r="O34" s="31">
        <v>46.0</v>
      </c>
      <c r="P34" s="27">
        <v>46.0</v>
      </c>
      <c r="Q34" s="28">
        <v>0.0</v>
      </c>
      <c r="R34" s="27">
        <v>36928.0</v>
      </c>
      <c r="S34" s="29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37"/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ref="Q35:Q36" si="3">F35+G35+H35+I35+J35+K35+L35+M35+N35+O35-P35</f>
        <v>0</v>
      </c>
      <c r="R35" s="29"/>
      <c r="S35" s="7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90"/>
      <c r="B36" s="91"/>
      <c r="C36" s="92"/>
      <c r="D36" s="92"/>
      <c r="E36" s="92"/>
      <c r="F36" s="78"/>
      <c r="G36" s="78"/>
      <c r="H36" s="78"/>
      <c r="I36" s="78"/>
      <c r="J36" s="78"/>
      <c r="K36" s="78"/>
      <c r="L36" s="78"/>
      <c r="M36" s="78"/>
      <c r="N36" s="78"/>
      <c r="O36" s="85"/>
      <c r="P36" s="93"/>
      <c r="Q36" s="37">
        <f t="shared" si="3"/>
        <v>0</v>
      </c>
      <c r="R36" s="29"/>
      <c r="S36" s="7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94"/>
      <c r="B37" s="95"/>
      <c r="C37" s="96"/>
      <c r="D37" s="97" t="s">
        <v>59</v>
      </c>
      <c r="E37" s="59"/>
      <c r="F37" s="98">
        <f t="shared" ref="F37:P37" si="4">SUM(F33:F36)</f>
        <v>0</v>
      </c>
      <c r="G37" s="98">
        <f t="shared" si="4"/>
        <v>0</v>
      </c>
      <c r="H37" s="98">
        <f t="shared" si="4"/>
        <v>0</v>
      </c>
      <c r="I37" s="98">
        <f t="shared" si="4"/>
        <v>0</v>
      </c>
      <c r="J37" s="98">
        <f t="shared" si="4"/>
        <v>0</v>
      </c>
      <c r="K37" s="98">
        <f t="shared" si="4"/>
        <v>0</v>
      </c>
      <c r="L37" s="98">
        <f t="shared" si="4"/>
        <v>0</v>
      </c>
      <c r="M37" s="98">
        <f t="shared" si="4"/>
        <v>0</v>
      </c>
      <c r="N37" s="98">
        <f t="shared" si="4"/>
        <v>420</v>
      </c>
      <c r="O37" s="98">
        <f t="shared" si="4"/>
        <v>46</v>
      </c>
      <c r="P37" s="98">
        <f t="shared" si="4"/>
        <v>466</v>
      </c>
      <c r="Q37" s="99"/>
      <c r="R37" s="59"/>
      <c r="S37" s="7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52"/>
      <c r="B38" s="52"/>
      <c r="C38" s="52"/>
      <c r="D38" s="52"/>
      <c r="E38" s="30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26" t="s">
        <v>103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54" t="s">
        <v>2</v>
      </c>
      <c r="B40" s="55" t="s">
        <v>3</v>
      </c>
      <c r="C40" s="55" t="s">
        <v>4</v>
      </c>
      <c r="D40" s="55" t="s">
        <v>5</v>
      </c>
      <c r="E40" s="55" t="s">
        <v>6</v>
      </c>
      <c r="F40" s="5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55" t="s">
        <v>8</v>
      </c>
      <c r="S40" s="55" t="s">
        <v>9</v>
      </c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"/>
      <c r="B41" s="12"/>
      <c r="C41" s="12"/>
      <c r="D41" s="12"/>
      <c r="E41" s="12"/>
      <c r="F41" s="57" t="s">
        <v>10</v>
      </c>
      <c r="G41" s="58" t="s">
        <v>11</v>
      </c>
      <c r="H41" s="10"/>
      <c r="I41" s="58" t="s">
        <v>12</v>
      </c>
      <c r="J41" s="10"/>
      <c r="K41" s="55" t="s">
        <v>13</v>
      </c>
      <c r="L41" s="59"/>
      <c r="M41" s="59"/>
      <c r="N41" s="59"/>
      <c r="O41" s="60" t="s">
        <v>225</v>
      </c>
      <c r="P41" s="55" t="s">
        <v>14</v>
      </c>
      <c r="Q41" s="55" t="s">
        <v>15</v>
      </c>
      <c r="R41" s="12"/>
      <c r="S41" s="1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7"/>
      <c r="B42" s="10"/>
      <c r="C42" s="10"/>
      <c r="D42" s="10"/>
      <c r="E42" s="10"/>
      <c r="F42" s="10"/>
      <c r="G42" s="61" t="s">
        <v>16</v>
      </c>
      <c r="H42" s="62" t="s">
        <v>17</v>
      </c>
      <c r="I42" s="62" t="s">
        <v>18</v>
      </c>
      <c r="J42" s="62" t="s">
        <v>19</v>
      </c>
      <c r="K42" s="10"/>
      <c r="L42" s="62" t="s">
        <v>20</v>
      </c>
      <c r="M42" s="62" t="s">
        <v>21</v>
      </c>
      <c r="N42" s="143" t="s">
        <v>202</v>
      </c>
      <c r="O42" s="10"/>
      <c r="P42" s="10"/>
      <c r="Q42" s="10"/>
      <c r="R42" s="10"/>
      <c r="S42" s="10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63">
        <v>1.0</v>
      </c>
      <c r="B43" s="127"/>
      <c r="C43" s="128"/>
      <c r="D43" s="129"/>
      <c r="E43" s="130"/>
      <c r="F43" s="78"/>
      <c r="G43" s="78"/>
      <c r="H43" s="78"/>
      <c r="I43" s="78"/>
      <c r="J43" s="78"/>
      <c r="K43" s="78"/>
      <c r="L43" s="78"/>
      <c r="M43" s="78"/>
      <c r="N43" s="131"/>
      <c r="O43" s="85"/>
      <c r="P43" s="132"/>
      <c r="Q43" s="72">
        <v>0.0</v>
      </c>
      <c r="R43" s="27" t="s">
        <v>184</v>
      </c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74"/>
      <c r="B44" s="121"/>
      <c r="C44" s="75"/>
      <c r="D44" s="76"/>
      <c r="E44" s="77"/>
      <c r="F44" s="78"/>
      <c r="G44" s="78"/>
      <c r="H44" s="131"/>
      <c r="I44" s="78"/>
      <c r="J44" s="78"/>
      <c r="K44" s="78"/>
      <c r="L44" s="78"/>
      <c r="M44" s="78"/>
      <c r="N44" s="78"/>
      <c r="O44" s="85"/>
      <c r="P44" s="132"/>
      <c r="Q44" s="72">
        <v>0.0</v>
      </c>
      <c r="R44" s="27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87"/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87">
        <f t="shared" ref="Q46:Q49" si="5">F46+G46+H46+I46+J46+K46+L46+M46+N46+O46+P46-P46</f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81"/>
      <c r="C47" s="82"/>
      <c r="D47" s="83"/>
      <c r="E47" s="84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87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hidden="1" customHeight="1">
      <c r="A48" s="63"/>
      <c r="B48" s="33"/>
      <c r="C48" s="88"/>
      <c r="D48" s="88"/>
      <c r="E48" s="89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86"/>
      <c r="Q48" s="87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0"/>
      <c r="B49" s="91"/>
      <c r="C49" s="92"/>
      <c r="D49" s="92"/>
      <c r="E49" s="92"/>
      <c r="F49" s="78"/>
      <c r="G49" s="78"/>
      <c r="H49" s="78"/>
      <c r="I49" s="78"/>
      <c r="J49" s="78"/>
      <c r="K49" s="78"/>
      <c r="L49" s="78"/>
      <c r="M49" s="78"/>
      <c r="N49" s="78"/>
      <c r="O49" s="85"/>
      <c r="P49" s="93"/>
      <c r="Q49" s="87">
        <f t="shared" si="5"/>
        <v>0</v>
      </c>
      <c r="R49" s="2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94"/>
      <c r="B50" s="95"/>
      <c r="C50" s="96"/>
      <c r="D50" s="97" t="s">
        <v>59</v>
      </c>
      <c r="E50" s="59"/>
      <c r="F50" s="98">
        <f t="shared" ref="F50:P50" si="6">SUM(F43:F49)</f>
        <v>0</v>
      </c>
      <c r="G50" s="98">
        <f t="shared" si="6"/>
        <v>0</v>
      </c>
      <c r="H50" s="98">
        <f t="shared" si="6"/>
        <v>0</v>
      </c>
      <c r="I50" s="98">
        <f t="shared" si="6"/>
        <v>0</v>
      </c>
      <c r="J50" s="98">
        <f t="shared" si="6"/>
        <v>0</v>
      </c>
      <c r="K50" s="98">
        <f t="shared" si="6"/>
        <v>0</v>
      </c>
      <c r="L50" s="98">
        <f t="shared" si="6"/>
        <v>0</v>
      </c>
      <c r="M50" s="98">
        <f t="shared" si="6"/>
        <v>0</v>
      </c>
      <c r="N50" s="98">
        <f t="shared" si="6"/>
        <v>0</v>
      </c>
      <c r="O50" s="98">
        <f t="shared" si="6"/>
        <v>0</v>
      </c>
      <c r="P50" s="98">
        <f t="shared" si="6"/>
        <v>0</v>
      </c>
      <c r="Q50" s="99"/>
      <c r="R50" s="59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52"/>
      <c r="B52" s="52"/>
      <c r="C52" s="52"/>
      <c r="D52" s="52"/>
      <c r="E52" s="100"/>
      <c r="F52" s="10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51.0" customHeight="1">
      <c r="A53" s="2"/>
      <c r="B53" s="2"/>
      <c r="C53" s="2"/>
      <c r="D53" s="2"/>
      <c r="E53" s="102" t="s">
        <v>60</v>
      </c>
      <c r="F53" s="142" t="s">
        <v>61</v>
      </c>
      <c r="G53" s="2"/>
      <c r="H53" s="2"/>
      <c r="I53" s="2"/>
      <c r="J53" s="104" t="s">
        <v>62</v>
      </c>
      <c r="K53" s="104"/>
      <c r="L53" s="104"/>
      <c r="M53" s="104"/>
      <c r="N53" s="105"/>
      <c r="O53" s="105"/>
      <c r="P53" s="10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63</v>
      </c>
      <c r="F54" s="142" t="s">
        <v>61</v>
      </c>
      <c r="G54" s="2"/>
      <c r="H54" s="2"/>
      <c r="I54" s="2"/>
      <c r="J54" s="107" t="s">
        <v>64</v>
      </c>
      <c r="K54" s="107"/>
      <c r="L54" s="107"/>
      <c r="M54" s="107"/>
      <c r="N54" s="107"/>
      <c r="O54" s="107"/>
      <c r="P54" s="108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65</v>
      </c>
      <c r="F55" s="142" t="s">
        <v>61</v>
      </c>
      <c r="G55" s="2"/>
      <c r="H55" s="2"/>
      <c r="I55" s="2"/>
      <c r="J55" s="109"/>
      <c r="K55" s="110"/>
      <c r="L55" s="110"/>
      <c r="M55" s="110"/>
      <c r="N55" s="110"/>
      <c r="O55" s="110"/>
      <c r="P55" s="110"/>
      <c r="Q55" s="111"/>
      <c r="R55" s="3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66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52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226</v>
      </c>
      <c r="F57" s="142" t="s">
        <v>61</v>
      </c>
      <c r="G57" s="2"/>
      <c r="H57" s="2"/>
      <c r="I57" s="2"/>
      <c r="J57" s="112"/>
      <c r="K57" s="112"/>
      <c r="L57" s="112"/>
      <c r="M57" s="112"/>
      <c r="N57" s="112"/>
      <c r="O57" s="11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68</v>
      </c>
      <c r="F58" s="142" t="s">
        <v>61</v>
      </c>
      <c r="G58" s="2"/>
      <c r="H58" s="2"/>
      <c r="I58" s="2"/>
      <c r="J58" s="114"/>
      <c r="K58" s="114"/>
      <c r="L58" s="114"/>
      <c r="M58" s="114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102" t="s">
        <v>69</v>
      </c>
      <c r="F59" s="142" t="s">
        <v>61</v>
      </c>
      <c r="G59" s="2"/>
      <c r="H59" s="2"/>
      <c r="I59" s="2"/>
      <c r="J59" s="52"/>
      <c r="K59" s="52"/>
      <c r="L59" s="115"/>
      <c r="M59" s="52"/>
      <c r="N59" s="52"/>
      <c r="O59" s="52"/>
      <c r="P59" s="113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52"/>
      <c r="K60" s="52"/>
      <c r="L60" s="52"/>
      <c r="M60" s="52"/>
      <c r="N60" s="52"/>
      <c r="O60" s="52"/>
      <c r="P60" s="52"/>
      <c r="Q60" s="52"/>
      <c r="R60" s="5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48">
    <mergeCell ref="I41:J41"/>
    <mergeCell ref="K41:K42"/>
    <mergeCell ref="O41:O42"/>
    <mergeCell ref="P41:P42"/>
    <mergeCell ref="A39:S39"/>
    <mergeCell ref="A40:A42"/>
    <mergeCell ref="B40:B42"/>
    <mergeCell ref="C40:C42"/>
    <mergeCell ref="D40:D42"/>
    <mergeCell ref="E40:E42"/>
    <mergeCell ref="F40:Q40"/>
    <mergeCell ref="Q41:Q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R30:R32"/>
    <mergeCell ref="P31:P32"/>
    <mergeCell ref="Q31:Q32"/>
    <mergeCell ref="A29:S29"/>
    <mergeCell ref="F30:Q30"/>
    <mergeCell ref="S30:S32"/>
    <mergeCell ref="F31:F32"/>
    <mergeCell ref="G31:H31"/>
    <mergeCell ref="I31:J31"/>
    <mergeCell ref="K31:K32"/>
    <mergeCell ref="R40:R42"/>
    <mergeCell ref="S40:S42"/>
    <mergeCell ref="F41:F42"/>
    <mergeCell ref="G41:H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227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45969.0</v>
      </c>
      <c r="C6" s="21" t="s">
        <v>228</v>
      </c>
      <c r="D6" s="22">
        <v>80400.0</v>
      </c>
      <c r="E6" s="23" t="s">
        <v>229</v>
      </c>
      <c r="F6" s="24"/>
      <c r="G6" s="24"/>
      <c r="H6" s="24"/>
      <c r="I6" s="25">
        <v>2600.0</v>
      </c>
      <c r="J6" s="24"/>
      <c r="K6" s="24"/>
      <c r="L6" s="24"/>
      <c r="M6" s="26"/>
      <c r="N6" s="24"/>
      <c r="O6" s="24"/>
      <c r="P6" s="27">
        <v>2600.0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45969.0</v>
      </c>
      <c r="C7" s="21" t="s">
        <v>230</v>
      </c>
      <c r="D7" s="22">
        <v>43112.0</v>
      </c>
      <c r="E7" s="23" t="s">
        <v>231</v>
      </c>
      <c r="F7" s="24"/>
      <c r="G7" s="24"/>
      <c r="H7" s="24"/>
      <c r="I7" s="25"/>
      <c r="J7" s="31">
        <v>5100.0</v>
      </c>
      <c r="K7" s="24"/>
      <c r="L7" s="24"/>
      <c r="M7" s="26"/>
      <c r="N7" s="24"/>
      <c r="O7" s="24"/>
      <c r="P7" s="27">
        <v>5100.0</v>
      </c>
      <c r="Q7" s="28">
        <v>0.0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45969.0</v>
      </c>
      <c r="C8" s="21" t="s">
        <v>232</v>
      </c>
      <c r="D8" s="22">
        <v>35227.0</v>
      </c>
      <c r="E8" s="23" t="s">
        <v>80</v>
      </c>
      <c r="F8" s="24"/>
      <c r="G8" s="24"/>
      <c r="H8" s="24"/>
      <c r="I8" s="25">
        <v>900.0</v>
      </c>
      <c r="J8" s="24"/>
      <c r="K8" s="24"/>
      <c r="L8" s="24"/>
      <c r="M8" s="26"/>
      <c r="N8" s="24"/>
      <c r="O8" s="24"/>
      <c r="P8" s="27">
        <v>900.0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45969.0</v>
      </c>
      <c r="C9" s="21" t="s">
        <v>233</v>
      </c>
      <c r="D9" s="22">
        <v>59103.0</v>
      </c>
      <c r="E9" s="23" t="s">
        <v>234</v>
      </c>
      <c r="F9" s="24"/>
      <c r="G9" s="24"/>
      <c r="H9" s="24"/>
      <c r="I9" s="25">
        <v>4500.0</v>
      </c>
      <c r="J9" s="24"/>
      <c r="K9" s="24"/>
      <c r="L9" s="24"/>
      <c r="M9" s="26"/>
      <c r="N9" s="24"/>
      <c r="O9" s="24"/>
      <c r="P9" s="27">
        <v>4500.0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45969.0</v>
      </c>
      <c r="C10" s="21" t="s">
        <v>235</v>
      </c>
      <c r="D10" s="22">
        <v>102553.0</v>
      </c>
      <c r="E10" s="23" t="s">
        <v>236</v>
      </c>
      <c r="F10" s="24"/>
      <c r="G10" s="24"/>
      <c r="H10" s="24"/>
      <c r="I10" s="25">
        <v>2800.0</v>
      </c>
      <c r="J10" s="31"/>
      <c r="K10" s="31"/>
      <c r="L10" s="24"/>
      <c r="M10" s="26"/>
      <c r="N10" s="24"/>
      <c r="O10" s="24"/>
      <c r="P10" s="27">
        <v>2800.0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45969.0</v>
      </c>
      <c r="C11" s="21" t="s">
        <v>237</v>
      </c>
      <c r="D11" s="22">
        <v>10288.0</v>
      </c>
      <c r="E11" s="23" t="s">
        <v>238</v>
      </c>
      <c r="F11" s="31"/>
      <c r="G11" s="24"/>
      <c r="H11" s="24"/>
      <c r="I11" s="25">
        <v>4600.0</v>
      </c>
      <c r="J11" s="31"/>
      <c r="K11" s="31"/>
      <c r="L11" s="24"/>
      <c r="M11" s="25"/>
      <c r="N11" s="24"/>
      <c r="O11" s="24"/>
      <c r="P11" s="27">
        <v>4600.0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45969.0</v>
      </c>
      <c r="C12" s="21" t="s">
        <v>239</v>
      </c>
      <c r="D12" s="22">
        <v>21828.0</v>
      </c>
      <c r="E12" s="23" t="s">
        <v>240</v>
      </c>
      <c r="F12" s="24"/>
      <c r="G12" s="24"/>
      <c r="H12" s="31">
        <v>9500.0</v>
      </c>
      <c r="I12" s="25"/>
      <c r="J12" s="31"/>
      <c r="K12" s="24"/>
      <c r="L12" s="24"/>
      <c r="M12" s="26"/>
      <c r="N12" s="24"/>
      <c r="O12" s="24"/>
      <c r="P12" s="27">
        <v>9500.0</v>
      </c>
      <c r="Q12" s="28">
        <v>0.0</v>
      </c>
      <c r="R12" s="27">
        <v>21828.0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45969.0</v>
      </c>
      <c r="C13" s="21" t="s">
        <v>241</v>
      </c>
      <c r="D13" s="22">
        <v>102556.0</v>
      </c>
      <c r="E13" s="23" t="s">
        <v>242</v>
      </c>
      <c r="F13" s="24"/>
      <c r="G13" s="24"/>
      <c r="H13" s="24"/>
      <c r="I13" s="25"/>
      <c r="J13" s="24"/>
      <c r="K13" s="24"/>
      <c r="L13" s="24"/>
      <c r="M13" s="25">
        <v>300.0</v>
      </c>
      <c r="N13" s="24"/>
      <c r="O13" s="24"/>
      <c r="P13" s="27">
        <v>300.0</v>
      </c>
      <c r="Q13" s="28">
        <v>0.0</v>
      </c>
      <c r="R13" s="27">
        <v>101226.0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45969.0</v>
      </c>
      <c r="C14" s="21" t="s">
        <v>243</v>
      </c>
      <c r="D14" s="22">
        <v>51166.0</v>
      </c>
      <c r="E14" s="23" t="s">
        <v>244</v>
      </c>
      <c r="F14" s="24"/>
      <c r="G14" s="24"/>
      <c r="H14" s="31">
        <v>6200.0</v>
      </c>
      <c r="I14" s="26"/>
      <c r="J14" s="24"/>
      <c r="K14" s="24"/>
      <c r="L14" s="24"/>
      <c r="M14" s="26"/>
      <c r="N14" s="24"/>
      <c r="O14" s="24"/>
      <c r="P14" s="27">
        <v>6200.0</v>
      </c>
      <c r="Q14" s="28">
        <v>0.0</v>
      </c>
      <c r="R14" s="27">
        <v>51166.0</v>
      </c>
      <c r="S14" s="37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/>
      <c r="B15" s="33"/>
      <c r="C15" s="34"/>
      <c r="D15" s="35"/>
      <c r="E15" s="36"/>
      <c r="F15" s="24"/>
      <c r="G15" s="24"/>
      <c r="H15" s="24"/>
      <c r="I15" s="26"/>
      <c r="J15" s="24"/>
      <c r="K15" s="24"/>
      <c r="L15" s="24"/>
      <c r="M15" s="26"/>
      <c r="N15" s="24"/>
      <c r="O15" s="24"/>
      <c r="P15" s="29"/>
      <c r="Q15" s="37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hidden="1" customHeight="1">
      <c r="A16" s="19">
        <v>30.0</v>
      </c>
      <c r="B16" s="33"/>
      <c r="C16" s="34"/>
      <c r="D16" s="35"/>
      <c r="E16" s="36"/>
      <c r="F16" s="24"/>
      <c r="G16" s="24"/>
      <c r="H16" s="24"/>
      <c r="I16" s="26"/>
      <c r="J16" s="24"/>
      <c r="K16" s="24"/>
      <c r="L16" s="24"/>
      <c r="M16" s="26"/>
      <c r="N16" s="24"/>
      <c r="O16" s="24"/>
      <c r="P16" s="29"/>
      <c r="Q16" s="37">
        <f t="shared" ref="Q16:Q25" si="1">F16+G16+H16+I16+J16+K16+L16+M16+N16+O16-P16</f>
        <v>0</v>
      </c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hidden="1" customHeight="1">
      <c r="A17" s="19">
        <v>31.0</v>
      </c>
      <c r="B17" s="33"/>
      <c r="C17" s="34"/>
      <c r="D17" s="35"/>
      <c r="E17" s="36"/>
      <c r="F17" s="24"/>
      <c r="G17" s="24"/>
      <c r="H17" s="24"/>
      <c r="I17" s="26"/>
      <c r="J17" s="24"/>
      <c r="K17" s="24"/>
      <c r="L17" s="24"/>
      <c r="M17" s="26"/>
      <c r="N17" s="24"/>
      <c r="O17" s="24"/>
      <c r="P17" s="29"/>
      <c r="Q17" s="37">
        <f t="shared" si="1"/>
        <v>0</v>
      </c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>
        <v>32.0</v>
      </c>
      <c r="B18" s="33"/>
      <c r="C18" s="34"/>
      <c r="D18" s="35"/>
      <c r="E18" s="36"/>
      <c r="F18" s="24"/>
      <c r="G18" s="24"/>
      <c r="H18" s="24"/>
      <c r="I18" s="26"/>
      <c r="J18" s="24"/>
      <c r="K18" s="24"/>
      <c r="L18" s="24"/>
      <c r="M18" s="26"/>
      <c r="N18" s="24"/>
      <c r="O18" s="24"/>
      <c r="P18" s="29"/>
      <c r="Q18" s="37">
        <f t="shared" si="1"/>
        <v>0</v>
      </c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33.0</v>
      </c>
      <c r="B19" s="33"/>
      <c r="C19" s="34"/>
      <c r="D19" s="35"/>
      <c r="E19" s="36"/>
      <c r="F19" s="24"/>
      <c r="G19" s="24"/>
      <c r="H19" s="24"/>
      <c r="I19" s="26"/>
      <c r="J19" s="24"/>
      <c r="K19" s="24"/>
      <c r="L19" s="24"/>
      <c r="M19" s="26"/>
      <c r="N19" s="24"/>
      <c r="O19" s="24"/>
      <c r="P19" s="29"/>
      <c r="Q19" s="37">
        <f t="shared" si="1"/>
        <v>0</v>
      </c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34.0</v>
      </c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35.0</v>
      </c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36.0</v>
      </c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37.0</v>
      </c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/>
      <c r="B24" s="33"/>
      <c r="C24" s="34"/>
      <c r="D24" s="35"/>
      <c r="E24" s="36"/>
      <c r="F24" s="24"/>
      <c r="G24" s="24"/>
      <c r="H24" s="24"/>
      <c r="I24" s="26"/>
      <c r="J24" s="24"/>
      <c r="K24" s="24"/>
      <c r="L24" s="24"/>
      <c r="M24" s="26"/>
      <c r="N24" s="24"/>
      <c r="O24" s="24"/>
      <c r="P24" s="29"/>
      <c r="Q24" s="37">
        <f t="shared" si="1"/>
        <v>0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33"/>
      <c r="C25" s="34"/>
      <c r="D25" s="35"/>
      <c r="E25" s="36"/>
      <c r="F25" s="24"/>
      <c r="G25" s="24"/>
      <c r="H25" s="24"/>
      <c r="I25" s="26"/>
      <c r="J25" s="24"/>
      <c r="K25" s="24"/>
      <c r="L25" s="24"/>
      <c r="M25" s="26"/>
      <c r="N25" s="24"/>
      <c r="O25" s="24"/>
      <c r="P25" s="29"/>
      <c r="Q25" s="37">
        <f t="shared" si="1"/>
        <v>0</v>
      </c>
      <c r="R25" s="29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38"/>
      <c r="B26" s="39"/>
      <c r="C26" s="40"/>
      <c r="D26" s="41"/>
      <c r="E26" s="41"/>
      <c r="F26" s="42">
        <f t="shared" ref="F26:P26" si="2">SUM(F6:F25)</f>
        <v>0</v>
      </c>
      <c r="G26" s="42">
        <f t="shared" si="2"/>
        <v>0</v>
      </c>
      <c r="H26" s="42">
        <f t="shared" si="2"/>
        <v>15700</v>
      </c>
      <c r="I26" s="42">
        <f t="shared" si="2"/>
        <v>15400</v>
      </c>
      <c r="J26" s="42">
        <f t="shared" si="2"/>
        <v>5100</v>
      </c>
      <c r="K26" s="42">
        <f t="shared" si="2"/>
        <v>0</v>
      </c>
      <c r="L26" s="42">
        <f t="shared" si="2"/>
        <v>0</v>
      </c>
      <c r="M26" s="42">
        <f t="shared" si="2"/>
        <v>300</v>
      </c>
      <c r="N26" s="42">
        <f t="shared" si="2"/>
        <v>0</v>
      </c>
      <c r="O26" s="42">
        <f t="shared" si="2"/>
        <v>0</v>
      </c>
      <c r="P26" s="42">
        <f t="shared" si="2"/>
        <v>36500</v>
      </c>
      <c r="Q26" s="43"/>
      <c r="R26" s="41"/>
      <c r="S26" s="4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ht="42.0" customHeight="1">
      <c r="A27" s="46"/>
      <c r="B27" s="47"/>
      <c r="C27" s="48"/>
      <c r="D27" s="48"/>
      <c r="E27" s="48"/>
      <c r="F27" s="49">
        <f>F26+G26+H26+I26+J26+K26+L26+M26+N26+O26</f>
        <v>36500</v>
      </c>
      <c r="G27" s="4"/>
      <c r="H27" s="4"/>
      <c r="I27" s="4"/>
      <c r="J27" s="4"/>
      <c r="K27" s="4"/>
      <c r="L27" s="4"/>
      <c r="M27" s="4"/>
      <c r="N27" s="4"/>
      <c r="O27" s="4"/>
      <c r="P27" s="50" t="s">
        <v>52</v>
      </c>
      <c r="Q27" s="50"/>
      <c r="R27" s="48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2"/>
      <c r="B28" s="52"/>
      <c r="C28" s="52"/>
      <c r="D28" s="52"/>
      <c r="E28" s="30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26" t="s">
        <v>142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54" t="s">
        <v>2</v>
      </c>
      <c r="B30" s="55" t="s">
        <v>3</v>
      </c>
      <c r="C30" s="55" t="s">
        <v>4</v>
      </c>
      <c r="D30" s="55" t="s">
        <v>5</v>
      </c>
      <c r="E30" s="55" t="s">
        <v>6</v>
      </c>
      <c r="F30" s="56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55" t="s">
        <v>8</v>
      </c>
      <c r="S30" s="55" t="s">
        <v>9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1"/>
      <c r="B31" s="12"/>
      <c r="C31" s="12"/>
      <c r="D31" s="12"/>
      <c r="E31" s="12"/>
      <c r="F31" s="57" t="s">
        <v>10</v>
      </c>
      <c r="G31" s="58" t="s">
        <v>11</v>
      </c>
      <c r="H31" s="10"/>
      <c r="I31" s="58" t="s">
        <v>12</v>
      </c>
      <c r="J31" s="10"/>
      <c r="K31" s="55" t="s">
        <v>13</v>
      </c>
      <c r="L31" s="59"/>
      <c r="M31" s="59"/>
      <c r="N31" s="59"/>
      <c r="O31" s="133" t="s">
        <v>143</v>
      </c>
      <c r="P31" s="55" t="s">
        <v>14</v>
      </c>
      <c r="Q31" s="55" t="s">
        <v>15</v>
      </c>
      <c r="R31" s="12"/>
      <c r="S31" s="1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7"/>
      <c r="B32" s="10"/>
      <c r="C32" s="10"/>
      <c r="D32" s="10"/>
      <c r="E32" s="10"/>
      <c r="F32" s="10"/>
      <c r="G32" s="134" t="s">
        <v>16</v>
      </c>
      <c r="H32" s="62" t="s">
        <v>17</v>
      </c>
      <c r="I32" s="62" t="s">
        <v>18</v>
      </c>
      <c r="J32" s="62" t="s">
        <v>19</v>
      </c>
      <c r="K32" s="10"/>
      <c r="L32" s="62" t="s">
        <v>20</v>
      </c>
      <c r="M32" s="62" t="s">
        <v>21</v>
      </c>
      <c r="N32" s="135" t="s">
        <v>144</v>
      </c>
      <c r="O32" s="136" t="s">
        <v>145</v>
      </c>
      <c r="P32" s="10"/>
      <c r="Q32" s="10"/>
      <c r="R32" s="10"/>
      <c r="S32" s="10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63">
        <v>1.0</v>
      </c>
      <c r="B33" s="20"/>
      <c r="C33" s="21"/>
      <c r="D33" s="22"/>
      <c r="E33" s="23"/>
      <c r="F33" s="24"/>
      <c r="G33" s="24"/>
      <c r="H33" s="24"/>
      <c r="I33" s="26"/>
      <c r="J33" s="24"/>
      <c r="K33" s="24"/>
      <c r="L33" s="24"/>
      <c r="M33" s="26"/>
      <c r="N33" s="31"/>
      <c r="O33" s="31"/>
      <c r="P33" s="27"/>
      <c r="Q33" s="28">
        <v>0.0</v>
      </c>
      <c r="R33" s="27"/>
      <c r="S33" s="29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44">
        <v>2.0</v>
      </c>
      <c r="B34" s="20"/>
      <c r="C34" s="21"/>
      <c r="D34" s="22"/>
      <c r="E34" s="23"/>
      <c r="F34" s="24"/>
      <c r="G34" s="24"/>
      <c r="H34" s="24"/>
      <c r="I34" s="26"/>
      <c r="J34" s="24"/>
      <c r="K34" s="24"/>
      <c r="L34" s="24"/>
      <c r="M34" s="26"/>
      <c r="N34" s="24"/>
      <c r="O34" s="31"/>
      <c r="P34" s="27"/>
      <c r="Q34" s="28">
        <v>0.0</v>
      </c>
      <c r="R34" s="27"/>
      <c r="S34" s="29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37"/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ref="Q35:Q36" si="3">F35+G35+H35+I35+J35+K35+L35+M35+N35+O35-P35</f>
        <v>0</v>
      </c>
      <c r="R35" s="29"/>
      <c r="S35" s="7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90"/>
      <c r="B36" s="91"/>
      <c r="C36" s="92"/>
      <c r="D36" s="92"/>
      <c r="E36" s="92"/>
      <c r="F36" s="78"/>
      <c r="G36" s="78"/>
      <c r="H36" s="78"/>
      <c r="I36" s="78"/>
      <c r="J36" s="78"/>
      <c r="K36" s="78"/>
      <c r="L36" s="78"/>
      <c r="M36" s="78"/>
      <c r="N36" s="78"/>
      <c r="O36" s="85"/>
      <c r="P36" s="93"/>
      <c r="Q36" s="37">
        <f t="shared" si="3"/>
        <v>0</v>
      </c>
      <c r="R36" s="29"/>
      <c r="S36" s="7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94"/>
      <c r="B37" s="95"/>
      <c r="C37" s="96"/>
      <c r="D37" s="97" t="s">
        <v>59</v>
      </c>
      <c r="E37" s="59"/>
      <c r="F37" s="98">
        <f t="shared" ref="F37:P37" si="4">SUM(F33:F36)</f>
        <v>0</v>
      </c>
      <c r="G37" s="98">
        <f t="shared" si="4"/>
        <v>0</v>
      </c>
      <c r="H37" s="98">
        <f t="shared" si="4"/>
        <v>0</v>
      </c>
      <c r="I37" s="98">
        <f t="shared" si="4"/>
        <v>0</v>
      </c>
      <c r="J37" s="98">
        <f t="shared" si="4"/>
        <v>0</v>
      </c>
      <c r="K37" s="98">
        <f t="shared" si="4"/>
        <v>0</v>
      </c>
      <c r="L37" s="98">
        <f t="shared" si="4"/>
        <v>0</v>
      </c>
      <c r="M37" s="98">
        <f t="shared" si="4"/>
        <v>0</v>
      </c>
      <c r="N37" s="98">
        <f t="shared" si="4"/>
        <v>0</v>
      </c>
      <c r="O37" s="98">
        <f t="shared" si="4"/>
        <v>0</v>
      </c>
      <c r="P37" s="98">
        <f t="shared" si="4"/>
        <v>0</v>
      </c>
      <c r="Q37" s="99"/>
      <c r="R37" s="59"/>
      <c r="S37" s="7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52"/>
      <c r="B38" s="52"/>
      <c r="C38" s="52"/>
      <c r="D38" s="52"/>
      <c r="E38" s="30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26" t="s">
        <v>103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54" t="s">
        <v>2</v>
      </c>
      <c r="B40" s="55" t="s">
        <v>3</v>
      </c>
      <c r="C40" s="55" t="s">
        <v>4</v>
      </c>
      <c r="D40" s="55" t="s">
        <v>5</v>
      </c>
      <c r="E40" s="55" t="s">
        <v>6</v>
      </c>
      <c r="F40" s="5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55" t="s">
        <v>8</v>
      </c>
      <c r="S40" s="55" t="s">
        <v>9</v>
      </c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1"/>
      <c r="B41" s="12"/>
      <c r="C41" s="12"/>
      <c r="D41" s="12"/>
      <c r="E41" s="12"/>
      <c r="F41" s="57" t="s">
        <v>10</v>
      </c>
      <c r="G41" s="58" t="s">
        <v>11</v>
      </c>
      <c r="H41" s="10"/>
      <c r="I41" s="58" t="s">
        <v>12</v>
      </c>
      <c r="J41" s="10"/>
      <c r="K41" s="55" t="s">
        <v>13</v>
      </c>
      <c r="L41" s="59"/>
      <c r="M41" s="59"/>
      <c r="N41" s="59"/>
      <c r="O41" s="60" t="s">
        <v>245</v>
      </c>
      <c r="P41" s="55" t="s">
        <v>14</v>
      </c>
      <c r="Q41" s="55" t="s">
        <v>15</v>
      </c>
      <c r="R41" s="12"/>
      <c r="S41" s="1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7"/>
      <c r="B42" s="10"/>
      <c r="C42" s="10"/>
      <c r="D42" s="10"/>
      <c r="E42" s="10"/>
      <c r="F42" s="10"/>
      <c r="G42" s="61" t="s">
        <v>16</v>
      </c>
      <c r="H42" s="62" t="s">
        <v>17</v>
      </c>
      <c r="I42" s="62" t="s">
        <v>18</v>
      </c>
      <c r="J42" s="62" t="s">
        <v>19</v>
      </c>
      <c r="K42" s="10"/>
      <c r="L42" s="62" t="s">
        <v>20</v>
      </c>
      <c r="M42" s="62" t="s">
        <v>21</v>
      </c>
      <c r="N42" s="143" t="s">
        <v>202</v>
      </c>
      <c r="O42" s="10"/>
      <c r="P42" s="10"/>
      <c r="Q42" s="10"/>
      <c r="R42" s="10"/>
      <c r="S42" s="10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63">
        <v>1.0</v>
      </c>
      <c r="B43" s="127"/>
      <c r="C43" s="128"/>
      <c r="D43" s="129"/>
      <c r="E43" s="130"/>
      <c r="F43" s="78"/>
      <c r="G43" s="78"/>
      <c r="H43" s="78"/>
      <c r="I43" s="78"/>
      <c r="J43" s="78"/>
      <c r="K43" s="78"/>
      <c r="L43" s="78"/>
      <c r="M43" s="78"/>
      <c r="N43" s="131"/>
      <c r="O43" s="85"/>
      <c r="P43" s="132"/>
      <c r="Q43" s="72">
        <v>0.0</v>
      </c>
      <c r="R43" s="27" t="s">
        <v>184</v>
      </c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74"/>
      <c r="B44" s="121"/>
      <c r="C44" s="75"/>
      <c r="D44" s="76"/>
      <c r="E44" s="77"/>
      <c r="F44" s="78"/>
      <c r="G44" s="78"/>
      <c r="H44" s="131"/>
      <c r="I44" s="78"/>
      <c r="J44" s="78"/>
      <c r="K44" s="78"/>
      <c r="L44" s="78"/>
      <c r="M44" s="78"/>
      <c r="N44" s="78"/>
      <c r="O44" s="85"/>
      <c r="P44" s="132"/>
      <c r="Q44" s="72">
        <v>0.0</v>
      </c>
      <c r="R44" s="27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87"/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87">
        <f t="shared" ref="Q46:Q49" si="5">F46+G46+H46+I46+J46+K46+L46+M46+N46+O46+P46-P46</f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81"/>
      <c r="C47" s="82"/>
      <c r="D47" s="83"/>
      <c r="E47" s="84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87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hidden="1" customHeight="1">
      <c r="A48" s="63"/>
      <c r="B48" s="33"/>
      <c r="C48" s="88"/>
      <c r="D48" s="88"/>
      <c r="E48" s="89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86"/>
      <c r="Q48" s="87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0"/>
      <c r="B49" s="91"/>
      <c r="C49" s="92"/>
      <c r="D49" s="92"/>
      <c r="E49" s="92"/>
      <c r="F49" s="78"/>
      <c r="G49" s="78"/>
      <c r="H49" s="78"/>
      <c r="I49" s="78"/>
      <c r="J49" s="78"/>
      <c r="K49" s="78"/>
      <c r="L49" s="78"/>
      <c r="M49" s="78"/>
      <c r="N49" s="78"/>
      <c r="O49" s="85"/>
      <c r="P49" s="93"/>
      <c r="Q49" s="87">
        <f t="shared" si="5"/>
        <v>0</v>
      </c>
      <c r="R49" s="2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94"/>
      <c r="B50" s="95"/>
      <c r="C50" s="96"/>
      <c r="D50" s="97" t="s">
        <v>59</v>
      </c>
      <c r="E50" s="59"/>
      <c r="F50" s="98">
        <f t="shared" ref="F50:P50" si="6">SUM(F43:F49)</f>
        <v>0</v>
      </c>
      <c r="G50" s="98">
        <f t="shared" si="6"/>
        <v>0</v>
      </c>
      <c r="H50" s="98">
        <f t="shared" si="6"/>
        <v>0</v>
      </c>
      <c r="I50" s="98">
        <f t="shared" si="6"/>
        <v>0</v>
      </c>
      <c r="J50" s="98">
        <f t="shared" si="6"/>
        <v>0</v>
      </c>
      <c r="K50" s="98">
        <f t="shared" si="6"/>
        <v>0</v>
      </c>
      <c r="L50" s="98">
        <f t="shared" si="6"/>
        <v>0</v>
      </c>
      <c r="M50" s="98">
        <f t="shared" si="6"/>
        <v>0</v>
      </c>
      <c r="N50" s="98">
        <f t="shared" si="6"/>
        <v>0</v>
      </c>
      <c r="O50" s="98">
        <f t="shared" si="6"/>
        <v>0</v>
      </c>
      <c r="P50" s="98">
        <f t="shared" si="6"/>
        <v>0</v>
      </c>
      <c r="Q50" s="99"/>
      <c r="R50" s="59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52"/>
      <c r="B52" s="52"/>
      <c r="C52" s="52"/>
      <c r="D52" s="52"/>
      <c r="E52" s="100"/>
      <c r="F52" s="10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51.0" customHeight="1">
      <c r="A53" s="2"/>
      <c r="B53" s="2"/>
      <c r="C53" s="2"/>
      <c r="D53" s="2"/>
      <c r="E53" s="102" t="s">
        <v>60</v>
      </c>
      <c r="F53" s="142" t="s">
        <v>61</v>
      </c>
      <c r="G53" s="2"/>
      <c r="H53" s="2"/>
      <c r="I53" s="2"/>
      <c r="J53" s="104" t="s">
        <v>62</v>
      </c>
      <c r="K53" s="104"/>
      <c r="L53" s="104"/>
      <c r="M53" s="104"/>
      <c r="N53" s="105"/>
      <c r="O53" s="105"/>
      <c r="P53" s="10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63</v>
      </c>
      <c r="F54" s="142" t="s">
        <v>61</v>
      </c>
      <c r="G54" s="2"/>
      <c r="H54" s="2"/>
      <c r="I54" s="2"/>
      <c r="J54" s="107" t="s">
        <v>64</v>
      </c>
      <c r="K54" s="107"/>
      <c r="L54" s="107"/>
      <c r="M54" s="107"/>
      <c r="N54" s="107"/>
      <c r="O54" s="107"/>
      <c r="P54" s="108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65</v>
      </c>
      <c r="F55" s="142" t="s">
        <v>61</v>
      </c>
      <c r="G55" s="2"/>
      <c r="H55" s="2"/>
      <c r="I55" s="2"/>
      <c r="J55" s="109"/>
      <c r="K55" s="110"/>
      <c r="L55" s="110"/>
      <c r="M55" s="110"/>
      <c r="N55" s="110"/>
      <c r="O55" s="110"/>
      <c r="P55" s="110"/>
      <c r="Q55" s="111"/>
      <c r="R55" s="3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66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52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246</v>
      </c>
      <c r="F57" s="142" t="s">
        <v>61</v>
      </c>
      <c r="G57" s="2"/>
      <c r="H57" s="2"/>
      <c r="I57" s="2"/>
      <c r="J57" s="112"/>
      <c r="K57" s="112"/>
      <c r="L57" s="112"/>
      <c r="M57" s="112"/>
      <c r="N57" s="112"/>
      <c r="O57" s="11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68</v>
      </c>
      <c r="F58" s="142" t="s">
        <v>61</v>
      </c>
      <c r="G58" s="2"/>
      <c r="H58" s="2"/>
      <c r="I58" s="2"/>
      <c r="J58" s="114"/>
      <c r="K58" s="114"/>
      <c r="L58" s="114"/>
      <c r="M58" s="114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102" t="s">
        <v>69</v>
      </c>
      <c r="F59" s="142" t="s">
        <v>61</v>
      </c>
      <c r="G59" s="2"/>
      <c r="H59" s="2"/>
      <c r="I59" s="2"/>
      <c r="J59" s="52"/>
      <c r="K59" s="52"/>
      <c r="L59" s="115"/>
      <c r="M59" s="52"/>
      <c r="N59" s="52"/>
      <c r="O59" s="52"/>
      <c r="P59" s="113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52"/>
      <c r="K60" s="52"/>
      <c r="L60" s="52"/>
      <c r="M60" s="52"/>
      <c r="N60" s="52"/>
      <c r="O60" s="52"/>
      <c r="P60" s="52"/>
      <c r="Q60" s="52"/>
      <c r="R60" s="5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48">
    <mergeCell ref="I41:J41"/>
    <mergeCell ref="K41:K42"/>
    <mergeCell ref="O41:O42"/>
    <mergeCell ref="P41:P42"/>
    <mergeCell ref="A39:S39"/>
    <mergeCell ref="A40:A42"/>
    <mergeCell ref="B40:B42"/>
    <mergeCell ref="C40:C42"/>
    <mergeCell ref="D40:D42"/>
    <mergeCell ref="E40:E42"/>
    <mergeCell ref="F40:Q40"/>
    <mergeCell ref="Q41:Q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R30:R32"/>
    <mergeCell ref="P31:P32"/>
    <mergeCell ref="Q31:Q32"/>
    <mergeCell ref="A29:S29"/>
    <mergeCell ref="F30:Q30"/>
    <mergeCell ref="S30:S32"/>
    <mergeCell ref="F31:F32"/>
    <mergeCell ref="G31:H31"/>
    <mergeCell ref="I31:J31"/>
    <mergeCell ref="K31:K32"/>
    <mergeCell ref="R40:R42"/>
    <mergeCell ref="S40:S42"/>
    <mergeCell ref="F41:F42"/>
    <mergeCell ref="G41:H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247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45970.0</v>
      </c>
      <c r="C6" s="21" t="s">
        <v>248</v>
      </c>
      <c r="D6" s="22">
        <v>58257.0</v>
      </c>
      <c r="E6" s="23" t="s">
        <v>43</v>
      </c>
      <c r="F6" s="24"/>
      <c r="G6" s="24"/>
      <c r="H6" s="24"/>
      <c r="I6" s="25"/>
      <c r="J6" s="24"/>
      <c r="K6" s="31">
        <v>100.0</v>
      </c>
      <c r="L6" s="24"/>
      <c r="M6" s="26"/>
      <c r="N6" s="24"/>
      <c r="O6" s="24"/>
      <c r="P6" s="27">
        <v>100.0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45970.0</v>
      </c>
      <c r="C7" s="21" t="s">
        <v>249</v>
      </c>
      <c r="D7" s="22">
        <v>102680.0</v>
      </c>
      <c r="E7" s="23" t="s">
        <v>250</v>
      </c>
      <c r="F7" s="24"/>
      <c r="G7" s="24"/>
      <c r="H7" s="24"/>
      <c r="I7" s="25">
        <v>300.0</v>
      </c>
      <c r="J7" s="31"/>
      <c r="K7" s="24"/>
      <c r="L7" s="24"/>
      <c r="M7" s="26"/>
      <c r="N7" s="24"/>
      <c r="O7" s="24"/>
      <c r="P7" s="27">
        <v>300.0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45970.0</v>
      </c>
      <c r="C8" s="21" t="s">
        <v>251</v>
      </c>
      <c r="D8" s="22">
        <v>102681.0</v>
      </c>
      <c r="E8" s="23" t="s">
        <v>252</v>
      </c>
      <c r="F8" s="24"/>
      <c r="G8" s="24"/>
      <c r="H8" s="24"/>
      <c r="I8" s="25">
        <v>300.0</v>
      </c>
      <c r="J8" s="24"/>
      <c r="K8" s="24"/>
      <c r="L8" s="24"/>
      <c r="M8" s="26"/>
      <c r="N8" s="24"/>
      <c r="O8" s="24"/>
      <c r="P8" s="27">
        <v>300.0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45970.0</v>
      </c>
      <c r="C9" s="21" t="s">
        <v>253</v>
      </c>
      <c r="D9" s="22">
        <v>99223.0</v>
      </c>
      <c r="E9" s="23" t="s">
        <v>35</v>
      </c>
      <c r="F9" s="24"/>
      <c r="G9" s="31">
        <v>1200.0</v>
      </c>
      <c r="H9" s="24"/>
      <c r="I9" s="25"/>
      <c r="J9" s="24"/>
      <c r="K9" s="24"/>
      <c r="L9" s="24"/>
      <c r="M9" s="26"/>
      <c r="N9" s="24"/>
      <c r="O9" s="24"/>
      <c r="P9" s="27">
        <v>1200.0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45970.0</v>
      </c>
      <c r="C10" s="21" t="s">
        <v>254</v>
      </c>
      <c r="D10" s="22">
        <v>42278.0</v>
      </c>
      <c r="E10" s="23" t="s">
        <v>255</v>
      </c>
      <c r="F10" s="24"/>
      <c r="G10" s="31">
        <v>4500.0</v>
      </c>
      <c r="H10" s="24"/>
      <c r="I10" s="25"/>
      <c r="J10" s="31"/>
      <c r="K10" s="31"/>
      <c r="L10" s="24"/>
      <c r="M10" s="26"/>
      <c r="N10" s="24"/>
      <c r="O10" s="24"/>
      <c r="P10" s="27">
        <v>4500.0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45970.0</v>
      </c>
      <c r="C11" s="21" t="s">
        <v>256</v>
      </c>
      <c r="D11" s="22">
        <v>67899.0</v>
      </c>
      <c r="E11" s="23" t="s">
        <v>257</v>
      </c>
      <c r="F11" s="31"/>
      <c r="G11" s="24"/>
      <c r="H11" s="24"/>
      <c r="I11" s="25"/>
      <c r="J11" s="31"/>
      <c r="K11" s="31"/>
      <c r="L11" s="24"/>
      <c r="M11" s="25">
        <v>250.0</v>
      </c>
      <c r="N11" s="24"/>
      <c r="O11" s="24"/>
      <c r="P11" s="27">
        <v>250.0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45970.0</v>
      </c>
      <c r="C12" s="21" t="s">
        <v>258</v>
      </c>
      <c r="D12" s="22">
        <v>95369.0</v>
      </c>
      <c r="E12" s="23" t="s">
        <v>259</v>
      </c>
      <c r="F12" s="24"/>
      <c r="G12" s="24"/>
      <c r="H12" s="31"/>
      <c r="I12" s="25"/>
      <c r="J12" s="31"/>
      <c r="K12" s="24"/>
      <c r="L12" s="24"/>
      <c r="M12" s="25">
        <v>250.0</v>
      </c>
      <c r="N12" s="24"/>
      <c r="O12" s="24"/>
      <c r="P12" s="27">
        <v>250.0</v>
      </c>
      <c r="Q12" s="28">
        <v>0.0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45970.0</v>
      </c>
      <c r="C13" s="21" t="s">
        <v>260</v>
      </c>
      <c r="D13" s="22">
        <v>15500.0</v>
      </c>
      <c r="E13" s="23" t="s">
        <v>261</v>
      </c>
      <c r="F13" s="31">
        <v>250.0</v>
      </c>
      <c r="G13" s="24"/>
      <c r="H13" s="31"/>
      <c r="I13" s="25"/>
      <c r="J13" s="31"/>
      <c r="K13" s="24"/>
      <c r="L13" s="24"/>
      <c r="M13" s="26"/>
      <c r="N13" s="24"/>
      <c r="O13" s="24"/>
      <c r="P13" s="27">
        <v>250.0</v>
      </c>
      <c r="Q13" s="28">
        <v>0.0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45970.0</v>
      </c>
      <c r="C14" s="21" t="s">
        <v>262</v>
      </c>
      <c r="D14" s="22">
        <v>98927.0</v>
      </c>
      <c r="E14" s="23" t="s">
        <v>263</v>
      </c>
      <c r="F14" s="24"/>
      <c r="G14" s="24"/>
      <c r="H14" s="31"/>
      <c r="I14" s="25"/>
      <c r="J14" s="31"/>
      <c r="K14" s="24"/>
      <c r="L14" s="24"/>
      <c r="M14" s="25">
        <v>250.0</v>
      </c>
      <c r="N14" s="24"/>
      <c r="O14" s="24"/>
      <c r="P14" s="27">
        <v>250.0</v>
      </c>
      <c r="Q14" s="28">
        <v>0.0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45970.0</v>
      </c>
      <c r="C15" s="21" t="s">
        <v>264</v>
      </c>
      <c r="D15" s="22">
        <v>10001.0</v>
      </c>
      <c r="E15" s="23" t="s">
        <v>265</v>
      </c>
      <c r="F15" s="24"/>
      <c r="G15" s="24"/>
      <c r="H15" s="31"/>
      <c r="I15" s="25">
        <v>4500.0</v>
      </c>
      <c r="J15" s="31"/>
      <c r="K15" s="24"/>
      <c r="L15" s="24"/>
      <c r="M15" s="26"/>
      <c r="N15" s="24"/>
      <c r="O15" s="24"/>
      <c r="P15" s="27">
        <v>4500.0</v>
      </c>
      <c r="Q15" s="28">
        <v>0.0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45970.0</v>
      </c>
      <c r="C16" s="21" t="s">
        <v>266</v>
      </c>
      <c r="D16" s="22">
        <v>10001.0</v>
      </c>
      <c r="E16" s="23" t="s">
        <v>265</v>
      </c>
      <c r="F16" s="24"/>
      <c r="G16" s="24"/>
      <c r="H16" s="31"/>
      <c r="I16" s="25">
        <v>500.0</v>
      </c>
      <c r="J16" s="31"/>
      <c r="K16" s="24"/>
      <c r="L16" s="24"/>
      <c r="M16" s="26"/>
      <c r="N16" s="24"/>
      <c r="O16" s="24"/>
      <c r="P16" s="27">
        <v>500.0</v>
      </c>
      <c r="Q16" s="28">
        <v>0.0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45970.0</v>
      </c>
      <c r="C17" s="21" t="s">
        <v>267</v>
      </c>
      <c r="D17" s="22">
        <v>21494.0</v>
      </c>
      <c r="E17" s="23" t="s">
        <v>268</v>
      </c>
      <c r="F17" s="24"/>
      <c r="G17" s="24"/>
      <c r="H17" s="31"/>
      <c r="I17" s="25">
        <v>2400.0</v>
      </c>
      <c r="J17" s="31"/>
      <c r="K17" s="24"/>
      <c r="L17" s="24"/>
      <c r="M17" s="26"/>
      <c r="N17" s="24"/>
      <c r="O17" s="24"/>
      <c r="P17" s="27">
        <v>2400.0</v>
      </c>
      <c r="Q17" s="28">
        <v>0.0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45970.0</v>
      </c>
      <c r="C18" s="21" t="s">
        <v>269</v>
      </c>
      <c r="D18" s="22">
        <v>36918.0</v>
      </c>
      <c r="E18" s="23" t="s">
        <v>270</v>
      </c>
      <c r="F18" s="24"/>
      <c r="G18" s="24"/>
      <c r="H18" s="31"/>
      <c r="I18" s="25">
        <v>1450.0</v>
      </c>
      <c r="J18" s="31"/>
      <c r="K18" s="24"/>
      <c r="L18" s="24"/>
      <c r="M18" s="26"/>
      <c r="N18" s="24"/>
      <c r="O18" s="24"/>
      <c r="P18" s="27">
        <v>1450.0</v>
      </c>
      <c r="Q18" s="28">
        <v>0.0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45970.0</v>
      </c>
      <c r="C19" s="21" t="s">
        <v>271</v>
      </c>
      <c r="D19" s="22">
        <v>10001.0</v>
      </c>
      <c r="E19" s="23" t="s">
        <v>265</v>
      </c>
      <c r="F19" s="31">
        <v>100.0</v>
      </c>
      <c r="G19" s="24"/>
      <c r="H19" s="31"/>
      <c r="I19" s="25"/>
      <c r="J19" s="31"/>
      <c r="K19" s="24"/>
      <c r="L19" s="24"/>
      <c r="M19" s="26"/>
      <c r="N19" s="24"/>
      <c r="O19" s="24"/>
      <c r="P19" s="27">
        <v>100.0</v>
      </c>
      <c r="Q19" s="28">
        <v>0.0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45970.0</v>
      </c>
      <c r="C20" s="21" t="s">
        <v>272</v>
      </c>
      <c r="D20" s="22">
        <v>100718.0</v>
      </c>
      <c r="E20" s="23" t="s">
        <v>273</v>
      </c>
      <c r="F20" s="24"/>
      <c r="G20" s="24"/>
      <c r="H20" s="31"/>
      <c r="I20" s="25"/>
      <c r="J20" s="31"/>
      <c r="K20" s="24"/>
      <c r="L20" s="24"/>
      <c r="M20" s="25">
        <v>250.0</v>
      </c>
      <c r="N20" s="24"/>
      <c r="O20" s="24"/>
      <c r="P20" s="27">
        <v>250.0</v>
      </c>
      <c r="Q20" s="28">
        <v>0.0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45970.0</v>
      </c>
      <c r="C21" s="21" t="s">
        <v>274</v>
      </c>
      <c r="D21" s="22">
        <v>27369.0</v>
      </c>
      <c r="E21" s="23" t="s">
        <v>275</v>
      </c>
      <c r="F21" s="24"/>
      <c r="G21" s="24"/>
      <c r="H21" s="31"/>
      <c r="I21" s="25"/>
      <c r="J21" s="31"/>
      <c r="K21" s="24"/>
      <c r="L21" s="24"/>
      <c r="M21" s="25">
        <v>320.0</v>
      </c>
      <c r="N21" s="24"/>
      <c r="O21" s="24"/>
      <c r="P21" s="27">
        <v>320.0</v>
      </c>
      <c r="Q21" s="28">
        <v>0.0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45970.0</v>
      </c>
      <c r="C22" s="21" t="s">
        <v>276</v>
      </c>
      <c r="D22" s="22">
        <v>99290.0</v>
      </c>
      <c r="E22" s="23" t="s">
        <v>277</v>
      </c>
      <c r="F22" s="31">
        <v>3250.0</v>
      </c>
      <c r="G22" s="24"/>
      <c r="H22" s="31"/>
      <c r="I22" s="25"/>
      <c r="J22" s="31"/>
      <c r="K22" s="24"/>
      <c r="L22" s="24"/>
      <c r="M22" s="26"/>
      <c r="N22" s="24"/>
      <c r="O22" s="24"/>
      <c r="P22" s="27">
        <v>3250.0</v>
      </c>
      <c r="Q22" s="28">
        <v>0.0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45970.0</v>
      </c>
      <c r="C23" s="21" t="s">
        <v>278</v>
      </c>
      <c r="D23" s="22">
        <v>101115.0</v>
      </c>
      <c r="E23" s="23" t="s">
        <v>279</v>
      </c>
      <c r="F23" s="24"/>
      <c r="G23" s="24"/>
      <c r="H23" s="31"/>
      <c r="I23" s="25"/>
      <c r="J23" s="31"/>
      <c r="K23" s="24"/>
      <c r="L23" s="24"/>
      <c r="M23" s="25">
        <v>1770.0</v>
      </c>
      <c r="N23" s="24"/>
      <c r="O23" s="24"/>
      <c r="P23" s="27">
        <v>1770.0</v>
      </c>
      <c r="Q23" s="28">
        <v>0.0</v>
      </c>
      <c r="R23" s="27" t="s">
        <v>29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45970.0</v>
      </c>
      <c r="C24" s="21" t="s">
        <v>280</v>
      </c>
      <c r="D24" s="22">
        <v>25376.0</v>
      </c>
      <c r="E24" s="23" t="s">
        <v>281</v>
      </c>
      <c r="F24" s="24"/>
      <c r="G24" s="31">
        <v>4500.0</v>
      </c>
      <c r="H24" s="31"/>
      <c r="I24" s="25"/>
      <c r="J24" s="31"/>
      <c r="K24" s="24"/>
      <c r="L24" s="24"/>
      <c r="M24" s="26"/>
      <c r="N24" s="24"/>
      <c r="O24" s="24"/>
      <c r="P24" s="27">
        <v>4500.0</v>
      </c>
      <c r="Q24" s="28">
        <v>0.0</v>
      </c>
      <c r="R24" s="27" t="s">
        <v>29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45970.0</v>
      </c>
      <c r="C25" s="21" t="s">
        <v>282</v>
      </c>
      <c r="D25" s="22">
        <v>85426.0</v>
      </c>
      <c r="E25" s="23" t="s">
        <v>283</v>
      </c>
      <c r="F25" s="24"/>
      <c r="G25" s="24"/>
      <c r="H25" s="24"/>
      <c r="I25" s="25"/>
      <c r="J25" s="24"/>
      <c r="K25" s="24"/>
      <c r="L25" s="24"/>
      <c r="M25" s="25">
        <v>140.0</v>
      </c>
      <c r="N25" s="24"/>
      <c r="O25" s="24"/>
      <c r="P25" s="27">
        <v>140.0</v>
      </c>
      <c r="Q25" s="28">
        <v>0.0</v>
      </c>
      <c r="R25" s="27" t="s">
        <v>29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45970.0</v>
      </c>
      <c r="C26" s="21" t="s">
        <v>284</v>
      </c>
      <c r="D26" s="22">
        <v>89688.0</v>
      </c>
      <c r="E26" s="23" t="s">
        <v>285</v>
      </c>
      <c r="F26" s="24"/>
      <c r="G26" s="24"/>
      <c r="H26" s="24"/>
      <c r="I26" s="25"/>
      <c r="J26" s="24"/>
      <c r="K26" s="24"/>
      <c r="L26" s="24"/>
      <c r="M26" s="25">
        <v>2400.0</v>
      </c>
      <c r="N26" s="24"/>
      <c r="O26" s="24"/>
      <c r="P26" s="27">
        <v>2400.0</v>
      </c>
      <c r="Q26" s="28">
        <v>0.0</v>
      </c>
      <c r="R26" s="27">
        <v>89688.0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45970.0</v>
      </c>
      <c r="C27" s="21" t="s">
        <v>286</v>
      </c>
      <c r="D27" s="22">
        <v>89688.0</v>
      </c>
      <c r="E27" s="23" t="s">
        <v>285</v>
      </c>
      <c r="F27" s="24"/>
      <c r="G27" s="24"/>
      <c r="H27" s="24"/>
      <c r="I27" s="25"/>
      <c r="J27" s="24"/>
      <c r="K27" s="24"/>
      <c r="L27" s="24"/>
      <c r="M27" s="25">
        <v>350.0</v>
      </c>
      <c r="N27" s="24"/>
      <c r="O27" s="24"/>
      <c r="P27" s="27">
        <v>350.0</v>
      </c>
      <c r="Q27" s="28">
        <v>0.0</v>
      </c>
      <c r="R27" s="27">
        <v>89688.0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/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6"/>
      <c r="N28" s="24"/>
      <c r="O28" s="24"/>
      <c r="P28" s="27"/>
      <c r="Q28" s="28"/>
      <c r="R28" s="27"/>
      <c r="S28" s="37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/>
      <c r="B29" s="33"/>
      <c r="C29" s="34"/>
      <c r="D29" s="35"/>
      <c r="E29" s="36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37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30.0</v>
      </c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37">
        <f t="shared" ref="Q30:Q39" si="1">F30+G30+H30+I30+J30+K30+L30+M30+N30+O30-P30</f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31.0</v>
      </c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>
        <f t="shared" si="1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32.0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si="1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33.0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34.0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35.0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36.0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37.0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38"/>
      <c r="B40" s="39"/>
      <c r="C40" s="40"/>
      <c r="D40" s="41"/>
      <c r="E40" s="41"/>
      <c r="F40" s="42">
        <f t="shared" ref="F40:P40" si="2">SUM(F6:F39)</f>
        <v>3600</v>
      </c>
      <c r="G40" s="42">
        <f t="shared" si="2"/>
        <v>10200</v>
      </c>
      <c r="H40" s="42">
        <f t="shared" si="2"/>
        <v>0</v>
      </c>
      <c r="I40" s="42">
        <f t="shared" si="2"/>
        <v>9450</v>
      </c>
      <c r="J40" s="42">
        <f t="shared" si="2"/>
        <v>0</v>
      </c>
      <c r="K40" s="42">
        <f t="shared" si="2"/>
        <v>100</v>
      </c>
      <c r="L40" s="42">
        <f t="shared" si="2"/>
        <v>0</v>
      </c>
      <c r="M40" s="42">
        <f t="shared" si="2"/>
        <v>5980</v>
      </c>
      <c r="N40" s="42">
        <f t="shared" si="2"/>
        <v>0</v>
      </c>
      <c r="O40" s="42">
        <f t="shared" si="2"/>
        <v>0</v>
      </c>
      <c r="P40" s="42">
        <f t="shared" si="2"/>
        <v>29330</v>
      </c>
      <c r="Q40" s="43"/>
      <c r="R40" s="41"/>
      <c r="S40" s="44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46"/>
      <c r="B41" s="47"/>
      <c r="C41" s="48"/>
      <c r="D41" s="48"/>
      <c r="E41" s="48"/>
      <c r="F41" s="49">
        <f>F40+G40+H40+I40+J40+K40+L40+M40+N40+O40</f>
        <v>29330</v>
      </c>
      <c r="G41" s="4"/>
      <c r="H41" s="4"/>
      <c r="I41" s="4"/>
      <c r="J41" s="4"/>
      <c r="K41" s="4"/>
      <c r="L41" s="4"/>
      <c r="M41" s="4"/>
      <c r="N41" s="4"/>
      <c r="O41" s="4"/>
      <c r="P41" s="50" t="s">
        <v>52</v>
      </c>
      <c r="Q41" s="50"/>
      <c r="R41" s="48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55" t="s">
        <v>13</v>
      </c>
      <c r="L45" s="59"/>
      <c r="M45" s="59"/>
      <c r="N45" s="59"/>
      <c r="O45" s="133" t="s">
        <v>143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134" t="s">
        <v>16</v>
      </c>
      <c r="H46" s="62" t="s">
        <v>17</v>
      </c>
      <c r="I46" s="62" t="s">
        <v>18</v>
      </c>
      <c r="J46" s="62" t="s">
        <v>19</v>
      </c>
      <c r="K46" s="10"/>
      <c r="L46" s="62" t="s">
        <v>20</v>
      </c>
      <c r="M46" s="62" t="s">
        <v>21</v>
      </c>
      <c r="N46" s="135" t="s">
        <v>144</v>
      </c>
      <c r="O46" s="136" t="s">
        <v>145</v>
      </c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63">
        <v>1.0</v>
      </c>
      <c r="B47" s="20">
        <v>45970.0</v>
      </c>
      <c r="C47" s="21" t="s">
        <v>287</v>
      </c>
      <c r="D47" s="22">
        <v>42278.0</v>
      </c>
      <c r="E47" s="23" t="s">
        <v>255</v>
      </c>
      <c r="F47" s="24"/>
      <c r="G47" s="24"/>
      <c r="H47" s="24"/>
      <c r="I47" s="26"/>
      <c r="J47" s="24"/>
      <c r="K47" s="24"/>
      <c r="L47" s="24"/>
      <c r="M47" s="26"/>
      <c r="N47" s="31"/>
      <c r="O47" s="31">
        <v>4500.0</v>
      </c>
      <c r="P47" s="27">
        <v>4500.0</v>
      </c>
      <c r="Q47" s="28">
        <v>0.0</v>
      </c>
      <c r="R47" s="27" t="s">
        <v>26</v>
      </c>
      <c r="S47" s="29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44">
        <v>2.0</v>
      </c>
      <c r="B48" s="20">
        <v>45970.0</v>
      </c>
      <c r="C48" s="21" t="s">
        <v>288</v>
      </c>
      <c r="D48" s="22">
        <v>59244.0</v>
      </c>
      <c r="E48" s="23" t="s">
        <v>39</v>
      </c>
      <c r="F48" s="24"/>
      <c r="G48" s="24"/>
      <c r="H48" s="24"/>
      <c r="I48" s="26"/>
      <c r="J48" s="24"/>
      <c r="K48" s="24"/>
      <c r="L48" s="24"/>
      <c r="M48" s="26"/>
      <c r="N48" s="24"/>
      <c r="O48" s="31">
        <v>4500.0</v>
      </c>
      <c r="P48" s="27">
        <v>4500.0</v>
      </c>
      <c r="Q48" s="28">
        <v>0.0</v>
      </c>
      <c r="R48" s="27" t="s">
        <v>26</v>
      </c>
      <c r="S48" s="29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44">
        <v>3.0</v>
      </c>
      <c r="B49" s="20">
        <v>45970.0</v>
      </c>
      <c r="C49" s="21" t="s">
        <v>289</v>
      </c>
      <c r="D49" s="22">
        <v>101115.0</v>
      </c>
      <c r="E49" s="23" t="s">
        <v>279</v>
      </c>
      <c r="F49" s="24"/>
      <c r="G49" s="24"/>
      <c r="H49" s="24"/>
      <c r="I49" s="26"/>
      <c r="J49" s="24"/>
      <c r="K49" s="24"/>
      <c r="L49" s="24"/>
      <c r="M49" s="26"/>
      <c r="N49" s="31">
        <v>420.0</v>
      </c>
      <c r="O49" s="31"/>
      <c r="P49" s="27">
        <v>420.0</v>
      </c>
      <c r="Q49" s="28">
        <v>0.0</v>
      </c>
      <c r="R49" s="27" t="s">
        <v>26</v>
      </c>
      <c r="S49" s="2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44">
        <v>4.0</v>
      </c>
      <c r="B50" s="20">
        <v>45970.0</v>
      </c>
      <c r="C50" s="21" t="s">
        <v>290</v>
      </c>
      <c r="D50" s="22">
        <v>42278.0</v>
      </c>
      <c r="E50" s="23" t="s">
        <v>255</v>
      </c>
      <c r="F50" s="24"/>
      <c r="G50" s="24"/>
      <c r="H50" s="24"/>
      <c r="I50" s="26"/>
      <c r="J50" s="24"/>
      <c r="K50" s="24"/>
      <c r="L50" s="24"/>
      <c r="M50" s="26"/>
      <c r="N50" s="24"/>
      <c r="O50" s="31">
        <v>35.0</v>
      </c>
      <c r="P50" s="27">
        <v>35.0</v>
      </c>
      <c r="Q50" s="28">
        <v>0.0</v>
      </c>
      <c r="R50" s="27">
        <v>42278.0</v>
      </c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5.0</v>
      </c>
      <c r="B51" s="20">
        <v>45970.0</v>
      </c>
      <c r="C51" s="21" t="s">
        <v>291</v>
      </c>
      <c r="D51" s="22">
        <v>27880.0</v>
      </c>
      <c r="E51" s="23" t="s">
        <v>292</v>
      </c>
      <c r="F51" s="24"/>
      <c r="G51" s="24"/>
      <c r="H51" s="24"/>
      <c r="I51" s="26"/>
      <c r="J51" s="24"/>
      <c r="K51" s="24"/>
      <c r="L51" s="24"/>
      <c r="M51" s="26"/>
      <c r="N51" s="24"/>
      <c r="O51" s="31">
        <v>74.0</v>
      </c>
      <c r="P51" s="27">
        <v>74.0</v>
      </c>
      <c r="Q51" s="28">
        <v>0.0</v>
      </c>
      <c r="R51" s="27">
        <v>27880.0</v>
      </c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/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24"/>
      <c r="O52" s="31"/>
      <c r="P52" s="27"/>
      <c r="Q52" s="28"/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90"/>
      <c r="B53" s="91"/>
      <c r="C53" s="92"/>
      <c r="D53" s="92"/>
      <c r="E53" s="92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93"/>
      <c r="Q53" s="37">
        <f>F53+G53+H53+I53+J53+K53+L53+M53+N53+O53-P53</f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4"/>
      <c r="B54" s="95"/>
      <c r="C54" s="96"/>
      <c r="D54" s="97" t="s">
        <v>59</v>
      </c>
      <c r="E54" s="59"/>
      <c r="F54" s="98">
        <f t="shared" ref="F54:P54" si="3">SUM(F47:F53)</f>
        <v>0</v>
      </c>
      <c r="G54" s="98">
        <f t="shared" si="3"/>
        <v>0</v>
      </c>
      <c r="H54" s="98">
        <f t="shared" si="3"/>
        <v>0</v>
      </c>
      <c r="I54" s="98">
        <f t="shared" si="3"/>
        <v>0</v>
      </c>
      <c r="J54" s="98">
        <f t="shared" si="3"/>
        <v>0</v>
      </c>
      <c r="K54" s="98">
        <f t="shared" si="3"/>
        <v>0</v>
      </c>
      <c r="L54" s="98">
        <f t="shared" si="3"/>
        <v>0</v>
      </c>
      <c r="M54" s="98">
        <f t="shared" si="3"/>
        <v>0</v>
      </c>
      <c r="N54" s="98">
        <f t="shared" si="3"/>
        <v>420</v>
      </c>
      <c r="O54" s="98">
        <f t="shared" si="3"/>
        <v>9109</v>
      </c>
      <c r="P54" s="98">
        <f t="shared" si="3"/>
        <v>9529</v>
      </c>
      <c r="Q54" s="99"/>
      <c r="R54" s="5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30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26" t="s">
        <v>103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4" t="s">
        <v>2</v>
      </c>
      <c r="B57" s="55" t="s">
        <v>3</v>
      </c>
      <c r="C57" s="55" t="s">
        <v>4</v>
      </c>
      <c r="D57" s="55" t="s">
        <v>5</v>
      </c>
      <c r="E57" s="55" t="s">
        <v>6</v>
      </c>
      <c r="F57" s="56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55" t="s">
        <v>8</v>
      </c>
      <c r="S57" s="55" t="s">
        <v>9</v>
      </c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"/>
      <c r="B58" s="12"/>
      <c r="C58" s="12"/>
      <c r="D58" s="12"/>
      <c r="E58" s="12"/>
      <c r="F58" s="57" t="s">
        <v>10</v>
      </c>
      <c r="G58" s="58" t="s">
        <v>11</v>
      </c>
      <c r="H58" s="10"/>
      <c r="I58" s="58" t="s">
        <v>12</v>
      </c>
      <c r="J58" s="10"/>
      <c r="K58" s="55" t="s">
        <v>13</v>
      </c>
      <c r="L58" s="59"/>
      <c r="M58" s="59"/>
      <c r="N58" s="59"/>
      <c r="O58" s="60" t="s">
        <v>293</v>
      </c>
      <c r="P58" s="55" t="s">
        <v>14</v>
      </c>
      <c r="Q58" s="55" t="s">
        <v>15</v>
      </c>
      <c r="R58" s="12"/>
      <c r="S58" s="1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7"/>
      <c r="B59" s="10"/>
      <c r="C59" s="10"/>
      <c r="D59" s="10"/>
      <c r="E59" s="10"/>
      <c r="F59" s="10"/>
      <c r="G59" s="61" t="s">
        <v>16</v>
      </c>
      <c r="H59" s="62" t="s">
        <v>17</v>
      </c>
      <c r="I59" s="62" t="s">
        <v>18</v>
      </c>
      <c r="J59" s="62" t="s">
        <v>19</v>
      </c>
      <c r="K59" s="10"/>
      <c r="L59" s="62" t="s">
        <v>20</v>
      </c>
      <c r="M59" s="62" t="s">
        <v>21</v>
      </c>
      <c r="N59" s="143" t="s">
        <v>202</v>
      </c>
      <c r="O59" s="10"/>
      <c r="P59" s="10"/>
      <c r="Q59" s="10"/>
      <c r="R59" s="10"/>
      <c r="S59" s="10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63"/>
      <c r="B60" s="127"/>
      <c r="C60" s="128"/>
      <c r="D60" s="129"/>
      <c r="E60" s="130"/>
      <c r="F60" s="78"/>
      <c r="G60" s="78"/>
      <c r="H60" s="78"/>
      <c r="I60" s="78"/>
      <c r="J60" s="78"/>
      <c r="K60" s="78"/>
      <c r="L60" s="78"/>
      <c r="M60" s="78"/>
      <c r="N60" s="131"/>
      <c r="O60" s="85"/>
      <c r="P60" s="132"/>
      <c r="Q60" s="72">
        <v>0.0</v>
      </c>
      <c r="R60" s="27"/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74"/>
      <c r="B61" s="121"/>
      <c r="C61" s="75"/>
      <c r="D61" s="76"/>
      <c r="E61" s="77"/>
      <c r="F61" s="78"/>
      <c r="G61" s="78"/>
      <c r="H61" s="131"/>
      <c r="I61" s="78"/>
      <c r="J61" s="78"/>
      <c r="K61" s="78"/>
      <c r="L61" s="78"/>
      <c r="M61" s="78"/>
      <c r="N61" s="78"/>
      <c r="O61" s="85"/>
      <c r="P61" s="132"/>
      <c r="Q61" s="72">
        <v>0.0</v>
      </c>
      <c r="R61" s="27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hidden="1" customHeight="1">
      <c r="A62" s="63"/>
      <c r="B62" s="81"/>
      <c r="C62" s="82"/>
      <c r="D62" s="83"/>
      <c r="E62" s="84"/>
      <c r="F62" s="78"/>
      <c r="G62" s="78"/>
      <c r="H62" s="78"/>
      <c r="I62" s="78"/>
      <c r="J62" s="78"/>
      <c r="K62" s="78"/>
      <c r="L62" s="78"/>
      <c r="M62" s="78"/>
      <c r="N62" s="78"/>
      <c r="O62" s="85"/>
      <c r="P62" s="86"/>
      <c r="Q62" s="87"/>
      <c r="R62" s="29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hidden="1" customHeight="1">
      <c r="A63" s="63"/>
      <c r="B63" s="81"/>
      <c r="C63" s="82"/>
      <c r="D63" s="83"/>
      <c r="E63" s="84"/>
      <c r="F63" s="78"/>
      <c r="G63" s="78"/>
      <c r="H63" s="78"/>
      <c r="I63" s="78"/>
      <c r="J63" s="78"/>
      <c r="K63" s="78"/>
      <c r="L63" s="78"/>
      <c r="M63" s="78"/>
      <c r="N63" s="78"/>
      <c r="O63" s="85"/>
      <c r="P63" s="86"/>
      <c r="Q63" s="87">
        <f t="shared" ref="Q63:Q66" si="4">F63+G63+H63+I63+J63+K63+L63+M63+N63+O63+P63-P63</f>
        <v>0</v>
      </c>
      <c r="R63" s="29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>
        <f t="shared" si="4"/>
        <v>0</v>
      </c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33"/>
      <c r="C65" s="88"/>
      <c r="D65" s="88"/>
      <c r="E65" s="89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si="4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customHeight="1">
      <c r="A66" s="90"/>
      <c r="B66" s="91"/>
      <c r="C66" s="92"/>
      <c r="D66" s="92"/>
      <c r="E66" s="92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93"/>
      <c r="Q66" s="87">
        <f t="shared" si="4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customHeight="1">
      <c r="A67" s="94"/>
      <c r="B67" s="95"/>
      <c r="C67" s="96"/>
      <c r="D67" s="97" t="s">
        <v>59</v>
      </c>
      <c r="E67" s="59"/>
      <c r="F67" s="98">
        <f t="shared" ref="F67:P67" si="5">SUM(F60:F66)</f>
        <v>0</v>
      </c>
      <c r="G67" s="98">
        <f t="shared" si="5"/>
        <v>0</v>
      </c>
      <c r="H67" s="98">
        <f t="shared" si="5"/>
        <v>0</v>
      </c>
      <c r="I67" s="98">
        <f t="shared" si="5"/>
        <v>0</v>
      </c>
      <c r="J67" s="98">
        <f t="shared" si="5"/>
        <v>0</v>
      </c>
      <c r="K67" s="98">
        <f t="shared" si="5"/>
        <v>0</v>
      </c>
      <c r="L67" s="98">
        <f t="shared" si="5"/>
        <v>0</v>
      </c>
      <c r="M67" s="98">
        <f t="shared" si="5"/>
        <v>0</v>
      </c>
      <c r="N67" s="98">
        <f t="shared" si="5"/>
        <v>0</v>
      </c>
      <c r="O67" s="98">
        <f t="shared" si="5"/>
        <v>0</v>
      </c>
      <c r="P67" s="98">
        <f t="shared" si="5"/>
        <v>0</v>
      </c>
      <c r="Q67" s="99"/>
      <c r="R67" s="5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52"/>
      <c r="B68" s="52"/>
      <c r="C68" s="52"/>
      <c r="D68" s="52"/>
      <c r="E68" s="100"/>
      <c r="F68" s="101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52"/>
      <c r="B69" s="52"/>
      <c r="C69" s="52"/>
      <c r="D69" s="52"/>
      <c r="E69" s="100"/>
      <c r="F69" s="101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51.0" customHeight="1">
      <c r="A70" s="2"/>
      <c r="B70" s="2"/>
      <c r="C70" s="2"/>
      <c r="D70" s="2"/>
      <c r="E70" s="102" t="s">
        <v>60</v>
      </c>
      <c r="F70" s="142" t="s">
        <v>61</v>
      </c>
      <c r="G70" s="2"/>
      <c r="H70" s="2"/>
      <c r="I70" s="2"/>
      <c r="J70" s="104" t="s">
        <v>62</v>
      </c>
      <c r="K70" s="104"/>
      <c r="L70" s="104"/>
      <c r="M70" s="104"/>
      <c r="N70" s="105"/>
      <c r="O70" s="105"/>
      <c r="P70" s="10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02" t="s">
        <v>63</v>
      </c>
      <c r="F71" s="142" t="s">
        <v>61</v>
      </c>
      <c r="G71" s="2"/>
      <c r="H71" s="2"/>
      <c r="I71" s="2"/>
      <c r="J71" s="107" t="s">
        <v>64</v>
      </c>
      <c r="K71" s="107"/>
      <c r="L71" s="107"/>
      <c r="M71" s="107"/>
      <c r="N71" s="107"/>
      <c r="O71" s="107"/>
      <c r="P71" s="10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02" t="s">
        <v>65</v>
      </c>
      <c r="F72" s="142" t="s">
        <v>61</v>
      </c>
      <c r="G72" s="2"/>
      <c r="H72" s="2"/>
      <c r="I72" s="2"/>
      <c r="J72" s="109"/>
      <c r="K72" s="110"/>
      <c r="L72" s="110"/>
      <c r="M72" s="110"/>
      <c r="N72" s="110"/>
      <c r="O72" s="110"/>
      <c r="P72" s="110"/>
      <c r="Q72" s="111"/>
      <c r="R72" s="3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66</v>
      </c>
      <c r="F73" s="142" t="s">
        <v>61</v>
      </c>
      <c r="G73" s="2"/>
      <c r="H73" s="2"/>
      <c r="I73" s="2"/>
      <c r="J73" s="112"/>
      <c r="K73" s="112"/>
      <c r="L73" s="112"/>
      <c r="M73" s="112"/>
      <c r="N73" s="112"/>
      <c r="O73" s="112"/>
      <c r="P73" s="52"/>
      <c r="Q73" s="52"/>
      <c r="R73" s="5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294</v>
      </c>
      <c r="F74" s="142" t="s">
        <v>61</v>
      </c>
      <c r="G74" s="2"/>
      <c r="H74" s="2"/>
      <c r="I74" s="2"/>
      <c r="J74" s="112"/>
      <c r="K74" s="112"/>
      <c r="L74" s="112"/>
      <c r="M74" s="112"/>
      <c r="N74" s="112"/>
      <c r="O74" s="112"/>
      <c r="P74" s="113"/>
      <c r="Q74" s="52"/>
      <c r="R74" s="5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68</v>
      </c>
      <c r="F75" s="142" t="s">
        <v>61</v>
      </c>
      <c r="G75" s="2"/>
      <c r="H75" s="2"/>
      <c r="I75" s="2"/>
      <c r="J75" s="114"/>
      <c r="K75" s="114"/>
      <c r="L75" s="114"/>
      <c r="M75" s="114"/>
      <c r="N75" s="52"/>
      <c r="O75" s="52"/>
      <c r="P75" s="113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69</v>
      </c>
      <c r="F76" s="142" t="s">
        <v>61</v>
      </c>
      <c r="G76" s="2"/>
      <c r="H76" s="2"/>
      <c r="I76" s="2"/>
      <c r="J76" s="52"/>
      <c r="K76" s="52"/>
      <c r="L76" s="115"/>
      <c r="M76" s="52"/>
      <c r="N76" s="52"/>
      <c r="O76" s="5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52"/>
      <c r="K77" s="52"/>
      <c r="L77" s="52"/>
      <c r="M77" s="52"/>
      <c r="N77" s="52"/>
      <c r="O77" s="52"/>
      <c r="P77" s="52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8:J58"/>
    <mergeCell ref="K58:K59"/>
    <mergeCell ref="O58:O59"/>
    <mergeCell ref="P58:P59"/>
    <mergeCell ref="A56:S56"/>
    <mergeCell ref="A57:A59"/>
    <mergeCell ref="B57:B59"/>
    <mergeCell ref="C57:C59"/>
    <mergeCell ref="D57:D59"/>
    <mergeCell ref="E57:E59"/>
    <mergeCell ref="F57:Q57"/>
    <mergeCell ref="Q58:Q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7:R59"/>
    <mergeCell ref="S57:S59"/>
    <mergeCell ref="F58:F59"/>
    <mergeCell ref="G58:H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295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45970.0</v>
      </c>
      <c r="C6" s="21" t="s">
        <v>296</v>
      </c>
      <c r="D6" s="22">
        <v>35227.0</v>
      </c>
      <c r="E6" s="23" t="s">
        <v>80</v>
      </c>
      <c r="F6" s="24"/>
      <c r="G6" s="24"/>
      <c r="H6" s="24"/>
      <c r="I6" s="25">
        <v>1450.0</v>
      </c>
      <c r="J6" s="24"/>
      <c r="K6" s="31"/>
      <c r="L6" s="24"/>
      <c r="M6" s="26"/>
      <c r="N6" s="24"/>
      <c r="O6" s="24"/>
      <c r="P6" s="27">
        <v>1450.0</v>
      </c>
      <c r="Q6" s="28">
        <f t="shared" ref="Q6:Q19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45970.0</v>
      </c>
      <c r="C7" s="21" t="s">
        <v>297</v>
      </c>
      <c r="D7" s="22">
        <v>10008.0</v>
      </c>
      <c r="E7" s="23" t="s">
        <v>75</v>
      </c>
      <c r="F7" s="24"/>
      <c r="G7" s="24"/>
      <c r="H7" s="24"/>
      <c r="I7" s="25"/>
      <c r="J7" s="31"/>
      <c r="K7" s="24"/>
      <c r="L7" s="24"/>
      <c r="M7" s="25">
        <v>1650.0</v>
      </c>
      <c r="N7" s="24"/>
      <c r="O7" s="24"/>
      <c r="P7" s="27">
        <v>1650.0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45970.0</v>
      </c>
      <c r="C8" s="21" t="s">
        <v>298</v>
      </c>
      <c r="D8" s="22">
        <v>102706.0</v>
      </c>
      <c r="E8" s="23" t="s">
        <v>299</v>
      </c>
      <c r="F8" s="31">
        <v>300.0</v>
      </c>
      <c r="G8" s="24"/>
      <c r="H8" s="24"/>
      <c r="I8" s="25"/>
      <c r="J8" s="24"/>
      <c r="K8" s="24"/>
      <c r="L8" s="24"/>
      <c r="M8" s="26"/>
      <c r="N8" s="24"/>
      <c r="O8" s="24"/>
      <c r="P8" s="27">
        <v>300.0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45970.0</v>
      </c>
      <c r="C9" s="21" t="s">
        <v>300</v>
      </c>
      <c r="D9" s="22">
        <v>38098.0</v>
      </c>
      <c r="E9" s="23" t="s">
        <v>301</v>
      </c>
      <c r="F9" s="24"/>
      <c r="G9" s="31"/>
      <c r="H9" s="24"/>
      <c r="I9" s="25">
        <v>4600.0</v>
      </c>
      <c r="J9" s="24"/>
      <c r="K9" s="24"/>
      <c r="L9" s="24"/>
      <c r="M9" s="26"/>
      <c r="N9" s="24"/>
      <c r="O9" s="24"/>
      <c r="P9" s="27">
        <v>4600.0</v>
      </c>
      <c r="Q9" s="28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45971.0</v>
      </c>
      <c r="C10" s="21" t="s">
        <v>302</v>
      </c>
      <c r="D10" s="22">
        <v>10281.0</v>
      </c>
      <c r="E10" s="23" t="s">
        <v>303</v>
      </c>
      <c r="F10" s="24"/>
      <c r="G10" s="31"/>
      <c r="H10" s="24"/>
      <c r="I10" s="25">
        <v>2600.0</v>
      </c>
      <c r="J10" s="31"/>
      <c r="K10" s="31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45971.0</v>
      </c>
      <c r="C11" s="21" t="s">
        <v>304</v>
      </c>
      <c r="D11" s="22">
        <v>67797.0</v>
      </c>
      <c r="E11" s="23" t="s">
        <v>305</v>
      </c>
      <c r="F11" s="31"/>
      <c r="G11" s="24"/>
      <c r="H11" s="24"/>
      <c r="I11" s="25"/>
      <c r="J11" s="31">
        <v>8500.0</v>
      </c>
      <c r="K11" s="31"/>
      <c r="L11" s="24"/>
      <c r="M11" s="25"/>
      <c r="N11" s="24"/>
      <c r="O11" s="24"/>
      <c r="P11" s="27">
        <v>8500.0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45971.0</v>
      </c>
      <c r="C12" s="21" t="s">
        <v>306</v>
      </c>
      <c r="D12" s="22">
        <v>64274.0</v>
      </c>
      <c r="E12" s="23" t="s">
        <v>307</v>
      </c>
      <c r="F12" s="24"/>
      <c r="G12" s="24"/>
      <c r="H12" s="31"/>
      <c r="I12" s="25">
        <v>1550.0</v>
      </c>
      <c r="J12" s="31"/>
      <c r="K12" s="24"/>
      <c r="L12" s="24"/>
      <c r="M12" s="25"/>
      <c r="N12" s="24"/>
      <c r="O12" s="24"/>
      <c r="P12" s="27">
        <v>1550.0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45971.0</v>
      </c>
      <c r="C13" s="21" t="s">
        <v>308</v>
      </c>
      <c r="D13" s="22">
        <v>102784.0</v>
      </c>
      <c r="E13" s="23" t="s">
        <v>309</v>
      </c>
      <c r="F13" s="31"/>
      <c r="G13" s="24"/>
      <c r="H13" s="31"/>
      <c r="I13" s="25">
        <v>300.0</v>
      </c>
      <c r="J13" s="31"/>
      <c r="K13" s="24"/>
      <c r="L13" s="24"/>
      <c r="M13" s="26"/>
      <c r="N13" s="24"/>
      <c r="O13" s="24"/>
      <c r="P13" s="27">
        <v>300.0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45971.0</v>
      </c>
      <c r="C14" s="21" t="s">
        <v>310</v>
      </c>
      <c r="D14" s="22">
        <v>53249.0</v>
      </c>
      <c r="E14" s="23" t="s">
        <v>174</v>
      </c>
      <c r="F14" s="24"/>
      <c r="G14" s="24"/>
      <c r="H14" s="31"/>
      <c r="I14" s="25"/>
      <c r="J14" s="31">
        <v>30600.0</v>
      </c>
      <c r="K14" s="24"/>
      <c r="L14" s="24"/>
      <c r="M14" s="25"/>
      <c r="N14" s="24"/>
      <c r="O14" s="24"/>
      <c r="P14" s="27">
        <v>30600.0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45971.0</v>
      </c>
      <c r="C15" s="21" t="s">
        <v>311</v>
      </c>
      <c r="D15" s="22">
        <v>10250.0</v>
      </c>
      <c r="E15" s="23" t="s">
        <v>312</v>
      </c>
      <c r="F15" s="24"/>
      <c r="G15" s="24"/>
      <c r="H15" s="31">
        <v>19500.0</v>
      </c>
      <c r="I15" s="25"/>
      <c r="J15" s="31"/>
      <c r="K15" s="24"/>
      <c r="L15" s="24"/>
      <c r="M15" s="26"/>
      <c r="N15" s="24"/>
      <c r="O15" s="24"/>
      <c r="P15" s="27">
        <v>19500.0</v>
      </c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45971.0</v>
      </c>
      <c r="C16" s="21" t="s">
        <v>313</v>
      </c>
      <c r="D16" s="22">
        <v>68284.0</v>
      </c>
      <c r="E16" s="23" t="s">
        <v>314</v>
      </c>
      <c r="F16" s="24"/>
      <c r="G16" s="24"/>
      <c r="H16" s="31">
        <v>8630.0</v>
      </c>
      <c r="I16" s="25"/>
      <c r="J16" s="31"/>
      <c r="K16" s="24"/>
      <c r="L16" s="24"/>
      <c r="M16" s="26"/>
      <c r="N16" s="24"/>
      <c r="O16" s="24"/>
      <c r="P16" s="27">
        <v>8630.0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45971.0</v>
      </c>
      <c r="C17" s="21" t="s">
        <v>315</v>
      </c>
      <c r="D17" s="22">
        <v>87144.0</v>
      </c>
      <c r="E17" s="23" t="s">
        <v>316</v>
      </c>
      <c r="F17" s="24"/>
      <c r="G17" s="24"/>
      <c r="H17" s="31"/>
      <c r="I17" s="25"/>
      <c r="J17" s="31"/>
      <c r="K17" s="31">
        <v>60850.0</v>
      </c>
      <c r="L17" s="24"/>
      <c r="M17" s="25"/>
      <c r="N17" s="24"/>
      <c r="O17" s="24"/>
      <c r="P17" s="27">
        <v>60850.0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/>
      <c r="B18" s="20"/>
      <c r="C18" s="21"/>
      <c r="D18" s="22"/>
      <c r="E18" s="23"/>
      <c r="F18" s="24"/>
      <c r="G18" s="24"/>
      <c r="H18" s="31"/>
      <c r="I18" s="25"/>
      <c r="J18" s="31"/>
      <c r="K18" s="24"/>
      <c r="L18" s="24"/>
      <c r="M18" s="26"/>
      <c r="N18" s="24"/>
      <c r="O18" s="24"/>
      <c r="P18" s="27"/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31"/>
      <c r="G19" s="24"/>
      <c r="H19" s="31"/>
      <c r="I19" s="25"/>
      <c r="J19" s="31"/>
      <c r="K19" s="24"/>
      <c r="L19" s="24"/>
      <c r="M19" s="26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15.0</v>
      </c>
      <c r="B20" s="20"/>
      <c r="C20" s="21"/>
      <c r="D20" s="22"/>
      <c r="E20" s="23"/>
      <c r="F20" s="24"/>
      <c r="G20" s="24"/>
      <c r="H20" s="31"/>
      <c r="I20" s="25"/>
      <c r="J20" s="31"/>
      <c r="K20" s="24"/>
      <c r="L20" s="24"/>
      <c r="M20" s="25"/>
      <c r="N20" s="24"/>
      <c r="O20" s="24"/>
      <c r="P20" s="27"/>
      <c r="Q20" s="28">
        <v>0.0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16.0</v>
      </c>
      <c r="B21" s="20"/>
      <c r="C21" s="21"/>
      <c r="D21" s="22"/>
      <c r="E21" s="23"/>
      <c r="F21" s="24"/>
      <c r="G21" s="24"/>
      <c r="H21" s="31"/>
      <c r="I21" s="25"/>
      <c r="J21" s="31"/>
      <c r="K21" s="24"/>
      <c r="L21" s="24"/>
      <c r="M21" s="25"/>
      <c r="N21" s="24"/>
      <c r="O21" s="24"/>
      <c r="P21" s="27"/>
      <c r="Q21" s="28">
        <v>0.0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20"/>
      <c r="C22" s="21"/>
      <c r="D22" s="22"/>
      <c r="E22" s="23"/>
      <c r="F22" s="31"/>
      <c r="G22" s="24"/>
      <c r="H22" s="31"/>
      <c r="I22" s="25"/>
      <c r="J22" s="31"/>
      <c r="K22" s="24"/>
      <c r="L22" s="24"/>
      <c r="M22" s="26"/>
      <c r="N22" s="24"/>
      <c r="O22" s="24"/>
      <c r="P22" s="27"/>
      <c r="Q22" s="28">
        <v>0.0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31"/>
      <c r="I23" s="25"/>
      <c r="J23" s="31"/>
      <c r="K23" s="24"/>
      <c r="L23" s="24"/>
      <c r="M23" s="25"/>
      <c r="N23" s="24"/>
      <c r="O23" s="24"/>
      <c r="P23" s="27"/>
      <c r="Q23" s="28">
        <v>0.0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31"/>
      <c r="H24" s="31"/>
      <c r="I24" s="25"/>
      <c r="J24" s="31"/>
      <c r="K24" s="24"/>
      <c r="L24" s="24"/>
      <c r="M24" s="26"/>
      <c r="N24" s="24"/>
      <c r="O24" s="24"/>
      <c r="P24" s="27"/>
      <c r="Q24" s="28">
        <v>0.0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7"/>
      <c r="Q25" s="28">
        <v>0.0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7"/>
      <c r="Q26" s="28">
        <v>0.0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7"/>
      <c r="Q27" s="28">
        <v>0.0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/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6"/>
      <c r="N28" s="24"/>
      <c r="O28" s="24"/>
      <c r="P28" s="27"/>
      <c r="Q28" s="28"/>
      <c r="R28" s="27"/>
      <c r="S28" s="37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/>
      <c r="B29" s="33"/>
      <c r="C29" s="34"/>
      <c r="D29" s="35"/>
      <c r="E29" s="36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37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30.0</v>
      </c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37">
        <f t="shared" ref="Q30:Q39" si="2">F30+G30+H30+I30+J30+K30+L30+M30+N30+O30-P30</f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31.0</v>
      </c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>
        <f t="shared" si="2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32.0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si="2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33.0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2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34.0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2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35.0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2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36.0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2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37.0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2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2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2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38"/>
      <c r="B40" s="39"/>
      <c r="C40" s="40"/>
      <c r="D40" s="41"/>
      <c r="E40" s="41"/>
      <c r="F40" s="42">
        <f t="shared" ref="F40:P40" si="3">SUM(F6:F39)</f>
        <v>300</v>
      </c>
      <c r="G40" s="42">
        <f t="shared" si="3"/>
        <v>0</v>
      </c>
      <c r="H40" s="42">
        <f t="shared" si="3"/>
        <v>28130</v>
      </c>
      <c r="I40" s="42">
        <f t="shared" si="3"/>
        <v>10500</v>
      </c>
      <c r="J40" s="42">
        <f t="shared" si="3"/>
        <v>39100</v>
      </c>
      <c r="K40" s="42">
        <f t="shared" si="3"/>
        <v>60850</v>
      </c>
      <c r="L40" s="42">
        <f t="shared" si="3"/>
        <v>0</v>
      </c>
      <c r="M40" s="42">
        <f t="shared" si="3"/>
        <v>1650</v>
      </c>
      <c r="N40" s="42">
        <f t="shared" si="3"/>
        <v>0</v>
      </c>
      <c r="O40" s="42">
        <f t="shared" si="3"/>
        <v>0</v>
      </c>
      <c r="P40" s="42">
        <f t="shared" si="3"/>
        <v>140530</v>
      </c>
      <c r="Q40" s="43"/>
      <c r="R40" s="41"/>
      <c r="S40" s="44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46"/>
      <c r="B41" s="47"/>
      <c r="C41" s="48"/>
      <c r="D41" s="48"/>
      <c r="E41" s="48"/>
      <c r="F41" s="49">
        <f>F40+G40+H40+I40+J40+K40+L40+M40+N40+O40</f>
        <v>140530</v>
      </c>
      <c r="G41" s="4"/>
      <c r="H41" s="4"/>
      <c r="I41" s="4"/>
      <c r="J41" s="4"/>
      <c r="K41" s="4"/>
      <c r="L41" s="4"/>
      <c r="M41" s="4"/>
      <c r="N41" s="4"/>
      <c r="O41" s="4"/>
      <c r="P41" s="50" t="s">
        <v>52</v>
      </c>
      <c r="Q41" s="50"/>
      <c r="R41" s="48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55" t="s">
        <v>13</v>
      </c>
      <c r="L45" s="59"/>
      <c r="M45" s="59"/>
      <c r="N45" s="59"/>
      <c r="O45" s="133" t="s">
        <v>143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134" t="s">
        <v>16</v>
      </c>
      <c r="H46" s="62" t="s">
        <v>17</v>
      </c>
      <c r="I46" s="62" t="s">
        <v>18</v>
      </c>
      <c r="J46" s="62" t="s">
        <v>19</v>
      </c>
      <c r="K46" s="10"/>
      <c r="L46" s="62" t="s">
        <v>20</v>
      </c>
      <c r="M46" s="62" t="s">
        <v>21</v>
      </c>
      <c r="N46" s="135" t="s">
        <v>144</v>
      </c>
      <c r="O46" s="136" t="s">
        <v>145</v>
      </c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63">
        <v>1.0</v>
      </c>
      <c r="B47" s="20">
        <v>45971.0</v>
      </c>
      <c r="C47" s="21" t="s">
        <v>317</v>
      </c>
      <c r="D47" s="22">
        <v>42046.0</v>
      </c>
      <c r="E47" s="23" t="s">
        <v>318</v>
      </c>
      <c r="F47" s="24"/>
      <c r="G47" s="24"/>
      <c r="H47" s="24"/>
      <c r="I47" s="26"/>
      <c r="J47" s="24"/>
      <c r="K47" s="24"/>
      <c r="L47" s="24"/>
      <c r="M47" s="26"/>
      <c r="N47" s="31"/>
      <c r="O47" s="31">
        <v>37.0</v>
      </c>
      <c r="P47" s="145">
        <v>37.0</v>
      </c>
      <c r="Q47" s="28">
        <v>0.0</v>
      </c>
      <c r="R47" s="27"/>
      <c r="S47" s="29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44">
        <v>2.0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6"/>
      <c r="N48" s="24"/>
      <c r="O48" s="31"/>
      <c r="P48" s="27"/>
      <c r="Q48" s="28">
        <v>0.0</v>
      </c>
      <c r="R48" s="27"/>
      <c r="S48" s="29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44">
        <v>3.0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6"/>
      <c r="N49" s="31"/>
      <c r="O49" s="31"/>
      <c r="P49" s="27"/>
      <c r="Q49" s="28">
        <v>0.0</v>
      </c>
      <c r="R49" s="27"/>
      <c r="S49" s="2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44">
        <v>4.0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6"/>
      <c r="N50" s="24"/>
      <c r="O50" s="31"/>
      <c r="P50" s="27"/>
      <c r="Q50" s="28">
        <v>0.0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5.0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24"/>
      <c r="O51" s="31"/>
      <c r="P51" s="27"/>
      <c r="Q51" s="28">
        <v>0.0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/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24"/>
      <c r="O52" s="31"/>
      <c r="P52" s="27"/>
      <c r="Q52" s="28">
        <v>0.0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90"/>
      <c r="B53" s="91"/>
      <c r="C53" s="92"/>
      <c r="D53" s="92"/>
      <c r="E53" s="92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93"/>
      <c r="Q53" s="37">
        <f>F53+G53+H53+I53+J53+K53+L53+M53+N53+O53-P53</f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4"/>
      <c r="B54" s="95"/>
      <c r="C54" s="96"/>
      <c r="D54" s="97" t="s">
        <v>59</v>
      </c>
      <c r="E54" s="59"/>
      <c r="F54" s="98">
        <f t="shared" ref="F54:P54" si="4">SUM(F47:F53)</f>
        <v>0</v>
      </c>
      <c r="G54" s="98">
        <f t="shared" si="4"/>
        <v>0</v>
      </c>
      <c r="H54" s="98">
        <f t="shared" si="4"/>
        <v>0</v>
      </c>
      <c r="I54" s="98">
        <f t="shared" si="4"/>
        <v>0</v>
      </c>
      <c r="J54" s="98">
        <f t="shared" si="4"/>
        <v>0</v>
      </c>
      <c r="K54" s="98">
        <f t="shared" si="4"/>
        <v>0</v>
      </c>
      <c r="L54" s="98">
        <f t="shared" si="4"/>
        <v>0</v>
      </c>
      <c r="M54" s="98">
        <f t="shared" si="4"/>
        <v>0</v>
      </c>
      <c r="N54" s="98">
        <f t="shared" si="4"/>
        <v>0</v>
      </c>
      <c r="O54" s="98">
        <f t="shared" si="4"/>
        <v>37</v>
      </c>
      <c r="P54" s="98">
        <f t="shared" si="4"/>
        <v>37</v>
      </c>
      <c r="Q54" s="99"/>
      <c r="R54" s="5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30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26" t="s">
        <v>103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4" t="s">
        <v>2</v>
      </c>
      <c r="B57" s="55" t="s">
        <v>3</v>
      </c>
      <c r="C57" s="55" t="s">
        <v>4</v>
      </c>
      <c r="D57" s="55" t="s">
        <v>5</v>
      </c>
      <c r="E57" s="55" t="s">
        <v>6</v>
      </c>
      <c r="F57" s="56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55" t="s">
        <v>8</v>
      </c>
      <c r="S57" s="55" t="s">
        <v>9</v>
      </c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"/>
      <c r="B58" s="12"/>
      <c r="C58" s="12"/>
      <c r="D58" s="12"/>
      <c r="E58" s="12"/>
      <c r="F58" s="57" t="s">
        <v>10</v>
      </c>
      <c r="G58" s="58" t="s">
        <v>11</v>
      </c>
      <c r="H58" s="10"/>
      <c r="I58" s="58" t="s">
        <v>12</v>
      </c>
      <c r="J58" s="10"/>
      <c r="K58" s="55" t="s">
        <v>13</v>
      </c>
      <c r="L58" s="59"/>
      <c r="M58" s="59"/>
      <c r="N58" s="59"/>
      <c r="O58" s="60" t="s">
        <v>319</v>
      </c>
      <c r="P58" s="55" t="s">
        <v>14</v>
      </c>
      <c r="Q58" s="55" t="s">
        <v>15</v>
      </c>
      <c r="R58" s="12"/>
      <c r="S58" s="1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7"/>
      <c r="B59" s="10"/>
      <c r="C59" s="10"/>
      <c r="D59" s="10"/>
      <c r="E59" s="10"/>
      <c r="F59" s="10"/>
      <c r="G59" s="61" t="s">
        <v>16</v>
      </c>
      <c r="H59" s="62" t="s">
        <v>17</v>
      </c>
      <c r="I59" s="62" t="s">
        <v>18</v>
      </c>
      <c r="J59" s="62" t="s">
        <v>19</v>
      </c>
      <c r="K59" s="10"/>
      <c r="L59" s="62" t="s">
        <v>20</v>
      </c>
      <c r="M59" s="62" t="s">
        <v>21</v>
      </c>
      <c r="N59" s="143" t="s">
        <v>202</v>
      </c>
      <c r="O59" s="10"/>
      <c r="P59" s="10"/>
      <c r="Q59" s="10"/>
      <c r="R59" s="10"/>
      <c r="S59" s="10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63"/>
      <c r="B60" s="127">
        <v>45971.0</v>
      </c>
      <c r="C60" s="128" t="s">
        <v>320</v>
      </c>
      <c r="D60" s="129">
        <v>10271.0</v>
      </c>
      <c r="E60" s="130" t="s">
        <v>321</v>
      </c>
      <c r="F60" s="78"/>
      <c r="G60" s="78"/>
      <c r="H60" s="78"/>
      <c r="I60" s="78"/>
      <c r="J60" s="78"/>
      <c r="K60" s="78"/>
      <c r="L60" s="131">
        <v>5700.0</v>
      </c>
      <c r="M60" s="78"/>
      <c r="N60" s="131"/>
      <c r="O60" s="85"/>
      <c r="P60" s="146">
        <v>5700.0</v>
      </c>
      <c r="Q60" s="72">
        <v>0.0</v>
      </c>
      <c r="R60" s="27"/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74"/>
      <c r="B61" s="121">
        <v>45971.0</v>
      </c>
      <c r="C61" s="75" t="s">
        <v>322</v>
      </c>
      <c r="D61" s="76">
        <v>21818.0</v>
      </c>
      <c r="E61" s="77" t="s">
        <v>120</v>
      </c>
      <c r="F61" s="78"/>
      <c r="G61" s="78"/>
      <c r="H61" s="131"/>
      <c r="I61" s="131">
        <v>13795.0</v>
      </c>
      <c r="J61" s="78"/>
      <c r="K61" s="78"/>
      <c r="L61" s="78"/>
      <c r="M61" s="78"/>
      <c r="N61" s="78"/>
      <c r="O61" s="85"/>
      <c r="P61" s="146">
        <v>13795.0</v>
      </c>
      <c r="Q61" s="72">
        <v>0.0</v>
      </c>
      <c r="R61" s="27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hidden="1" customHeight="1">
      <c r="A62" s="63"/>
      <c r="B62" s="81"/>
      <c r="C62" s="82"/>
      <c r="D62" s="83"/>
      <c r="E62" s="84"/>
      <c r="F62" s="78"/>
      <c r="G62" s="78"/>
      <c r="H62" s="78"/>
      <c r="I62" s="78"/>
      <c r="J62" s="78"/>
      <c r="K62" s="78"/>
      <c r="L62" s="78"/>
      <c r="M62" s="78"/>
      <c r="N62" s="78"/>
      <c r="O62" s="85"/>
      <c r="P62" s="86"/>
      <c r="Q62" s="87"/>
      <c r="R62" s="29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hidden="1" customHeight="1">
      <c r="A63" s="63"/>
      <c r="B63" s="81"/>
      <c r="C63" s="82"/>
      <c r="D63" s="83"/>
      <c r="E63" s="84"/>
      <c r="F63" s="78"/>
      <c r="G63" s="78"/>
      <c r="H63" s="78"/>
      <c r="I63" s="78"/>
      <c r="J63" s="78"/>
      <c r="K63" s="78"/>
      <c r="L63" s="78"/>
      <c r="M63" s="78"/>
      <c r="N63" s="78"/>
      <c r="O63" s="85"/>
      <c r="P63" s="86"/>
      <c r="Q63" s="87">
        <f t="shared" ref="Q63:Q66" si="5">F63+G63+H63+I63+J63+K63+L63+M63+N63+O63+P63-P63</f>
        <v>0</v>
      </c>
      <c r="R63" s="29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>
        <f t="shared" si="5"/>
        <v>0</v>
      </c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33"/>
      <c r="C65" s="88"/>
      <c r="D65" s="88"/>
      <c r="E65" s="89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si="5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customHeight="1">
      <c r="A66" s="90"/>
      <c r="B66" s="91"/>
      <c r="C66" s="92"/>
      <c r="D66" s="92"/>
      <c r="E66" s="92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93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customHeight="1">
      <c r="A67" s="94"/>
      <c r="B67" s="95"/>
      <c r="C67" s="96"/>
      <c r="D67" s="97" t="s">
        <v>59</v>
      </c>
      <c r="E67" s="59"/>
      <c r="F67" s="98">
        <f t="shared" ref="F67:P67" si="6">SUM(F60:F66)</f>
        <v>0</v>
      </c>
      <c r="G67" s="98">
        <f t="shared" si="6"/>
        <v>0</v>
      </c>
      <c r="H67" s="98">
        <f t="shared" si="6"/>
        <v>0</v>
      </c>
      <c r="I67" s="98">
        <f t="shared" si="6"/>
        <v>13795</v>
      </c>
      <c r="J67" s="98">
        <f t="shared" si="6"/>
        <v>0</v>
      </c>
      <c r="K67" s="98">
        <f t="shared" si="6"/>
        <v>0</v>
      </c>
      <c r="L67" s="98">
        <f t="shared" si="6"/>
        <v>5700</v>
      </c>
      <c r="M67" s="98">
        <f t="shared" si="6"/>
        <v>0</v>
      </c>
      <c r="N67" s="98">
        <f t="shared" si="6"/>
        <v>0</v>
      </c>
      <c r="O67" s="98">
        <f t="shared" si="6"/>
        <v>0</v>
      </c>
      <c r="P67" s="98">
        <f t="shared" si="6"/>
        <v>19495</v>
      </c>
      <c r="Q67" s="99"/>
      <c r="R67" s="5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52"/>
      <c r="B68" s="52"/>
      <c r="C68" s="52"/>
      <c r="D68" s="52"/>
      <c r="E68" s="100"/>
      <c r="F68" s="101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52"/>
      <c r="B69" s="52"/>
      <c r="C69" s="52"/>
      <c r="D69" s="52"/>
      <c r="E69" s="100"/>
      <c r="F69" s="101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51.0" customHeight="1">
      <c r="A70" s="2"/>
      <c r="B70" s="2"/>
      <c r="C70" s="2"/>
      <c r="D70" s="2"/>
      <c r="E70" s="102" t="s">
        <v>60</v>
      </c>
      <c r="F70" s="142" t="s">
        <v>61</v>
      </c>
      <c r="G70" s="2"/>
      <c r="H70" s="2"/>
      <c r="I70" s="2"/>
      <c r="J70" s="104" t="s">
        <v>62</v>
      </c>
      <c r="K70" s="104"/>
      <c r="L70" s="104"/>
      <c r="M70" s="104"/>
      <c r="N70" s="105"/>
      <c r="O70" s="105"/>
      <c r="P70" s="10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02" t="s">
        <v>63</v>
      </c>
      <c r="F71" s="142" t="s">
        <v>61</v>
      </c>
      <c r="G71" s="2"/>
      <c r="H71" s="2"/>
      <c r="I71" s="2"/>
      <c r="J71" s="107" t="s">
        <v>64</v>
      </c>
      <c r="K71" s="107"/>
      <c r="L71" s="107"/>
      <c r="M71" s="107"/>
      <c r="N71" s="107"/>
      <c r="O71" s="107"/>
      <c r="P71" s="10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02" t="s">
        <v>65</v>
      </c>
      <c r="F72" s="142" t="s">
        <v>61</v>
      </c>
      <c r="G72" s="2"/>
      <c r="H72" s="2"/>
      <c r="I72" s="2"/>
      <c r="J72" s="109"/>
      <c r="K72" s="110"/>
      <c r="L72" s="110"/>
      <c r="M72" s="110"/>
      <c r="N72" s="110"/>
      <c r="O72" s="110"/>
      <c r="P72" s="110"/>
      <c r="Q72" s="111"/>
      <c r="R72" s="3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66</v>
      </c>
      <c r="F73" s="142" t="s">
        <v>61</v>
      </c>
      <c r="G73" s="2"/>
      <c r="H73" s="2"/>
      <c r="I73" s="2"/>
      <c r="J73" s="112"/>
      <c r="K73" s="112"/>
      <c r="L73" s="112"/>
      <c r="M73" s="112"/>
      <c r="N73" s="112"/>
      <c r="O73" s="112"/>
      <c r="P73" s="52"/>
      <c r="Q73" s="52"/>
      <c r="R73" s="5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323</v>
      </c>
      <c r="F74" s="142" t="s">
        <v>61</v>
      </c>
      <c r="G74" s="2"/>
      <c r="H74" s="2"/>
      <c r="I74" s="2"/>
      <c r="J74" s="112"/>
      <c r="K74" s="112"/>
      <c r="L74" s="112"/>
      <c r="M74" s="112"/>
      <c r="N74" s="112"/>
      <c r="O74" s="112"/>
      <c r="P74" s="113"/>
      <c r="Q74" s="52"/>
      <c r="R74" s="5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68</v>
      </c>
      <c r="F75" s="142" t="s">
        <v>61</v>
      </c>
      <c r="G75" s="2"/>
      <c r="H75" s="2"/>
      <c r="I75" s="2"/>
      <c r="J75" s="114"/>
      <c r="K75" s="114"/>
      <c r="L75" s="114"/>
      <c r="M75" s="114"/>
      <c r="N75" s="52"/>
      <c r="O75" s="52"/>
      <c r="P75" s="113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69</v>
      </c>
      <c r="F76" s="142" t="s">
        <v>61</v>
      </c>
      <c r="G76" s="2"/>
      <c r="H76" s="2"/>
      <c r="I76" s="2"/>
      <c r="J76" s="52"/>
      <c r="K76" s="52"/>
      <c r="L76" s="115"/>
      <c r="M76" s="52"/>
      <c r="N76" s="52"/>
      <c r="O76" s="5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52"/>
      <c r="K77" s="52"/>
      <c r="L77" s="52"/>
      <c r="M77" s="52"/>
      <c r="N77" s="52"/>
      <c r="O77" s="52"/>
      <c r="P77" s="52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8:J58"/>
    <mergeCell ref="K58:K59"/>
    <mergeCell ref="O58:O59"/>
    <mergeCell ref="P58:P59"/>
    <mergeCell ref="A56:S56"/>
    <mergeCell ref="A57:A59"/>
    <mergeCell ref="B57:B59"/>
    <mergeCell ref="C57:C59"/>
    <mergeCell ref="D57:D59"/>
    <mergeCell ref="E57:E59"/>
    <mergeCell ref="F57:Q57"/>
    <mergeCell ref="Q58:Q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7:R59"/>
    <mergeCell ref="S57:S59"/>
    <mergeCell ref="F58:F59"/>
    <mergeCell ref="G58:H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324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45972.0</v>
      </c>
      <c r="C6" s="21" t="s">
        <v>325</v>
      </c>
      <c r="D6" s="22">
        <v>19122.0</v>
      </c>
      <c r="E6" s="23" t="s">
        <v>326</v>
      </c>
      <c r="F6" s="24"/>
      <c r="G6" s="24"/>
      <c r="H6" s="24"/>
      <c r="I6" s="25">
        <v>1900.0</v>
      </c>
      <c r="J6" s="24"/>
      <c r="K6" s="31"/>
      <c r="L6" s="24"/>
      <c r="M6" s="26"/>
      <c r="N6" s="24"/>
      <c r="O6" s="24"/>
      <c r="P6" s="27">
        <v>1900.0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45972.0</v>
      </c>
      <c r="C7" s="21" t="s">
        <v>327</v>
      </c>
      <c r="D7" s="22">
        <v>74493.0</v>
      </c>
      <c r="E7" s="23" t="s">
        <v>328</v>
      </c>
      <c r="F7" s="24"/>
      <c r="G7" s="24"/>
      <c r="H7" s="24"/>
      <c r="I7" s="25">
        <v>15000.0</v>
      </c>
      <c r="J7" s="31"/>
      <c r="K7" s="24"/>
      <c r="L7" s="24"/>
      <c r="M7" s="25"/>
      <c r="N7" s="24"/>
      <c r="O7" s="24"/>
      <c r="P7" s="27">
        <v>15000.0</v>
      </c>
      <c r="Q7" s="28">
        <v>0.0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45972.0</v>
      </c>
      <c r="C8" s="21" t="s">
        <v>329</v>
      </c>
      <c r="D8" s="22">
        <v>103021.0</v>
      </c>
      <c r="E8" s="23" t="s">
        <v>330</v>
      </c>
      <c r="F8" s="31"/>
      <c r="G8" s="24"/>
      <c r="H8" s="24"/>
      <c r="I8" s="25">
        <v>300.0</v>
      </c>
      <c r="J8" s="24"/>
      <c r="K8" s="24"/>
      <c r="L8" s="24"/>
      <c r="M8" s="26"/>
      <c r="N8" s="24"/>
      <c r="O8" s="24"/>
      <c r="P8" s="27">
        <v>300.0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45972.0</v>
      </c>
      <c r="C9" s="21" t="s">
        <v>331</v>
      </c>
      <c r="D9" s="22">
        <v>51512.0</v>
      </c>
      <c r="E9" s="23" t="s">
        <v>332</v>
      </c>
      <c r="F9" s="24"/>
      <c r="G9" s="31"/>
      <c r="H9" s="24"/>
      <c r="I9" s="25">
        <v>1550.0</v>
      </c>
      <c r="J9" s="24"/>
      <c r="K9" s="24"/>
      <c r="L9" s="24"/>
      <c r="M9" s="26"/>
      <c r="N9" s="24"/>
      <c r="O9" s="24"/>
      <c r="P9" s="27">
        <v>1550.0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45972.0</v>
      </c>
      <c r="C10" s="21" t="s">
        <v>333</v>
      </c>
      <c r="D10" s="22">
        <v>87144.0</v>
      </c>
      <c r="E10" s="23" t="s">
        <v>334</v>
      </c>
      <c r="F10" s="31">
        <v>45000.0</v>
      </c>
      <c r="G10" s="31"/>
      <c r="H10" s="24"/>
      <c r="I10" s="25">
        <v>28800.0</v>
      </c>
      <c r="J10" s="31"/>
      <c r="K10" s="31"/>
      <c r="L10" s="24"/>
      <c r="M10" s="26"/>
      <c r="N10" s="24"/>
      <c r="O10" s="24"/>
      <c r="P10" s="27">
        <v>73800.0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45972.0</v>
      </c>
      <c r="C11" s="21" t="s">
        <v>335</v>
      </c>
      <c r="D11" s="22">
        <v>53785.0</v>
      </c>
      <c r="E11" s="23" t="s">
        <v>336</v>
      </c>
      <c r="F11" s="31"/>
      <c r="G11" s="24"/>
      <c r="H11" s="24"/>
      <c r="I11" s="25">
        <v>10000.0</v>
      </c>
      <c r="J11" s="31"/>
      <c r="K11" s="31"/>
      <c r="L11" s="24"/>
      <c r="M11" s="25"/>
      <c r="N11" s="24"/>
      <c r="O11" s="24"/>
      <c r="P11" s="27">
        <v>10000.0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45972.0</v>
      </c>
      <c r="C12" s="21" t="s">
        <v>337</v>
      </c>
      <c r="D12" s="22">
        <v>103078.0</v>
      </c>
      <c r="E12" s="23" t="s">
        <v>338</v>
      </c>
      <c r="F12" s="31">
        <v>300.0</v>
      </c>
      <c r="G12" s="24"/>
      <c r="H12" s="31"/>
      <c r="I12" s="25"/>
      <c r="J12" s="31"/>
      <c r="K12" s="24"/>
      <c r="L12" s="24"/>
      <c r="M12" s="25"/>
      <c r="N12" s="24"/>
      <c r="O12" s="24"/>
      <c r="P12" s="27">
        <v>300.0</v>
      </c>
      <c r="Q12" s="28">
        <v>0.0</v>
      </c>
      <c r="R12" s="27" t="s">
        <v>73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45972.0</v>
      </c>
      <c r="C13" s="21" t="s">
        <v>339</v>
      </c>
      <c r="D13" s="22">
        <v>103040.0</v>
      </c>
      <c r="E13" s="23" t="s">
        <v>340</v>
      </c>
      <c r="F13" s="31">
        <v>300.0</v>
      </c>
      <c r="G13" s="24"/>
      <c r="H13" s="31"/>
      <c r="I13" s="25"/>
      <c r="J13" s="31"/>
      <c r="K13" s="24"/>
      <c r="L13" s="24"/>
      <c r="M13" s="26"/>
      <c r="N13" s="24"/>
      <c r="O13" s="24"/>
      <c r="P13" s="27">
        <v>300.0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45972.0</v>
      </c>
      <c r="C14" s="21" t="s">
        <v>341</v>
      </c>
      <c r="D14" s="22">
        <v>25542.0</v>
      </c>
      <c r="E14" s="23" t="s">
        <v>342</v>
      </c>
      <c r="F14" s="24"/>
      <c r="G14" s="24"/>
      <c r="H14" s="31">
        <v>4500.0</v>
      </c>
      <c r="I14" s="25"/>
      <c r="J14" s="31"/>
      <c r="K14" s="24"/>
      <c r="L14" s="24"/>
      <c r="M14" s="25"/>
      <c r="N14" s="24"/>
      <c r="O14" s="24"/>
      <c r="P14" s="27">
        <v>4500.0</v>
      </c>
      <c r="Q14" s="28">
        <v>0.0</v>
      </c>
      <c r="R14" s="27">
        <v>25542.0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45972.0</v>
      </c>
      <c r="C15" s="21" t="s">
        <v>343</v>
      </c>
      <c r="D15" s="22">
        <v>25542.0</v>
      </c>
      <c r="E15" s="23" t="s">
        <v>342</v>
      </c>
      <c r="F15" s="24"/>
      <c r="G15" s="24"/>
      <c r="H15" s="31">
        <v>5140.0</v>
      </c>
      <c r="I15" s="25"/>
      <c r="J15" s="31"/>
      <c r="K15" s="24"/>
      <c r="L15" s="24"/>
      <c r="M15" s="26"/>
      <c r="N15" s="24"/>
      <c r="O15" s="24"/>
      <c r="P15" s="27">
        <v>5140.0</v>
      </c>
      <c r="Q15" s="28">
        <v>0.0</v>
      </c>
      <c r="R15" s="27">
        <v>25542.0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/>
      <c r="B16" s="20"/>
      <c r="C16" s="21"/>
      <c r="D16" s="22"/>
      <c r="E16" s="23"/>
      <c r="F16" s="24"/>
      <c r="G16" s="24"/>
      <c r="H16" s="31"/>
      <c r="I16" s="25"/>
      <c r="J16" s="31"/>
      <c r="K16" s="24"/>
      <c r="L16" s="24"/>
      <c r="M16" s="26"/>
      <c r="N16" s="24"/>
      <c r="O16" s="24"/>
      <c r="P16" s="27"/>
      <c r="Q16" s="28">
        <f t="shared" ref="Q16:Q19" si="1">F16+G16+H16+I16+J16+K16+L16+M16+N16+O16-P16</f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/>
      <c r="B17" s="20"/>
      <c r="C17" s="21"/>
      <c r="D17" s="22"/>
      <c r="E17" s="23"/>
      <c r="F17" s="24"/>
      <c r="G17" s="24"/>
      <c r="H17" s="31"/>
      <c r="I17" s="25"/>
      <c r="J17" s="31"/>
      <c r="K17" s="31"/>
      <c r="L17" s="24"/>
      <c r="M17" s="25"/>
      <c r="N17" s="24"/>
      <c r="O17" s="24"/>
      <c r="P17" s="27"/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/>
      <c r="B18" s="20"/>
      <c r="C18" s="21"/>
      <c r="D18" s="22"/>
      <c r="E18" s="23"/>
      <c r="F18" s="24"/>
      <c r="G18" s="24"/>
      <c r="H18" s="31"/>
      <c r="I18" s="25"/>
      <c r="J18" s="31"/>
      <c r="K18" s="24"/>
      <c r="L18" s="24"/>
      <c r="M18" s="26"/>
      <c r="N18" s="24"/>
      <c r="O18" s="24"/>
      <c r="P18" s="27"/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31"/>
      <c r="G19" s="24"/>
      <c r="H19" s="31"/>
      <c r="I19" s="25"/>
      <c r="J19" s="31"/>
      <c r="K19" s="24"/>
      <c r="L19" s="24"/>
      <c r="M19" s="26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15.0</v>
      </c>
      <c r="B20" s="20"/>
      <c r="C20" s="21"/>
      <c r="D20" s="22"/>
      <c r="E20" s="23"/>
      <c r="F20" s="24"/>
      <c r="G20" s="24"/>
      <c r="H20" s="31"/>
      <c r="I20" s="25"/>
      <c r="J20" s="31"/>
      <c r="K20" s="24"/>
      <c r="L20" s="24"/>
      <c r="M20" s="25"/>
      <c r="N20" s="24"/>
      <c r="O20" s="24"/>
      <c r="P20" s="27"/>
      <c r="Q20" s="28">
        <v>0.0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16.0</v>
      </c>
      <c r="B21" s="20"/>
      <c r="C21" s="21"/>
      <c r="D21" s="22"/>
      <c r="E21" s="23"/>
      <c r="F21" s="24"/>
      <c r="G21" s="24"/>
      <c r="H21" s="31"/>
      <c r="I21" s="25"/>
      <c r="J21" s="31"/>
      <c r="K21" s="24"/>
      <c r="L21" s="24"/>
      <c r="M21" s="25"/>
      <c r="N21" s="24"/>
      <c r="O21" s="24"/>
      <c r="P21" s="27"/>
      <c r="Q21" s="28">
        <v>0.0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20"/>
      <c r="C22" s="21"/>
      <c r="D22" s="22"/>
      <c r="E22" s="23"/>
      <c r="F22" s="31"/>
      <c r="G22" s="24"/>
      <c r="H22" s="31"/>
      <c r="I22" s="25"/>
      <c r="J22" s="31"/>
      <c r="K22" s="24"/>
      <c r="L22" s="24"/>
      <c r="M22" s="26"/>
      <c r="N22" s="24"/>
      <c r="O22" s="24"/>
      <c r="P22" s="27"/>
      <c r="Q22" s="28">
        <v>0.0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31"/>
      <c r="I23" s="25"/>
      <c r="J23" s="31"/>
      <c r="K23" s="24"/>
      <c r="L23" s="24"/>
      <c r="M23" s="25"/>
      <c r="N23" s="24"/>
      <c r="O23" s="24"/>
      <c r="P23" s="27"/>
      <c r="Q23" s="28">
        <v>0.0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31"/>
      <c r="H24" s="31"/>
      <c r="I24" s="25"/>
      <c r="J24" s="31"/>
      <c r="K24" s="24"/>
      <c r="L24" s="24"/>
      <c r="M24" s="26"/>
      <c r="N24" s="24"/>
      <c r="O24" s="24"/>
      <c r="P24" s="27"/>
      <c r="Q24" s="28">
        <v>0.0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7"/>
      <c r="Q25" s="28">
        <v>0.0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7"/>
      <c r="Q26" s="28">
        <v>0.0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7"/>
      <c r="Q27" s="28">
        <v>0.0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/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6"/>
      <c r="N28" s="24"/>
      <c r="O28" s="24"/>
      <c r="P28" s="27"/>
      <c r="Q28" s="28"/>
      <c r="R28" s="27"/>
      <c r="S28" s="37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/>
      <c r="B29" s="33"/>
      <c r="C29" s="34"/>
      <c r="D29" s="35"/>
      <c r="E29" s="36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37"/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30.0</v>
      </c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37">
        <f t="shared" ref="Q30:Q39" si="2">F30+G30+H30+I30+J30+K30+L30+M30+N30+O30-P30</f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31.0</v>
      </c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>
        <f t="shared" si="2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32.0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si="2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33.0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2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34.0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2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35.0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2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36.0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2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37.0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2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2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2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38"/>
      <c r="B40" s="39"/>
      <c r="C40" s="40"/>
      <c r="D40" s="41"/>
      <c r="E40" s="41"/>
      <c r="F40" s="42">
        <f t="shared" ref="F40:P40" si="3">SUM(F6:F39)</f>
        <v>45600</v>
      </c>
      <c r="G40" s="42">
        <f t="shared" si="3"/>
        <v>0</v>
      </c>
      <c r="H40" s="42">
        <f t="shared" si="3"/>
        <v>9640</v>
      </c>
      <c r="I40" s="42">
        <f t="shared" si="3"/>
        <v>57550</v>
      </c>
      <c r="J40" s="42">
        <f t="shared" si="3"/>
        <v>0</v>
      </c>
      <c r="K40" s="42">
        <f t="shared" si="3"/>
        <v>0</v>
      </c>
      <c r="L40" s="42">
        <f t="shared" si="3"/>
        <v>0</v>
      </c>
      <c r="M40" s="42">
        <f t="shared" si="3"/>
        <v>0</v>
      </c>
      <c r="N40" s="42">
        <f t="shared" si="3"/>
        <v>0</v>
      </c>
      <c r="O40" s="42">
        <f t="shared" si="3"/>
        <v>0</v>
      </c>
      <c r="P40" s="42">
        <f t="shared" si="3"/>
        <v>112790</v>
      </c>
      <c r="Q40" s="43"/>
      <c r="R40" s="41"/>
      <c r="S40" s="44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ht="42.0" customHeight="1">
      <c r="A41" s="46"/>
      <c r="B41" s="47"/>
      <c r="C41" s="48"/>
      <c r="D41" s="48"/>
      <c r="E41" s="48"/>
      <c r="F41" s="49">
        <f>F40+G40+H40+I40+J40+K40+L40+M40+N40+O40</f>
        <v>112790</v>
      </c>
      <c r="G41" s="4"/>
      <c r="H41" s="4"/>
      <c r="I41" s="4"/>
      <c r="J41" s="4"/>
      <c r="K41" s="4"/>
      <c r="L41" s="4"/>
      <c r="M41" s="4"/>
      <c r="N41" s="4"/>
      <c r="O41" s="4"/>
      <c r="P41" s="50" t="s">
        <v>52</v>
      </c>
      <c r="Q41" s="50"/>
      <c r="R41" s="48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55" t="s">
        <v>13</v>
      </c>
      <c r="L45" s="59"/>
      <c r="M45" s="59"/>
      <c r="N45" s="59"/>
      <c r="O45" s="133" t="s">
        <v>143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134" t="s">
        <v>16</v>
      </c>
      <c r="H46" s="62" t="s">
        <v>17</v>
      </c>
      <c r="I46" s="62" t="s">
        <v>18</v>
      </c>
      <c r="J46" s="62" t="s">
        <v>19</v>
      </c>
      <c r="K46" s="10"/>
      <c r="L46" s="62" t="s">
        <v>20</v>
      </c>
      <c r="M46" s="62" t="s">
        <v>21</v>
      </c>
      <c r="N46" s="135" t="s">
        <v>144</v>
      </c>
      <c r="O46" s="136" t="s">
        <v>145</v>
      </c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63">
        <v>1.0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6"/>
      <c r="N47" s="31"/>
      <c r="O47" s="31"/>
      <c r="P47" s="145"/>
      <c r="Q47" s="28">
        <v>0.0</v>
      </c>
      <c r="R47" s="27"/>
      <c r="S47" s="29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44">
        <v>2.0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6"/>
      <c r="N48" s="24"/>
      <c r="O48" s="31"/>
      <c r="P48" s="27"/>
      <c r="Q48" s="28">
        <v>0.0</v>
      </c>
      <c r="R48" s="27"/>
      <c r="S48" s="29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44">
        <v>3.0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6"/>
      <c r="N49" s="31"/>
      <c r="O49" s="31"/>
      <c r="P49" s="27"/>
      <c r="Q49" s="28">
        <v>0.0</v>
      </c>
      <c r="R49" s="27"/>
      <c r="S49" s="2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44">
        <v>4.0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6"/>
      <c r="N50" s="24"/>
      <c r="O50" s="31"/>
      <c r="P50" s="27"/>
      <c r="Q50" s="28">
        <v>0.0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5.0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24"/>
      <c r="O51" s="31"/>
      <c r="P51" s="27"/>
      <c r="Q51" s="28">
        <v>0.0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/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24"/>
      <c r="O52" s="31"/>
      <c r="P52" s="27"/>
      <c r="Q52" s="28">
        <v>0.0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90"/>
      <c r="B53" s="91"/>
      <c r="C53" s="92"/>
      <c r="D53" s="92"/>
      <c r="E53" s="92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93"/>
      <c r="Q53" s="37">
        <f>F53+G53+H53+I53+J53+K53+L53+M53+N53+O53-P53</f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4"/>
      <c r="B54" s="95"/>
      <c r="C54" s="96"/>
      <c r="D54" s="97" t="s">
        <v>59</v>
      </c>
      <c r="E54" s="59"/>
      <c r="F54" s="98">
        <f t="shared" ref="F54:P54" si="4">SUM(F47:F53)</f>
        <v>0</v>
      </c>
      <c r="G54" s="98">
        <f t="shared" si="4"/>
        <v>0</v>
      </c>
      <c r="H54" s="98">
        <f t="shared" si="4"/>
        <v>0</v>
      </c>
      <c r="I54" s="98">
        <f t="shared" si="4"/>
        <v>0</v>
      </c>
      <c r="J54" s="98">
        <f t="shared" si="4"/>
        <v>0</v>
      </c>
      <c r="K54" s="98">
        <f t="shared" si="4"/>
        <v>0</v>
      </c>
      <c r="L54" s="98">
        <f t="shared" si="4"/>
        <v>0</v>
      </c>
      <c r="M54" s="98">
        <f t="shared" si="4"/>
        <v>0</v>
      </c>
      <c r="N54" s="98">
        <f t="shared" si="4"/>
        <v>0</v>
      </c>
      <c r="O54" s="98">
        <f t="shared" si="4"/>
        <v>0</v>
      </c>
      <c r="P54" s="98">
        <f t="shared" si="4"/>
        <v>0</v>
      </c>
      <c r="Q54" s="99"/>
      <c r="R54" s="5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52"/>
      <c r="B55" s="52"/>
      <c r="C55" s="52"/>
      <c r="D55" s="52"/>
      <c r="E55" s="30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26" t="s">
        <v>103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4" t="s">
        <v>2</v>
      </c>
      <c r="B57" s="55" t="s">
        <v>3</v>
      </c>
      <c r="C57" s="55" t="s">
        <v>4</v>
      </c>
      <c r="D57" s="55" t="s">
        <v>5</v>
      </c>
      <c r="E57" s="55" t="s">
        <v>6</v>
      </c>
      <c r="F57" s="56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55" t="s">
        <v>8</v>
      </c>
      <c r="S57" s="55" t="s">
        <v>9</v>
      </c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1"/>
      <c r="B58" s="12"/>
      <c r="C58" s="12"/>
      <c r="D58" s="12"/>
      <c r="E58" s="12"/>
      <c r="F58" s="57" t="s">
        <v>10</v>
      </c>
      <c r="G58" s="58" t="s">
        <v>11</v>
      </c>
      <c r="H58" s="10"/>
      <c r="I58" s="58" t="s">
        <v>12</v>
      </c>
      <c r="J58" s="10"/>
      <c r="K58" s="55" t="s">
        <v>13</v>
      </c>
      <c r="L58" s="59"/>
      <c r="M58" s="59"/>
      <c r="N58" s="59"/>
      <c r="O58" s="60" t="s">
        <v>344</v>
      </c>
      <c r="P58" s="55" t="s">
        <v>14</v>
      </c>
      <c r="Q58" s="55" t="s">
        <v>15</v>
      </c>
      <c r="R58" s="12"/>
      <c r="S58" s="1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7"/>
      <c r="B59" s="10"/>
      <c r="C59" s="10"/>
      <c r="D59" s="10"/>
      <c r="E59" s="10"/>
      <c r="F59" s="10"/>
      <c r="G59" s="61" t="s">
        <v>16</v>
      </c>
      <c r="H59" s="62" t="s">
        <v>17</v>
      </c>
      <c r="I59" s="62" t="s">
        <v>18</v>
      </c>
      <c r="J59" s="62" t="s">
        <v>19</v>
      </c>
      <c r="K59" s="10"/>
      <c r="L59" s="62" t="s">
        <v>20</v>
      </c>
      <c r="M59" s="62" t="s">
        <v>21</v>
      </c>
      <c r="N59" s="143" t="s">
        <v>202</v>
      </c>
      <c r="O59" s="10"/>
      <c r="P59" s="10"/>
      <c r="Q59" s="10"/>
      <c r="R59" s="10"/>
      <c r="S59" s="10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63"/>
      <c r="B60" s="127"/>
      <c r="C60" s="128"/>
      <c r="D60" s="129"/>
      <c r="E60" s="130"/>
      <c r="F60" s="78"/>
      <c r="G60" s="78"/>
      <c r="H60" s="78"/>
      <c r="I60" s="78"/>
      <c r="J60" s="78"/>
      <c r="K60" s="78"/>
      <c r="L60" s="131"/>
      <c r="M60" s="78"/>
      <c r="N60" s="131"/>
      <c r="O60" s="85"/>
      <c r="P60" s="146"/>
      <c r="Q60" s="72">
        <v>0.0</v>
      </c>
      <c r="R60" s="27"/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74"/>
      <c r="B61" s="121"/>
      <c r="C61" s="75"/>
      <c r="D61" s="76"/>
      <c r="E61" s="77"/>
      <c r="F61" s="78"/>
      <c r="G61" s="78"/>
      <c r="H61" s="131"/>
      <c r="I61" s="131"/>
      <c r="J61" s="78"/>
      <c r="K61" s="78"/>
      <c r="L61" s="78"/>
      <c r="M61" s="78"/>
      <c r="N61" s="78"/>
      <c r="O61" s="85"/>
      <c r="P61" s="146"/>
      <c r="Q61" s="72">
        <v>0.0</v>
      </c>
      <c r="R61" s="27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hidden="1" customHeight="1">
      <c r="A62" s="63"/>
      <c r="B62" s="81"/>
      <c r="C62" s="82"/>
      <c r="D62" s="83"/>
      <c r="E62" s="84"/>
      <c r="F62" s="78"/>
      <c r="G62" s="78"/>
      <c r="H62" s="78"/>
      <c r="I62" s="78"/>
      <c r="J62" s="78"/>
      <c r="K62" s="78"/>
      <c r="L62" s="78"/>
      <c r="M62" s="78"/>
      <c r="N62" s="78"/>
      <c r="O62" s="85"/>
      <c r="P62" s="86"/>
      <c r="Q62" s="87"/>
      <c r="R62" s="29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hidden="1" customHeight="1">
      <c r="A63" s="63"/>
      <c r="B63" s="81"/>
      <c r="C63" s="82"/>
      <c r="D63" s="83"/>
      <c r="E63" s="84"/>
      <c r="F63" s="78"/>
      <c r="G63" s="78"/>
      <c r="H63" s="78"/>
      <c r="I63" s="78"/>
      <c r="J63" s="78"/>
      <c r="K63" s="78"/>
      <c r="L63" s="78"/>
      <c r="M63" s="78"/>
      <c r="N63" s="78"/>
      <c r="O63" s="85"/>
      <c r="P63" s="86"/>
      <c r="Q63" s="87">
        <f t="shared" ref="Q63:Q66" si="5">F63+G63+H63+I63+J63+K63+L63+M63+N63+O63+P63-P63</f>
        <v>0</v>
      </c>
      <c r="R63" s="29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>
        <f t="shared" si="5"/>
        <v>0</v>
      </c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33"/>
      <c r="C65" s="88"/>
      <c r="D65" s="88"/>
      <c r="E65" s="89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si="5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customHeight="1">
      <c r="A66" s="90"/>
      <c r="B66" s="91"/>
      <c r="C66" s="92"/>
      <c r="D66" s="92"/>
      <c r="E66" s="92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93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customHeight="1">
      <c r="A67" s="94"/>
      <c r="B67" s="95"/>
      <c r="C67" s="96"/>
      <c r="D67" s="97" t="s">
        <v>59</v>
      </c>
      <c r="E67" s="59"/>
      <c r="F67" s="98">
        <f t="shared" ref="F67:P67" si="6">SUM(F60:F66)</f>
        <v>0</v>
      </c>
      <c r="G67" s="98">
        <f t="shared" si="6"/>
        <v>0</v>
      </c>
      <c r="H67" s="98">
        <f t="shared" si="6"/>
        <v>0</v>
      </c>
      <c r="I67" s="98">
        <f t="shared" si="6"/>
        <v>0</v>
      </c>
      <c r="J67" s="98">
        <f t="shared" si="6"/>
        <v>0</v>
      </c>
      <c r="K67" s="98">
        <f t="shared" si="6"/>
        <v>0</v>
      </c>
      <c r="L67" s="98">
        <f t="shared" si="6"/>
        <v>0</v>
      </c>
      <c r="M67" s="98">
        <f t="shared" si="6"/>
        <v>0</v>
      </c>
      <c r="N67" s="98">
        <f t="shared" si="6"/>
        <v>0</v>
      </c>
      <c r="O67" s="98">
        <f t="shared" si="6"/>
        <v>0</v>
      </c>
      <c r="P67" s="98">
        <f t="shared" si="6"/>
        <v>0</v>
      </c>
      <c r="Q67" s="99"/>
      <c r="R67" s="5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52"/>
      <c r="B68" s="52"/>
      <c r="C68" s="52"/>
      <c r="D68" s="52"/>
      <c r="E68" s="100"/>
      <c r="F68" s="101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52"/>
      <c r="B69" s="52"/>
      <c r="C69" s="52"/>
      <c r="D69" s="52"/>
      <c r="E69" s="100"/>
      <c r="F69" s="101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51.0" customHeight="1">
      <c r="A70" s="2"/>
      <c r="B70" s="2"/>
      <c r="C70" s="2"/>
      <c r="D70" s="2"/>
      <c r="E70" s="102" t="s">
        <v>60</v>
      </c>
      <c r="F70" s="142" t="s">
        <v>61</v>
      </c>
      <c r="G70" s="2"/>
      <c r="H70" s="2"/>
      <c r="I70" s="2"/>
      <c r="J70" s="104" t="s">
        <v>62</v>
      </c>
      <c r="K70" s="104"/>
      <c r="L70" s="104"/>
      <c r="M70" s="104"/>
      <c r="N70" s="105"/>
      <c r="O70" s="105"/>
      <c r="P70" s="10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02" t="s">
        <v>63</v>
      </c>
      <c r="F71" s="142" t="s">
        <v>61</v>
      </c>
      <c r="G71" s="2"/>
      <c r="H71" s="2"/>
      <c r="I71" s="2"/>
      <c r="J71" s="107" t="s">
        <v>64</v>
      </c>
      <c r="K71" s="107"/>
      <c r="L71" s="107"/>
      <c r="M71" s="107"/>
      <c r="N71" s="107"/>
      <c r="O71" s="107"/>
      <c r="P71" s="10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02" t="s">
        <v>65</v>
      </c>
      <c r="F72" s="142" t="s">
        <v>61</v>
      </c>
      <c r="G72" s="2"/>
      <c r="H72" s="2"/>
      <c r="I72" s="2"/>
      <c r="J72" s="109"/>
      <c r="K72" s="110"/>
      <c r="L72" s="110"/>
      <c r="M72" s="110"/>
      <c r="N72" s="110"/>
      <c r="O72" s="110"/>
      <c r="P72" s="110"/>
      <c r="Q72" s="111"/>
      <c r="R72" s="3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66</v>
      </c>
      <c r="F73" s="142" t="s">
        <v>61</v>
      </c>
      <c r="G73" s="2"/>
      <c r="H73" s="2"/>
      <c r="I73" s="2"/>
      <c r="J73" s="112"/>
      <c r="K73" s="112"/>
      <c r="L73" s="112"/>
      <c r="M73" s="112"/>
      <c r="N73" s="112"/>
      <c r="O73" s="112"/>
      <c r="P73" s="52"/>
      <c r="Q73" s="52"/>
      <c r="R73" s="5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345</v>
      </c>
      <c r="F74" s="142" t="s">
        <v>61</v>
      </c>
      <c r="G74" s="2"/>
      <c r="H74" s="2"/>
      <c r="I74" s="2"/>
      <c r="J74" s="112"/>
      <c r="K74" s="112"/>
      <c r="L74" s="112"/>
      <c r="M74" s="112"/>
      <c r="N74" s="112"/>
      <c r="O74" s="112"/>
      <c r="P74" s="113"/>
      <c r="Q74" s="52"/>
      <c r="R74" s="5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68</v>
      </c>
      <c r="F75" s="142" t="s">
        <v>61</v>
      </c>
      <c r="G75" s="2"/>
      <c r="H75" s="2"/>
      <c r="I75" s="2"/>
      <c r="J75" s="114"/>
      <c r="K75" s="114"/>
      <c r="L75" s="114"/>
      <c r="M75" s="114"/>
      <c r="N75" s="52"/>
      <c r="O75" s="52"/>
      <c r="P75" s="113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69</v>
      </c>
      <c r="F76" s="142" t="s">
        <v>61</v>
      </c>
      <c r="G76" s="2"/>
      <c r="H76" s="2"/>
      <c r="I76" s="2"/>
      <c r="J76" s="52"/>
      <c r="K76" s="52"/>
      <c r="L76" s="115"/>
      <c r="M76" s="52"/>
      <c r="N76" s="52"/>
      <c r="O76" s="5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52"/>
      <c r="K77" s="52"/>
      <c r="L77" s="52"/>
      <c r="M77" s="52"/>
      <c r="N77" s="52"/>
      <c r="O77" s="52"/>
      <c r="P77" s="52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</sheetData>
  <mergeCells count="48">
    <mergeCell ref="I58:J58"/>
    <mergeCell ref="K58:K59"/>
    <mergeCell ref="O58:O59"/>
    <mergeCell ref="P58:P59"/>
    <mergeCell ref="A56:S56"/>
    <mergeCell ref="A57:A59"/>
    <mergeCell ref="B57:B59"/>
    <mergeCell ref="C57:C59"/>
    <mergeCell ref="D57:D59"/>
    <mergeCell ref="E57:E59"/>
    <mergeCell ref="F57:Q57"/>
    <mergeCell ref="Q58:Q5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1:O41"/>
    <mergeCell ref="A44:A46"/>
    <mergeCell ref="B44:B46"/>
    <mergeCell ref="C44:C46"/>
    <mergeCell ref="D44:D46"/>
    <mergeCell ref="E44:E46"/>
    <mergeCell ref="R44:R46"/>
    <mergeCell ref="P45:P46"/>
    <mergeCell ref="Q45:Q46"/>
    <mergeCell ref="A43:S43"/>
    <mergeCell ref="F44:Q44"/>
    <mergeCell ref="S44:S46"/>
    <mergeCell ref="F45:F46"/>
    <mergeCell ref="G45:H45"/>
    <mergeCell ref="I45:J45"/>
    <mergeCell ref="K45:K46"/>
    <mergeCell ref="R57:R59"/>
    <mergeCell ref="S57:S59"/>
    <mergeCell ref="F58:F59"/>
    <mergeCell ref="G58:H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45973.0</v>
      </c>
      <c r="C6" s="21" t="s">
        <v>347</v>
      </c>
      <c r="D6" s="22">
        <v>10250.0</v>
      </c>
      <c r="E6" s="23" t="s">
        <v>312</v>
      </c>
      <c r="F6" s="24"/>
      <c r="G6" s="24"/>
      <c r="H6" s="24"/>
      <c r="I6" s="25">
        <v>1000.0</v>
      </c>
      <c r="J6" s="24"/>
      <c r="K6" s="31"/>
      <c r="L6" s="24"/>
      <c r="M6" s="26"/>
      <c r="N6" s="24"/>
      <c r="O6" s="24"/>
      <c r="P6" s="27">
        <v>1000.0</v>
      </c>
      <c r="Q6" s="28">
        <v>0.0</v>
      </c>
      <c r="R6" s="27" t="s">
        <v>184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45973.0</v>
      </c>
      <c r="C7" s="21" t="s">
        <v>348</v>
      </c>
      <c r="D7" s="22">
        <v>70684.0</v>
      </c>
      <c r="E7" s="23" t="s">
        <v>349</v>
      </c>
      <c r="F7" s="24"/>
      <c r="G7" s="24"/>
      <c r="H7" s="24"/>
      <c r="I7" s="25"/>
      <c r="J7" s="31">
        <v>29500.0</v>
      </c>
      <c r="K7" s="24"/>
      <c r="L7" s="24"/>
      <c r="M7" s="25"/>
      <c r="N7" s="24"/>
      <c r="O7" s="24"/>
      <c r="P7" s="27">
        <v>29500.0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45973.0</v>
      </c>
      <c r="C8" s="21" t="s">
        <v>350</v>
      </c>
      <c r="D8" s="22">
        <v>50436.0</v>
      </c>
      <c r="E8" s="23" t="s">
        <v>351</v>
      </c>
      <c r="F8" s="31"/>
      <c r="G8" s="24"/>
      <c r="H8" s="24"/>
      <c r="I8" s="25">
        <v>5100.0</v>
      </c>
      <c r="J8" s="24"/>
      <c r="K8" s="24"/>
      <c r="L8" s="24"/>
      <c r="M8" s="26"/>
      <c r="N8" s="24"/>
      <c r="O8" s="24"/>
      <c r="P8" s="27">
        <v>5100.0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45973.0</v>
      </c>
      <c r="C9" s="21" t="s">
        <v>352</v>
      </c>
      <c r="D9" s="22">
        <v>10836.0</v>
      </c>
      <c r="E9" s="23" t="s">
        <v>353</v>
      </c>
      <c r="F9" s="24"/>
      <c r="G9" s="31"/>
      <c r="H9" s="24"/>
      <c r="I9" s="25"/>
      <c r="J9" s="31">
        <v>5100.0</v>
      </c>
      <c r="K9" s="24"/>
      <c r="L9" s="24"/>
      <c r="M9" s="26"/>
      <c r="N9" s="24"/>
      <c r="O9" s="24"/>
      <c r="P9" s="27">
        <v>5100.0</v>
      </c>
      <c r="Q9" s="28">
        <v>0.0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45973.0</v>
      </c>
      <c r="C10" s="21" t="s">
        <v>354</v>
      </c>
      <c r="D10" s="22">
        <v>59137.0</v>
      </c>
      <c r="E10" s="23" t="s">
        <v>355</v>
      </c>
      <c r="F10" s="31"/>
      <c r="G10" s="31"/>
      <c r="H10" s="24"/>
      <c r="I10" s="25">
        <v>100.0</v>
      </c>
      <c r="J10" s="31"/>
      <c r="K10" s="31"/>
      <c r="L10" s="24"/>
      <c r="M10" s="26"/>
      <c r="N10" s="24"/>
      <c r="O10" s="24"/>
      <c r="P10" s="27">
        <v>100.0</v>
      </c>
      <c r="Q10" s="28">
        <v>0.0</v>
      </c>
      <c r="R10" s="27" t="s">
        <v>184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45973.0</v>
      </c>
      <c r="C11" s="21" t="s">
        <v>356</v>
      </c>
      <c r="D11" s="22">
        <v>103244.0</v>
      </c>
      <c r="E11" s="23" t="s">
        <v>357</v>
      </c>
      <c r="F11" s="31"/>
      <c r="G11" s="24"/>
      <c r="H11" s="24"/>
      <c r="I11" s="25"/>
      <c r="J11" s="31">
        <v>3900.0</v>
      </c>
      <c r="K11" s="31"/>
      <c r="L11" s="24"/>
      <c r="M11" s="25"/>
      <c r="N11" s="24"/>
      <c r="O11" s="24"/>
      <c r="P11" s="27">
        <v>3900.0</v>
      </c>
      <c r="Q11" s="28">
        <v>0.0</v>
      </c>
      <c r="R11" s="27" t="s">
        <v>184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45973.0</v>
      </c>
      <c r="C12" s="21" t="s">
        <v>358</v>
      </c>
      <c r="D12" s="22">
        <v>10744.0</v>
      </c>
      <c r="E12" s="23" t="s">
        <v>359</v>
      </c>
      <c r="F12" s="31"/>
      <c r="G12" s="24"/>
      <c r="H12" s="31"/>
      <c r="I12" s="25">
        <v>15000.0</v>
      </c>
      <c r="J12" s="31"/>
      <c r="K12" s="24"/>
      <c r="L12" s="24"/>
      <c r="M12" s="25"/>
      <c r="N12" s="24"/>
      <c r="O12" s="24"/>
      <c r="P12" s="27">
        <v>15000.0</v>
      </c>
      <c r="Q12" s="28">
        <v>0.0</v>
      </c>
      <c r="R12" s="27" t="s">
        <v>184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45973.0</v>
      </c>
      <c r="C13" s="21" t="s">
        <v>360</v>
      </c>
      <c r="D13" s="22">
        <v>103091.0</v>
      </c>
      <c r="E13" s="23" t="s">
        <v>361</v>
      </c>
      <c r="F13" s="31">
        <v>300.0</v>
      </c>
      <c r="G13" s="24"/>
      <c r="H13" s="31"/>
      <c r="I13" s="25"/>
      <c r="J13" s="31"/>
      <c r="K13" s="24"/>
      <c r="L13" s="24"/>
      <c r="M13" s="26"/>
      <c r="N13" s="24"/>
      <c r="O13" s="24"/>
      <c r="P13" s="27">
        <v>300.0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45973.0</v>
      </c>
      <c r="C14" s="21" t="s">
        <v>362</v>
      </c>
      <c r="D14" s="22">
        <v>103092.0</v>
      </c>
      <c r="E14" s="23" t="s">
        <v>363</v>
      </c>
      <c r="F14" s="31">
        <v>300.0</v>
      </c>
      <c r="G14" s="24"/>
      <c r="H14" s="31"/>
      <c r="I14" s="25"/>
      <c r="J14" s="31"/>
      <c r="K14" s="24"/>
      <c r="L14" s="24"/>
      <c r="M14" s="25"/>
      <c r="N14" s="24"/>
      <c r="O14" s="24"/>
      <c r="P14" s="27">
        <v>300.0</v>
      </c>
      <c r="Q14" s="28">
        <v>0.0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45973.0</v>
      </c>
      <c r="C15" s="21" t="s">
        <v>364</v>
      </c>
      <c r="D15" s="22">
        <v>81108.0</v>
      </c>
      <c r="E15" s="23" t="s">
        <v>170</v>
      </c>
      <c r="F15" s="24"/>
      <c r="G15" s="24"/>
      <c r="H15" s="31"/>
      <c r="I15" s="25">
        <v>9500.0</v>
      </c>
      <c r="J15" s="31"/>
      <c r="K15" s="24"/>
      <c r="L15" s="24"/>
      <c r="M15" s="26"/>
      <c r="N15" s="24"/>
      <c r="O15" s="24"/>
      <c r="P15" s="27">
        <v>9500.0</v>
      </c>
      <c r="Q15" s="28">
        <v>0.0</v>
      </c>
      <c r="R15" s="27" t="s">
        <v>184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45973.0</v>
      </c>
      <c r="C16" s="21" t="s">
        <v>365</v>
      </c>
      <c r="D16" s="22">
        <v>57499.0</v>
      </c>
      <c r="E16" s="23" t="s">
        <v>366</v>
      </c>
      <c r="F16" s="24"/>
      <c r="G16" s="24"/>
      <c r="H16" s="31"/>
      <c r="I16" s="25"/>
      <c r="J16" s="31">
        <v>3090.0</v>
      </c>
      <c r="K16" s="24"/>
      <c r="L16" s="24"/>
      <c r="M16" s="26"/>
      <c r="N16" s="24"/>
      <c r="O16" s="24"/>
      <c r="P16" s="27">
        <v>3090.0</v>
      </c>
      <c r="Q16" s="28">
        <v>0.0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45973.0</v>
      </c>
      <c r="C17" s="21" t="s">
        <v>367</v>
      </c>
      <c r="D17" s="22">
        <v>74493.0</v>
      </c>
      <c r="E17" s="23" t="s">
        <v>328</v>
      </c>
      <c r="F17" s="24"/>
      <c r="G17" s="24"/>
      <c r="H17" s="31"/>
      <c r="I17" s="25">
        <v>12500.0</v>
      </c>
      <c r="J17" s="31"/>
      <c r="K17" s="24"/>
      <c r="L17" s="24"/>
      <c r="M17" s="26"/>
      <c r="N17" s="24"/>
      <c r="O17" s="24"/>
      <c r="P17" s="27">
        <v>12500.0</v>
      </c>
      <c r="Q17" s="28">
        <v>0.0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45973.0</v>
      </c>
      <c r="C18" s="21" t="s">
        <v>368</v>
      </c>
      <c r="D18" s="22">
        <v>53095.0</v>
      </c>
      <c r="E18" s="23" t="s">
        <v>369</v>
      </c>
      <c r="F18" s="24"/>
      <c r="G18" s="24"/>
      <c r="H18" s="31"/>
      <c r="I18" s="25">
        <v>5100.0</v>
      </c>
      <c r="J18" s="31"/>
      <c r="K18" s="24"/>
      <c r="L18" s="24"/>
      <c r="M18" s="26"/>
      <c r="N18" s="24"/>
      <c r="O18" s="24"/>
      <c r="P18" s="27">
        <v>5100.0</v>
      </c>
      <c r="Q18" s="28">
        <v>0.0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45973.0</v>
      </c>
      <c r="C19" s="21" t="s">
        <v>370</v>
      </c>
      <c r="D19" s="22">
        <v>59137.0</v>
      </c>
      <c r="E19" s="23" t="s">
        <v>355</v>
      </c>
      <c r="F19" s="24"/>
      <c r="G19" s="24"/>
      <c r="H19" s="31">
        <v>1500.0</v>
      </c>
      <c r="I19" s="25"/>
      <c r="J19" s="31"/>
      <c r="K19" s="31"/>
      <c r="L19" s="24"/>
      <c r="M19" s="25"/>
      <c r="N19" s="24"/>
      <c r="O19" s="24"/>
      <c r="P19" s="27">
        <v>1500.0</v>
      </c>
      <c r="Q19" s="28">
        <v>0.0</v>
      </c>
      <c r="R19" s="27">
        <v>59137.0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24"/>
      <c r="H20" s="31"/>
      <c r="I20" s="25"/>
      <c r="J20" s="31"/>
      <c r="K20" s="24"/>
      <c r="L20" s="24"/>
      <c r="M20" s="26"/>
      <c r="N20" s="24"/>
      <c r="O20" s="24"/>
      <c r="P20" s="27"/>
      <c r="Q20" s="28">
        <f t="shared" ref="Q20:Q21" si="1">F20+G20+H20+I20+J20+K20+L20+M20+N20+O20-P20</f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20"/>
      <c r="C21" s="21"/>
      <c r="D21" s="22"/>
      <c r="E21" s="23"/>
      <c r="F21" s="31"/>
      <c r="G21" s="24"/>
      <c r="H21" s="31"/>
      <c r="I21" s="25"/>
      <c r="J21" s="31"/>
      <c r="K21" s="24"/>
      <c r="L21" s="24"/>
      <c r="M21" s="26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15.0</v>
      </c>
      <c r="B22" s="20"/>
      <c r="C22" s="21"/>
      <c r="D22" s="22"/>
      <c r="E22" s="23"/>
      <c r="F22" s="24"/>
      <c r="G22" s="24"/>
      <c r="H22" s="31"/>
      <c r="I22" s="25"/>
      <c r="J22" s="31"/>
      <c r="K22" s="24"/>
      <c r="L22" s="24"/>
      <c r="M22" s="25"/>
      <c r="N22" s="24"/>
      <c r="O22" s="24"/>
      <c r="P22" s="27"/>
      <c r="Q22" s="28">
        <v>0.0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16.0</v>
      </c>
      <c r="B23" s="20"/>
      <c r="C23" s="21"/>
      <c r="D23" s="22"/>
      <c r="E23" s="23"/>
      <c r="F23" s="24"/>
      <c r="G23" s="24"/>
      <c r="H23" s="31"/>
      <c r="I23" s="25"/>
      <c r="J23" s="31"/>
      <c r="K23" s="24"/>
      <c r="L23" s="24"/>
      <c r="M23" s="25"/>
      <c r="N23" s="24"/>
      <c r="O23" s="24"/>
      <c r="P23" s="27"/>
      <c r="Q23" s="28">
        <v>0.0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17.0</v>
      </c>
      <c r="B24" s="20"/>
      <c r="C24" s="21"/>
      <c r="D24" s="22"/>
      <c r="E24" s="23"/>
      <c r="F24" s="31"/>
      <c r="G24" s="24"/>
      <c r="H24" s="31"/>
      <c r="I24" s="25"/>
      <c r="J24" s="31"/>
      <c r="K24" s="24"/>
      <c r="L24" s="24"/>
      <c r="M24" s="26"/>
      <c r="N24" s="24"/>
      <c r="O24" s="24"/>
      <c r="P24" s="27"/>
      <c r="Q24" s="28">
        <v>0.0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18.0</v>
      </c>
      <c r="B25" s="20"/>
      <c r="C25" s="21"/>
      <c r="D25" s="22"/>
      <c r="E25" s="23"/>
      <c r="F25" s="24"/>
      <c r="G25" s="24"/>
      <c r="H25" s="31"/>
      <c r="I25" s="25"/>
      <c r="J25" s="31"/>
      <c r="K25" s="24"/>
      <c r="L25" s="24"/>
      <c r="M25" s="25"/>
      <c r="N25" s="24"/>
      <c r="O25" s="24"/>
      <c r="P25" s="27"/>
      <c r="Q25" s="28">
        <v>0.0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19.0</v>
      </c>
      <c r="B26" s="20"/>
      <c r="C26" s="21"/>
      <c r="D26" s="22"/>
      <c r="E26" s="23"/>
      <c r="F26" s="24"/>
      <c r="G26" s="31"/>
      <c r="H26" s="31"/>
      <c r="I26" s="25"/>
      <c r="J26" s="31"/>
      <c r="K26" s="24"/>
      <c r="L26" s="24"/>
      <c r="M26" s="26"/>
      <c r="N26" s="24"/>
      <c r="O26" s="24"/>
      <c r="P26" s="27"/>
      <c r="Q26" s="28">
        <v>0.0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20.0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7"/>
      <c r="Q27" s="28">
        <v>0.0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21.0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7"/>
      <c r="Q28" s="28">
        <v>0.0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22.0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7"/>
      <c r="Q29" s="28">
        <v>0.0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24"/>
      <c r="K30" s="24"/>
      <c r="L30" s="24"/>
      <c r="M30" s="26"/>
      <c r="N30" s="24"/>
      <c r="O30" s="24"/>
      <c r="P30" s="27"/>
      <c r="Q30" s="28"/>
      <c r="R30" s="27"/>
      <c r="S30" s="37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30.0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ref="Q32:Q41" si="2">F32+G32+H32+I32+J32+K32+L32+M32+N32+O32-P32</f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31.0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2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32.0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2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33.0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2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34.0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2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35.0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2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36.0</v>
      </c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2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37.0</v>
      </c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2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3"/>
      <c r="C40" s="34"/>
      <c r="D40" s="35"/>
      <c r="E40" s="36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37">
        <f t="shared" si="2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3"/>
      <c r="C41" s="34"/>
      <c r="D41" s="35"/>
      <c r="E41" s="36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37">
        <f t="shared" si="2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38"/>
      <c r="B42" s="39"/>
      <c r="C42" s="40"/>
      <c r="D42" s="41"/>
      <c r="E42" s="41"/>
      <c r="F42" s="42">
        <f t="shared" ref="F42:P42" si="3">SUM(F6:F41)</f>
        <v>600</v>
      </c>
      <c r="G42" s="42">
        <f t="shared" si="3"/>
        <v>0</v>
      </c>
      <c r="H42" s="42">
        <f t="shared" si="3"/>
        <v>1500</v>
      </c>
      <c r="I42" s="42">
        <f t="shared" si="3"/>
        <v>48300</v>
      </c>
      <c r="J42" s="42">
        <f t="shared" si="3"/>
        <v>41590</v>
      </c>
      <c r="K42" s="42">
        <f t="shared" si="3"/>
        <v>0</v>
      </c>
      <c r="L42" s="42">
        <f t="shared" si="3"/>
        <v>0</v>
      </c>
      <c r="M42" s="42">
        <f t="shared" si="3"/>
        <v>0</v>
      </c>
      <c r="N42" s="42">
        <f t="shared" si="3"/>
        <v>0</v>
      </c>
      <c r="O42" s="42">
        <f t="shared" si="3"/>
        <v>0</v>
      </c>
      <c r="P42" s="42">
        <f t="shared" si="3"/>
        <v>91990</v>
      </c>
      <c r="Q42" s="43"/>
      <c r="R42" s="41"/>
      <c r="S42" s="44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6"/>
      <c r="B43" s="47"/>
      <c r="C43" s="48"/>
      <c r="D43" s="48"/>
      <c r="E43" s="48"/>
      <c r="F43" s="49">
        <f>F42+G42+H42+I42+J42+K42+L42+M42+N42+O42</f>
        <v>91990</v>
      </c>
      <c r="G43" s="4"/>
      <c r="H43" s="4"/>
      <c r="I43" s="4"/>
      <c r="J43" s="4"/>
      <c r="K43" s="4"/>
      <c r="L43" s="4"/>
      <c r="M43" s="4"/>
      <c r="N43" s="4"/>
      <c r="O43" s="4"/>
      <c r="P43" s="50" t="s">
        <v>52</v>
      </c>
      <c r="Q43" s="50"/>
      <c r="R43" s="48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2"/>
      <c r="B44" s="52"/>
      <c r="C44" s="52"/>
      <c r="D44" s="52"/>
      <c r="E44" s="30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26" t="s">
        <v>142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4" t="s">
        <v>2</v>
      </c>
      <c r="B46" s="55" t="s">
        <v>3</v>
      </c>
      <c r="C46" s="55" t="s">
        <v>4</v>
      </c>
      <c r="D46" s="55" t="s">
        <v>5</v>
      </c>
      <c r="E46" s="55" t="s">
        <v>6</v>
      </c>
      <c r="F46" s="56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55" t="s">
        <v>8</v>
      </c>
      <c r="S46" s="55" t="s">
        <v>9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"/>
      <c r="B47" s="12"/>
      <c r="C47" s="12"/>
      <c r="D47" s="12"/>
      <c r="E47" s="12"/>
      <c r="F47" s="57" t="s">
        <v>10</v>
      </c>
      <c r="G47" s="58" t="s">
        <v>11</v>
      </c>
      <c r="H47" s="10"/>
      <c r="I47" s="58" t="s">
        <v>12</v>
      </c>
      <c r="J47" s="10"/>
      <c r="K47" s="55" t="s">
        <v>13</v>
      </c>
      <c r="L47" s="59"/>
      <c r="M47" s="59"/>
      <c r="N47" s="59"/>
      <c r="O47" s="133" t="s">
        <v>143</v>
      </c>
      <c r="P47" s="55" t="s">
        <v>14</v>
      </c>
      <c r="Q47" s="55" t="s">
        <v>15</v>
      </c>
      <c r="R47" s="12"/>
      <c r="S47" s="1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7"/>
      <c r="B48" s="10"/>
      <c r="C48" s="10"/>
      <c r="D48" s="10"/>
      <c r="E48" s="10"/>
      <c r="F48" s="10"/>
      <c r="G48" s="134" t="s">
        <v>16</v>
      </c>
      <c r="H48" s="62" t="s">
        <v>17</v>
      </c>
      <c r="I48" s="62" t="s">
        <v>18</v>
      </c>
      <c r="J48" s="62" t="s">
        <v>19</v>
      </c>
      <c r="K48" s="10"/>
      <c r="L48" s="62" t="s">
        <v>20</v>
      </c>
      <c r="M48" s="62" t="s">
        <v>21</v>
      </c>
      <c r="N48" s="135" t="s">
        <v>144</v>
      </c>
      <c r="O48" s="136" t="s">
        <v>145</v>
      </c>
      <c r="P48" s="10"/>
      <c r="Q48" s="10"/>
      <c r="R48" s="10"/>
      <c r="S48" s="10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63">
        <v>1.0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6"/>
      <c r="N49" s="31"/>
      <c r="O49" s="31"/>
      <c r="P49" s="145"/>
      <c r="Q49" s="28">
        <v>0.0</v>
      </c>
      <c r="R49" s="27"/>
      <c r="S49" s="2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44">
        <v>2.0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6"/>
      <c r="N50" s="24"/>
      <c r="O50" s="31"/>
      <c r="P50" s="27"/>
      <c r="Q50" s="28">
        <v>0.0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3.0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31"/>
      <c r="O51" s="31"/>
      <c r="P51" s="27"/>
      <c r="Q51" s="28">
        <v>0.0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>
        <v>4.0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24"/>
      <c r="O52" s="31"/>
      <c r="P52" s="27"/>
      <c r="Q52" s="28">
        <v>0.0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44">
        <v>5.0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v>0.0</v>
      </c>
      <c r="R53" s="27"/>
      <c r="S53" s="29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44"/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24"/>
      <c r="O54" s="31"/>
      <c r="P54" s="27"/>
      <c r="Q54" s="28">
        <v>0.0</v>
      </c>
      <c r="R54" s="27"/>
      <c r="S54" s="29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37">
        <f>F55+G55+H55+I55+J55+K55+L55+M55+N55+O55-P55</f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4">SUM(F49:F55)</f>
        <v>0</v>
      </c>
      <c r="G56" s="98">
        <f t="shared" si="4"/>
        <v>0</v>
      </c>
      <c r="H56" s="98">
        <f t="shared" si="4"/>
        <v>0</v>
      </c>
      <c r="I56" s="98">
        <f t="shared" si="4"/>
        <v>0</v>
      </c>
      <c r="J56" s="98">
        <f t="shared" si="4"/>
        <v>0</v>
      </c>
      <c r="K56" s="98">
        <f t="shared" si="4"/>
        <v>0</v>
      </c>
      <c r="L56" s="98">
        <f t="shared" si="4"/>
        <v>0</v>
      </c>
      <c r="M56" s="98">
        <f t="shared" si="4"/>
        <v>0</v>
      </c>
      <c r="N56" s="98">
        <f t="shared" si="4"/>
        <v>0</v>
      </c>
      <c r="O56" s="98">
        <f t="shared" si="4"/>
        <v>0</v>
      </c>
      <c r="P56" s="98">
        <f t="shared" si="4"/>
        <v>0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30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26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54" t="s">
        <v>2</v>
      </c>
      <c r="B59" s="55" t="s">
        <v>3</v>
      </c>
      <c r="C59" s="55" t="s">
        <v>4</v>
      </c>
      <c r="D59" s="55" t="s">
        <v>5</v>
      </c>
      <c r="E59" s="55" t="s">
        <v>6</v>
      </c>
      <c r="F59" s="56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55" t="s">
        <v>8</v>
      </c>
      <c r="S59" s="55" t="s">
        <v>9</v>
      </c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1"/>
      <c r="B60" s="12"/>
      <c r="C60" s="12"/>
      <c r="D60" s="12"/>
      <c r="E60" s="12"/>
      <c r="F60" s="57" t="s">
        <v>10</v>
      </c>
      <c r="G60" s="58" t="s">
        <v>11</v>
      </c>
      <c r="H60" s="10"/>
      <c r="I60" s="58" t="s">
        <v>12</v>
      </c>
      <c r="J60" s="10"/>
      <c r="K60" s="55" t="s">
        <v>13</v>
      </c>
      <c r="L60" s="59"/>
      <c r="M60" s="59"/>
      <c r="N60" s="59"/>
      <c r="O60" s="60" t="s">
        <v>371</v>
      </c>
      <c r="P60" s="55" t="s">
        <v>14</v>
      </c>
      <c r="Q60" s="55" t="s">
        <v>15</v>
      </c>
      <c r="R60" s="12"/>
      <c r="S60" s="1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7"/>
      <c r="B61" s="10"/>
      <c r="C61" s="10"/>
      <c r="D61" s="10"/>
      <c r="E61" s="10"/>
      <c r="F61" s="10"/>
      <c r="G61" s="61" t="s">
        <v>16</v>
      </c>
      <c r="H61" s="62" t="s">
        <v>17</v>
      </c>
      <c r="I61" s="62" t="s">
        <v>18</v>
      </c>
      <c r="J61" s="62" t="s">
        <v>19</v>
      </c>
      <c r="K61" s="10"/>
      <c r="L61" s="62" t="s">
        <v>20</v>
      </c>
      <c r="M61" s="62" t="s">
        <v>21</v>
      </c>
      <c r="N61" s="143" t="s">
        <v>202</v>
      </c>
      <c r="O61" s="10"/>
      <c r="P61" s="10"/>
      <c r="Q61" s="10"/>
      <c r="R61" s="10"/>
      <c r="S61" s="10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63"/>
      <c r="B62" s="127"/>
      <c r="C62" s="128"/>
      <c r="D62" s="129"/>
      <c r="E62" s="130"/>
      <c r="F62" s="78"/>
      <c r="G62" s="78"/>
      <c r="H62" s="78"/>
      <c r="I62" s="78"/>
      <c r="J62" s="78"/>
      <c r="K62" s="78"/>
      <c r="L62" s="131"/>
      <c r="M62" s="78"/>
      <c r="N62" s="131"/>
      <c r="O62" s="85"/>
      <c r="P62" s="146"/>
      <c r="Q62" s="72">
        <v>0.0</v>
      </c>
      <c r="R62" s="27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74"/>
      <c r="B63" s="121"/>
      <c r="C63" s="75"/>
      <c r="D63" s="76"/>
      <c r="E63" s="77"/>
      <c r="F63" s="78"/>
      <c r="G63" s="78"/>
      <c r="H63" s="131"/>
      <c r="I63" s="131"/>
      <c r="J63" s="78"/>
      <c r="K63" s="78"/>
      <c r="L63" s="78"/>
      <c r="M63" s="78"/>
      <c r="N63" s="78"/>
      <c r="O63" s="85"/>
      <c r="P63" s="146"/>
      <c r="Q63" s="72">
        <v>0.0</v>
      </c>
      <c r="R63" s="27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/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81"/>
      <c r="C65" s="82"/>
      <c r="D65" s="83"/>
      <c r="E65" s="84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ref="Q65:Q68" si="5">F65+G65+H65+I65+J65+K65+L65+M65+N65+O65+P65-P65</f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hidden="1" customHeight="1">
      <c r="A66" s="63"/>
      <c r="B66" s="81"/>
      <c r="C66" s="82"/>
      <c r="D66" s="83"/>
      <c r="E66" s="84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86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hidden="1" customHeight="1">
      <c r="A67" s="63"/>
      <c r="B67" s="33"/>
      <c r="C67" s="88"/>
      <c r="D67" s="88"/>
      <c r="E67" s="89"/>
      <c r="F67" s="78"/>
      <c r="G67" s="78"/>
      <c r="H67" s="78"/>
      <c r="I67" s="78"/>
      <c r="J67" s="78"/>
      <c r="K67" s="78"/>
      <c r="L67" s="78"/>
      <c r="M67" s="78"/>
      <c r="N67" s="78"/>
      <c r="O67" s="85"/>
      <c r="P67" s="86"/>
      <c r="Q67" s="87">
        <f t="shared" si="5"/>
        <v>0</v>
      </c>
      <c r="R67" s="2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90"/>
      <c r="B68" s="91"/>
      <c r="C68" s="92"/>
      <c r="D68" s="92"/>
      <c r="E68" s="92"/>
      <c r="F68" s="78"/>
      <c r="G68" s="78"/>
      <c r="H68" s="78"/>
      <c r="I68" s="78"/>
      <c r="J68" s="78"/>
      <c r="K68" s="78"/>
      <c r="L68" s="78"/>
      <c r="M68" s="78"/>
      <c r="N68" s="78"/>
      <c r="O68" s="85"/>
      <c r="P68" s="93"/>
      <c r="Q68" s="87">
        <f t="shared" si="5"/>
        <v>0</v>
      </c>
      <c r="R68" s="29"/>
      <c r="S68" s="7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94"/>
      <c r="B69" s="95"/>
      <c r="C69" s="96"/>
      <c r="D69" s="97" t="s">
        <v>59</v>
      </c>
      <c r="E69" s="59"/>
      <c r="F69" s="98">
        <f t="shared" ref="F69:P69" si="6">SUM(F62:F68)</f>
        <v>0</v>
      </c>
      <c r="G69" s="98">
        <f t="shared" si="6"/>
        <v>0</v>
      </c>
      <c r="H69" s="98">
        <f t="shared" si="6"/>
        <v>0</v>
      </c>
      <c r="I69" s="98">
        <f t="shared" si="6"/>
        <v>0</v>
      </c>
      <c r="J69" s="98">
        <f t="shared" si="6"/>
        <v>0</v>
      </c>
      <c r="K69" s="98">
        <f t="shared" si="6"/>
        <v>0</v>
      </c>
      <c r="L69" s="98">
        <f t="shared" si="6"/>
        <v>0</v>
      </c>
      <c r="M69" s="98">
        <f t="shared" si="6"/>
        <v>0</v>
      </c>
      <c r="N69" s="98">
        <f t="shared" si="6"/>
        <v>0</v>
      </c>
      <c r="O69" s="98">
        <f t="shared" si="6"/>
        <v>0</v>
      </c>
      <c r="P69" s="98">
        <f t="shared" si="6"/>
        <v>0</v>
      </c>
      <c r="Q69" s="99"/>
      <c r="R69" s="59"/>
      <c r="S69" s="73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42.0" customHeight="1">
      <c r="A70" s="52"/>
      <c r="B70" s="52"/>
      <c r="C70" s="52"/>
      <c r="D70" s="52"/>
      <c r="E70" s="100"/>
      <c r="F70" s="101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ht="42.0" customHeight="1">
      <c r="A71" s="52"/>
      <c r="B71" s="52"/>
      <c r="C71" s="52"/>
      <c r="D71" s="52"/>
      <c r="E71" s="100"/>
      <c r="F71" s="101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ht="51.0" customHeight="1">
      <c r="A72" s="2"/>
      <c r="B72" s="2"/>
      <c r="C72" s="2"/>
      <c r="D72" s="2"/>
      <c r="E72" s="102" t="s">
        <v>60</v>
      </c>
      <c r="F72" s="142" t="s">
        <v>61</v>
      </c>
      <c r="G72" s="2"/>
      <c r="H72" s="2"/>
      <c r="I72" s="2"/>
      <c r="J72" s="104" t="s">
        <v>62</v>
      </c>
      <c r="K72" s="104"/>
      <c r="L72" s="104"/>
      <c r="M72" s="104"/>
      <c r="N72" s="105"/>
      <c r="O72" s="105"/>
      <c r="P72" s="10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63</v>
      </c>
      <c r="F73" s="142" t="s">
        <v>61</v>
      </c>
      <c r="G73" s="2"/>
      <c r="H73" s="2"/>
      <c r="I73" s="2"/>
      <c r="J73" s="107" t="s">
        <v>64</v>
      </c>
      <c r="K73" s="107"/>
      <c r="L73" s="107"/>
      <c r="M73" s="107"/>
      <c r="N73" s="107"/>
      <c r="O73" s="107"/>
      <c r="P73" s="108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65</v>
      </c>
      <c r="F74" s="142" t="s">
        <v>61</v>
      </c>
      <c r="G74" s="2"/>
      <c r="H74" s="2"/>
      <c r="I74" s="2"/>
      <c r="J74" s="109"/>
      <c r="K74" s="110"/>
      <c r="L74" s="110"/>
      <c r="M74" s="110"/>
      <c r="N74" s="110"/>
      <c r="O74" s="110"/>
      <c r="P74" s="110"/>
      <c r="Q74" s="111"/>
      <c r="R74" s="3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66</v>
      </c>
      <c r="F75" s="142" t="s">
        <v>61</v>
      </c>
      <c r="G75" s="2"/>
      <c r="H75" s="2"/>
      <c r="I75" s="2"/>
      <c r="J75" s="112"/>
      <c r="K75" s="112"/>
      <c r="L75" s="112"/>
      <c r="M75" s="112"/>
      <c r="N75" s="112"/>
      <c r="O75" s="112"/>
      <c r="P75" s="52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372</v>
      </c>
      <c r="F76" s="142" t="s">
        <v>61</v>
      </c>
      <c r="G76" s="2"/>
      <c r="H76" s="2"/>
      <c r="I76" s="2"/>
      <c r="J76" s="112"/>
      <c r="K76" s="112"/>
      <c r="L76" s="112"/>
      <c r="M76" s="112"/>
      <c r="N76" s="112"/>
      <c r="O76" s="11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102" t="s">
        <v>68</v>
      </c>
      <c r="F77" s="142" t="s">
        <v>61</v>
      </c>
      <c r="G77" s="2"/>
      <c r="H77" s="2"/>
      <c r="I77" s="2"/>
      <c r="J77" s="114"/>
      <c r="K77" s="114"/>
      <c r="L77" s="114"/>
      <c r="M77" s="114"/>
      <c r="N77" s="52"/>
      <c r="O77" s="52"/>
      <c r="P77" s="113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02" t="s">
        <v>69</v>
      </c>
      <c r="F78" s="142" t="s">
        <v>61</v>
      </c>
      <c r="G78" s="2"/>
      <c r="H78" s="2"/>
      <c r="I78" s="2"/>
      <c r="J78" s="52"/>
      <c r="K78" s="52"/>
      <c r="L78" s="115"/>
      <c r="M78" s="52"/>
      <c r="N78" s="52"/>
      <c r="O78" s="52"/>
      <c r="P78" s="113"/>
      <c r="Q78" s="52"/>
      <c r="R78" s="5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52"/>
      <c r="K79" s="52"/>
      <c r="L79" s="52"/>
      <c r="M79" s="52"/>
      <c r="N79" s="52"/>
      <c r="O79" s="52"/>
      <c r="P79" s="52"/>
      <c r="Q79" s="52"/>
      <c r="R79" s="5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3:O43"/>
    <mergeCell ref="A46:A48"/>
    <mergeCell ref="B46:B48"/>
    <mergeCell ref="C46:C48"/>
    <mergeCell ref="D46:D48"/>
    <mergeCell ref="E46:E48"/>
    <mergeCell ref="R46:R48"/>
    <mergeCell ref="P47:P48"/>
    <mergeCell ref="Q47:Q48"/>
    <mergeCell ref="A45:S45"/>
    <mergeCell ref="F46:Q46"/>
    <mergeCell ref="S46:S48"/>
    <mergeCell ref="F47:F48"/>
    <mergeCell ref="G47:H47"/>
    <mergeCell ref="I47:J47"/>
    <mergeCell ref="K47:K48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373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45973.0</v>
      </c>
      <c r="C6" s="21" t="s">
        <v>374</v>
      </c>
      <c r="D6" s="22">
        <v>10006.0</v>
      </c>
      <c r="E6" s="23" t="s">
        <v>197</v>
      </c>
      <c r="F6" s="24"/>
      <c r="G6" s="24"/>
      <c r="H6" s="24"/>
      <c r="I6" s="25"/>
      <c r="J6" s="24"/>
      <c r="K6" s="31">
        <v>150.0</v>
      </c>
      <c r="L6" s="24"/>
      <c r="M6" s="26"/>
      <c r="N6" s="24"/>
      <c r="O6" s="24"/>
      <c r="P6" s="27">
        <v>150.0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45974.0</v>
      </c>
      <c r="C7" s="21" t="s">
        <v>375</v>
      </c>
      <c r="D7" s="22">
        <v>59377.0</v>
      </c>
      <c r="E7" s="23" t="s">
        <v>376</v>
      </c>
      <c r="F7" s="24"/>
      <c r="G7" s="24"/>
      <c r="H7" s="24"/>
      <c r="I7" s="25"/>
      <c r="J7" s="31">
        <v>4400.0</v>
      </c>
      <c r="K7" s="24"/>
      <c r="L7" s="24"/>
      <c r="M7" s="25"/>
      <c r="N7" s="24"/>
      <c r="O7" s="24"/>
      <c r="P7" s="27">
        <v>4400.0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45974.0</v>
      </c>
      <c r="C8" s="21" t="s">
        <v>377</v>
      </c>
      <c r="D8" s="22">
        <v>89888.0</v>
      </c>
      <c r="E8" s="23" t="s">
        <v>378</v>
      </c>
      <c r="F8" s="31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45974.0</v>
      </c>
      <c r="C9" s="21" t="s">
        <v>379</v>
      </c>
      <c r="D9" s="22">
        <v>35227.0</v>
      </c>
      <c r="E9" s="23" t="s">
        <v>80</v>
      </c>
      <c r="F9" s="24"/>
      <c r="G9" s="31"/>
      <c r="H9" s="24"/>
      <c r="I9" s="25">
        <v>3400.0</v>
      </c>
      <c r="J9" s="31"/>
      <c r="K9" s="24"/>
      <c r="L9" s="24"/>
      <c r="M9" s="26"/>
      <c r="N9" s="24"/>
      <c r="O9" s="24"/>
      <c r="P9" s="27">
        <v>3400.0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45974.0</v>
      </c>
      <c r="C10" s="21" t="s">
        <v>380</v>
      </c>
      <c r="D10" s="22">
        <v>53249.0</v>
      </c>
      <c r="E10" s="23" t="s">
        <v>174</v>
      </c>
      <c r="F10" s="31"/>
      <c r="G10" s="31"/>
      <c r="H10" s="24"/>
      <c r="I10" s="25"/>
      <c r="J10" s="31">
        <v>300.0</v>
      </c>
      <c r="K10" s="31"/>
      <c r="L10" s="24"/>
      <c r="M10" s="26"/>
      <c r="N10" s="24"/>
      <c r="O10" s="24"/>
      <c r="P10" s="27">
        <v>300.0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45974.0</v>
      </c>
      <c r="C11" s="21" t="s">
        <v>381</v>
      </c>
      <c r="D11" s="22">
        <v>58758.0</v>
      </c>
      <c r="E11" s="23" t="s">
        <v>382</v>
      </c>
      <c r="F11" s="31"/>
      <c r="G11" s="24"/>
      <c r="H11" s="24"/>
      <c r="I11" s="25">
        <v>50000.0</v>
      </c>
      <c r="J11" s="31"/>
      <c r="K11" s="31"/>
      <c r="L11" s="24"/>
      <c r="M11" s="25"/>
      <c r="N11" s="24"/>
      <c r="O11" s="24"/>
      <c r="P11" s="27">
        <v>50000.0</v>
      </c>
      <c r="Q11" s="28">
        <v>0.0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45974.0</v>
      </c>
      <c r="C12" s="21" t="s">
        <v>383</v>
      </c>
      <c r="D12" s="22">
        <v>58758.0</v>
      </c>
      <c r="E12" s="23" t="s">
        <v>382</v>
      </c>
      <c r="F12" s="31"/>
      <c r="G12" s="24"/>
      <c r="H12" s="31"/>
      <c r="I12" s="25">
        <v>10000.0</v>
      </c>
      <c r="J12" s="31"/>
      <c r="K12" s="24"/>
      <c r="L12" s="24"/>
      <c r="M12" s="25"/>
      <c r="N12" s="24"/>
      <c r="O12" s="24"/>
      <c r="P12" s="27">
        <v>10000.0</v>
      </c>
      <c r="Q12" s="28">
        <v>0.0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45974.0</v>
      </c>
      <c r="C13" s="21" t="s">
        <v>384</v>
      </c>
      <c r="D13" s="22">
        <v>58758.0</v>
      </c>
      <c r="E13" s="23" t="s">
        <v>382</v>
      </c>
      <c r="F13" s="31"/>
      <c r="G13" s="24"/>
      <c r="H13" s="31"/>
      <c r="I13" s="25">
        <v>10000.0</v>
      </c>
      <c r="J13" s="31"/>
      <c r="K13" s="24"/>
      <c r="L13" s="24"/>
      <c r="M13" s="26"/>
      <c r="N13" s="24"/>
      <c r="O13" s="24"/>
      <c r="P13" s="27">
        <v>10000.0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45974.0</v>
      </c>
      <c r="C14" s="21" t="s">
        <v>385</v>
      </c>
      <c r="D14" s="22">
        <v>21818.0</v>
      </c>
      <c r="E14" s="23" t="s">
        <v>120</v>
      </c>
      <c r="F14" s="31"/>
      <c r="G14" s="24"/>
      <c r="H14" s="31"/>
      <c r="I14" s="25">
        <v>6100.0</v>
      </c>
      <c r="J14" s="31"/>
      <c r="K14" s="24"/>
      <c r="L14" s="24"/>
      <c r="M14" s="25"/>
      <c r="N14" s="24"/>
      <c r="O14" s="24"/>
      <c r="P14" s="27">
        <v>6100.0</v>
      </c>
      <c r="Q14" s="28">
        <v>0.0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45974.0</v>
      </c>
      <c r="C15" s="21" t="s">
        <v>386</v>
      </c>
      <c r="D15" s="22">
        <v>10288.0</v>
      </c>
      <c r="E15" s="23" t="s">
        <v>238</v>
      </c>
      <c r="F15" s="24"/>
      <c r="G15" s="24"/>
      <c r="H15" s="31">
        <v>15000.0</v>
      </c>
      <c r="I15" s="25"/>
      <c r="J15" s="31"/>
      <c r="K15" s="24"/>
      <c r="L15" s="24"/>
      <c r="M15" s="26"/>
      <c r="N15" s="24"/>
      <c r="O15" s="24"/>
      <c r="P15" s="27">
        <v>15000.0</v>
      </c>
      <c r="Q15" s="28">
        <v>0.0</v>
      </c>
      <c r="R15" s="27">
        <v>10288.0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45974.0</v>
      </c>
      <c r="C16" s="21" t="s">
        <v>387</v>
      </c>
      <c r="D16" s="22">
        <v>47787.0</v>
      </c>
      <c r="E16" s="23" t="s">
        <v>388</v>
      </c>
      <c r="F16" s="24"/>
      <c r="G16" s="24"/>
      <c r="H16" s="31">
        <v>10000.0</v>
      </c>
      <c r="I16" s="25"/>
      <c r="J16" s="31"/>
      <c r="K16" s="24"/>
      <c r="L16" s="24"/>
      <c r="M16" s="26"/>
      <c r="N16" s="24"/>
      <c r="O16" s="24"/>
      <c r="P16" s="27">
        <v>10000.0</v>
      </c>
      <c r="Q16" s="28">
        <v>0.0</v>
      </c>
      <c r="R16" s="27">
        <v>47787.0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/>
      <c r="B17" s="20"/>
      <c r="C17" s="21"/>
      <c r="D17" s="22"/>
      <c r="E17" s="23"/>
      <c r="F17" s="24"/>
      <c r="G17" s="24"/>
      <c r="H17" s="31"/>
      <c r="I17" s="25"/>
      <c r="J17" s="31"/>
      <c r="K17" s="24"/>
      <c r="L17" s="24"/>
      <c r="M17" s="26"/>
      <c r="N17" s="24"/>
      <c r="O17" s="24"/>
      <c r="P17" s="27"/>
      <c r="Q17" s="28">
        <v>0.0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/>
      <c r="B18" s="20"/>
      <c r="C18" s="21"/>
      <c r="D18" s="22"/>
      <c r="E18" s="23"/>
      <c r="F18" s="24"/>
      <c r="G18" s="24"/>
      <c r="H18" s="31"/>
      <c r="I18" s="25"/>
      <c r="J18" s="31"/>
      <c r="K18" s="24"/>
      <c r="L18" s="24"/>
      <c r="M18" s="26"/>
      <c r="N18" s="24"/>
      <c r="O18" s="24"/>
      <c r="P18" s="27"/>
      <c r="Q18" s="28">
        <v>0.0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24"/>
      <c r="G19" s="24"/>
      <c r="H19" s="31"/>
      <c r="I19" s="25"/>
      <c r="J19" s="31"/>
      <c r="K19" s="31"/>
      <c r="L19" s="24"/>
      <c r="M19" s="25"/>
      <c r="N19" s="24"/>
      <c r="O19" s="24"/>
      <c r="P19" s="27"/>
      <c r="Q19" s="28">
        <v>0.0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24"/>
      <c r="H20" s="31"/>
      <c r="I20" s="25"/>
      <c r="J20" s="31"/>
      <c r="K20" s="24"/>
      <c r="L20" s="24"/>
      <c r="M20" s="26"/>
      <c r="N20" s="24"/>
      <c r="O20" s="24"/>
      <c r="P20" s="27"/>
      <c r="Q20" s="28">
        <f t="shared" ref="Q20:Q21" si="1">F20+G20+H20+I20+J20+K20+L20+M20+N20+O20-P20</f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20"/>
      <c r="C21" s="21"/>
      <c r="D21" s="22"/>
      <c r="E21" s="23"/>
      <c r="F21" s="31"/>
      <c r="G21" s="24"/>
      <c r="H21" s="31"/>
      <c r="I21" s="25"/>
      <c r="J21" s="31"/>
      <c r="K21" s="24"/>
      <c r="L21" s="24"/>
      <c r="M21" s="26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15.0</v>
      </c>
      <c r="B22" s="20"/>
      <c r="C22" s="21"/>
      <c r="D22" s="22"/>
      <c r="E22" s="23"/>
      <c r="F22" s="24"/>
      <c r="G22" s="24"/>
      <c r="H22" s="31"/>
      <c r="I22" s="25"/>
      <c r="J22" s="31"/>
      <c r="K22" s="24"/>
      <c r="L22" s="24"/>
      <c r="M22" s="25"/>
      <c r="N22" s="24"/>
      <c r="O22" s="24"/>
      <c r="P22" s="27"/>
      <c r="Q22" s="28">
        <v>0.0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16.0</v>
      </c>
      <c r="B23" s="20"/>
      <c r="C23" s="21"/>
      <c r="D23" s="22"/>
      <c r="E23" s="23"/>
      <c r="F23" s="24"/>
      <c r="G23" s="24"/>
      <c r="H23" s="31"/>
      <c r="I23" s="25"/>
      <c r="J23" s="31"/>
      <c r="K23" s="24"/>
      <c r="L23" s="24"/>
      <c r="M23" s="25"/>
      <c r="N23" s="24"/>
      <c r="O23" s="24"/>
      <c r="P23" s="27"/>
      <c r="Q23" s="28">
        <v>0.0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17.0</v>
      </c>
      <c r="B24" s="20"/>
      <c r="C24" s="21"/>
      <c r="D24" s="22"/>
      <c r="E24" s="23"/>
      <c r="F24" s="31"/>
      <c r="G24" s="24"/>
      <c r="H24" s="31"/>
      <c r="I24" s="25"/>
      <c r="J24" s="31"/>
      <c r="K24" s="24"/>
      <c r="L24" s="24"/>
      <c r="M24" s="26"/>
      <c r="N24" s="24"/>
      <c r="O24" s="24"/>
      <c r="P24" s="27"/>
      <c r="Q24" s="28">
        <v>0.0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18.0</v>
      </c>
      <c r="B25" s="20"/>
      <c r="C25" s="21"/>
      <c r="D25" s="22"/>
      <c r="E25" s="23"/>
      <c r="F25" s="24"/>
      <c r="G25" s="24"/>
      <c r="H25" s="31"/>
      <c r="I25" s="25"/>
      <c r="J25" s="31"/>
      <c r="K25" s="24"/>
      <c r="L25" s="24"/>
      <c r="M25" s="25"/>
      <c r="N25" s="24"/>
      <c r="O25" s="24"/>
      <c r="P25" s="27"/>
      <c r="Q25" s="28">
        <v>0.0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19.0</v>
      </c>
      <c r="B26" s="20"/>
      <c r="C26" s="21"/>
      <c r="D26" s="22"/>
      <c r="E26" s="23"/>
      <c r="F26" s="24"/>
      <c r="G26" s="31"/>
      <c r="H26" s="31"/>
      <c r="I26" s="25"/>
      <c r="J26" s="31"/>
      <c r="K26" s="24"/>
      <c r="L26" s="24"/>
      <c r="M26" s="26"/>
      <c r="N26" s="24"/>
      <c r="O26" s="24"/>
      <c r="P26" s="27"/>
      <c r="Q26" s="28">
        <v>0.0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20.0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7"/>
      <c r="Q27" s="28">
        <v>0.0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21.0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7"/>
      <c r="Q28" s="28">
        <v>0.0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22.0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7"/>
      <c r="Q29" s="28">
        <v>0.0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24"/>
      <c r="K30" s="24"/>
      <c r="L30" s="24"/>
      <c r="M30" s="26"/>
      <c r="N30" s="24"/>
      <c r="O30" s="24"/>
      <c r="P30" s="27"/>
      <c r="Q30" s="28"/>
      <c r="R30" s="27"/>
      <c r="S30" s="37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30.0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ref="Q32:Q41" si="2">F32+G32+H32+I32+J32+K32+L32+M32+N32+O32-P32</f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31.0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2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32.0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2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33.0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2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34.0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2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35.0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2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36.0</v>
      </c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2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37.0</v>
      </c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2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3"/>
      <c r="C40" s="34"/>
      <c r="D40" s="35"/>
      <c r="E40" s="36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37">
        <f t="shared" si="2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3"/>
      <c r="C41" s="34"/>
      <c r="D41" s="35"/>
      <c r="E41" s="36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37">
        <f t="shared" si="2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38"/>
      <c r="B42" s="39"/>
      <c r="C42" s="40"/>
      <c r="D42" s="41"/>
      <c r="E42" s="41"/>
      <c r="F42" s="42">
        <f t="shared" ref="F42:P42" si="3">SUM(F6:F41)</f>
        <v>0</v>
      </c>
      <c r="G42" s="42">
        <f t="shared" si="3"/>
        <v>0</v>
      </c>
      <c r="H42" s="42">
        <f t="shared" si="3"/>
        <v>25000</v>
      </c>
      <c r="I42" s="42">
        <f t="shared" si="3"/>
        <v>82100</v>
      </c>
      <c r="J42" s="42">
        <f t="shared" si="3"/>
        <v>4700</v>
      </c>
      <c r="K42" s="42">
        <f t="shared" si="3"/>
        <v>150</v>
      </c>
      <c r="L42" s="42">
        <f t="shared" si="3"/>
        <v>0</v>
      </c>
      <c r="M42" s="42">
        <f t="shared" si="3"/>
        <v>0</v>
      </c>
      <c r="N42" s="42">
        <f t="shared" si="3"/>
        <v>0</v>
      </c>
      <c r="O42" s="42">
        <f t="shared" si="3"/>
        <v>0</v>
      </c>
      <c r="P42" s="42">
        <f t="shared" si="3"/>
        <v>111950</v>
      </c>
      <c r="Q42" s="43"/>
      <c r="R42" s="41"/>
      <c r="S42" s="44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6"/>
      <c r="B43" s="47"/>
      <c r="C43" s="48"/>
      <c r="D43" s="48"/>
      <c r="E43" s="48"/>
      <c r="F43" s="49">
        <f>F42+G42+H42+I42+J42+K42+L42+M42+N42+O42</f>
        <v>111950</v>
      </c>
      <c r="G43" s="4"/>
      <c r="H43" s="4"/>
      <c r="I43" s="4"/>
      <c r="J43" s="4"/>
      <c r="K43" s="4"/>
      <c r="L43" s="4"/>
      <c r="M43" s="4"/>
      <c r="N43" s="4"/>
      <c r="O43" s="4"/>
      <c r="P43" s="50" t="s">
        <v>52</v>
      </c>
      <c r="Q43" s="50"/>
      <c r="R43" s="48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2"/>
      <c r="B44" s="52"/>
      <c r="C44" s="52"/>
      <c r="D44" s="52"/>
      <c r="E44" s="30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26" t="s">
        <v>142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4" t="s">
        <v>2</v>
      </c>
      <c r="B46" s="55" t="s">
        <v>3</v>
      </c>
      <c r="C46" s="55" t="s">
        <v>4</v>
      </c>
      <c r="D46" s="55" t="s">
        <v>5</v>
      </c>
      <c r="E46" s="55" t="s">
        <v>6</v>
      </c>
      <c r="F46" s="56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55" t="s">
        <v>8</v>
      </c>
      <c r="S46" s="55" t="s">
        <v>9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"/>
      <c r="B47" s="12"/>
      <c r="C47" s="12"/>
      <c r="D47" s="12"/>
      <c r="E47" s="12"/>
      <c r="F47" s="57" t="s">
        <v>10</v>
      </c>
      <c r="G47" s="58" t="s">
        <v>11</v>
      </c>
      <c r="H47" s="10"/>
      <c r="I47" s="58" t="s">
        <v>12</v>
      </c>
      <c r="J47" s="10"/>
      <c r="K47" s="55" t="s">
        <v>13</v>
      </c>
      <c r="L47" s="59"/>
      <c r="M47" s="59"/>
      <c r="N47" s="59"/>
      <c r="O47" s="133" t="s">
        <v>143</v>
      </c>
      <c r="P47" s="55" t="s">
        <v>14</v>
      </c>
      <c r="Q47" s="55" t="s">
        <v>15</v>
      </c>
      <c r="R47" s="12"/>
      <c r="S47" s="1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7"/>
      <c r="B48" s="10"/>
      <c r="C48" s="10"/>
      <c r="D48" s="10"/>
      <c r="E48" s="10"/>
      <c r="F48" s="10"/>
      <c r="G48" s="134" t="s">
        <v>16</v>
      </c>
      <c r="H48" s="62" t="s">
        <v>17</v>
      </c>
      <c r="I48" s="62" t="s">
        <v>18</v>
      </c>
      <c r="J48" s="62" t="s">
        <v>19</v>
      </c>
      <c r="K48" s="10"/>
      <c r="L48" s="62" t="s">
        <v>20</v>
      </c>
      <c r="M48" s="62" t="s">
        <v>21</v>
      </c>
      <c r="N48" s="135" t="s">
        <v>144</v>
      </c>
      <c r="O48" s="136" t="s">
        <v>145</v>
      </c>
      <c r="P48" s="10"/>
      <c r="Q48" s="10"/>
      <c r="R48" s="10"/>
      <c r="S48" s="10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63">
        <v>1.0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6"/>
      <c r="N49" s="31"/>
      <c r="O49" s="31"/>
      <c r="P49" s="145"/>
      <c r="Q49" s="28">
        <v>0.0</v>
      </c>
      <c r="R49" s="27"/>
      <c r="S49" s="2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44">
        <v>2.0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6"/>
      <c r="N50" s="24"/>
      <c r="O50" s="31"/>
      <c r="P50" s="27"/>
      <c r="Q50" s="28">
        <v>0.0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3.0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31"/>
      <c r="O51" s="31"/>
      <c r="P51" s="27"/>
      <c r="Q51" s="28">
        <v>0.0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>
        <v>4.0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24"/>
      <c r="O52" s="31"/>
      <c r="P52" s="27"/>
      <c r="Q52" s="28">
        <v>0.0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44">
        <v>5.0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v>0.0</v>
      </c>
      <c r="R53" s="27"/>
      <c r="S53" s="29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44"/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24"/>
      <c r="O54" s="31"/>
      <c r="P54" s="27"/>
      <c r="Q54" s="28">
        <v>0.0</v>
      </c>
      <c r="R54" s="27"/>
      <c r="S54" s="29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37">
        <f>F55+G55+H55+I55+J55+K55+L55+M55+N55+O55-P55</f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4">SUM(F49:F55)</f>
        <v>0</v>
      </c>
      <c r="G56" s="98">
        <f t="shared" si="4"/>
        <v>0</v>
      </c>
      <c r="H56" s="98">
        <f t="shared" si="4"/>
        <v>0</v>
      </c>
      <c r="I56" s="98">
        <f t="shared" si="4"/>
        <v>0</v>
      </c>
      <c r="J56" s="98">
        <f t="shared" si="4"/>
        <v>0</v>
      </c>
      <c r="K56" s="98">
        <f t="shared" si="4"/>
        <v>0</v>
      </c>
      <c r="L56" s="98">
        <f t="shared" si="4"/>
        <v>0</v>
      </c>
      <c r="M56" s="98">
        <f t="shared" si="4"/>
        <v>0</v>
      </c>
      <c r="N56" s="98">
        <f t="shared" si="4"/>
        <v>0</v>
      </c>
      <c r="O56" s="98">
        <f t="shared" si="4"/>
        <v>0</v>
      </c>
      <c r="P56" s="98">
        <f t="shared" si="4"/>
        <v>0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30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26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54" t="s">
        <v>2</v>
      </c>
      <c r="B59" s="55" t="s">
        <v>3</v>
      </c>
      <c r="C59" s="55" t="s">
        <v>4</v>
      </c>
      <c r="D59" s="55" t="s">
        <v>5</v>
      </c>
      <c r="E59" s="55" t="s">
        <v>6</v>
      </c>
      <c r="F59" s="56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55" t="s">
        <v>8</v>
      </c>
      <c r="S59" s="55" t="s">
        <v>9</v>
      </c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1"/>
      <c r="B60" s="12"/>
      <c r="C60" s="12"/>
      <c r="D60" s="12"/>
      <c r="E60" s="12"/>
      <c r="F60" s="57" t="s">
        <v>10</v>
      </c>
      <c r="G60" s="58" t="s">
        <v>11</v>
      </c>
      <c r="H60" s="10"/>
      <c r="I60" s="58" t="s">
        <v>12</v>
      </c>
      <c r="J60" s="10"/>
      <c r="K60" s="55" t="s">
        <v>13</v>
      </c>
      <c r="L60" s="59"/>
      <c r="M60" s="59"/>
      <c r="N60" s="59"/>
      <c r="O60" s="60" t="s">
        <v>389</v>
      </c>
      <c r="P60" s="55" t="s">
        <v>14</v>
      </c>
      <c r="Q60" s="55" t="s">
        <v>15</v>
      </c>
      <c r="R60" s="12"/>
      <c r="S60" s="1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7"/>
      <c r="B61" s="10"/>
      <c r="C61" s="10"/>
      <c r="D61" s="10"/>
      <c r="E61" s="10"/>
      <c r="F61" s="10"/>
      <c r="G61" s="61" t="s">
        <v>16</v>
      </c>
      <c r="H61" s="62" t="s">
        <v>17</v>
      </c>
      <c r="I61" s="62" t="s">
        <v>18</v>
      </c>
      <c r="J61" s="62" t="s">
        <v>19</v>
      </c>
      <c r="K61" s="10"/>
      <c r="L61" s="62" t="s">
        <v>20</v>
      </c>
      <c r="M61" s="62" t="s">
        <v>21</v>
      </c>
      <c r="N61" s="143" t="s">
        <v>202</v>
      </c>
      <c r="O61" s="10"/>
      <c r="P61" s="10"/>
      <c r="Q61" s="10"/>
      <c r="R61" s="10"/>
      <c r="S61" s="10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63"/>
      <c r="B62" s="127"/>
      <c r="C62" s="128"/>
      <c r="D62" s="129"/>
      <c r="E62" s="130"/>
      <c r="F62" s="78"/>
      <c r="G62" s="78"/>
      <c r="H62" s="78"/>
      <c r="I62" s="78"/>
      <c r="J62" s="78"/>
      <c r="K62" s="78"/>
      <c r="L62" s="131"/>
      <c r="M62" s="78"/>
      <c r="N62" s="131"/>
      <c r="O62" s="85"/>
      <c r="P62" s="146"/>
      <c r="Q62" s="72">
        <v>0.0</v>
      </c>
      <c r="R62" s="27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74"/>
      <c r="B63" s="121"/>
      <c r="C63" s="75"/>
      <c r="D63" s="76"/>
      <c r="E63" s="77"/>
      <c r="F63" s="78"/>
      <c r="G63" s="78"/>
      <c r="H63" s="131"/>
      <c r="I63" s="131"/>
      <c r="J63" s="78"/>
      <c r="K63" s="78"/>
      <c r="L63" s="78"/>
      <c r="M63" s="78"/>
      <c r="N63" s="78"/>
      <c r="O63" s="85"/>
      <c r="P63" s="146"/>
      <c r="Q63" s="72">
        <v>0.0</v>
      </c>
      <c r="R63" s="27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/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81"/>
      <c r="C65" s="82"/>
      <c r="D65" s="83"/>
      <c r="E65" s="84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ref="Q65:Q68" si="5">F65+G65+H65+I65+J65+K65+L65+M65+N65+O65+P65-P65</f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hidden="1" customHeight="1">
      <c r="A66" s="63"/>
      <c r="B66" s="81"/>
      <c r="C66" s="82"/>
      <c r="D66" s="83"/>
      <c r="E66" s="84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86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hidden="1" customHeight="1">
      <c r="A67" s="63"/>
      <c r="B67" s="33"/>
      <c r="C67" s="88"/>
      <c r="D67" s="88"/>
      <c r="E67" s="89"/>
      <c r="F67" s="78"/>
      <c r="G67" s="78"/>
      <c r="H67" s="78"/>
      <c r="I67" s="78"/>
      <c r="J67" s="78"/>
      <c r="K67" s="78"/>
      <c r="L67" s="78"/>
      <c r="M67" s="78"/>
      <c r="N67" s="78"/>
      <c r="O67" s="85"/>
      <c r="P67" s="86"/>
      <c r="Q67" s="87">
        <f t="shared" si="5"/>
        <v>0</v>
      </c>
      <c r="R67" s="2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90"/>
      <c r="B68" s="91"/>
      <c r="C68" s="92"/>
      <c r="D68" s="92"/>
      <c r="E68" s="92"/>
      <c r="F68" s="78"/>
      <c r="G68" s="78"/>
      <c r="H68" s="78"/>
      <c r="I68" s="78"/>
      <c r="J68" s="78"/>
      <c r="K68" s="78"/>
      <c r="L68" s="78"/>
      <c r="M68" s="78"/>
      <c r="N68" s="78"/>
      <c r="O68" s="85"/>
      <c r="P68" s="93"/>
      <c r="Q68" s="87">
        <f t="shared" si="5"/>
        <v>0</v>
      </c>
      <c r="R68" s="29"/>
      <c r="S68" s="7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94"/>
      <c r="B69" s="95"/>
      <c r="C69" s="96"/>
      <c r="D69" s="97" t="s">
        <v>59</v>
      </c>
      <c r="E69" s="59"/>
      <c r="F69" s="98">
        <f t="shared" ref="F69:P69" si="6">SUM(F62:F68)</f>
        <v>0</v>
      </c>
      <c r="G69" s="98">
        <f t="shared" si="6"/>
        <v>0</v>
      </c>
      <c r="H69" s="98">
        <f t="shared" si="6"/>
        <v>0</v>
      </c>
      <c r="I69" s="98">
        <f t="shared" si="6"/>
        <v>0</v>
      </c>
      <c r="J69" s="98">
        <f t="shared" si="6"/>
        <v>0</v>
      </c>
      <c r="K69" s="98">
        <f t="shared" si="6"/>
        <v>0</v>
      </c>
      <c r="L69" s="98">
        <f t="shared" si="6"/>
        <v>0</v>
      </c>
      <c r="M69" s="98">
        <f t="shared" si="6"/>
        <v>0</v>
      </c>
      <c r="N69" s="98">
        <f t="shared" si="6"/>
        <v>0</v>
      </c>
      <c r="O69" s="98">
        <f t="shared" si="6"/>
        <v>0</v>
      </c>
      <c r="P69" s="98">
        <f t="shared" si="6"/>
        <v>0</v>
      </c>
      <c r="Q69" s="99"/>
      <c r="R69" s="59"/>
      <c r="S69" s="73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42.0" customHeight="1">
      <c r="A70" s="52"/>
      <c r="B70" s="52"/>
      <c r="C70" s="52"/>
      <c r="D70" s="52"/>
      <c r="E70" s="100"/>
      <c r="F70" s="101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ht="42.0" customHeight="1">
      <c r="A71" s="52"/>
      <c r="B71" s="52"/>
      <c r="C71" s="52"/>
      <c r="D71" s="52"/>
      <c r="E71" s="100"/>
      <c r="F71" s="101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ht="51.0" customHeight="1">
      <c r="A72" s="2"/>
      <c r="B72" s="2"/>
      <c r="C72" s="2"/>
      <c r="D72" s="2"/>
      <c r="E72" s="102" t="s">
        <v>60</v>
      </c>
      <c r="F72" s="142" t="s">
        <v>61</v>
      </c>
      <c r="G72" s="2"/>
      <c r="H72" s="2"/>
      <c r="I72" s="2"/>
      <c r="J72" s="104" t="s">
        <v>62</v>
      </c>
      <c r="K72" s="104"/>
      <c r="L72" s="104"/>
      <c r="M72" s="104"/>
      <c r="N72" s="105"/>
      <c r="O72" s="105"/>
      <c r="P72" s="10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63</v>
      </c>
      <c r="F73" s="142" t="s">
        <v>61</v>
      </c>
      <c r="G73" s="2"/>
      <c r="H73" s="2"/>
      <c r="I73" s="2"/>
      <c r="J73" s="107" t="s">
        <v>64</v>
      </c>
      <c r="K73" s="107"/>
      <c r="L73" s="107"/>
      <c r="M73" s="107"/>
      <c r="N73" s="107"/>
      <c r="O73" s="107"/>
      <c r="P73" s="108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65</v>
      </c>
      <c r="F74" s="142" t="s">
        <v>61</v>
      </c>
      <c r="G74" s="2"/>
      <c r="H74" s="2"/>
      <c r="I74" s="2"/>
      <c r="J74" s="109"/>
      <c r="K74" s="110"/>
      <c r="L74" s="110"/>
      <c r="M74" s="110"/>
      <c r="N74" s="110"/>
      <c r="O74" s="110"/>
      <c r="P74" s="110"/>
      <c r="Q74" s="111"/>
      <c r="R74" s="3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66</v>
      </c>
      <c r="F75" s="142" t="s">
        <v>61</v>
      </c>
      <c r="G75" s="2"/>
      <c r="H75" s="2"/>
      <c r="I75" s="2"/>
      <c r="J75" s="112"/>
      <c r="K75" s="112"/>
      <c r="L75" s="112"/>
      <c r="M75" s="112"/>
      <c r="N75" s="112"/>
      <c r="O75" s="112"/>
      <c r="P75" s="52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390</v>
      </c>
      <c r="F76" s="142" t="s">
        <v>61</v>
      </c>
      <c r="G76" s="2"/>
      <c r="H76" s="2"/>
      <c r="I76" s="2"/>
      <c r="J76" s="112"/>
      <c r="K76" s="112"/>
      <c r="L76" s="112"/>
      <c r="M76" s="112"/>
      <c r="N76" s="112"/>
      <c r="O76" s="11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102" t="s">
        <v>68</v>
      </c>
      <c r="F77" s="142" t="s">
        <v>61</v>
      </c>
      <c r="G77" s="2"/>
      <c r="H77" s="2"/>
      <c r="I77" s="2"/>
      <c r="J77" s="114"/>
      <c r="K77" s="114"/>
      <c r="L77" s="114"/>
      <c r="M77" s="114"/>
      <c r="N77" s="52"/>
      <c r="O77" s="52"/>
      <c r="P77" s="113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02" t="s">
        <v>69</v>
      </c>
      <c r="F78" s="142" t="s">
        <v>61</v>
      </c>
      <c r="G78" s="2"/>
      <c r="H78" s="2"/>
      <c r="I78" s="2"/>
      <c r="J78" s="52"/>
      <c r="K78" s="52"/>
      <c r="L78" s="115"/>
      <c r="M78" s="52"/>
      <c r="N78" s="52"/>
      <c r="O78" s="52"/>
      <c r="P78" s="113"/>
      <c r="Q78" s="52"/>
      <c r="R78" s="5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52"/>
      <c r="K79" s="52"/>
      <c r="L79" s="52"/>
      <c r="M79" s="52"/>
      <c r="N79" s="52"/>
      <c r="O79" s="52"/>
      <c r="P79" s="52"/>
      <c r="Q79" s="52"/>
      <c r="R79" s="5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3:O43"/>
    <mergeCell ref="A46:A48"/>
    <mergeCell ref="B46:B48"/>
    <mergeCell ref="C46:C48"/>
    <mergeCell ref="D46:D48"/>
    <mergeCell ref="E46:E48"/>
    <mergeCell ref="R46:R48"/>
    <mergeCell ref="P47:P48"/>
    <mergeCell ref="Q47:Q48"/>
    <mergeCell ref="A45:S45"/>
    <mergeCell ref="F46:Q46"/>
    <mergeCell ref="S46:S48"/>
    <mergeCell ref="F47:F48"/>
    <mergeCell ref="G47:H47"/>
    <mergeCell ref="I47:J47"/>
    <mergeCell ref="K47:K48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391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45975.0</v>
      </c>
      <c r="C6" s="21" t="s">
        <v>392</v>
      </c>
      <c r="D6" s="22">
        <v>21828.0</v>
      </c>
      <c r="E6" s="23" t="s">
        <v>240</v>
      </c>
      <c r="F6" s="24"/>
      <c r="G6" s="31">
        <v>10000.0</v>
      </c>
      <c r="H6" s="24"/>
      <c r="I6" s="25"/>
      <c r="J6" s="24"/>
      <c r="K6" s="31"/>
      <c r="L6" s="24"/>
      <c r="M6" s="26"/>
      <c r="N6" s="24"/>
      <c r="O6" s="24"/>
      <c r="P6" s="27">
        <v>10000.0</v>
      </c>
      <c r="Q6" s="28">
        <f t="shared" ref="Q6:Q21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45975.0</v>
      </c>
      <c r="C7" s="21" t="s">
        <v>393</v>
      </c>
      <c r="D7" s="22">
        <v>46927.0</v>
      </c>
      <c r="E7" s="23" t="s">
        <v>394</v>
      </c>
      <c r="F7" s="24"/>
      <c r="G7" s="24"/>
      <c r="H7" s="24"/>
      <c r="I7" s="25">
        <v>666.0</v>
      </c>
      <c r="J7" s="31"/>
      <c r="K7" s="31">
        <v>464.0</v>
      </c>
      <c r="L7" s="24"/>
      <c r="M7" s="25"/>
      <c r="N7" s="24"/>
      <c r="O7" s="24"/>
      <c r="P7" s="27">
        <v>1130.0</v>
      </c>
      <c r="Q7" s="28">
        <f t="shared" si="1"/>
        <v>0</v>
      </c>
      <c r="R7" s="27" t="s">
        <v>184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45975.0</v>
      </c>
      <c r="C8" s="21" t="s">
        <v>395</v>
      </c>
      <c r="D8" s="22">
        <v>48910.0</v>
      </c>
      <c r="E8" s="23" t="s">
        <v>396</v>
      </c>
      <c r="F8" s="31"/>
      <c r="G8" s="24"/>
      <c r="H8" s="24"/>
      <c r="I8" s="25"/>
      <c r="J8" s="31">
        <v>2600.0</v>
      </c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45975.0</v>
      </c>
      <c r="C9" s="21" t="s">
        <v>397</v>
      </c>
      <c r="D9" s="22">
        <v>103517.0</v>
      </c>
      <c r="E9" s="23" t="s">
        <v>398</v>
      </c>
      <c r="F9" s="24"/>
      <c r="G9" s="31"/>
      <c r="H9" s="24"/>
      <c r="I9" s="25">
        <v>300.0</v>
      </c>
      <c r="J9" s="31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45975.0</v>
      </c>
      <c r="C10" s="21" t="s">
        <v>399</v>
      </c>
      <c r="D10" s="22">
        <v>22332.0</v>
      </c>
      <c r="E10" s="23" t="s">
        <v>150</v>
      </c>
      <c r="F10" s="31"/>
      <c r="G10" s="31"/>
      <c r="H10" s="24"/>
      <c r="I10" s="25">
        <v>4500.0</v>
      </c>
      <c r="J10" s="31"/>
      <c r="K10" s="31"/>
      <c r="L10" s="24"/>
      <c r="M10" s="26"/>
      <c r="N10" s="24"/>
      <c r="O10" s="24"/>
      <c r="P10" s="27">
        <v>4500.0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45975.0</v>
      </c>
      <c r="C11" s="21" t="s">
        <v>400</v>
      </c>
      <c r="D11" s="22">
        <v>89656.0</v>
      </c>
      <c r="E11" s="23" t="s">
        <v>401</v>
      </c>
      <c r="F11" s="31"/>
      <c r="G11" s="24"/>
      <c r="H11" s="24"/>
      <c r="I11" s="25">
        <v>1350.0</v>
      </c>
      <c r="J11" s="31"/>
      <c r="K11" s="31"/>
      <c r="L11" s="24"/>
      <c r="M11" s="25"/>
      <c r="N11" s="24"/>
      <c r="O11" s="24"/>
      <c r="P11" s="27">
        <v>1350.0</v>
      </c>
      <c r="Q11" s="28">
        <f t="shared" si="1"/>
        <v>0</v>
      </c>
      <c r="R11" s="27" t="s">
        <v>402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45974.0</v>
      </c>
      <c r="C12" s="21" t="s">
        <v>403</v>
      </c>
      <c r="D12" s="22">
        <v>103424.0</v>
      </c>
      <c r="E12" s="23" t="s">
        <v>404</v>
      </c>
      <c r="F12" s="31"/>
      <c r="G12" s="24"/>
      <c r="H12" s="31"/>
      <c r="I12" s="25"/>
      <c r="J12" s="31"/>
      <c r="K12" s="24"/>
      <c r="L12" s="24"/>
      <c r="M12" s="25">
        <v>300.0</v>
      </c>
      <c r="N12" s="24"/>
      <c r="O12" s="24"/>
      <c r="P12" s="27">
        <v>300.0</v>
      </c>
      <c r="Q12" s="28">
        <f t="shared" si="1"/>
        <v>0</v>
      </c>
      <c r="R12" s="27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/>
      <c r="C13" s="21"/>
      <c r="D13" s="22"/>
      <c r="E13" s="23"/>
      <c r="F13" s="31"/>
      <c r="G13" s="24"/>
      <c r="H13" s="31"/>
      <c r="I13" s="25"/>
      <c r="J13" s="31"/>
      <c r="K13" s="24"/>
      <c r="L13" s="24"/>
      <c r="M13" s="26"/>
      <c r="N13" s="24"/>
      <c r="O13" s="24"/>
      <c r="P13" s="27"/>
      <c r="Q13" s="28">
        <f t="shared" si="1"/>
        <v>0</v>
      </c>
      <c r="R13" s="27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/>
      <c r="C14" s="21"/>
      <c r="D14" s="22"/>
      <c r="E14" s="23"/>
      <c r="F14" s="31"/>
      <c r="G14" s="24"/>
      <c r="H14" s="31"/>
      <c r="I14" s="25"/>
      <c r="J14" s="31"/>
      <c r="K14" s="24"/>
      <c r="L14" s="24"/>
      <c r="M14" s="25"/>
      <c r="N14" s="24"/>
      <c r="O14" s="24"/>
      <c r="P14" s="27"/>
      <c r="Q14" s="28">
        <f t="shared" si="1"/>
        <v>0</v>
      </c>
      <c r="R14" s="27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/>
      <c r="C15" s="21"/>
      <c r="D15" s="22"/>
      <c r="E15" s="23"/>
      <c r="F15" s="24"/>
      <c r="G15" s="24"/>
      <c r="H15" s="31"/>
      <c r="I15" s="25"/>
      <c r="J15" s="31"/>
      <c r="K15" s="24"/>
      <c r="L15" s="24"/>
      <c r="M15" s="26"/>
      <c r="N15" s="24"/>
      <c r="O15" s="24"/>
      <c r="P15" s="27"/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/>
      <c r="C16" s="21"/>
      <c r="D16" s="22"/>
      <c r="E16" s="23"/>
      <c r="F16" s="24"/>
      <c r="G16" s="24"/>
      <c r="H16" s="31"/>
      <c r="I16" s="25"/>
      <c r="J16" s="31"/>
      <c r="K16" s="24"/>
      <c r="L16" s="24"/>
      <c r="M16" s="26"/>
      <c r="N16" s="24"/>
      <c r="O16" s="24"/>
      <c r="P16" s="27"/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/>
      <c r="B17" s="20"/>
      <c r="C17" s="21"/>
      <c r="D17" s="22"/>
      <c r="E17" s="23"/>
      <c r="F17" s="24"/>
      <c r="G17" s="24"/>
      <c r="H17" s="31"/>
      <c r="I17" s="25"/>
      <c r="J17" s="31"/>
      <c r="K17" s="24"/>
      <c r="L17" s="24"/>
      <c r="M17" s="26"/>
      <c r="N17" s="24"/>
      <c r="O17" s="24"/>
      <c r="P17" s="27"/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/>
      <c r="B18" s="20"/>
      <c r="C18" s="21"/>
      <c r="D18" s="22"/>
      <c r="E18" s="23"/>
      <c r="F18" s="24"/>
      <c r="G18" s="24"/>
      <c r="H18" s="31"/>
      <c r="I18" s="25"/>
      <c r="J18" s="31"/>
      <c r="K18" s="24"/>
      <c r="L18" s="24"/>
      <c r="M18" s="26"/>
      <c r="N18" s="24"/>
      <c r="O18" s="24"/>
      <c r="P18" s="27"/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24"/>
      <c r="G19" s="24"/>
      <c r="H19" s="31"/>
      <c r="I19" s="25"/>
      <c r="J19" s="31"/>
      <c r="K19" s="31"/>
      <c r="L19" s="24"/>
      <c r="M19" s="25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24"/>
      <c r="H20" s="31"/>
      <c r="I20" s="25"/>
      <c r="J20" s="31"/>
      <c r="K20" s="24"/>
      <c r="L20" s="24"/>
      <c r="M20" s="26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20"/>
      <c r="C21" s="21"/>
      <c r="D21" s="22"/>
      <c r="E21" s="23"/>
      <c r="F21" s="31"/>
      <c r="G21" s="24"/>
      <c r="H21" s="31"/>
      <c r="I21" s="25"/>
      <c r="J21" s="31"/>
      <c r="K21" s="24"/>
      <c r="L21" s="24"/>
      <c r="M21" s="26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15.0</v>
      </c>
      <c r="B22" s="20"/>
      <c r="C22" s="21"/>
      <c r="D22" s="22"/>
      <c r="E22" s="23"/>
      <c r="F22" s="24"/>
      <c r="G22" s="24"/>
      <c r="H22" s="31"/>
      <c r="I22" s="25"/>
      <c r="J22" s="31"/>
      <c r="K22" s="24"/>
      <c r="L22" s="24"/>
      <c r="M22" s="25"/>
      <c r="N22" s="24"/>
      <c r="O22" s="24"/>
      <c r="P22" s="27"/>
      <c r="Q22" s="28">
        <v>0.0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16.0</v>
      </c>
      <c r="B23" s="20"/>
      <c r="C23" s="21"/>
      <c r="D23" s="22"/>
      <c r="E23" s="23"/>
      <c r="F23" s="24"/>
      <c r="G23" s="24"/>
      <c r="H23" s="31"/>
      <c r="I23" s="25"/>
      <c r="J23" s="31"/>
      <c r="K23" s="24"/>
      <c r="L23" s="24"/>
      <c r="M23" s="25"/>
      <c r="N23" s="24"/>
      <c r="O23" s="24"/>
      <c r="P23" s="27"/>
      <c r="Q23" s="28">
        <v>0.0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17.0</v>
      </c>
      <c r="B24" s="20"/>
      <c r="C24" s="21"/>
      <c r="D24" s="22"/>
      <c r="E24" s="23"/>
      <c r="F24" s="31"/>
      <c r="G24" s="24"/>
      <c r="H24" s="31"/>
      <c r="I24" s="25"/>
      <c r="J24" s="31"/>
      <c r="K24" s="24"/>
      <c r="L24" s="24"/>
      <c r="M24" s="26"/>
      <c r="N24" s="24"/>
      <c r="O24" s="24"/>
      <c r="P24" s="27"/>
      <c r="Q24" s="28">
        <v>0.0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18.0</v>
      </c>
      <c r="B25" s="20"/>
      <c r="C25" s="21"/>
      <c r="D25" s="22"/>
      <c r="E25" s="23"/>
      <c r="F25" s="24"/>
      <c r="G25" s="24"/>
      <c r="H25" s="31"/>
      <c r="I25" s="25"/>
      <c r="J25" s="31"/>
      <c r="K25" s="24"/>
      <c r="L25" s="24"/>
      <c r="M25" s="25"/>
      <c r="N25" s="24"/>
      <c r="O25" s="24"/>
      <c r="P25" s="27"/>
      <c r="Q25" s="28">
        <v>0.0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19.0</v>
      </c>
      <c r="B26" s="20"/>
      <c r="C26" s="21"/>
      <c r="D26" s="22"/>
      <c r="E26" s="23"/>
      <c r="F26" s="24"/>
      <c r="G26" s="31"/>
      <c r="H26" s="31"/>
      <c r="I26" s="25"/>
      <c r="J26" s="31"/>
      <c r="K26" s="24"/>
      <c r="L26" s="24"/>
      <c r="M26" s="26"/>
      <c r="N26" s="24"/>
      <c r="O26" s="24"/>
      <c r="P26" s="27"/>
      <c r="Q26" s="28">
        <v>0.0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20.0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7"/>
      <c r="Q27" s="28">
        <v>0.0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21.0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7"/>
      <c r="Q28" s="28">
        <v>0.0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22.0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7"/>
      <c r="Q29" s="28">
        <v>0.0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24"/>
      <c r="K30" s="24"/>
      <c r="L30" s="24"/>
      <c r="M30" s="26"/>
      <c r="N30" s="24"/>
      <c r="O30" s="24"/>
      <c r="P30" s="27"/>
      <c r="Q30" s="28"/>
      <c r="R30" s="27"/>
      <c r="S30" s="37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/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30.0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ref="Q32:Q41" si="2">F32+G32+H32+I32+J32+K32+L32+M32+N32+O32-P32</f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31.0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2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32.0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2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33.0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2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34.0</v>
      </c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2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35.0</v>
      </c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2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36.0</v>
      </c>
      <c r="B38" s="33"/>
      <c r="C38" s="34"/>
      <c r="D38" s="35"/>
      <c r="E38" s="36"/>
      <c r="F38" s="24"/>
      <c r="G38" s="24"/>
      <c r="H38" s="24"/>
      <c r="I38" s="26"/>
      <c r="J38" s="24"/>
      <c r="K38" s="24"/>
      <c r="L38" s="24"/>
      <c r="M38" s="26"/>
      <c r="N38" s="24"/>
      <c r="O38" s="24"/>
      <c r="P38" s="29"/>
      <c r="Q38" s="37">
        <f t="shared" si="2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37.0</v>
      </c>
      <c r="B39" s="33"/>
      <c r="C39" s="34"/>
      <c r="D39" s="35"/>
      <c r="E39" s="36"/>
      <c r="F39" s="24"/>
      <c r="G39" s="24"/>
      <c r="H39" s="24"/>
      <c r="I39" s="26"/>
      <c r="J39" s="24"/>
      <c r="K39" s="24"/>
      <c r="L39" s="24"/>
      <c r="M39" s="26"/>
      <c r="N39" s="24"/>
      <c r="O39" s="24"/>
      <c r="P39" s="29"/>
      <c r="Q39" s="37">
        <f t="shared" si="2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33"/>
      <c r="C40" s="34"/>
      <c r="D40" s="35"/>
      <c r="E40" s="36"/>
      <c r="F40" s="24"/>
      <c r="G40" s="24"/>
      <c r="H40" s="24"/>
      <c r="I40" s="26"/>
      <c r="J40" s="24"/>
      <c r="K40" s="24"/>
      <c r="L40" s="24"/>
      <c r="M40" s="26"/>
      <c r="N40" s="24"/>
      <c r="O40" s="24"/>
      <c r="P40" s="29"/>
      <c r="Q40" s="37">
        <f t="shared" si="2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33"/>
      <c r="C41" s="34"/>
      <c r="D41" s="35"/>
      <c r="E41" s="36"/>
      <c r="F41" s="24"/>
      <c r="G41" s="24"/>
      <c r="H41" s="24"/>
      <c r="I41" s="26"/>
      <c r="J41" s="24"/>
      <c r="K41" s="24"/>
      <c r="L41" s="24"/>
      <c r="M41" s="26"/>
      <c r="N41" s="24"/>
      <c r="O41" s="24"/>
      <c r="P41" s="29"/>
      <c r="Q41" s="37">
        <f t="shared" si="2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38"/>
      <c r="B42" s="39"/>
      <c r="C42" s="40"/>
      <c r="D42" s="41"/>
      <c r="E42" s="41"/>
      <c r="F42" s="42">
        <f t="shared" ref="F42:P42" si="3">SUM(F6:F41)</f>
        <v>0</v>
      </c>
      <c r="G42" s="42">
        <f t="shared" si="3"/>
        <v>10000</v>
      </c>
      <c r="H42" s="42">
        <f t="shared" si="3"/>
        <v>0</v>
      </c>
      <c r="I42" s="42">
        <f t="shared" si="3"/>
        <v>6816</v>
      </c>
      <c r="J42" s="42">
        <f t="shared" si="3"/>
        <v>2600</v>
      </c>
      <c r="K42" s="42">
        <f t="shared" si="3"/>
        <v>464</v>
      </c>
      <c r="L42" s="42">
        <f t="shared" si="3"/>
        <v>0</v>
      </c>
      <c r="M42" s="42">
        <f t="shared" si="3"/>
        <v>300</v>
      </c>
      <c r="N42" s="42">
        <f t="shared" si="3"/>
        <v>0</v>
      </c>
      <c r="O42" s="42">
        <f t="shared" si="3"/>
        <v>0</v>
      </c>
      <c r="P42" s="42">
        <f t="shared" si="3"/>
        <v>20180</v>
      </c>
      <c r="Q42" s="43"/>
      <c r="R42" s="41"/>
      <c r="S42" s="44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ht="42.0" customHeight="1">
      <c r="A43" s="46"/>
      <c r="B43" s="47"/>
      <c r="C43" s="48"/>
      <c r="D43" s="48"/>
      <c r="E43" s="48"/>
      <c r="F43" s="49">
        <f>F42+G42+H42+I42+J42+K42+L42+M42+N42+O42</f>
        <v>20180</v>
      </c>
      <c r="G43" s="4"/>
      <c r="H43" s="4"/>
      <c r="I43" s="4"/>
      <c r="J43" s="4"/>
      <c r="K43" s="4"/>
      <c r="L43" s="4"/>
      <c r="M43" s="4"/>
      <c r="N43" s="4"/>
      <c r="O43" s="4"/>
      <c r="P43" s="50" t="s">
        <v>52</v>
      </c>
      <c r="Q43" s="50"/>
      <c r="R43" s="48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2"/>
      <c r="B44" s="52"/>
      <c r="C44" s="52"/>
      <c r="D44" s="52"/>
      <c r="E44" s="30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26" t="s">
        <v>142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4" t="s">
        <v>2</v>
      </c>
      <c r="B46" s="55" t="s">
        <v>3</v>
      </c>
      <c r="C46" s="55" t="s">
        <v>4</v>
      </c>
      <c r="D46" s="55" t="s">
        <v>5</v>
      </c>
      <c r="E46" s="55" t="s">
        <v>6</v>
      </c>
      <c r="F46" s="56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55" t="s">
        <v>8</v>
      </c>
      <c r="S46" s="55" t="s">
        <v>9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1"/>
      <c r="B47" s="12"/>
      <c r="C47" s="12"/>
      <c r="D47" s="12"/>
      <c r="E47" s="12"/>
      <c r="F47" s="57" t="s">
        <v>10</v>
      </c>
      <c r="G47" s="58" t="s">
        <v>11</v>
      </c>
      <c r="H47" s="10"/>
      <c r="I47" s="58" t="s">
        <v>12</v>
      </c>
      <c r="J47" s="10"/>
      <c r="K47" s="55" t="s">
        <v>13</v>
      </c>
      <c r="L47" s="59"/>
      <c r="M47" s="59"/>
      <c r="N47" s="59"/>
      <c r="O47" s="133" t="s">
        <v>143</v>
      </c>
      <c r="P47" s="55" t="s">
        <v>14</v>
      </c>
      <c r="Q47" s="55" t="s">
        <v>15</v>
      </c>
      <c r="R47" s="12"/>
      <c r="S47" s="1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7"/>
      <c r="B48" s="10"/>
      <c r="C48" s="10"/>
      <c r="D48" s="10"/>
      <c r="E48" s="10"/>
      <c r="F48" s="10"/>
      <c r="G48" s="134" t="s">
        <v>16</v>
      </c>
      <c r="H48" s="62" t="s">
        <v>17</v>
      </c>
      <c r="I48" s="62" t="s">
        <v>18</v>
      </c>
      <c r="J48" s="62" t="s">
        <v>19</v>
      </c>
      <c r="K48" s="10"/>
      <c r="L48" s="62" t="s">
        <v>20</v>
      </c>
      <c r="M48" s="62" t="s">
        <v>21</v>
      </c>
      <c r="N48" s="135" t="s">
        <v>144</v>
      </c>
      <c r="O48" s="136" t="s">
        <v>145</v>
      </c>
      <c r="P48" s="10"/>
      <c r="Q48" s="10"/>
      <c r="R48" s="10"/>
      <c r="S48" s="10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63">
        <v>1.0</v>
      </c>
      <c r="B49" s="20">
        <v>45974.0</v>
      </c>
      <c r="C49" s="21" t="s">
        <v>405</v>
      </c>
      <c r="D49" s="22">
        <v>30895.0</v>
      </c>
      <c r="E49" s="23" t="s">
        <v>406</v>
      </c>
      <c r="F49" s="24"/>
      <c r="G49" s="24"/>
      <c r="H49" s="24"/>
      <c r="I49" s="26"/>
      <c r="J49" s="24"/>
      <c r="K49" s="24"/>
      <c r="L49" s="24"/>
      <c r="M49" s="26"/>
      <c r="N49" s="31"/>
      <c r="O49" s="31">
        <v>35.0</v>
      </c>
      <c r="P49" s="145">
        <v>35.0</v>
      </c>
      <c r="Q49" s="28">
        <v>0.0</v>
      </c>
      <c r="R49" s="27"/>
      <c r="S49" s="2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44">
        <v>2.0</v>
      </c>
      <c r="B50" s="20">
        <v>45974.0</v>
      </c>
      <c r="C50" s="21" t="s">
        <v>407</v>
      </c>
      <c r="D50" s="22">
        <v>70684.0</v>
      </c>
      <c r="E50" s="23" t="s">
        <v>408</v>
      </c>
      <c r="F50" s="24"/>
      <c r="G50" s="24"/>
      <c r="H50" s="24"/>
      <c r="I50" s="26"/>
      <c r="J50" s="24"/>
      <c r="K50" s="24"/>
      <c r="L50" s="24"/>
      <c r="M50" s="26"/>
      <c r="N50" s="24"/>
      <c r="O50" s="31">
        <v>46.0</v>
      </c>
      <c r="P50" s="27">
        <v>46.0</v>
      </c>
      <c r="Q50" s="28">
        <v>0.0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3.0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6"/>
      <c r="N51" s="31"/>
      <c r="O51" s="31"/>
      <c r="P51" s="27"/>
      <c r="Q51" s="28">
        <v>0.0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>
        <v>4.0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24"/>
      <c r="O52" s="31"/>
      <c r="P52" s="27"/>
      <c r="Q52" s="28">
        <v>0.0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44">
        <v>5.0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v>0.0</v>
      </c>
      <c r="R53" s="27"/>
      <c r="S53" s="29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44"/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6"/>
      <c r="N54" s="24"/>
      <c r="O54" s="31"/>
      <c r="P54" s="27"/>
      <c r="Q54" s="28">
        <v>0.0</v>
      </c>
      <c r="R54" s="27"/>
      <c r="S54" s="29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37">
        <f>F55+G55+H55+I55+J55+K55+L55+M55+N55+O55-P55</f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4">SUM(F49:F55)</f>
        <v>0</v>
      </c>
      <c r="G56" s="98">
        <f t="shared" si="4"/>
        <v>0</v>
      </c>
      <c r="H56" s="98">
        <f t="shared" si="4"/>
        <v>0</v>
      </c>
      <c r="I56" s="98">
        <f t="shared" si="4"/>
        <v>0</v>
      </c>
      <c r="J56" s="98">
        <f t="shared" si="4"/>
        <v>0</v>
      </c>
      <c r="K56" s="98">
        <f t="shared" si="4"/>
        <v>0</v>
      </c>
      <c r="L56" s="98">
        <f t="shared" si="4"/>
        <v>0</v>
      </c>
      <c r="M56" s="98">
        <f t="shared" si="4"/>
        <v>0</v>
      </c>
      <c r="N56" s="98">
        <f t="shared" si="4"/>
        <v>0</v>
      </c>
      <c r="O56" s="98">
        <f t="shared" si="4"/>
        <v>81</v>
      </c>
      <c r="P56" s="98">
        <f t="shared" si="4"/>
        <v>81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30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126" t="s">
        <v>103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54" t="s">
        <v>2</v>
      </c>
      <c r="B59" s="55" t="s">
        <v>3</v>
      </c>
      <c r="C59" s="55" t="s">
        <v>4</v>
      </c>
      <c r="D59" s="55" t="s">
        <v>5</v>
      </c>
      <c r="E59" s="55" t="s">
        <v>6</v>
      </c>
      <c r="F59" s="56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55" t="s">
        <v>8</v>
      </c>
      <c r="S59" s="55" t="s">
        <v>9</v>
      </c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1"/>
      <c r="B60" s="12"/>
      <c r="C60" s="12"/>
      <c r="D60" s="12"/>
      <c r="E60" s="12"/>
      <c r="F60" s="57" t="s">
        <v>10</v>
      </c>
      <c r="G60" s="58" t="s">
        <v>11</v>
      </c>
      <c r="H60" s="10"/>
      <c r="I60" s="58" t="s">
        <v>12</v>
      </c>
      <c r="J60" s="10"/>
      <c r="K60" s="55" t="s">
        <v>13</v>
      </c>
      <c r="L60" s="59"/>
      <c r="M60" s="59"/>
      <c r="N60" s="59"/>
      <c r="O60" s="60" t="s">
        <v>409</v>
      </c>
      <c r="P60" s="55" t="s">
        <v>14</v>
      </c>
      <c r="Q60" s="55" t="s">
        <v>15</v>
      </c>
      <c r="R60" s="12"/>
      <c r="S60" s="1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7"/>
      <c r="B61" s="10"/>
      <c r="C61" s="10"/>
      <c r="D61" s="10"/>
      <c r="E61" s="10"/>
      <c r="F61" s="10"/>
      <c r="G61" s="61" t="s">
        <v>16</v>
      </c>
      <c r="H61" s="62" t="s">
        <v>17</v>
      </c>
      <c r="I61" s="62" t="s">
        <v>18</v>
      </c>
      <c r="J61" s="62" t="s">
        <v>19</v>
      </c>
      <c r="K61" s="10"/>
      <c r="L61" s="62" t="s">
        <v>20</v>
      </c>
      <c r="M61" s="62" t="s">
        <v>21</v>
      </c>
      <c r="N61" s="143" t="s">
        <v>202</v>
      </c>
      <c r="O61" s="10"/>
      <c r="P61" s="10"/>
      <c r="Q61" s="10"/>
      <c r="R61" s="10"/>
      <c r="S61" s="10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63"/>
      <c r="B62" s="127"/>
      <c r="C62" s="128"/>
      <c r="D62" s="129"/>
      <c r="E62" s="130"/>
      <c r="F62" s="78"/>
      <c r="G62" s="78"/>
      <c r="H62" s="78"/>
      <c r="I62" s="78"/>
      <c r="J62" s="78"/>
      <c r="K62" s="78"/>
      <c r="L62" s="131"/>
      <c r="M62" s="78"/>
      <c r="N62" s="131"/>
      <c r="O62" s="85"/>
      <c r="P62" s="146"/>
      <c r="Q62" s="72">
        <v>0.0</v>
      </c>
      <c r="R62" s="27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74"/>
      <c r="B63" s="121"/>
      <c r="C63" s="75"/>
      <c r="D63" s="76"/>
      <c r="E63" s="77"/>
      <c r="F63" s="78"/>
      <c r="G63" s="78"/>
      <c r="H63" s="131"/>
      <c r="I63" s="131"/>
      <c r="J63" s="78"/>
      <c r="K63" s="78"/>
      <c r="L63" s="78"/>
      <c r="M63" s="78"/>
      <c r="N63" s="78"/>
      <c r="O63" s="85"/>
      <c r="P63" s="146"/>
      <c r="Q63" s="72">
        <v>0.0</v>
      </c>
      <c r="R63" s="27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hidden="1" customHeight="1">
      <c r="A64" s="63"/>
      <c r="B64" s="81"/>
      <c r="C64" s="82"/>
      <c r="D64" s="83"/>
      <c r="E64" s="84"/>
      <c r="F64" s="78"/>
      <c r="G64" s="78"/>
      <c r="H64" s="78"/>
      <c r="I64" s="78"/>
      <c r="J64" s="78"/>
      <c r="K64" s="78"/>
      <c r="L64" s="78"/>
      <c r="M64" s="78"/>
      <c r="N64" s="78"/>
      <c r="O64" s="85"/>
      <c r="P64" s="86"/>
      <c r="Q64" s="87"/>
      <c r="R64" s="29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81"/>
      <c r="C65" s="82"/>
      <c r="D65" s="83"/>
      <c r="E65" s="84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87">
        <f t="shared" ref="Q65:Q68" si="5">F65+G65+H65+I65+J65+K65+L65+M65+N65+O65+P65-P65</f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hidden="1" customHeight="1">
      <c r="A66" s="63"/>
      <c r="B66" s="81"/>
      <c r="C66" s="82"/>
      <c r="D66" s="83"/>
      <c r="E66" s="84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86"/>
      <c r="Q66" s="87">
        <f t="shared" si="5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hidden="1" customHeight="1">
      <c r="A67" s="63"/>
      <c r="B67" s="33"/>
      <c r="C67" s="88"/>
      <c r="D67" s="88"/>
      <c r="E67" s="89"/>
      <c r="F67" s="78"/>
      <c r="G67" s="78"/>
      <c r="H67" s="78"/>
      <c r="I67" s="78"/>
      <c r="J67" s="78"/>
      <c r="K67" s="78"/>
      <c r="L67" s="78"/>
      <c r="M67" s="78"/>
      <c r="N67" s="78"/>
      <c r="O67" s="85"/>
      <c r="P67" s="86"/>
      <c r="Q67" s="87">
        <f t="shared" si="5"/>
        <v>0</v>
      </c>
      <c r="R67" s="2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90"/>
      <c r="B68" s="91"/>
      <c r="C68" s="92"/>
      <c r="D68" s="92"/>
      <c r="E68" s="92"/>
      <c r="F68" s="78"/>
      <c r="G68" s="78"/>
      <c r="H68" s="78"/>
      <c r="I68" s="78"/>
      <c r="J68" s="78"/>
      <c r="K68" s="78"/>
      <c r="L68" s="78"/>
      <c r="M68" s="78"/>
      <c r="N68" s="78"/>
      <c r="O68" s="85"/>
      <c r="P68" s="93"/>
      <c r="Q68" s="87">
        <f t="shared" si="5"/>
        <v>0</v>
      </c>
      <c r="R68" s="29"/>
      <c r="S68" s="7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94"/>
      <c r="B69" s="95"/>
      <c r="C69" s="96"/>
      <c r="D69" s="97" t="s">
        <v>59</v>
      </c>
      <c r="E69" s="59"/>
      <c r="F69" s="98">
        <f t="shared" ref="F69:P69" si="6">SUM(F62:F68)</f>
        <v>0</v>
      </c>
      <c r="G69" s="98">
        <f t="shared" si="6"/>
        <v>0</v>
      </c>
      <c r="H69" s="98">
        <f t="shared" si="6"/>
        <v>0</v>
      </c>
      <c r="I69" s="98">
        <f t="shared" si="6"/>
        <v>0</v>
      </c>
      <c r="J69" s="98">
        <f t="shared" si="6"/>
        <v>0</v>
      </c>
      <c r="K69" s="98">
        <f t="shared" si="6"/>
        <v>0</v>
      </c>
      <c r="L69" s="98">
        <f t="shared" si="6"/>
        <v>0</v>
      </c>
      <c r="M69" s="98">
        <f t="shared" si="6"/>
        <v>0</v>
      </c>
      <c r="N69" s="98">
        <f t="shared" si="6"/>
        <v>0</v>
      </c>
      <c r="O69" s="98">
        <f t="shared" si="6"/>
        <v>0</v>
      </c>
      <c r="P69" s="98">
        <f t="shared" si="6"/>
        <v>0</v>
      </c>
      <c r="Q69" s="99"/>
      <c r="R69" s="59"/>
      <c r="S69" s="73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42.0" customHeight="1">
      <c r="A70" s="52"/>
      <c r="B70" s="52"/>
      <c r="C70" s="52"/>
      <c r="D70" s="52"/>
      <c r="E70" s="100"/>
      <c r="F70" s="101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ht="42.0" customHeight="1">
      <c r="A71" s="52"/>
      <c r="B71" s="52"/>
      <c r="C71" s="52"/>
      <c r="D71" s="52"/>
      <c r="E71" s="100"/>
      <c r="F71" s="101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ht="51.0" customHeight="1">
      <c r="A72" s="2"/>
      <c r="B72" s="2"/>
      <c r="C72" s="2"/>
      <c r="D72" s="2"/>
      <c r="E72" s="102" t="s">
        <v>60</v>
      </c>
      <c r="F72" s="142" t="s">
        <v>410</v>
      </c>
      <c r="G72" s="2"/>
      <c r="H72" s="2"/>
      <c r="I72" s="2"/>
      <c r="J72" s="104" t="s">
        <v>62</v>
      </c>
      <c r="K72" s="104"/>
      <c r="L72" s="104"/>
      <c r="M72" s="104"/>
      <c r="N72" s="105"/>
      <c r="O72" s="105"/>
      <c r="P72" s="106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02" t="s">
        <v>63</v>
      </c>
      <c r="F73" s="142" t="s">
        <v>410</v>
      </c>
      <c r="G73" s="2"/>
      <c r="H73" s="2"/>
      <c r="I73" s="2"/>
      <c r="J73" s="107" t="s">
        <v>64</v>
      </c>
      <c r="K73" s="107"/>
      <c r="L73" s="107"/>
      <c r="M73" s="107"/>
      <c r="N73" s="107"/>
      <c r="O73" s="107"/>
      <c r="P73" s="108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65</v>
      </c>
      <c r="F74" s="142" t="s">
        <v>410</v>
      </c>
      <c r="G74" s="2"/>
      <c r="H74" s="2"/>
      <c r="I74" s="2"/>
      <c r="J74" s="109"/>
      <c r="K74" s="110"/>
      <c r="L74" s="110"/>
      <c r="M74" s="110"/>
      <c r="N74" s="110"/>
      <c r="O74" s="110"/>
      <c r="P74" s="110"/>
      <c r="Q74" s="111"/>
      <c r="R74" s="3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66</v>
      </c>
      <c r="F75" s="142" t="s">
        <v>410</v>
      </c>
      <c r="G75" s="2"/>
      <c r="H75" s="2"/>
      <c r="I75" s="2"/>
      <c r="J75" s="112"/>
      <c r="K75" s="112"/>
      <c r="L75" s="112"/>
      <c r="M75" s="112"/>
      <c r="N75" s="112"/>
      <c r="O75" s="112"/>
      <c r="P75" s="52"/>
      <c r="Q75" s="52"/>
      <c r="R75" s="5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411</v>
      </c>
      <c r="F76" s="142" t="s">
        <v>410</v>
      </c>
      <c r="G76" s="2"/>
      <c r="H76" s="2"/>
      <c r="I76" s="2"/>
      <c r="J76" s="112"/>
      <c r="K76" s="112"/>
      <c r="L76" s="112"/>
      <c r="M76" s="112"/>
      <c r="N76" s="112"/>
      <c r="O76" s="112"/>
      <c r="P76" s="113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102" t="s">
        <v>68</v>
      </c>
      <c r="F77" s="142" t="s">
        <v>410</v>
      </c>
      <c r="G77" s="2"/>
      <c r="H77" s="2"/>
      <c r="I77" s="2"/>
      <c r="J77" s="114"/>
      <c r="K77" s="114"/>
      <c r="L77" s="114"/>
      <c r="M77" s="114"/>
      <c r="N77" s="52"/>
      <c r="O77" s="52"/>
      <c r="P77" s="113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02" t="s">
        <v>69</v>
      </c>
      <c r="F78" s="142" t="s">
        <v>410</v>
      </c>
      <c r="G78" s="2"/>
      <c r="H78" s="2"/>
      <c r="I78" s="2"/>
      <c r="J78" s="52"/>
      <c r="K78" s="52"/>
      <c r="L78" s="115"/>
      <c r="M78" s="52"/>
      <c r="N78" s="52"/>
      <c r="O78" s="52"/>
      <c r="P78" s="113"/>
      <c r="Q78" s="52"/>
      <c r="R78" s="5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52"/>
      <c r="K79" s="52"/>
      <c r="L79" s="52"/>
      <c r="M79" s="52"/>
      <c r="N79" s="52"/>
      <c r="O79" s="52"/>
      <c r="P79" s="52"/>
      <c r="Q79" s="52"/>
      <c r="R79" s="5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</sheetData>
  <mergeCells count="48">
    <mergeCell ref="I60:J60"/>
    <mergeCell ref="K60:K61"/>
    <mergeCell ref="O60:O61"/>
    <mergeCell ref="P60:P61"/>
    <mergeCell ref="A58:S58"/>
    <mergeCell ref="A59:A61"/>
    <mergeCell ref="B59:B61"/>
    <mergeCell ref="C59:C61"/>
    <mergeCell ref="D59:D61"/>
    <mergeCell ref="E59:E61"/>
    <mergeCell ref="F59:Q59"/>
    <mergeCell ref="Q60:Q6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3:O43"/>
    <mergeCell ref="A46:A48"/>
    <mergeCell ref="B46:B48"/>
    <mergeCell ref="C46:C48"/>
    <mergeCell ref="D46:D48"/>
    <mergeCell ref="E46:E48"/>
    <mergeCell ref="R46:R48"/>
    <mergeCell ref="P47:P48"/>
    <mergeCell ref="Q47:Q48"/>
    <mergeCell ref="A45:S45"/>
    <mergeCell ref="F46:Q46"/>
    <mergeCell ref="S46:S48"/>
    <mergeCell ref="F47:F48"/>
    <mergeCell ref="G47:H47"/>
    <mergeCell ref="I47:J47"/>
    <mergeCell ref="K47:K48"/>
    <mergeCell ref="R59:R61"/>
    <mergeCell ref="S59:S61"/>
    <mergeCell ref="F60:F61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412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45976.0</v>
      </c>
      <c r="C6" s="21" t="s">
        <v>413</v>
      </c>
      <c r="D6" s="22">
        <v>54763.0</v>
      </c>
      <c r="E6" s="23" t="s">
        <v>25</v>
      </c>
      <c r="F6" s="24"/>
      <c r="G6" s="31"/>
      <c r="H6" s="24"/>
      <c r="I6" s="25">
        <v>10000.0</v>
      </c>
      <c r="J6" s="24"/>
      <c r="K6" s="31"/>
      <c r="L6" s="24"/>
      <c r="M6" s="26"/>
      <c r="N6" s="24"/>
      <c r="O6" s="24"/>
      <c r="P6" s="27">
        <v>10000.0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45976.0</v>
      </c>
      <c r="C7" s="21" t="s">
        <v>414</v>
      </c>
      <c r="D7" s="22">
        <v>22332.0</v>
      </c>
      <c r="E7" s="23" t="s">
        <v>150</v>
      </c>
      <c r="F7" s="24"/>
      <c r="G7" s="24"/>
      <c r="H7" s="24"/>
      <c r="I7" s="25"/>
      <c r="J7" s="31"/>
      <c r="K7" s="31"/>
      <c r="L7" s="24"/>
      <c r="M7" s="25">
        <v>250.0</v>
      </c>
      <c r="N7" s="24"/>
      <c r="O7" s="24"/>
      <c r="P7" s="27">
        <v>250.0</v>
      </c>
      <c r="Q7" s="28">
        <v>0.0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45976.0</v>
      </c>
      <c r="C8" s="21" t="s">
        <v>415</v>
      </c>
      <c r="D8" s="22">
        <v>103647.0</v>
      </c>
      <c r="E8" s="23" t="s">
        <v>416</v>
      </c>
      <c r="F8" s="31"/>
      <c r="G8" s="24"/>
      <c r="H8" s="24"/>
      <c r="I8" s="25"/>
      <c r="J8" s="31"/>
      <c r="K8" s="24"/>
      <c r="L8" s="24"/>
      <c r="M8" s="25">
        <v>300.0</v>
      </c>
      <c r="N8" s="24"/>
      <c r="O8" s="24"/>
      <c r="P8" s="27">
        <v>300.0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45976.0</v>
      </c>
      <c r="C9" s="21" t="s">
        <v>417</v>
      </c>
      <c r="D9" s="22">
        <v>35245.0</v>
      </c>
      <c r="E9" s="23" t="s">
        <v>418</v>
      </c>
      <c r="F9" s="24"/>
      <c r="G9" s="31"/>
      <c r="H9" s="24"/>
      <c r="I9" s="25"/>
      <c r="J9" s="31"/>
      <c r="K9" s="24"/>
      <c r="L9" s="24"/>
      <c r="M9" s="25">
        <v>500.0</v>
      </c>
      <c r="N9" s="24"/>
      <c r="O9" s="24"/>
      <c r="P9" s="27">
        <v>500.0</v>
      </c>
      <c r="Q9" s="28">
        <v>0.0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45976.0</v>
      </c>
      <c r="C10" s="21" t="s">
        <v>419</v>
      </c>
      <c r="D10" s="22">
        <v>10006.0</v>
      </c>
      <c r="E10" s="23" t="s">
        <v>197</v>
      </c>
      <c r="F10" s="31"/>
      <c r="G10" s="31"/>
      <c r="H10" s="24"/>
      <c r="I10" s="25"/>
      <c r="J10" s="31"/>
      <c r="K10" s="31"/>
      <c r="L10" s="24"/>
      <c r="M10" s="25">
        <v>250.0</v>
      </c>
      <c r="N10" s="24"/>
      <c r="O10" s="24"/>
      <c r="P10" s="27">
        <v>250.0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45976.0</v>
      </c>
      <c r="C11" s="21" t="s">
        <v>420</v>
      </c>
      <c r="D11" s="22">
        <v>10008.0</v>
      </c>
      <c r="E11" s="23" t="s">
        <v>75</v>
      </c>
      <c r="F11" s="31"/>
      <c r="G11" s="31">
        <v>500.0</v>
      </c>
      <c r="H11" s="24"/>
      <c r="I11" s="25"/>
      <c r="J11" s="31"/>
      <c r="K11" s="31"/>
      <c r="L11" s="24"/>
      <c r="M11" s="25"/>
      <c r="N11" s="24"/>
      <c r="O11" s="24"/>
      <c r="P11" s="27">
        <v>500.0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45976.0</v>
      </c>
      <c r="C12" s="21" t="s">
        <v>421</v>
      </c>
      <c r="D12" s="22">
        <v>10008.0</v>
      </c>
      <c r="E12" s="23" t="s">
        <v>75</v>
      </c>
      <c r="F12" s="31"/>
      <c r="G12" s="31">
        <v>4500.0</v>
      </c>
      <c r="H12" s="31"/>
      <c r="I12" s="25"/>
      <c r="J12" s="31"/>
      <c r="K12" s="24"/>
      <c r="L12" s="24"/>
      <c r="M12" s="25"/>
      <c r="N12" s="24"/>
      <c r="O12" s="24"/>
      <c r="P12" s="27">
        <v>4500.0</v>
      </c>
      <c r="Q12" s="28">
        <v>0.0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45976.0</v>
      </c>
      <c r="C13" s="21" t="s">
        <v>422</v>
      </c>
      <c r="D13" s="22">
        <v>13762.0</v>
      </c>
      <c r="E13" s="23" t="s">
        <v>102</v>
      </c>
      <c r="F13" s="31">
        <v>3000.0</v>
      </c>
      <c r="G13" s="24"/>
      <c r="H13" s="31"/>
      <c r="I13" s="25"/>
      <c r="J13" s="31">
        <v>5210.0</v>
      </c>
      <c r="K13" s="24"/>
      <c r="L13" s="24"/>
      <c r="M13" s="26"/>
      <c r="N13" s="24"/>
      <c r="O13" s="24"/>
      <c r="P13" s="27">
        <v>8210.0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/>
      <c r="B14" s="20"/>
      <c r="C14" s="21"/>
      <c r="D14" s="22"/>
      <c r="E14" s="23"/>
      <c r="F14" s="31"/>
      <c r="G14" s="24"/>
      <c r="H14" s="31"/>
      <c r="I14" s="25"/>
      <c r="J14" s="31"/>
      <c r="K14" s="24"/>
      <c r="L14" s="24"/>
      <c r="M14" s="25"/>
      <c r="N14" s="24"/>
      <c r="O14" s="24"/>
      <c r="P14" s="27"/>
      <c r="Q14" s="28">
        <f t="shared" ref="Q14:Q17" si="1">F14+G14+H14+I14+J14+K14+L14+M14+N14+O14-P14</f>
        <v>0</v>
      </c>
      <c r="R14" s="27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/>
      <c r="B15" s="20"/>
      <c r="C15" s="21"/>
      <c r="D15" s="22"/>
      <c r="E15" s="23"/>
      <c r="F15" s="24"/>
      <c r="G15" s="24"/>
      <c r="H15" s="31"/>
      <c r="I15" s="25"/>
      <c r="J15" s="31"/>
      <c r="K15" s="31"/>
      <c r="L15" s="24"/>
      <c r="M15" s="25"/>
      <c r="N15" s="24"/>
      <c r="O15" s="24"/>
      <c r="P15" s="27"/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/>
      <c r="B16" s="20"/>
      <c r="C16" s="21"/>
      <c r="D16" s="22"/>
      <c r="E16" s="23"/>
      <c r="F16" s="24"/>
      <c r="G16" s="24"/>
      <c r="H16" s="31"/>
      <c r="I16" s="25"/>
      <c r="J16" s="31"/>
      <c r="K16" s="24"/>
      <c r="L16" s="24"/>
      <c r="M16" s="26"/>
      <c r="N16" s="24"/>
      <c r="O16" s="24"/>
      <c r="P16" s="27"/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/>
      <c r="B17" s="20"/>
      <c r="C17" s="21"/>
      <c r="D17" s="22"/>
      <c r="E17" s="23"/>
      <c r="F17" s="31"/>
      <c r="G17" s="24"/>
      <c r="H17" s="31"/>
      <c r="I17" s="25"/>
      <c r="J17" s="31"/>
      <c r="K17" s="24"/>
      <c r="L17" s="24"/>
      <c r="M17" s="26"/>
      <c r="N17" s="24"/>
      <c r="O17" s="24"/>
      <c r="P17" s="27"/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>
        <v>15.0</v>
      </c>
      <c r="B18" s="20"/>
      <c r="C18" s="21"/>
      <c r="D18" s="22"/>
      <c r="E18" s="23"/>
      <c r="F18" s="24"/>
      <c r="G18" s="24"/>
      <c r="H18" s="31"/>
      <c r="I18" s="25"/>
      <c r="J18" s="31"/>
      <c r="K18" s="24"/>
      <c r="L18" s="24"/>
      <c r="M18" s="25"/>
      <c r="N18" s="24"/>
      <c r="O18" s="24"/>
      <c r="P18" s="27"/>
      <c r="Q18" s="28">
        <v>0.0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16.0</v>
      </c>
      <c r="B19" s="20"/>
      <c r="C19" s="21"/>
      <c r="D19" s="22"/>
      <c r="E19" s="23"/>
      <c r="F19" s="24"/>
      <c r="G19" s="24"/>
      <c r="H19" s="31"/>
      <c r="I19" s="25"/>
      <c r="J19" s="31"/>
      <c r="K19" s="24"/>
      <c r="L19" s="24"/>
      <c r="M19" s="25"/>
      <c r="N19" s="24"/>
      <c r="O19" s="24"/>
      <c r="P19" s="27"/>
      <c r="Q19" s="28">
        <v>0.0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17.0</v>
      </c>
      <c r="B20" s="20"/>
      <c r="C20" s="21"/>
      <c r="D20" s="22"/>
      <c r="E20" s="23"/>
      <c r="F20" s="31"/>
      <c r="G20" s="24"/>
      <c r="H20" s="31"/>
      <c r="I20" s="25"/>
      <c r="J20" s="31"/>
      <c r="K20" s="24"/>
      <c r="L20" s="24"/>
      <c r="M20" s="26"/>
      <c r="N20" s="24"/>
      <c r="O20" s="24"/>
      <c r="P20" s="27"/>
      <c r="Q20" s="28">
        <v>0.0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18.0</v>
      </c>
      <c r="B21" s="20"/>
      <c r="C21" s="21"/>
      <c r="D21" s="22"/>
      <c r="E21" s="23"/>
      <c r="F21" s="24"/>
      <c r="G21" s="24"/>
      <c r="H21" s="31"/>
      <c r="I21" s="25"/>
      <c r="J21" s="31"/>
      <c r="K21" s="24"/>
      <c r="L21" s="24"/>
      <c r="M21" s="25"/>
      <c r="N21" s="24"/>
      <c r="O21" s="24"/>
      <c r="P21" s="27"/>
      <c r="Q21" s="28">
        <v>0.0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19.0</v>
      </c>
      <c r="B22" s="20"/>
      <c r="C22" s="21"/>
      <c r="D22" s="22"/>
      <c r="E22" s="23"/>
      <c r="F22" s="24"/>
      <c r="G22" s="31"/>
      <c r="H22" s="31"/>
      <c r="I22" s="25"/>
      <c r="J22" s="31"/>
      <c r="K22" s="24"/>
      <c r="L22" s="24"/>
      <c r="M22" s="26"/>
      <c r="N22" s="24"/>
      <c r="O22" s="24"/>
      <c r="P22" s="27"/>
      <c r="Q22" s="28">
        <v>0.0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20.0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7"/>
      <c r="Q23" s="28">
        <v>0.0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21.0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7"/>
      <c r="Q24" s="28">
        <v>0.0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22.0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7"/>
      <c r="Q25" s="28">
        <v>0.0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6"/>
      <c r="N26" s="24"/>
      <c r="O26" s="24"/>
      <c r="P26" s="27"/>
      <c r="Q26" s="28"/>
      <c r="R26" s="27"/>
      <c r="S26" s="37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33"/>
      <c r="C27" s="34"/>
      <c r="D27" s="35"/>
      <c r="E27" s="36"/>
      <c r="F27" s="24"/>
      <c r="G27" s="24"/>
      <c r="H27" s="24"/>
      <c r="I27" s="26"/>
      <c r="J27" s="24"/>
      <c r="K27" s="24"/>
      <c r="L27" s="24"/>
      <c r="M27" s="26"/>
      <c r="N27" s="24"/>
      <c r="O27" s="24"/>
      <c r="P27" s="29"/>
      <c r="Q27" s="37"/>
      <c r="R27" s="29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30.0</v>
      </c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37">
        <f t="shared" ref="Q28:Q37" si="2">F28+G28+H28+I28+J28+K28+L28+M28+N28+O28-P28</f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31.0</v>
      </c>
      <c r="B29" s="33"/>
      <c r="C29" s="34"/>
      <c r="D29" s="35"/>
      <c r="E29" s="36"/>
      <c r="F29" s="24"/>
      <c r="G29" s="24"/>
      <c r="H29" s="24"/>
      <c r="I29" s="26"/>
      <c r="J29" s="24"/>
      <c r="K29" s="24"/>
      <c r="L29" s="24"/>
      <c r="M29" s="26"/>
      <c r="N29" s="24"/>
      <c r="O29" s="24"/>
      <c r="P29" s="29"/>
      <c r="Q29" s="37">
        <f t="shared" si="2"/>
        <v>0</v>
      </c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32.0</v>
      </c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37">
        <f t="shared" si="2"/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33.0</v>
      </c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37">
        <f t="shared" si="2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34.0</v>
      </c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37">
        <f t="shared" si="2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35.0</v>
      </c>
      <c r="B33" s="33"/>
      <c r="C33" s="34"/>
      <c r="D33" s="35"/>
      <c r="E33" s="36"/>
      <c r="F33" s="24"/>
      <c r="G33" s="24"/>
      <c r="H33" s="24"/>
      <c r="I33" s="26"/>
      <c r="J33" s="24"/>
      <c r="K33" s="24"/>
      <c r="L33" s="24"/>
      <c r="M33" s="26"/>
      <c r="N33" s="24"/>
      <c r="O33" s="24"/>
      <c r="P33" s="29"/>
      <c r="Q33" s="37">
        <f t="shared" si="2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36.0</v>
      </c>
      <c r="B34" s="33"/>
      <c r="C34" s="34"/>
      <c r="D34" s="35"/>
      <c r="E34" s="36"/>
      <c r="F34" s="24"/>
      <c r="G34" s="24"/>
      <c r="H34" s="24"/>
      <c r="I34" s="26"/>
      <c r="J34" s="24"/>
      <c r="K34" s="24"/>
      <c r="L34" s="24"/>
      <c r="M34" s="26"/>
      <c r="N34" s="24"/>
      <c r="O34" s="24"/>
      <c r="P34" s="29"/>
      <c r="Q34" s="37">
        <f t="shared" si="2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37.0</v>
      </c>
      <c r="B35" s="33"/>
      <c r="C35" s="34"/>
      <c r="D35" s="35"/>
      <c r="E35" s="36"/>
      <c r="F35" s="24"/>
      <c r="G35" s="24"/>
      <c r="H35" s="24"/>
      <c r="I35" s="26"/>
      <c r="J35" s="24"/>
      <c r="K35" s="24"/>
      <c r="L35" s="24"/>
      <c r="M35" s="26"/>
      <c r="N35" s="24"/>
      <c r="O35" s="24"/>
      <c r="P35" s="29"/>
      <c r="Q35" s="37">
        <f t="shared" si="2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33"/>
      <c r="C36" s="34"/>
      <c r="D36" s="35"/>
      <c r="E36" s="36"/>
      <c r="F36" s="24"/>
      <c r="G36" s="24"/>
      <c r="H36" s="24"/>
      <c r="I36" s="26"/>
      <c r="J36" s="24"/>
      <c r="K36" s="24"/>
      <c r="L36" s="24"/>
      <c r="M36" s="26"/>
      <c r="N36" s="24"/>
      <c r="O36" s="24"/>
      <c r="P36" s="29"/>
      <c r="Q36" s="37">
        <f t="shared" si="2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33"/>
      <c r="C37" s="34"/>
      <c r="D37" s="35"/>
      <c r="E37" s="36"/>
      <c r="F37" s="24"/>
      <c r="G37" s="24"/>
      <c r="H37" s="24"/>
      <c r="I37" s="26"/>
      <c r="J37" s="24"/>
      <c r="K37" s="24"/>
      <c r="L37" s="24"/>
      <c r="M37" s="26"/>
      <c r="N37" s="24"/>
      <c r="O37" s="24"/>
      <c r="P37" s="29"/>
      <c r="Q37" s="37">
        <f t="shared" si="2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38"/>
      <c r="B38" s="39"/>
      <c r="C38" s="40"/>
      <c r="D38" s="41"/>
      <c r="E38" s="41"/>
      <c r="F38" s="42">
        <f t="shared" ref="F38:P38" si="3">SUM(F6:F37)</f>
        <v>3000</v>
      </c>
      <c r="G38" s="42">
        <f t="shared" si="3"/>
        <v>5000</v>
      </c>
      <c r="H38" s="42">
        <f t="shared" si="3"/>
        <v>0</v>
      </c>
      <c r="I38" s="42">
        <f t="shared" si="3"/>
        <v>10000</v>
      </c>
      <c r="J38" s="42">
        <f t="shared" si="3"/>
        <v>5210</v>
      </c>
      <c r="K38" s="42">
        <f t="shared" si="3"/>
        <v>0</v>
      </c>
      <c r="L38" s="42">
        <f t="shared" si="3"/>
        <v>0</v>
      </c>
      <c r="M38" s="42">
        <f t="shared" si="3"/>
        <v>1300</v>
      </c>
      <c r="N38" s="42">
        <f t="shared" si="3"/>
        <v>0</v>
      </c>
      <c r="O38" s="42">
        <f t="shared" si="3"/>
        <v>0</v>
      </c>
      <c r="P38" s="42">
        <f t="shared" si="3"/>
        <v>24510</v>
      </c>
      <c r="Q38" s="43"/>
      <c r="R38" s="41"/>
      <c r="S38" s="44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ht="42.0" customHeight="1">
      <c r="A39" s="46"/>
      <c r="B39" s="47"/>
      <c r="C39" s="48"/>
      <c r="D39" s="48"/>
      <c r="E39" s="48"/>
      <c r="F39" s="49">
        <f>F38+G38+H38+I38+J38+K38+L38+M38+N38+O38</f>
        <v>24510</v>
      </c>
      <c r="G39" s="4"/>
      <c r="H39" s="4"/>
      <c r="I39" s="4"/>
      <c r="J39" s="4"/>
      <c r="K39" s="4"/>
      <c r="L39" s="4"/>
      <c r="M39" s="4"/>
      <c r="N39" s="4"/>
      <c r="O39" s="4"/>
      <c r="P39" s="50" t="s">
        <v>52</v>
      </c>
      <c r="Q39" s="50"/>
      <c r="R39" s="48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52"/>
      <c r="B40" s="52"/>
      <c r="C40" s="52"/>
      <c r="D40" s="52"/>
      <c r="E40" s="30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53" t="s">
        <v>423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4" t="s">
        <v>2</v>
      </c>
      <c r="B42" s="55" t="s">
        <v>3</v>
      </c>
      <c r="C42" s="55" t="s">
        <v>4</v>
      </c>
      <c r="D42" s="55" t="s">
        <v>5</v>
      </c>
      <c r="E42" s="55" t="s">
        <v>6</v>
      </c>
      <c r="F42" s="56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55" t="s">
        <v>8</v>
      </c>
      <c r="S42" s="55" t="s">
        <v>9</v>
      </c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1"/>
      <c r="B43" s="12"/>
      <c r="C43" s="12"/>
      <c r="D43" s="12"/>
      <c r="E43" s="12"/>
      <c r="F43" s="57" t="s">
        <v>10</v>
      </c>
      <c r="G43" s="58" t="s">
        <v>11</v>
      </c>
      <c r="H43" s="10"/>
      <c r="I43" s="58" t="s">
        <v>12</v>
      </c>
      <c r="J43" s="10"/>
      <c r="K43" s="55" t="s">
        <v>13</v>
      </c>
      <c r="L43" s="59"/>
      <c r="M43" s="59"/>
      <c r="N43" s="59"/>
      <c r="O43" s="133"/>
      <c r="P43" s="55" t="s">
        <v>14</v>
      </c>
      <c r="Q43" s="55" t="s">
        <v>15</v>
      </c>
      <c r="R43" s="12"/>
      <c r="S43" s="1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17"/>
      <c r="B44" s="10"/>
      <c r="C44" s="10"/>
      <c r="D44" s="10"/>
      <c r="E44" s="10"/>
      <c r="F44" s="10"/>
      <c r="G44" s="134" t="s">
        <v>16</v>
      </c>
      <c r="H44" s="62" t="s">
        <v>17</v>
      </c>
      <c r="I44" s="62" t="s">
        <v>18</v>
      </c>
      <c r="J44" s="62" t="s">
        <v>19</v>
      </c>
      <c r="K44" s="10"/>
      <c r="L44" s="62" t="s">
        <v>20</v>
      </c>
      <c r="M44" s="147" t="s">
        <v>424</v>
      </c>
      <c r="N44" s="117" t="s">
        <v>425</v>
      </c>
      <c r="O44" s="148" t="s">
        <v>426</v>
      </c>
      <c r="P44" s="10"/>
      <c r="Q44" s="10"/>
      <c r="R44" s="10"/>
      <c r="S44" s="10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63">
        <v>1.0</v>
      </c>
      <c r="B45" s="20">
        <v>45976.0</v>
      </c>
      <c r="C45" s="21" t="s">
        <v>427</v>
      </c>
      <c r="D45" s="22">
        <v>22332.0</v>
      </c>
      <c r="E45" s="23" t="s">
        <v>150</v>
      </c>
      <c r="F45" s="24"/>
      <c r="G45" s="24"/>
      <c r="H45" s="24"/>
      <c r="I45" s="26"/>
      <c r="J45" s="24"/>
      <c r="K45" s="24"/>
      <c r="L45" s="24"/>
      <c r="M45" s="25">
        <v>35.0</v>
      </c>
      <c r="N45" s="31"/>
      <c r="O45" s="31"/>
      <c r="P45" s="145">
        <v>35.0</v>
      </c>
      <c r="Q45" s="28">
        <v>0.0</v>
      </c>
      <c r="R45" s="27">
        <v>22332.0</v>
      </c>
      <c r="S45" s="29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44">
        <v>2.0</v>
      </c>
      <c r="B46" s="20">
        <v>45976.0</v>
      </c>
      <c r="C46" s="21" t="s">
        <v>428</v>
      </c>
      <c r="D46" s="22">
        <v>35245.0</v>
      </c>
      <c r="E46" s="23" t="s">
        <v>418</v>
      </c>
      <c r="F46" s="24"/>
      <c r="G46" s="24"/>
      <c r="H46" s="24"/>
      <c r="I46" s="26"/>
      <c r="J46" s="24"/>
      <c r="K46" s="24"/>
      <c r="L46" s="24"/>
      <c r="M46" s="25">
        <v>70.0</v>
      </c>
      <c r="N46" s="24"/>
      <c r="O46" s="31"/>
      <c r="P46" s="27">
        <v>70.0</v>
      </c>
      <c r="Q46" s="28">
        <v>0.0</v>
      </c>
      <c r="R46" s="27">
        <v>35245.0</v>
      </c>
      <c r="S46" s="29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44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6"/>
      <c r="N47" s="31"/>
      <c r="O47" s="31"/>
      <c r="P47" s="27"/>
      <c r="Q47" s="28">
        <v>0.0</v>
      </c>
      <c r="R47" s="27"/>
      <c r="S47" s="29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44"/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6"/>
      <c r="N48" s="24"/>
      <c r="O48" s="31"/>
      <c r="P48" s="27"/>
      <c r="Q48" s="28">
        <v>0.0</v>
      </c>
      <c r="R48" s="27"/>
      <c r="S48" s="29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0"/>
      <c r="B49" s="91"/>
      <c r="C49" s="92"/>
      <c r="D49" s="92"/>
      <c r="E49" s="92"/>
      <c r="F49" s="78"/>
      <c r="G49" s="78"/>
      <c r="H49" s="78"/>
      <c r="I49" s="78"/>
      <c r="J49" s="78"/>
      <c r="K49" s="78"/>
      <c r="L49" s="78"/>
      <c r="M49" s="78"/>
      <c r="N49" s="78"/>
      <c r="O49" s="85"/>
      <c r="P49" s="93"/>
      <c r="Q49" s="37">
        <f>F49+G49+H49+I49+J49+K49+L49+M49+N49+O49-P49</f>
        <v>0</v>
      </c>
      <c r="R49" s="2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94"/>
      <c r="B50" s="95"/>
      <c r="C50" s="96"/>
      <c r="D50" s="97" t="s">
        <v>59</v>
      </c>
      <c r="E50" s="59"/>
      <c r="F50" s="98">
        <f t="shared" ref="F50:P50" si="4">SUM(F45:F49)</f>
        <v>0</v>
      </c>
      <c r="G50" s="98">
        <f t="shared" si="4"/>
        <v>0</v>
      </c>
      <c r="H50" s="98">
        <f t="shared" si="4"/>
        <v>0</v>
      </c>
      <c r="I50" s="98">
        <f t="shared" si="4"/>
        <v>0</v>
      </c>
      <c r="J50" s="98">
        <f t="shared" si="4"/>
        <v>0</v>
      </c>
      <c r="K50" s="98">
        <f t="shared" si="4"/>
        <v>0</v>
      </c>
      <c r="L50" s="98">
        <f t="shared" si="4"/>
        <v>0</v>
      </c>
      <c r="M50" s="98">
        <f t="shared" si="4"/>
        <v>105</v>
      </c>
      <c r="N50" s="98">
        <f t="shared" si="4"/>
        <v>0</v>
      </c>
      <c r="O50" s="98">
        <f t="shared" si="4"/>
        <v>0</v>
      </c>
      <c r="P50" s="98">
        <f t="shared" si="4"/>
        <v>105</v>
      </c>
      <c r="Q50" s="99"/>
      <c r="R50" s="59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30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26" t="s">
        <v>103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54" t="s">
        <v>2</v>
      </c>
      <c r="B53" s="55" t="s">
        <v>3</v>
      </c>
      <c r="C53" s="55" t="s">
        <v>4</v>
      </c>
      <c r="D53" s="55" t="s">
        <v>5</v>
      </c>
      <c r="E53" s="55" t="s">
        <v>6</v>
      </c>
      <c r="F53" s="56" t="s">
        <v>7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  <c r="R53" s="55" t="s">
        <v>8</v>
      </c>
      <c r="S53" s="55" t="s">
        <v>9</v>
      </c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11"/>
      <c r="B54" s="12"/>
      <c r="C54" s="12"/>
      <c r="D54" s="12"/>
      <c r="E54" s="12"/>
      <c r="F54" s="57" t="s">
        <v>10</v>
      </c>
      <c r="G54" s="58" t="s">
        <v>11</v>
      </c>
      <c r="H54" s="10"/>
      <c r="I54" s="58" t="s">
        <v>12</v>
      </c>
      <c r="J54" s="10"/>
      <c r="K54" s="55" t="s">
        <v>13</v>
      </c>
      <c r="L54" s="59"/>
      <c r="M54" s="59"/>
      <c r="N54" s="59"/>
      <c r="O54" s="60" t="s">
        <v>429</v>
      </c>
      <c r="P54" s="55" t="s">
        <v>14</v>
      </c>
      <c r="Q54" s="55" t="s">
        <v>15</v>
      </c>
      <c r="R54" s="12"/>
      <c r="S54" s="1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7"/>
      <c r="B55" s="10"/>
      <c r="C55" s="10"/>
      <c r="D55" s="10"/>
      <c r="E55" s="10"/>
      <c r="F55" s="10"/>
      <c r="G55" s="61" t="s">
        <v>16</v>
      </c>
      <c r="H55" s="62" t="s">
        <v>17</v>
      </c>
      <c r="I55" s="62" t="s">
        <v>18</v>
      </c>
      <c r="J55" s="62" t="s">
        <v>19</v>
      </c>
      <c r="K55" s="10"/>
      <c r="L55" s="62" t="s">
        <v>20</v>
      </c>
      <c r="M55" s="62" t="s">
        <v>21</v>
      </c>
      <c r="N55" s="143" t="s">
        <v>202</v>
      </c>
      <c r="O55" s="10"/>
      <c r="P55" s="10"/>
      <c r="Q55" s="10"/>
      <c r="R55" s="10"/>
      <c r="S55" s="10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74">
        <v>1.0</v>
      </c>
      <c r="B56" s="127">
        <v>45975.0</v>
      </c>
      <c r="C56" s="128" t="s">
        <v>430</v>
      </c>
      <c r="D56" s="129">
        <v>85599.0</v>
      </c>
      <c r="E56" s="130" t="s">
        <v>431</v>
      </c>
      <c r="F56" s="78"/>
      <c r="G56" s="78"/>
      <c r="H56" s="78"/>
      <c r="I56" s="78"/>
      <c r="J56" s="78"/>
      <c r="K56" s="78"/>
      <c r="L56" s="131"/>
      <c r="M56" s="78"/>
      <c r="N56" s="131">
        <v>345.0</v>
      </c>
      <c r="O56" s="85"/>
      <c r="P56" s="146">
        <v>345.0</v>
      </c>
      <c r="Q56" s="72">
        <v>0.0</v>
      </c>
      <c r="R56" s="27" t="s">
        <v>184</v>
      </c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74">
        <v>2.0</v>
      </c>
      <c r="B57" s="121">
        <v>45976.0</v>
      </c>
      <c r="C57" s="75" t="s">
        <v>432</v>
      </c>
      <c r="D57" s="76">
        <v>44035.0</v>
      </c>
      <c r="E57" s="77" t="s">
        <v>433</v>
      </c>
      <c r="F57" s="78"/>
      <c r="G57" s="78"/>
      <c r="H57" s="131">
        <v>600.0</v>
      </c>
      <c r="I57" s="131"/>
      <c r="J57" s="78"/>
      <c r="K57" s="78"/>
      <c r="L57" s="78"/>
      <c r="M57" s="78"/>
      <c r="N57" s="78"/>
      <c r="O57" s="85"/>
      <c r="P57" s="146">
        <v>600.0</v>
      </c>
      <c r="Q57" s="72">
        <v>0.0</v>
      </c>
      <c r="R57" s="27">
        <v>44035.0</v>
      </c>
      <c r="S57" s="7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hidden="1" customHeight="1">
      <c r="A58" s="63"/>
      <c r="B58" s="81"/>
      <c r="C58" s="82"/>
      <c r="D58" s="83"/>
      <c r="E58" s="84"/>
      <c r="F58" s="78"/>
      <c r="G58" s="78"/>
      <c r="H58" s="78"/>
      <c r="I58" s="78"/>
      <c r="J58" s="78"/>
      <c r="K58" s="78"/>
      <c r="L58" s="78"/>
      <c r="M58" s="78"/>
      <c r="N58" s="78"/>
      <c r="O58" s="85"/>
      <c r="P58" s="86"/>
      <c r="Q58" s="87"/>
      <c r="R58" s="29"/>
      <c r="S58" s="7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hidden="1" customHeight="1">
      <c r="A59" s="63"/>
      <c r="B59" s="81"/>
      <c r="C59" s="82"/>
      <c r="D59" s="83"/>
      <c r="E59" s="84"/>
      <c r="F59" s="78"/>
      <c r="G59" s="78"/>
      <c r="H59" s="78"/>
      <c r="I59" s="78"/>
      <c r="J59" s="78"/>
      <c r="K59" s="78"/>
      <c r="L59" s="78"/>
      <c r="M59" s="78"/>
      <c r="N59" s="78"/>
      <c r="O59" s="85"/>
      <c r="P59" s="86"/>
      <c r="Q59" s="87">
        <f t="shared" ref="Q59:Q62" si="5">F59+G59+H59+I59+J59+K59+L59+M59+N59+O59+P59-P59</f>
        <v>0</v>
      </c>
      <c r="R59" s="29"/>
      <c r="S59" s="7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hidden="1" customHeight="1">
      <c r="A60" s="63"/>
      <c r="B60" s="81"/>
      <c r="C60" s="82"/>
      <c r="D60" s="83"/>
      <c r="E60" s="84"/>
      <c r="F60" s="78"/>
      <c r="G60" s="78"/>
      <c r="H60" s="78"/>
      <c r="I60" s="78"/>
      <c r="J60" s="78"/>
      <c r="K60" s="78"/>
      <c r="L60" s="78"/>
      <c r="M60" s="78"/>
      <c r="N60" s="78"/>
      <c r="O60" s="85"/>
      <c r="P60" s="86"/>
      <c r="Q60" s="87">
        <f t="shared" si="5"/>
        <v>0</v>
      </c>
      <c r="R60" s="29"/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hidden="1" customHeight="1">
      <c r="A61" s="63"/>
      <c r="B61" s="33"/>
      <c r="C61" s="88"/>
      <c r="D61" s="88"/>
      <c r="E61" s="89"/>
      <c r="F61" s="78"/>
      <c r="G61" s="78"/>
      <c r="H61" s="78"/>
      <c r="I61" s="78"/>
      <c r="J61" s="78"/>
      <c r="K61" s="78"/>
      <c r="L61" s="78"/>
      <c r="M61" s="78"/>
      <c r="N61" s="78"/>
      <c r="O61" s="85"/>
      <c r="P61" s="86"/>
      <c r="Q61" s="87">
        <f t="shared" si="5"/>
        <v>0</v>
      </c>
      <c r="R61" s="29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90"/>
      <c r="B62" s="91"/>
      <c r="C62" s="92"/>
      <c r="D62" s="92"/>
      <c r="E62" s="92"/>
      <c r="F62" s="78"/>
      <c r="G62" s="78"/>
      <c r="H62" s="78"/>
      <c r="I62" s="78"/>
      <c r="J62" s="78"/>
      <c r="K62" s="78"/>
      <c r="L62" s="78"/>
      <c r="M62" s="78"/>
      <c r="N62" s="78"/>
      <c r="O62" s="85"/>
      <c r="P62" s="93"/>
      <c r="Q62" s="87">
        <f t="shared" si="5"/>
        <v>0</v>
      </c>
      <c r="R62" s="29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94"/>
      <c r="B63" s="95"/>
      <c r="C63" s="96"/>
      <c r="D63" s="97" t="s">
        <v>59</v>
      </c>
      <c r="E63" s="59"/>
      <c r="F63" s="98">
        <f t="shared" ref="F63:P63" si="6">SUM(F56:F62)</f>
        <v>0</v>
      </c>
      <c r="G63" s="98">
        <f t="shared" si="6"/>
        <v>0</v>
      </c>
      <c r="H63" s="98">
        <f t="shared" si="6"/>
        <v>600</v>
      </c>
      <c r="I63" s="98">
        <f t="shared" si="6"/>
        <v>0</v>
      </c>
      <c r="J63" s="98">
        <f t="shared" si="6"/>
        <v>0</v>
      </c>
      <c r="K63" s="98">
        <f t="shared" si="6"/>
        <v>0</v>
      </c>
      <c r="L63" s="98">
        <f t="shared" si="6"/>
        <v>0</v>
      </c>
      <c r="M63" s="98">
        <f t="shared" si="6"/>
        <v>0</v>
      </c>
      <c r="N63" s="98">
        <f t="shared" si="6"/>
        <v>345</v>
      </c>
      <c r="O63" s="98">
        <f t="shared" si="6"/>
        <v>0</v>
      </c>
      <c r="P63" s="98">
        <f t="shared" si="6"/>
        <v>945</v>
      </c>
      <c r="Q63" s="99"/>
      <c r="R63" s="59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customHeight="1">
      <c r="A64" s="52"/>
      <c r="B64" s="52"/>
      <c r="C64" s="52"/>
      <c r="D64" s="52"/>
      <c r="E64" s="100"/>
      <c r="F64" s="101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customHeight="1">
      <c r="A65" s="52"/>
      <c r="B65" s="52"/>
      <c r="C65" s="52"/>
      <c r="D65" s="52"/>
      <c r="E65" s="100"/>
      <c r="F65" s="101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51.0" customHeight="1">
      <c r="A66" s="2"/>
      <c r="B66" s="2"/>
      <c r="C66" s="2"/>
      <c r="D66" s="2"/>
      <c r="E66" s="102" t="s">
        <v>60</v>
      </c>
      <c r="F66" s="142" t="s">
        <v>61</v>
      </c>
      <c r="G66" s="2"/>
      <c r="H66" s="2"/>
      <c r="I66" s="2"/>
      <c r="J66" s="104" t="s">
        <v>62</v>
      </c>
      <c r="K66" s="104"/>
      <c r="L66" s="104"/>
      <c r="M66" s="104"/>
      <c r="N66" s="105"/>
      <c r="O66" s="105"/>
      <c r="P66" s="106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102" t="s">
        <v>63</v>
      </c>
      <c r="F67" s="142" t="s">
        <v>61</v>
      </c>
      <c r="G67" s="2"/>
      <c r="H67" s="2"/>
      <c r="I67" s="2"/>
      <c r="J67" s="107" t="s">
        <v>64</v>
      </c>
      <c r="K67" s="107"/>
      <c r="L67" s="107"/>
      <c r="M67" s="107"/>
      <c r="N67" s="107"/>
      <c r="O67" s="107"/>
      <c r="P67" s="10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102" t="s">
        <v>65</v>
      </c>
      <c r="F68" s="142" t="s">
        <v>61</v>
      </c>
      <c r="G68" s="2"/>
      <c r="H68" s="2"/>
      <c r="I68" s="2"/>
      <c r="J68" s="109"/>
      <c r="K68" s="110"/>
      <c r="L68" s="110"/>
      <c r="M68" s="110"/>
      <c r="N68" s="110"/>
      <c r="O68" s="110"/>
      <c r="P68" s="110"/>
      <c r="Q68" s="111"/>
      <c r="R68" s="3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102" t="s">
        <v>66</v>
      </c>
      <c r="F69" s="142" t="s">
        <v>61</v>
      </c>
      <c r="G69" s="2"/>
      <c r="H69" s="2"/>
      <c r="I69" s="2"/>
      <c r="J69" s="112"/>
      <c r="K69" s="112"/>
      <c r="L69" s="112"/>
      <c r="M69" s="112"/>
      <c r="N69" s="112"/>
      <c r="O69" s="112"/>
      <c r="P69" s="52"/>
      <c r="Q69" s="52"/>
      <c r="R69" s="5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102" t="s">
        <v>434</v>
      </c>
      <c r="F70" s="142" t="s">
        <v>61</v>
      </c>
      <c r="G70" s="2"/>
      <c r="H70" s="2"/>
      <c r="I70" s="2"/>
      <c r="J70" s="112"/>
      <c r="K70" s="112"/>
      <c r="L70" s="112"/>
      <c r="M70" s="112"/>
      <c r="N70" s="112"/>
      <c r="O70" s="112"/>
      <c r="P70" s="113"/>
      <c r="Q70" s="52"/>
      <c r="R70" s="5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02" t="s">
        <v>68</v>
      </c>
      <c r="F71" s="142" t="s">
        <v>61</v>
      </c>
      <c r="G71" s="2"/>
      <c r="H71" s="2"/>
      <c r="I71" s="2"/>
      <c r="J71" s="114"/>
      <c r="K71" s="114"/>
      <c r="L71" s="114"/>
      <c r="M71" s="114"/>
      <c r="N71" s="52"/>
      <c r="O71" s="52"/>
      <c r="P71" s="113"/>
      <c r="Q71" s="52"/>
      <c r="R71" s="5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02" t="s">
        <v>69</v>
      </c>
      <c r="F72" s="142" t="s">
        <v>61</v>
      </c>
      <c r="G72" s="2"/>
      <c r="H72" s="2"/>
      <c r="I72" s="2"/>
      <c r="J72" s="52"/>
      <c r="K72" s="52"/>
      <c r="L72" s="115"/>
      <c r="M72" s="52"/>
      <c r="N72" s="52"/>
      <c r="O72" s="52"/>
      <c r="P72" s="113"/>
      <c r="Q72" s="52"/>
      <c r="R72" s="5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52"/>
      <c r="K73" s="52"/>
      <c r="L73" s="52"/>
      <c r="M73" s="52"/>
      <c r="N73" s="52"/>
      <c r="O73" s="52"/>
      <c r="P73" s="52"/>
      <c r="Q73" s="52"/>
      <c r="R73" s="5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</sheetData>
  <mergeCells count="48">
    <mergeCell ref="I54:J54"/>
    <mergeCell ref="K54:K55"/>
    <mergeCell ref="O54:O55"/>
    <mergeCell ref="P54:P55"/>
    <mergeCell ref="A52:S52"/>
    <mergeCell ref="A53:A55"/>
    <mergeCell ref="B53:B55"/>
    <mergeCell ref="C53:C55"/>
    <mergeCell ref="D53:D55"/>
    <mergeCell ref="E53:E55"/>
    <mergeCell ref="F53:Q53"/>
    <mergeCell ref="Q54:Q5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9:O39"/>
    <mergeCell ref="A42:A44"/>
    <mergeCell ref="B42:B44"/>
    <mergeCell ref="C42:C44"/>
    <mergeCell ref="D42:D44"/>
    <mergeCell ref="E42:E44"/>
    <mergeCell ref="R42:R44"/>
    <mergeCell ref="P43:P44"/>
    <mergeCell ref="Q43:Q44"/>
    <mergeCell ref="A41:S41"/>
    <mergeCell ref="F42:Q42"/>
    <mergeCell ref="S42:S44"/>
    <mergeCell ref="F43:F44"/>
    <mergeCell ref="G43:H43"/>
    <mergeCell ref="I43:J43"/>
    <mergeCell ref="K43:K44"/>
    <mergeCell ref="R53:R55"/>
    <mergeCell ref="S53:S55"/>
    <mergeCell ref="F54:F55"/>
    <mergeCell ref="G54:H5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435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45977.0</v>
      </c>
      <c r="C6" s="21" t="s">
        <v>436</v>
      </c>
      <c r="D6" s="22">
        <v>57499.0</v>
      </c>
      <c r="E6" s="23" t="s">
        <v>437</v>
      </c>
      <c r="F6" s="24"/>
      <c r="G6" s="31"/>
      <c r="H6" s="24"/>
      <c r="I6" s="25"/>
      <c r="J6" s="31">
        <v>1500.0</v>
      </c>
      <c r="K6" s="31"/>
      <c r="L6" s="24"/>
      <c r="M6" s="26"/>
      <c r="N6" s="24"/>
      <c r="O6" s="24"/>
      <c r="P6" s="27">
        <v>1500.0</v>
      </c>
      <c r="Q6" s="28">
        <v>0.0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45977.0</v>
      </c>
      <c r="C7" s="21" t="s">
        <v>438</v>
      </c>
      <c r="D7" s="22">
        <v>16390.0</v>
      </c>
      <c r="E7" s="23" t="s">
        <v>439</v>
      </c>
      <c r="F7" s="24"/>
      <c r="G7" s="24"/>
      <c r="H7" s="24"/>
      <c r="I7" s="25">
        <v>4600.0</v>
      </c>
      <c r="J7" s="31"/>
      <c r="K7" s="31"/>
      <c r="L7" s="24"/>
      <c r="M7" s="25"/>
      <c r="N7" s="24"/>
      <c r="O7" s="24"/>
      <c r="P7" s="27">
        <v>4600.0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45977.0</v>
      </c>
      <c r="C8" s="21" t="s">
        <v>440</v>
      </c>
      <c r="D8" s="22">
        <v>13762.0</v>
      </c>
      <c r="E8" s="23" t="s">
        <v>102</v>
      </c>
      <c r="F8" s="31">
        <v>200.0</v>
      </c>
      <c r="G8" s="24"/>
      <c r="H8" s="24"/>
      <c r="I8" s="25"/>
      <c r="J8" s="31"/>
      <c r="K8" s="24"/>
      <c r="L8" s="24"/>
      <c r="M8" s="25"/>
      <c r="N8" s="24"/>
      <c r="O8" s="24"/>
      <c r="P8" s="27">
        <v>200.0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45977.0</v>
      </c>
      <c r="C9" s="21" t="s">
        <v>441</v>
      </c>
      <c r="D9" s="22">
        <v>88773.0</v>
      </c>
      <c r="E9" s="23" t="s">
        <v>442</v>
      </c>
      <c r="F9" s="24"/>
      <c r="G9" s="31"/>
      <c r="H9" s="24"/>
      <c r="I9" s="25"/>
      <c r="J9" s="31"/>
      <c r="K9" s="24"/>
      <c r="L9" s="24"/>
      <c r="M9" s="25">
        <v>1200.0</v>
      </c>
      <c r="N9" s="24"/>
      <c r="O9" s="24"/>
      <c r="P9" s="27">
        <v>1200.0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45977.0</v>
      </c>
      <c r="C10" s="21" t="s">
        <v>443</v>
      </c>
      <c r="D10" s="22">
        <v>48631.0</v>
      </c>
      <c r="E10" s="23" t="s">
        <v>444</v>
      </c>
      <c r="F10" s="31"/>
      <c r="G10" s="31"/>
      <c r="H10" s="24"/>
      <c r="I10" s="25"/>
      <c r="J10" s="31"/>
      <c r="K10" s="31">
        <v>7500.0</v>
      </c>
      <c r="L10" s="24"/>
      <c r="M10" s="25"/>
      <c r="N10" s="24"/>
      <c r="O10" s="24"/>
      <c r="P10" s="27">
        <v>7500.0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45977.0</v>
      </c>
      <c r="C11" s="21" t="s">
        <v>445</v>
      </c>
      <c r="D11" s="22">
        <v>48631.0</v>
      </c>
      <c r="E11" s="23" t="s">
        <v>444</v>
      </c>
      <c r="F11" s="31"/>
      <c r="G11" s="31"/>
      <c r="H11" s="24"/>
      <c r="I11" s="25"/>
      <c r="J11" s="31"/>
      <c r="K11" s="31">
        <v>3000.0</v>
      </c>
      <c r="L11" s="24"/>
      <c r="M11" s="25"/>
      <c r="N11" s="24"/>
      <c r="O11" s="24"/>
      <c r="P11" s="27">
        <v>3000.0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45977.0</v>
      </c>
      <c r="C12" s="21" t="s">
        <v>446</v>
      </c>
      <c r="D12" s="22">
        <v>101115.0</v>
      </c>
      <c r="E12" s="23" t="s">
        <v>279</v>
      </c>
      <c r="F12" s="31"/>
      <c r="G12" s="31"/>
      <c r="H12" s="31"/>
      <c r="I12" s="25"/>
      <c r="J12" s="31"/>
      <c r="K12" s="24"/>
      <c r="L12" s="24"/>
      <c r="M12" s="25">
        <v>3375.0</v>
      </c>
      <c r="N12" s="24"/>
      <c r="O12" s="24"/>
      <c r="P12" s="27">
        <v>3375.0</v>
      </c>
      <c r="Q12" s="28">
        <v>0.0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45977.0</v>
      </c>
      <c r="C13" s="21" t="s">
        <v>447</v>
      </c>
      <c r="D13" s="22">
        <v>49920.0</v>
      </c>
      <c r="E13" s="23" t="s">
        <v>448</v>
      </c>
      <c r="F13" s="31"/>
      <c r="G13" s="24"/>
      <c r="H13" s="31"/>
      <c r="I13" s="25"/>
      <c r="J13" s="31"/>
      <c r="K13" s="31">
        <v>2300.0</v>
      </c>
      <c r="L13" s="24"/>
      <c r="M13" s="25">
        <v>200.0</v>
      </c>
      <c r="N13" s="24"/>
      <c r="O13" s="24"/>
      <c r="P13" s="27">
        <v>2500.0</v>
      </c>
      <c r="Q13" s="28">
        <v>0.0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45977.0</v>
      </c>
      <c r="C14" s="21" t="s">
        <v>449</v>
      </c>
      <c r="D14" s="22">
        <v>13781.0</v>
      </c>
      <c r="E14" s="23" t="s">
        <v>118</v>
      </c>
      <c r="F14" s="31"/>
      <c r="G14" s="31">
        <v>4500.0</v>
      </c>
      <c r="H14" s="31"/>
      <c r="I14" s="25"/>
      <c r="J14" s="31"/>
      <c r="K14" s="24"/>
      <c r="L14" s="24"/>
      <c r="M14" s="25"/>
      <c r="N14" s="24"/>
      <c r="O14" s="24"/>
      <c r="P14" s="27">
        <v>4500.0</v>
      </c>
      <c r="Q14" s="28">
        <v>0.0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45977.0</v>
      </c>
      <c r="C15" s="21" t="s">
        <v>450</v>
      </c>
      <c r="D15" s="22">
        <v>13781.0</v>
      </c>
      <c r="E15" s="23" t="s">
        <v>118</v>
      </c>
      <c r="F15" s="24"/>
      <c r="G15" s="31">
        <v>6450.0</v>
      </c>
      <c r="H15" s="31"/>
      <c r="I15" s="25"/>
      <c r="J15" s="31"/>
      <c r="K15" s="31"/>
      <c r="L15" s="24"/>
      <c r="M15" s="25"/>
      <c r="N15" s="24"/>
      <c r="O15" s="24"/>
      <c r="P15" s="27">
        <v>6450.0</v>
      </c>
      <c r="Q15" s="28">
        <v>0.0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45977.0</v>
      </c>
      <c r="C16" s="21" t="s">
        <v>451</v>
      </c>
      <c r="D16" s="22">
        <v>24609.0</v>
      </c>
      <c r="E16" s="23" t="s">
        <v>452</v>
      </c>
      <c r="F16" s="24"/>
      <c r="G16" s="24"/>
      <c r="H16" s="31"/>
      <c r="I16" s="25">
        <v>4100.0</v>
      </c>
      <c r="J16" s="31"/>
      <c r="K16" s="24"/>
      <c r="L16" s="24"/>
      <c r="M16" s="26"/>
      <c r="N16" s="24"/>
      <c r="O16" s="24"/>
      <c r="P16" s="27">
        <v>4100.0</v>
      </c>
      <c r="Q16" s="28">
        <v>0.0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45977.0</v>
      </c>
      <c r="C17" s="21" t="s">
        <v>453</v>
      </c>
      <c r="D17" s="22">
        <v>35245.0</v>
      </c>
      <c r="E17" s="23" t="s">
        <v>418</v>
      </c>
      <c r="F17" s="31"/>
      <c r="G17" s="31">
        <v>1450.0</v>
      </c>
      <c r="H17" s="31"/>
      <c r="I17" s="25"/>
      <c r="J17" s="31"/>
      <c r="K17" s="24"/>
      <c r="L17" s="24"/>
      <c r="M17" s="26"/>
      <c r="N17" s="24"/>
      <c r="O17" s="24"/>
      <c r="P17" s="27">
        <v>1450.0</v>
      </c>
      <c r="Q17" s="28">
        <v>0.0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45977.0</v>
      </c>
      <c r="C18" s="21" t="s">
        <v>454</v>
      </c>
      <c r="D18" s="22">
        <v>45937.0</v>
      </c>
      <c r="E18" s="23" t="s">
        <v>455</v>
      </c>
      <c r="F18" s="24"/>
      <c r="G18" s="31">
        <v>2500.0</v>
      </c>
      <c r="H18" s="31"/>
      <c r="I18" s="25"/>
      <c r="J18" s="31"/>
      <c r="K18" s="24"/>
      <c r="L18" s="24"/>
      <c r="M18" s="25"/>
      <c r="N18" s="24"/>
      <c r="O18" s="24"/>
      <c r="P18" s="27">
        <v>2500.0</v>
      </c>
      <c r="Q18" s="28">
        <v>0.0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45977.0</v>
      </c>
      <c r="C19" s="21" t="s">
        <v>456</v>
      </c>
      <c r="D19" s="22">
        <v>10271.0</v>
      </c>
      <c r="E19" s="23" t="s">
        <v>321</v>
      </c>
      <c r="F19" s="24"/>
      <c r="G19" s="31">
        <v>1450.0</v>
      </c>
      <c r="H19" s="31"/>
      <c r="I19" s="25"/>
      <c r="J19" s="31"/>
      <c r="K19" s="24"/>
      <c r="L19" s="24"/>
      <c r="M19" s="25"/>
      <c r="N19" s="24"/>
      <c r="O19" s="24"/>
      <c r="P19" s="27">
        <v>1450.0</v>
      </c>
      <c r="Q19" s="28">
        <v>0.0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37">
        <f t="shared" ref="Q20:Q23" si="1">F20+G20+H20+I20+J20+K20+L20+M20+N20+O20-P20</f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37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37">
        <f t="shared" si="1"/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37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38"/>
      <c r="B24" s="39"/>
      <c r="C24" s="40"/>
      <c r="D24" s="41"/>
      <c r="E24" s="41"/>
      <c r="F24" s="42">
        <f t="shared" ref="F24:P24" si="2">SUM(F6:F23)</f>
        <v>200</v>
      </c>
      <c r="G24" s="42">
        <f t="shared" si="2"/>
        <v>16350</v>
      </c>
      <c r="H24" s="42">
        <f t="shared" si="2"/>
        <v>0</v>
      </c>
      <c r="I24" s="42">
        <f t="shared" si="2"/>
        <v>8700</v>
      </c>
      <c r="J24" s="42">
        <f t="shared" si="2"/>
        <v>1500</v>
      </c>
      <c r="K24" s="42">
        <f t="shared" si="2"/>
        <v>12800</v>
      </c>
      <c r="L24" s="42">
        <f t="shared" si="2"/>
        <v>0</v>
      </c>
      <c r="M24" s="42">
        <f t="shared" si="2"/>
        <v>4775</v>
      </c>
      <c r="N24" s="42">
        <f t="shared" si="2"/>
        <v>0</v>
      </c>
      <c r="O24" s="42">
        <f t="shared" si="2"/>
        <v>0</v>
      </c>
      <c r="P24" s="42">
        <f t="shared" si="2"/>
        <v>44325</v>
      </c>
      <c r="Q24" s="43"/>
      <c r="R24" s="41"/>
      <c r="S24" s="44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46"/>
      <c r="B25" s="47"/>
      <c r="C25" s="48"/>
      <c r="D25" s="48"/>
      <c r="E25" s="48"/>
      <c r="F25" s="49">
        <f>F24+G24+H24+I24+J24+K24+L24+M24+N24+O24</f>
        <v>44325</v>
      </c>
      <c r="G25" s="4"/>
      <c r="H25" s="4"/>
      <c r="I25" s="4"/>
      <c r="J25" s="4"/>
      <c r="K25" s="4"/>
      <c r="L25" s="4"/>
      <c r="M25" s="4"/>
      <c r="N25" s="4"/>
      <c r="O25" s="4"/>
      <c r="P25" s="50" t="s">
        <v>52</v>
      </c>
      <c r="Q25" s="50"/>
      <c r="R25" s="48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2"/>
      <c r="B26" s="52"/>
      <c r="C26" s="52"/>
      <c r="D26" s="52"/>
      <c r="E26" s="30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3" t="s">
        <v>423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4" t="s">
        <v>2</v>
      </c>
      <c r="B28" s="55" t="s">
        <v>3</v>
      </c>
      <c r="C28" s="55" t="s">
        <v>4</v>
      </c>
      <c r="D28" s="55" t="s">
        <v>5</v>
      </c>
      <c r="E28" s="55" t="s">
        <v>6</v>
      </c>
      <c r="F28" s="56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55" t="s">
        <v>8</v>
      </c>
      <c r="S28" s="55" t="s">
        <v>9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1"/>
      <c r="B29" s="12"/>
      <c r="C29" s="12"/>
      <c r="D29" s="12"/>
      <c r="E29" s="12"/>
      <c r="F29" s="57" t="s">
        <v>10</v>
      </c>
      <c r="G29" s="58" t="s">
        <v>11</v>
      </c>
      <c r="H29" s="10"/>
      <c r="I29" s="58" t="s">
        <v>12</v>
      </c>
      <c r="J29" s="10"/>
      <c r="K29" s="55" t="s">
        <v>13</v>
      </c>
      <c r="L29" s="59"/>
      <c r="M29" s="59"/>
      <c r="N29" s="59"/>
      <c r="O29" s="133"/>
      <c r="P29" s="55" t="s">
        <v>14</v>
      </c>
      <c r="Q29" s="55" t="s">
        <v>15</v>
      </c>
      <c r="R29" s="12"/>
      <c r="S29" s="1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7"/>
      <c r="B30" s="10"/>
      <c r="C30" s="10"/>
      <c r="D30" s="10"/>
      <c r="E30" s="10"/>
      <c r="F30" s="10"/>
      <c r="G30" s="134" t="s">
        <v>16</v>
      </c>
      <c r="H30" s="62" t="s">
        <v>17</v>
      </c>
      <c r="I30" s="62" t="s">
        <v>18</v>
      </c>
      <c r="J30" s="62" t="s">
        <v>19</v>
      </c>
      <c r="K30" s="10"/>
      <c r="L30" s="62" t="s">
        <v>20</v>
      </c>
      <c r="M30" s="147" t="s">
        <v>424</v>
      </c>
      <c r="N30" s="117" t="s">
        <v>425</v>
      </c>
      <c r="O30" s="148" t="s">
        <v>426</v>
      </c>
      <c r="P30" s="10"/>
      <c r="Q30" s="10"/>
      <c r="R30" s="10"/>
      <c r="S30" s="10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63">
        <v>1.0</v>
      </c>
      <c r="B31" s="20">
        <v>45977.0</v>
      </c>
      <c r="C31" s="21" t="s">
        <v>457</v>
      </c>
      <c r="D31" s="22">
        <v>30895.0</v>
      </c>
      <c r="E31" s="23" t="s">
        <v>406</v>
      </c>
      <c r="F31" s="24"/>
      <c r="G31" s="24"/>
      <c r="H31" s="24"/>
      <c r="I31" s="26"/>
      <c r="J31" s="24"/>
      <c r="K31" s="24"/>
      <c r="L31" s="24"/>
      <c r="M31" s="25"/>
      <c r="N31" s="31">
        <v>2400.0</v>
      </c>
      <c r="O31" s="31"/>
      <c r="P31" s="145">
        <v>2400.0</v>
      </c>
      <c r="Q31" s="28">
        <v>0.0</v>
      </c>
      <c r="R31" s="27"/>
      <c r="S31" s="29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44">
        <v>2.0</v>
      </c>
      <c r="B32" s="20">
        <v>45977.0</v>
      </c>
      <c r="C32" s="21" t="s">
        <v>458</v>
      </c>
      <c r="D32" s="22">
        <v>101115.0</v>
      </c>
      <c r="E32" s="23" t="s">
        <v>279</v>
      </c>
      <c r="F32" s="24"/>
      <c r="G32" s="24"/>
      <c r="H32" s="24"/>
      <c r="I32" s="26"/>
      <c r="J32" s="24"/>
      <c r="K32" s="24"/>
      <c r="L32" s="24"/>
      <c r="M32" s="25"/>
      <c r="N32" s="24"/>
      <c r="O32" s="31">
        <v>420.0</v>
      </c>
      <c r="P32" s="27">
        <v>420.0</v>
      </c>
      <c r="Q32" s="28">
        <v>0.0</v>
      </c>
      <c r="R32" s="27"/>
      <c r="S32" s="29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44">
        <v>3.0</v>
      </c>
      <c r="B33" s="20">
        <v>45977.0</v>
      </c>
      <c r="C33" s="21" t="s">
        <v>459</v>
      </c>
      <c r="D33" s="22">
        <v>13781.0</v>
      </c>
      <c r="E33" s="23" t="s">
        <v>118</v>
      </c>
      <c r="F33" s="24"/>
      <c r="G33" s="24"/>
      <c r="H33" s="24"/>
      <c r="I33" s="26"/>
      <c r="J33" s="24"/>
      <c r="K33" s="24"/>
      <c r="L33" s="24"/>
      <c r="M33" s="26"/>
      <c r="N33" s="31">
        <v>4500.0</v>
      </c>
      <c r="O33" s="31"/>
      <c r="P33" s="27">
        <v>4500.0</v>
      </c>
      <c r="Q33" s="28">
        <v>0.0</v>
      </c>
      <c r="R33" s="27"/>
      <c r="S33" s="29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44"/>
      <c r="B34" s="20"/>
      <c r="C34" s="21"/>
      <c r="D34" s="22"/>
      <c r="E34" s="23"/>
      <c r="F34" s="24"/>
      <c r="G34" s="24"/>
      <c r="H34" s="24"/>
      <c r="I34" s="26"/>
      <c r="J34" s="24"/>
      <c r="K34" s="24"/>
      <c r="L34" s="24"/>
      <c r="M34" s="26"/>
      <c r="N34" s="24"/>
      <c r="O34" s="31"/>
      <c r="P34" s="27"/>
      <c r="Q34" s="28">
        <v>0.0</v>
      </c>
      <c r="R34" s="27"/>
      <c r="S34" s="29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90"/>
      <c r="B35" s="91"/>
      <c r="C35" s="92"/>
      <c r="D35" s="92"/>
      <c r="E35" s="92"/>
      <c r="F35" s="78"/>
      <c r="G35" s="78"/>
      <c r="H35" s="78"/>
      <c r="I35" s="78"/>
      <c r="J35" s="78"/>
      <c r="K35" s="78"/>
      <c r="L35" s="78"/>
      <c r="M35" s="78"/>
      <c r="N35" s="78"/>
      <c r="O35" s="85"/>
      <c r="P35" s="93"/>
      <c r="Q35" s="37">
        <f>F35+G35+H35+I35+J35+K35+L35+M35+N35+O35-P35</f>
        <v>0</v>
      </c>
      <c r="R35" s="29"/>
      <c r="S35" s="7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94"/>
      <c r="B36" s="95"/>
      <c r="C36" s="96"/>
      <c r="D36" s="97" t="s">
        <v>59</v>
      </c>
      <c r="E36" s="59"/>
      <c r="F36" s="98">
        <f t="shared" ref="F36:P36" si="3">SUM(F31:F35)</f>
        <v>0</v>
      </c>
      <c r="G36" s="98">
        <f t="shared" si="3"/>
        <v>0</v>
      </c>
      <c r="H36" s="98">
        <f t="shared" si="3"/>
        <v>0</v>
      </c>
      <c r="I36" s="98">
        <f t="shared" si="3"/>
        <v>0</v>
      </c>
      <c r="J36" s="98">
        <f t="shared" si="3"/>
        <v>0</v>
      </c>
      <c r="K36" s="98">
        <f t="shared" si="3"/>
        <v>0</v>
      </c>
      <c r="L36" s="98">
        <f t="shared" si="3"/>
        <v>0</v>
      </c>
      <c r="M36" s="98">
        <f t="shared" si="3"/>
        <v>0</v>
      </c>
      <c r="N36" s="98">
        <f t="shared" si="3"/>
        <v>6900</v>
      </c>
      <c r="O36" s="98">
        <f t="shared" si="3"/>
        <v>420</v>
      </c>
      <c r="P36" s="98">
        <f t="shared" si="3"/>
        <v>7320</v>
      </c>
      <c r="Q36" s="99"/>
      <c r="R36" s="59"/>
      <c r="S36" s="7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3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26" t="s">
        <v>103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54" t="s">
        <v>2</v>
      </c>
      <c r="B39" s="55" t="s">
        <v>3</v>
      </c>
      <c r="C39" s="55" t="s">
        <v>4</v>
      </c>
      <c r="D39" s="55" t="s">
        <v>5</v>
      </c>
      <c r="E39" s="55" t="s">
        <v>6</v>
      </c>
      <c r="F39" s="56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55" t="s">
        <v>8</v>
      </c>
      <c r="S39" s="55" t="s">
        <v>9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"/>
      <c r="B40" s="12"/>
      <c r="C40" s="12"/>
      <c r="D40" s="12"/>
      <c r="E40" s="12"/>
      <c r="F40" s="57" t="s">
        <v>10</v>
      </c>
      <c r="G40" s="58" t="s">
        <v>11</v>
      </c>
      <c r="H40" s="10"/>
      <c r="I40" s="58" t="s">
        <v>12</v>
      </c>
      <c r="J40" s="10"/>
      <c r="K40" s="55" t="s">
        <v>13</v>
      </c>
      <c r="L40" s="59"/>
      <c r="M40" s="59"/>
      <c r="N40" s="59"/>
      <c r="O40" s="60" t="s">
        <v>460</v>
      </c>
      <c r="P40" s="55" t="s">
        <v>14</v>
      </c>
      <c r="Q40" s="55" t="s">
        <v>15</v>
      </c>
      <c r="R40" s="12"/>
      <c r="S40" s="1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7"/>
      <c r="B41" s="10"/>
      <c r="C41" s="10"/>
      <c r="D41" s="10"/>
      <c r="E41" s="10"/>
      <c r="F41" s="10"/>
      <c r="G41" s="61" t="s">
        <v>16</v>
      </c>
      <c r="H41" s="62" t="s">
        <v>17</v>
      </c>
      <c r="I41" s="62" t="s">
        <v>18</v>
      </c>
      <c r="J41" s="62" t="s">
        <v>19</v>
      </c>
      <c r="K41" s="10"/>
      <c r="L41" s="62" t="s">
        <v>20</v>
      </c>
      <c r="M41" s="62" t="s">
        <v>21</v>
      </c>
      <c r="N41" s="143" t="s">
        <v>202</v>
      </c>
      <c r="O41" s="10"/>
      <c r="P41" s="10"/>
      <c r="Q41" s="10"/>
      <c r="R41" s="10"/>
      <c r="S41" s="10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74">
        <v>1.0</v>
      </c>
      <c r="B42" s="127">
        <v>45977.0</v>
      </c>
      <c r="C42" s="128" t="s">
        <v>461</v>
      </c>
      <c r="D42" s="129">
        <v>10001.0</v>
      </c>
      <c r="E42" s="130" t="s">
        <v>265</v>
      </c>
      <c r="F42" s="78"/>
      <c r="G42" s="78"/>
      <c r="H42" s="78"/>
      <c r="I42" s="78"/>
      <c r="J42" s="78"/>
      <c r="K42" s="78"/>
      <c r="L42" s="131">
        <v>5700.0</v>
      </c>
      <c r="M42" s="78"/>
      <c r="N42" s="131"/>
      <c r="O42" s="85"/>
      <c r="P42" s="146">
        <v>5700.0</v>
      </c>
      <c r="Q42" s="72">
        <v>0.0</v>
      </c>
      <c r="R42" s="27" t="s">
        <v>184</v>
      </c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74">
        <v>2.0</v>
      </c>
      <c r="B43" s="121">
        <v>45977.0</v>
      </c>
      <c r="C43" s="75" t="s">
        <v>462</v>
      </c>
      <c r="D43" s="76">
        <v>48631.0</v>
      </c>
      <c r="E43" s="77" t="s">
        <v>444</v>
      </c>
      <c r="F43" s="78"/>
      <c r="G43" s="78"/>
      <c r="H43" s="131">
        <v>10500.0</v>
      </c>
      <c r="I43" s="131"/>
      <c r="J43" s="78"/>
      <c r="K43" s="78"/>
      <c r="L43" s="78"/>
      <c r="M43" s="78"/>
      <c r="N43" s="78"/>
      <c r="O43" s="85"/>
      <c r="P43" s="146">
        <v>10500.0</v>
      </c>
      <c r="Q43" s="72">
        <v>0.0</v>
      </c>
      <c r="R43" s="27">
        <v>48631.0</v>
      </c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81"/>
      <c r="C44" s="82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87"/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87">
        <f t="shared" ref="Q45:Q48" si="4">F45+G45+H45+I45+J45+K45+L45+M45+N45+O45+P45-P45</f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87">
        <f t="shared" si="4"/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33"/>
      <c r="C47" s="88"/>
      <c r="D47" s="88"/>
      <c r="E47" s="89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87">
        <f t="shared" si="4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90"/>
      <c r="B48" s="91"/>
      <c r="C48" s="92"/>
      <c r="D48" s="92"/>
      <c r="E48" s="92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93"/>
      <c r="Q48" s="87">
        <f t="shared" si="4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4"/>
      <c r="B49" s="95"/>
      <c r="C49" s="96"/>
      <c r="D49" s="97" t="s">
        <v>59</v>
      </c>
      <c r="E49" s="59"/>
      <c r="F49" s="98">
        <f t="shared" ref="F49:P49" si="5">SUM(F42:F48)</f>
        <v>0</v>
      </c>
      <c r="G49" s="98">
        <f t="shared" si="5"/>
        <v>0</v>
      </c>
      <c r="H49" s="98">
        <f t="shared" si="5"/>
        <v>10500</v>
      </c>
      <c r="I49" s="98">
        <f t="shared" si="5"/>
        <v>0</v>
      </c>
      <c r="J49" s="98">
        <f t="shared" si="5"/>
        <v>0</v>
      </c>
      <c r="K49" s="98">
        <f t="shared" si="5"/>
        <v>0</v>
      </c>
      <c r="L49" s="98">
        <f t="shared" si="5"/>
        <v>5700</v>
      </c>
      <c r="M49" s="98">
        <f t="shared" si="5"/>
        <v>0</v>
      </c>
      <c r="N49" s="98">
        <f t="shared" si="5"/>
        <v>0</v>
      </c>
      <c r="O49" s="98">
        <f t="shared" si="5"/>
        <v>0</v>
      </c>
      <c r="P49" s="98">
        <f t="shared" si="5"/>
        <v>16200</v>
      </c>
      <c r="Q49" s="99"/>
      <c r="R49" s="5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100"/>
      <c r="F50" s="10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102" t="s">
        <v>60</v>
      </c>
      <c r="F52" s="142" t="s">
        <v>61</v>
      </c>
      <c r="G52" s="2"/>
      <c r="H52" s="2"/>
      <c r="I52" s="2"/>
      <c r="J52" s="104" t="s">
        <v>62</v>
      </c>
      <c r="K52" s="104"/>
      <c r="L52" s="104"/>
      <c r="M52" s="104"/>
      <c r="N52" s="105"/>
      <c r="O52" s="105"/>
      <c r="P52" s="10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63</v>
      </c>
      <c r="F53" s="142" t="s">
        <v>61</v>
      </c>
      <c r="G53" s="2"/>
      <c r="H53" s="2"/>
      <c r="I53" s="2"/>
      <c r="J53" s="107" t="s">
        <v>64</v>
      </c>
      <c r="K53" s="107"/>
      <c r="L53" s="107"/>
      <c r="M53" s="107"/>
      <c r="N53" s="107"/>
      <c r="O53" s="107"/>
      <c r="P53" s="10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65</v>
      </c>
      <c r="F54" s="142" t="s">
        <v>61</v>
      </c>
      <c r="G54" s="2"/>
      <c r="H54" s="2"/>
      <c r="I54" s="2"/>
      <c r="J54" s="109"/>
      <c r="K54" s="110"/>
      <c r="L54" s="110"/>
      <c r="M54" s="110"/>
      <c r="N54" s="110"/>
      <c r="O54" s="110"/>
      <c r="P54" s="110"/>
      <c r="Q54" s="111"/>
      <c r="R54" s="3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66</v>
      </c>
      <c r="F55" s="142" t="s">
        <v>61</v>
      </c>
      <c r="G55" s="2"/>
      <c r="H55" s="2"/>
      <c r="I55" s="2"/>
      <c r="J55" s="112"/>
      <c r="K55" s="112"/>
      <c r="L55" s="112"/>
      <c r="M55" s="112"/>
      <c r="N55" s="112"/>
      <c r="O55" s="112"/>
      <c r="P55" s="52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463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113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68</v>
      </c>
      <c r="F57" s="142" t="s">
        <v>61</v>
      </c>
      <c r="G57" s="2"/>
      <c r="H57" s="2"/>
      <c r="I57" s="2"/>
      <c r="J57" s="114"/>
      <c r="K57" s="114"/>
      <c r="L57" s="114"/>
      <c r="M57" s="114"/>
      <c r="N57" s="52"/>
      <c r="O57" s="5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69</v>
      </c>
      <c r="F58" s="142" t="s">
        <v>61</v>
      </c>
      <c r="G58" s="2"/>
      <c r="H58" s="2"/>
      <c r="I58" s="2"/>
      <c r="J58" s="52"/>
      <c r="K58" s="52"/>
      <c r="L58" s="115"/>
      <c r="M58" s="52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2"/>
      <c r="K59" s="52"/>
      <c r="L59" s="52"/>
      <c r="M59" s="52"/>
      <c r="N59" s="52"/>
      <c r="O59" s="5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40:J40"/>
    <mergeCell ref="K40:K41"/>
    <mergeCell ref="O40:O41"/>
    <mergeCell ref="P40:P41"/>
    <mergeCell ref="A38:S38"/>
    <mergeCell ref="A39:A41"/>
    <mergeCell ref="B39:B41"/>
    <mergeCell ref="C39:C41"/>
    <mergeCell ref="D39:D41"/>
    <mergeCell ref="E39:E41"/>
    <mergeCell ref="F39:Q39"/>
    <mergeCell ref="Q40:Q4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5:O25"/>
    <mergeCell ref="A28:A30"/>
    <mergeCell ref="B28:B30"/>
    <mergeCell ref="C28:C30"/>
    <mergeCell ref="D28:D30"/>
    <mergeCell ref="E28:E30"/>
    <mergeCell ref="R28:R30"/>
    <mergeCell ref="P29:P30"/>
    <mergeCell ref="Q29:Q30"/>
    <mergeCell ref="A27:S27"/>
    <mergeCell ref="F28:Q28"/>
    <mergeCell ref="S28:S30"/>
    <mergeCell ref="F29:F30"/>
    <mergeCell ref="G29:H29"/>
    <mergeCell ref="I29:J29"/>
    <mergeCell ref="K29:K30"/>
    <mergeCell ref="R39:R41"/>
    <mergeCell ref="S39:S41"/>
    <mergeCell ref="F40:F41"/>
    <mergeCell ref="G40:H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464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45977.0</v>
      </c>
      <c r="C6" s="21" t="s">
        <v>465</v>
      </c>
      <c r="D6" s="22">
        <v>30895.0</v>
      </c>
      <c r="E6" s="23" t="s">
        <v>406</v>
      </c>
      <c r="F6" s="24"/>
      <c r="G6" s="31">
        <v>500.0</v>
      </c>
      <c r="H6" s="24"/>
      <c r="I6" s="25"/>
      <c r="J6" s="31"/>
      <c r="K6" s="31"/>
      <c r="L6" s="24"/>
      <c r="M6" s="26"/>
      <c r="N6" s="24"/>
      <c r="O6" s="24"/>
      <c r="P6" s="27">
        <v>500.0</v>
      </c>
      <c r="Q6" s="28">
        <v>0.0</v>
      </c>
      <c r="R6" s="27" t="s">
        <v>184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45978.0</v>
      </c>
      <c r="C7" s="21" t="s">
        <v>466</v>
      </c>
      <c r="D7" s="22">
        <v>76245.0</v>
      </c>
      <c r="E7" s="23" t="s">
        <v>467</v>
      </c>
      <c r="F7" s="24"/>
      <c r="G7" s="24"/>
      <c r="H7" s="24"/>
      <c r="I7" s="25">
        <v>5100.0</v>
      </c>
      <c r="J7" s="31"/>
      <c r="K7" s="31"/>
      <c r="L7" s="24"/>
      <c r="M7" s="25"/>
      <c r="N7" s="24"/>
      <c r="O7" s="24"/>
      <c r="P7" s="27">
        <v>5100.0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45978.0</v>
      </c>
      <c r="C8" s="21" t="s">
        <v>468</v>
      </c>
      <c r="D8" s="22">
        <v>80301.0</v>
      </c>
      <c r="E8" s="23" t="s">
        <v>469</v>
      </c>
      <c r="F8" s="31"/>
      <c r="G8" s="24"/>
      <c r="H8" s="24"/>
      <c r="I8" s="25"/>
      <c r="J8" s="31">
        <v>940.0</v>
      </c>
      <c r="K8" s="24"/>
      <c r="L8" s="24"/>
      <c r="M8" s="25"/>
      <c r="N8" s="24"/>
      <c r="O8" s="24"/>
      <c r="P8" s="27">
        <v>940.0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45978.0</v>
      </c>
      <c r="C9" s="21" t="s">
        <v>470</v>
      </c>
      <c r="D9" s="22">
        <v>47787.0</v>
      </c>
      <c r="E9" s="23" t="s">
        <v>388</v>
      </c>
      <c r="F9" s="24"/>
      <c r="G9" s="31"/>
      <c r="H9" s="24"/>
      <c r="I9" s="25">
        <v>250.0</v>
      </c>
      <c r="J9" s="31"/>
      <c r="K9" s="24"/>
      <c r="L9" s="24"/>
      <c r="M9" s="25"/>
      <c r="N9" s="24"/>
      <c r="O9" s="24"/>
      <c r="P9" s="27">
        <v>250.0</v>
      </c>
      <c r="Q9" s="28">
        <v>0.0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45978.0</v>
      </c>
      <c r="C10" s="21" t="s">
        <v>471</v>
      </c>
      <c r="D10" s="22">
        <v>29620.0</v>
      </c>
      <c r="E10" s="23" t="s">
        <v>472</v>
      </c>
      <c r="F10" s="31"/>
      <c r="G10" s="31"/>
      <c r="H10" s="24"/>
      <c r="I10" s="25">
        <v>2900.0</v>
      </c>
      <c r="J10" s="31"/>
      <c r="K10" s="31"/>
      <c r="L10" s="24"/>
      <c r="M10" s="25"/>
      <c r="N10" s="24"/>
      <c r="O10" s="24"/>
      <c r="P10" s="27">
        <v>2900.0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45978.0</v>
      </c>
      <c r="C11" s="21" t="s">
        <v>473</v>
      </c>
      <c r="D11" s="22">
        <v>36253.0</v>
      </c>
      <c r="E11" s="23" t="s">
        <v>474</v>
      </c>
      <c r="F11" s="31"/>
      <c r="G11" s="31"/>
      <c r="H11" s="24"/>
      <c r="I11" s="25">
        <v>1300.0</v>
      </c>
      <c r="J11" s="31"/>
      <c r="K11" s="31"/>
      <c r="L11" s="24"/>
      <c r="M11" s="25"/>
      <c r="N11" s="24"/>
      <c r="O11" s="24"/>
      <c r="P11" s="27">
        <v>1300.0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45978.0</v>
      </c>
      <c r="C12" s="21" t="s">
        <v>475</v>
      </c>
      <c r="D12" s="22">
        <v>52247.0</v>
      </c>
      <c r="E12" s="23" t="s">
        <v>476</v>
      </c>
      <c r="F12" s="31"/>
      <c r="G12" s="31">
        <v>1250.0</v>
      </c>
      <c r="H12" s="31"/>
      <c r="I12" s="25"/>
      <c r="J12" s="31"/>
      <c r="K12" s="24"/>
      <c r="L12" s="24"/>
      <c r="M12" s="25"/>
      <c r="N12" s="24"/>
      <c r="O12" s="24"/>
      <c r="P12" s="27">
        <v>1250.0</v>
      </c>
      <c r="Q12" s="28">
        <v>0.0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45978.0</v>
      </c>
      <c r="C13" s="21" t="s">
        <v>477</v>
      </c>
      <c r="D13" s="22">
        <v>47661.0</v>
      </c>
      <c r="E13" s="23" t="s">
        <v>478</v>
      </c>
      <c r="F13" s="31"/>
      <c r="G13" s="24"/>
      <c r="H13" s="31"/>
      <c r="I13" s="25">
        <v>5100.0</v>
      </c>
      <c r="J13" s="31"/>
      <c r="K13" s="31"/>
      <c r="L13" s="24"/>
      <c r="M13" s="25"/>
      <c r="N13" s="24"/>
      <c r="O13" s="24"/>
      <c r="P13" s="27">
        <v>5100.0</v>
      </c>
      <c r="Q13" s="28">
        <v>0.0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45978.0</v>
      </c>
      <c r="C14" s="21" t="s">
        <v>479</v>
      </c>
      <c r="D14" s="22">
        <v>79106.0</v>
      </c>
      <c r="E14" s="23" t="s">
        <v>480</v>
      </c>
      <c r="F14" s="31"/>
      <c r="G14" s="31"/>
      <c r="H14" s="31"/>
      <c r="I14" s="25">
        <v>2600.0</v>
      </c>
      <c r="J14" s="31"/>
      <c r="K14" s="24"/>
      <c r="L14" s="24"/>
      <c r="M14" s="25"/>
      <c r="N14" s="24"/>
      <c r="O14" s="24"/>
      <c r="P14" s="27">
        <v>2600.0</v>
      </c>
      <c r="Q14" s="28">
        <v>0.0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45978.0</v>
      </c>
      <c r="C15" s="21" t="s">
        <v>481</v>
      </c>
      <c r="D15" s="22">
        <v>22332.0</v>
      </c>
      <c r="E15" s="23" t="s">
        <v>150</v>
      </c>
      <c r="F15" s="24"/>
      <c r="G15" s="31"/>
      <c r="H15" s="31"/>
      <c r="I15" s="25"/>
      <c r="J15" s="31"/>
      <c r="K15" s="31">
        <v>400.0</v>
      </c>
      <c r="L15" s="24"/>
      <c r="M15" s="25"/>
      <c r="N15" s="24"/>
      <c r="O15" s="24"/>
      <c r="P15" s="27">
        <v>400.0</v>
      </c>
      <c r="Q15" s="28">
        <v>0.0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45978.0</v>
      </c>
      <c r="C16" s="21" t="s">
        <v>482</v>
      </c>
      <c r="D16" s="22">
        <v>103852.0</v>
      </c>
      <c r="E16" s="23" t="s">
        <v>483</v>
      </c>
      <c r="F16" s="24"/>
      <c r="G16" s="24"/>
      <c r="H16" s="31"/>
      <c r="I16" s="25"/>
      <c r="J16" s="31"/>
      <c r="K16" s="24"/>
      <c r="L16" s="24"/>
      <c r="M16" s="25">
        <v>3250.0</v>
      </c>
      <c r="N16" s="24"/>
      <c r="O16" s="24"/>
      <c r="P16" s="27">
        <v>3250.0</v>
      </c>
      <c r="Q16" s="28">
        <v>0.0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45978.0</v>
      </c>
      <c r="C17" s="21" t="s">
        <v>484</v>
      </c>
      <c r="D17" s="22">
        <v>103647.0</v>
      </c>
      <c r="E17" s="23" t="s">
        <v>416</v>
      </c>
      <c r="F17" s="31"/>
      <c r="G17" s="31"/>
      <c r="H17" s="31"/>
      <c r="I17" s="25"/>
      <c r="J17" s="31"/>
      <c r="K17" s="24"/>
      <c r="L17" s="24"/>
      <c r="M17" s="25">
        <v>3250.0</v>
      </c>
      <c r="N17" s="24"/>
      <c r="O17" s="24"/>
      <c r="P17" s="27">
        <v>3250.0</v>
      </c>
      <c r="Q17" s="28">
        <v>0.0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45978.0</v>
      </c>
      <c r="C18" s="21" t="s">
        <v>485</v>
      </c>
      <c r="D18" s="22">
        <v>103862.0</v>
      </c>
      <c r="E18" s="23" t="s">
        <v>486</v>
      </c>
      <c r="F18" s="24"/>
      <c r="G18" s="31"/>
      <c r="H18" s="31"/>
      <c r="I18" s="25"/>
      <c r="J18" s="31"/>
      <c r="K18" s="24"/>
      <c r="L18" s="24"/>
      <c r="M18" s="25">
        <v>600.0</v>
      </c>
      <c r="N18" s="24"/>
      <c r="O18" s="24"/>
      <c r="P18" s="27">
        <v>600.0</v>
      </c>
      <c r="Q18" s="28">
        <v>0.0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45978.0</v>
      </c>
      <c r="C19" s="21" t="s">
        <v>487</v>
      </c>
      <c r="D19" s="22">
        <v>13762.0</v>
      </c>
      <c r="E19" s="23" t="s">
        <v>102</v>
      </c>
      <c r="F19" s="24"/>
      <c r="G19" s="31"/>
      <c r="H19" s="31"/>
      <c r="I19" s="25"/>
      <c r="J19" s="31"/>
      <c r="K19" s="24"/>
      <c r="L19" s="24"/>
      <c r="M19" s="25">
        <v>900.0</v>
      </c>
      <c r="N19" s="24"/>
      <c r="O19" s="24"/>
      <c r="P19" s="27">
        <v>900.0</v>
      </c>
      <c r="Q19" s="28">
        <v>0.0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32">
        <v>15.0</v>
      </c>
      <c r="B20" s="20">
        <v>45978.0</v>
      </c>
      <c r="C20" s="21" t="s">
        <v>488</v>
      </c>
      <c r="D20" s="22">
        <v>10008.0</v>
      </c>
      <c r="E20" s="23" t="s">
        <v>75</v>
      </c>
      <c r="F20" s="24"/>
      <c r="G20" s="31">
        <v>2000.0</v>
      </c>
      <c r="H20" s="24"/>
      <c r="I20" s="26"/>
      <c r="J20" s="24"/>
      <c r="K20" s="24"/>
      <c r="L20" s="24"/>
      <c r="M20" s="26"/>
      <c r="N20" s="24"/>
      <c r="O20" s="24"/>
      <c r="P20" s="27">
        <v>2000.0</v>
      </c>
      <c r="Q20" s="28">
        <v>0.0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32">
        <v>16.0</v>
      </c>
      <c r="B21" s="20">
        <v>45978.0</v>
      </c>
      <c r="C21" s="21" t="s">
        <v>489</v>
      </c>
      <c r="D21" s="22">
        <v>88485.0</v>
      </c>
      <c r="E21" s="23" t="s">
        <v>183</v>
      </c>
      <c r="F21" s="24"/>
      <c r="G21" s="24"/>
      <c r="H21" s="24"/>
      <c r="I21" s="26"/>
      <c r="J21" s="24"/>
      <c r="K21" s="31">
        <v>5000.0</v>
      </c>
      <c r="L21" s="24"/>
      <c r="M21" s="26"/>
      <c r="N21" s="24"/>
      <c r="O21" s="24"/>
      <c r="P21" s="27">
        <v>5000.0</v>
      </c>
      <c r="Q21" s="28">
        <v>0.0</v>
      </c>
      <c r="R21" s="27">
        <v>88485.0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/>
      <c r="B22" s="33"/>
      <c r="C22" s="34"/>
      <c r="D22" s="35"/>
      <c r="E22" s="36"/>
      <c r="F22" s="24"/>
      <c r="G22" s="24"/>
      <c r="H22" s="24"/>
      <c r="I22" s="26"/>
      <c r="J22" s="24"/>
      <c r="K22" s="24"/>
      <c r="L22" s="24"/>
      <c r="M22" s="26"/>
      <c r="N22" s="24"/>
      <c r="O22" s="24"/>
      <c r="P22" s="29"/>
      <c r="Q22" s="28">
        <f t="shared" ref="Q22:Q23" si="1">F22+G22+H22+I22+J22+K22+L22+M22+N22+O22+-P22</f>
        <v>0</v>
      </c>
      <c r="R22" s="29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33"/>
      <c r="C23" s="34"/>
      <c r="D23" s="35"/>
      <c r="E23" s="36"/>
      <c r="F23" s="24"/>
      <c r="G23" s="24"/>
      <c r="H23" s="24"/>
      <c r="I23" s="26"/>
      <c r="J23" s="24"/>
      <c r="K23" s="24"/>
      <c r="L23" s="24"/>
      <c r="M23" s="26"/>
      <c r="N23" s="24"/>
      <c r="O23" s="24"/>
      <c r="P23" s="29"/>
      <c r="Q23" s="28">
        <f t="shared" si="1"/>
        <v>0</v>
      </c>
      <c r="R23" s="29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38"/>
      <c r="B24" s="39"/>
      <c r="C24" s="40"/>
      <c r="D24" s="41"/>
      <c r="E24" s="41"/>
      <c r="F24" s="42">
        <f t="shared" ref="F24:P24" si="2">SUM(F6:F23)</f>
        <v>0</v>
      </c>
      <c r="G24" s="42">
        <f t="shared" si="2"/>
        <v>3750</v>
      </c>
      <c r="H24" s="42">
        <f t="shared" si="2"/>
        <v>0</v>
      </c>
      <c r="I24" s="42">
        <f t="shared" si="2"/>
        <v>17250</v>
      </c>
      <c r="J24" s="42">
        <f t="shared" si="2"/>
        <v>940</v>
      </c>
      <c r="K24" s="42">
        <f t="shared" si="2"/>
        <v>5400</v>
      </c>
      <c r="L24" s="42">
        <f t="shared" si="2"/>
        <v>0</v>
      </c>
      <c r="M24" s="42">
        <f t="shared" si="2"/>
        <v>8000</v>
      </c>
      <c r="N24" s="42">
        <f t="shared" si="2"/>
        <v>0</v>
      </c>
      <c r="O24" s="42">
        <f t="shared" si="2"/>
        <v>0</v>
      </c>
      <c r="P24" s="42">
        <f t="shared" si="2"/>
        <v>35340</v>
      </c>
      <c r="Q24" s="43"/>
      <c r="R24" s="41"/>
      <c r="S24" s="44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ht="42.0" customHeight="1">
      <c r="A25" s="46"/>
      <c r="B25" s="47"/>
      <c r="C25" s="48"/>
      <c r="D25" s="48"/>
      <c r="E25" s="48"/>
      <c r="F25" s="49">
        <f>F24+G24+H24+I24+J24+K24+L24+M24+N24+O24</f>
        <v>35340</v>
      </c>
      <c r="G25" s="4"/>
      <c r="H25" s="4"/>
      <c r="I25" s="4"/>
      <c r="J25" s="4"/>
      <c r="K25" s="4"/>
      <c r="L25" s="4"/>
      <c r="M25" s="4"/>
      <c r="N25" s="4"/>
      <c r="O25" s="4"/>
      <c r="P25" s="50" t="s">
        <v>52</v>
      </c>
      <c r="Q25" s="50"/>
      <c r="R25" s="48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2"/>
      <c r="B26" s="52"/>
      <c r="C26" s="52"/>
      <c r="D26" s="52"/>
      <c r="E26" s="30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53" t="s">
        <v>423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54" t="s">
        <v>2</v>
      </c>
      <c r="B28" s="55" t="s">
        <v>3</v>
      </c>
      <c r="C28" s="55" t="s">
        <v>4</v>
      </c>
      <c r="D28" s="55" t="s">
        <v>5</v>
      </c>
      <c r="E28" s="55" t="s">
        <v>6</v>
      </c>
      <c r="F28" s="56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55" t="s">
        <v>8</v>
      </c>
      <c r="S28" s="55" t="s">
        <v>9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1"/>
      <c r="B29" s="12"/>
      <c r="C29" s="12"/>
      <c r="D29" s="12"/>
      <c r="E29" s="12"/>
      <c r="F29" s="57" t="s">
        <v>10</v>
      </c>
      <c r="G29" s="58" t="s">
        <v>11</v>
      </c>
      <c r="H29" s="10"/>
      <c r="I29" s="58" t="s">
        <v>12</v>
      </c>
      <c r="J29" s="10"/>
      <c r="K29" s="55" t="s">
        <v>13</v>
      </c>
      <c r="L29" s="59"/>
      <c r="M29" s="59"/>
      <c r="N29" s="59"/>
      <c r="O29" s="133"/>
      <c r="P29" s="55" t="s">
        <v>14</v>
      </c>
      <c r="Q29" s="55" t="s">
        <v>15</v>
      </c>
      <c r="R29" s="12"/>
      <c r="S29" s="1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7"/>
      <c r="B30" s="10"/>
      <c r="C30" s="10"/>
      <c r="D30" s="10"/>
      <c r="E30" s="10"/>
      <c r="F30" s="10"/>
      <c r="G30" s="134" t="s">
        <v>16</v>
      </c>
      <c r="H30" s="62" t="s">
        <v>17</v>
      </c>
      <c r="I30" s="62" t="s">
        <v>18</v>
      </c>
      <c r="J30" s="62" t="s">
        <v>19</v>
      </c>
      <c r="K30" s="10"/>
      <c r="L30" s="62" t="s">
        <v>20</v>
      </c>
      <c r="M30" s="149" t="s">
        <v>424</v>
      </c>
      <c r="N30" s="117" t="s">
        <v>425</v>
      </c>
      <c r="O30" s="148" t="s">
        <v>426</v>
      </c>
      <c r="P30" s="10"/>
      <c r="Q30" s="10"/>
      <c r="R30" s="10"/>
      <c r="S30" s="10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63">
        <v>1.0</v>
      </c>
      <c r="B31" s="20"/>
      <c r="C31" s="21"/>
      <c r="D31" s="22"/>
      <c r="E31" s="23"/>
      <c r="F31" s="24"/>
      <c r="G31" s="24"/>
      <c r="H31" s="24"/>
      <c r="I31" s="26"/>
      <c r="J31" s="24"/>
      <c r="K31" s="24"/>
      <c r="L31" s="24"/>
      <c r="M31" s="25"/>
      <c r="N31" s="31"/>
      <c r="O31" s="31"/>
      <c r="P31" s="145"/>
      <c r="Q31" s="28">
        <f t="shared" ref="Q31:Q35" si="3">F31+G31+H31+I31+J31+K31+L31+M31+N31+O31+-P31</f>
        <v>0</v>
      </c>
      <c r="R31" s="27"/>
      <c r="S31" s="29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44">
        <v>2.0</v>
      </c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5"/>
      <c r="N32" s="24"/>
      <c r="O32" s="31"/>
      <c r="P32" s="27"/>
      <c r="Q32" s="28">
        <f t="shared" si="3"/>
        <v>0</v>
      </c>
      <c r="R32" s="27"/>
      <c r="S32" s="29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144">
        <v>3.0</v>
      </c>
      <c r="B33" s="20"/>
      <c r="C33" s="21"/>
      <c r="D33" s="22"/>
      <c r="E33" s="23"/>
      <c r="F33" s="24"/>
      <c r="G33" s="24"/>
      <c r="H33" s="24"/>
      <c r="I33" s="26"/>
      <c r="J33" s="24"/>
      <c r="K33" s="24"/>
      <c r="L33" s="24"/>
      <c r="M33" s="26"/>
      <c r="N33" s="31"/>
      <c r="O33" s="31"/>
      <c r="P33" s="27"/>
      <c r="Q33" s="28">
        <f t="shared" si="3"/>
        <v>0</v>
      </c>
      <c r="R33" s="27"/>
      <c r="S33" s="29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44"/>
      <c r="B34" s="20"/>
      <c r="C34" s="21"/>
      <c r="D34" s="22"/>
      <c r="E34" s="23"/>
      <c r="F34" s="24"/>
      <c r="G34" s="24"/>
      <c r="H34" s="24"/>
      <c r="I34" s="26"/>
      <c r="J34" s="24"/>
      <c r="K34" s="24"/>
      <c r="L34" s="24"/>
      <c r="M34" s="26"/>
      <c r="N34" s="24"/>
      <c r="O34" s="31"/>
      <c r="P34" s="27"/>
      <c r="Q34" s="28">
        <f t="shared" si="3"/>
        <v>0</v>
      </c>
      <c r="R34" s="27"/>
      <c r="S34" s="29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90"/>
      <c r="B35" s="91"/>
      <c r="C35" s="92"/>
      <c r="D35" s="92"/>
      <c r="E35" s="92"/>
      <c r="F35" s="78"/>
      <c r="G35" s="78"/>
      <c r="H35" s="78"/>
      <c r="I35" s="78"/>
      <c r="J35" s="78"/>
      <c r="K35" s="78"/>
      <c r="L35" s="78"/>
      <c r="M35" s="78"/>
      <c r="N35" s="78"/>
      <c r="O35" s="85"/>
      <c r="P35" s="93"/>
      <c r="Q35" s="28">
        <f t="shared" si="3"/>
        <v>0</v>
      </c>
      <c r="R35" s="29"/>
      <c r="S35" s="7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94"/>
      <c r="B36" s="95"/>
      <c r="C36" s="96"/>
      <c r="D36" s="97" t="s">
        <v>59</v>
      </c>
      <c r="E36" s="59"/>
      <c r="F36" s="98">
        <f t="shared" ref="F36:P36" si="4">SUM(F31:F35)</f>
        <v>0</v>
      </c>
      <c r="G36" s="98">
        <f t="shared" si="4"/>
        <v>0</v>
      </c>
      <c r="H36" s="98">
        <f t="shared" si="4"/>
        <v>0</v>
      </c>
      <c r="I36" s="98">
        <f t="shared" si="4"/>
        <v>0</v>
      </c>
      <c r="J36" s="98">
        <f t="shared" si="4"/>
        <v>0</v>
      </c>
      <c r="K36" s="98">
        <f t="shared" si="4"/>
        <v>0</v>
      </c>
      <c r="L36" s="98">
        <f t="shared" si="4"/>
        <v>0</v>
      </c>
      <c r="M36" s="98">
        <f t="shared" si="4"/>
        <v>0</v>
      </c>
      <c r="N36" s="98">
        <f t="shared" si="4"/>
        <v>0</v>
      </c>
      <c r="O36" s="98">
        <f t="shared" si="4"/>
        <v>0</v>
      </c>
      <c r="P36" s="98">
        <f t="shared" si="4"/>
        <v>0</v>
      </c>
      <c r="Q36" s="99"/>
      <c r="R36" s="59"/>
      <c r="S36" s="7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2"/>
      <c r="B37" s="52"/>
      <c r="C37" s="52"/>
      <c r="D37" s="52"/>
      <c r="E37" s="3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26" t="s">
        <v>103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54" t="s">
        <v>2</v>
      </c>
      <c r="B39" s="55" t="s">
        <v>3</v>
      </c>
      <c r="C39" s="55" t="s">
        <v>4</v>
      </c>
      <c r="D39" s="55" t="s">
        <v>5</v>
      </c>
      <c r="E39" s="55" t="s">
        <v>6</v>
      </c>
      <c r="F39" s="56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55" t="s">
        <v>8</v>
      </c>
      <c r="S39" s="55" t="s">
        <v>9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1"/>
      <c r="B40" s="12"/>
      <c r="C40" s="12"/>
      <c r="D40" s="12"/>
      <c r="E40" s="12"/>
      <c r="F40" s="57" t="s">
        <v>10</v>
      </c>
      <c r="G40" s="58" t="s">
        <v>11</v>
      </c>
      <c r="H40" s="10"/>
      <c r="I40" s="58" t="s">
        <v>12</v>
      </c>
      <c r="J40" s="10"/>
      <c r="K40" s="55" t="s">
        <v>13</v>
      </c>
      <c r="L40" s="59"/>
      <c r="M40" s="59"/>
      <c r="N40" s="59"/>
      <c r="O40" s="60" t="s">
        <v>490</v>
      </c>
      <c r="P40" s="55" t="s">
        <v>14</v>
      </c>
      <c r="Q40" s="55" t="s">
        <v>15</v>
      </c>
      <c r="R40" s="12"/>
      <c r="S40" s="1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7"/>
      <c r="B41" s="10"/>
      <c r="C41" s="10"/>
      <c r="D41" s="10"/>
      <c r="E41" s="10"/>
      <c r="F41" s="10"/>
      <c r="G41" s="61" t="s">
        <v>16</v>
      </c>
      <c r="H41" s="62" t="s">
        <v>17</v>
      </c>
      <c r="I41" s="62" t="s">
        <v>18</v>
      </c>
      <c r="J41" s="62" t="s">
        <v>19</v>
      </c>
      <c r="K41" s="10"/>
      <c r="L41" s="62" t="s">
        <v>20</v>
      </c>
      <c r="M41" s="62" t="s">
        <v>21</v>
      </c>
      <c r="N41" s="143" t="s">
        <v>202</v>
      </c>
      <c r="O41" s="10"/>
      <c r="P41" s="10"/>
      <c r="Q41" s="10"/>
      <c r="R41" s="10"/>
      <c r="S41" s="10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74">
        <v>1.0</v>
      </c>
      <c r="B42" s="127">
        <v>45978.0</v>
      </c>
      <c r="C42" s="128" t="s">
        <v>491</v>
      </c>
      <c r="D42" s="129">
        <v>101519.0</v>
      </c>
      <c r="E42" s="130" t="s">
        <v>492</v>
      </c>
      <c r="F42" s="78"/>
      <c r="G42" s="78"/>
      <c r="H42" s="78"/>
      <c r="I42" s="78"/>
      <c r="J42" s="78"/>
      <c r="K42" s="78"/>
      <c r="L42" s="131"/>
      <c r="M42" s="131">
        <v>470.0</v>
      </c>
      <c r="N42" s="131"/>
      <c r="O42" s="85"/>
      <c r="P42" s="146">
        <v>470.0</v>
      </c>
      <c r="Q42" s="72">
        <v>0.0</v>
      </c>
      <c r="R42" s="27">
        <v>101519.0</v>
      </c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74"/>
      <c r="B43" s="121"/>
      <c r="C43" s="75"/>
      <c r="D43" s="76"/>
      <c r="E43" s="77"/>
      <c r="F43" s="78"/>
      <c r="G43" s="78"/>
      <c r="H43" s="131"/>
      <c r="I43" s="131"/>
      <c r="J43" s="78"/>
      <c r="K43" s="78"/>
      <c r="L43" s="78"/>
      <c r="M43" s="78"/>
      <c r="N43" s="78"/>
      <c r="O43" s="85"/>
      <c r="P43" s="146"/>
      <c r="Q43" s="72">
        <f t="shared" ref="Q43:Q48" si="5">F43+G43+H43+I43+J43+K43+L43+M43+N43+O43-P43</f>
        <v>0</v>
      </c>
      <c r="R43" s="27"/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81"/>
      <c r="C44" s="82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72">
        <f t="shared" si="5"/>
        <v>0</v>
      </c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72">
        <f t="shared" si="5"/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72">
        <f t="shared" si="5"/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33"/>
      <c r="C47" s="88"/>
      <c r="D47" s="88"/>
      <c r="E47" s="89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72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90"/>
      <c r="B48" s="91"/>
      <c r="C48" s="92"/>
      <c r="D48" s="92"/>
      <c r="E48" s="92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93"/>
      <c r="Q48" s="72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4"/>
      <c r="B49" s="95"/>
      <c r="C49" s="96"/>
      <c r="D49" s="97" t="s">
        <v>59</v>
      </c>
      <c r="E49" s="59"/>
      <c r="F49" s="98">
        <f t="shared" ref="F49:P49" si="6">SUM(F42:F48)</f>
        <v>0</v>
      </c>
      <c r="G49" s="98">
        <f t="shared" si="6"/>
        <v>0</v>
      </c>
      <c r="H49" s="98">
        <f t="shared" si="6"/>
        <v>0</v>
      </c>
      <c r="I49" s="98">
        <f t="shared" si="6"/>
        <v>0</v>
      </c>
      <c r="J49" s="98">
        <f t="shared" si="6"/>
        <v>0</v>
      </c>
      <c r="K49" s="98">
        <f t="shared" si="6"/>
        <v>0</v>
      </c>
      <c r="L49" s="98">
        <f t="shared" si="6"/>
        <v>0</v>
      </c>
      <c r="M49" s="98">
        <f t="shared" si="6"/>
        <v>470</v>
      </c>
      <c r="N49" s="98">
        <f t="shared" si="6"/>
        <v>0</v>
      </c>
      <c r="O49" s="98">
        <f t="shared" si="6"/>
        <v>0</v>
      </c>
      <c r="P49" s="98">
        <f t="shared" si="6"/>
        <v>470</v>
      </c>
      <c r="Q49" s="99"/>
      <c r="R49" s="5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100"/>
      <c r="F50" s="10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102" t="s">
        <v>60</v>
      </c>
      <c r="F52" s="142" t="s">
        <v>61</v>
      </c>
      <c r="G52" s="2"/>
      <c r="H52" s="2"/>
      <c r="I52" s="2"/>
      <c r="J52" s="104" t="s">
        <v>62</v>
      </c>
      <c r="K52" s="104"/>
      <c r="L52" s="104"/>
      <c r="M52" s="104"/>
      <c r="N52" s="105"/>
      <c r="O52" s="105"/>
      <c r="P52" s="10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63</v>
      </c>
      <c r="F53" s="142" t="s">
        <v>61</v>
      </c>
      <c r="G53" s="2"/>
      <c r="H53" s="2"/>
      <c r="I53" s="2"/>
      <c r="J53" s="107" t="s">
        <v>64</v>
      </c>
      <c r="K53" s="107"/>
      <c r="L53" s="107"/>
      <c r="M53" s="107"/>
      <c r="N53" s="107"/>
      <c r="O53" s="107"/>
      <c r="P53" s="10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65</v>
      </c>
      <c r="F54" s="142" t="s">
        <v>61</v>
      </c>
      <c r="G54" s="2"/>
      <c r="H54" s="2"/>
      <c r="I54" s="2"/>
      <c r="J54" s="109"/>
      <c r="K54" s="110"/>
      <c r="L54" s="110"/>
      <c r="M54" s="110"/>
      <c r="N54" s="110"/>
      <c r="O54" s="110"/>
      <c r="P54" s="110"/>
      <c r="Q54" s="111"/>
      <c r="R54" s="3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66</v>
      </c>
      <c r="F55" s="142" t="s">
        <v>61</v>
      </c>
      <c r="G55" s="2"/>
      <c r="H55" s="2"/>
      <c r="I55" s="2"/>
      <c r="J55" s="112"/>
      <c r="K55" s="112"/>
      <c r="L55" s="112"/>
      <c r="M55" s="112"/>
      <c r="N55" s="112"/>
      <c r="O55" s="112"/>
      <c r="P55" s="52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493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113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68</v>
      </c>
      <c r="F57" s="142" t="s">
        <v>61</v>
      </c>
      <c r="G57" s="2"/>
      <c r="H57" s="2"/>
      <c r="I57" s="2"/>
      <c r="J57" s="114"/>
      <c r="K57" s="114"/>
      <c r="L57" s="114"/>
      <c r="M57" s="114"/>
      <c r="N57" s="52"/>
      <c r="O57" s="5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69</v>
      </c>
      <c r="F58" s="142" t="s">
        <v>61</v>
      </c>
      <c r="G58" s="2"/>
      <c r="H58" s="2"/>
      <c r="I58" s="2"/>
      <c r="J58" s="52"/>
      <c r="K58" s="52"/>
      <c r="L58" s="115"/>
      <c r="M58" s="52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2"/>
      <c r="K59" s="52"/>
      <c r="L59" s="52"/>
      <c r="M59" s="52"/>
      <c r="N59" s="52"/>
      <c r="O59" s="5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40:J40"/>
    <mergeCell ref="K40:K41"/>
    <mergeCell ref="O40:O41"/>
    <mergeCell ref="P40:P41"/>
    <mergeCell ref="A38:S38"/>
    <mergeCell ref="A39:A41"/>
    <mergeCell ref="B39:B41"/>
    <mergeCell ref="C39:C41"/>
    <mergeCell ref="D39:D41"/>
    <mergeCell ref="E39:E41"/>
    <mergeCell ref="F39:Q39"/>
    <mergeCell ref="Q40:Q4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5:O25"/>
    <mergeCell ref="A28:A30"/>
    <mergeCell ref="B28:B30"/>
    <mergeCell ref="C28:C30"/>
    <mergeCell ref="D28:D30"/>
    <mergeCell ref="E28:E30"/>
    <mergeCell ref="R28:R30"/>
    <mergeCell ref="P29:P30"/>
    <mergeCell ref="Q29:Q30"/>
    <mergeCell ref="A27:S27"/>
    <mergeCell ref="F28:Q28"/>
    <mergeCell ref="S28:S30"/>
    <mergeCell ref="F29:F30"/>
    <mergeCell ref="G29:H29"/>
    <mergeCell ref="I29:J29"/>
    <mergeCell ref="K29:K30"/>
    <mergeCell ref="R39:R41"/>
    <mergeCell ref="S39:S41"/>
    <mergeCell ref="F40:F41"/>
    <mergeCell ref="G40:H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494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45979.0</v>
      </c>
      <c r="C6" s="21" t="s">
        <v>495</v>
      </c>
      <c r="D6" s="22">
        <v>46778.0</v>
      </c>
      <c r="E6" s="23" t="s">
        <v>496</v>
      </c>
      <c r="F6" s="24"/>
      <c r="G6" s="31"/>
      <c r="H6" s="24"/>
      <c r="I6" s="25"/>
      <c r="J6" s="31">
        <v>2400.0</v>
      </c>
      <c r="K6" s="31"/>
      <c r="L6" s="24"/>
      <c r="M6" s="26"/>
      <c r="N6" s="24"/>
      <c r="O6" s="24"/>
      <c r="P6" s="27">
        <v>2400.0</v>
      </c>
      <c r="Q6" s="28">
        <f t="shared" ref="Q6:Q31" si="1">F6+G6+H6+I6+J6+K6+L6+M6+N6+O6+-P6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45979.0</v>
      </c>
      <c r="C7" s="21" t="s">
        <v>497</v>
      </c>
      <c r="D7" s="22">
        <v>46778.0</v>
      </c>
      <c r="E7" s="23" t="s">
        <v>496</v>
      </c>
      <c r="F7" s="24"/>
      <c r="G7" s="24"/>
      <c r="H7" s="24"/>
      <c r="I7" s="25"/>
      <c r="J7" s="31">
        <v>4500.0</v>
      </c>
      <c r="K7" s="31"/>
      <c r="L7" s="24"/>
      <c r="M7" s="25"/>
      <c r="N7" s="24"/>
      <c r="O7" s="24"/>
      <c r="P7" s="27">
        <v>4500.0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45979.0</v>
      </c>
      <c r="C8" s="21" t="s">
        <v>498</v>
      </c>
      <c r="D8" s="22">
        <v>46778.0</v>
      </c>
      <c r="E8" s="23" t="s">
        <v>496</v>
      </c>
      <c r="F8" s="31"/>
      <c r="G8" s="24"/>
      <c r="H8" s="24"/>
      <c r="I8" s="25"/>
      <c r="J8" s="31">
        <v>4500.0</v>
      </c>
      <c r="K8" s="24"/>
      <c r="L8" s="24"/>
      <c r="M8" s="25"/>
      <c r="N8" s="24"/>
      <c r="O8" s="24"/>
      <c r="P8" s="27">
        <v>4500.0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45979.0</v>
      </c>
      <c r="C9" s="21" t="s">
        <v>499</v>
      </c>
      <c r="D9" s="22">
        <v>62006.0</v>
      </c>
      <c r="E9" s="23" t="s">
        <v>500</v>
      </c>
      <c r="F9" s="24"/>
      <c r="G9" s="31"/>
      <c r="H9" s="24"/>
      <c r="I9" s="25">
        <v>2500.0</v>
      </c>
      <c r="J9" s="31"/>
      <c r="K9" s="24"/>
      <c r="L9" s="24"/>
      <c r="M9" s="25"/>
      <c r="N9" s="24"/>
      <c r="O9" s="24"/>
      <c r="P9" s="27">
        <v>2500.0</v>
      </c>
      <c r="Q9" s="28">
        <f t="shared" si="1"/>
        <v>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45979.0</v>
      </c>
      <c r="C10" s="21" t="s">
        <v>501</v>
      </c>
      <c r="D10" s="22">
        <v>53249.0</v>
      </c>
      <c r="E10" s="23" t="s">
        <v>174</v>
      </c>
      <c r="F10" s="31"/>
      <c r="G10" s="31"/>
      <c r="H10" s="24"/>
      <c r="I10" s="25"/>
      <c r="J10" s="31">
        <v>15000.0</v>
      </c>
      <c r="K10" s="31"/>
      <c r="L10" s="24"/>
      <c r="M10" s="25"/>
      <c r="N10" s="24"/>
      <c r="O10" s="24"/>
      <c r="P10" s="27">
        <v>15000.0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45979.0</v>
      </c>
      <c r="C11" s="21" t="s">
        <v>502</v>
      </c>
      <c r="D11" s="22">
        <v>53249.0</v>
      </c>
      <c r="E11" s="23" t="s">
        <v>174</v>
      </c>
      <c r="F11" s="31"/>
      <c r="G11" s="31"/>
      <c r="H11" s="24"/>
      <c r="I11" s="25"/>
      <c r="J11" s="31">
        <v>5000.0</v>
      </c>
      <c r="K11" s="31"/>
      <c r="L11" s="24"/>
      <c r="M11" s="25"/>
      <c r="N11" s="24"/>
      <c r="O11" s="24"/>
      <c r="P11" s="27">
        <v>5000.0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45979.0</v>
      </c>
      <c r="C12" s="21" t="s">
        <v>503</v>
      </c>
      <c r="D12" s="22">
        <v>62693.0</v>
      </c>
      <c r="E12" s="23" t="s">
        <v>504</v>
      </c>
      <c r="F12" s="31"/>
      <c r="G12" s="31"/>
      <c r="H12" s="31"/>
      <c r="I12" s="25"/>
      <c r="J12" s="31">
        <v>2600.0</v>
      </c>
      <c r="K12" s="24"/>
      <c r="L12" s="24"/>
      <c r="M12" s="25"/>
      <c r="N12" s="24"/>
      <c r="O12" s="24"/>
      <c r="P12" s="27">
        <v>2600.0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45979.0</v>
      </c>
      <c r="C13" s="21" t="s">
        <v>505</v>
      </c>
      <c r="D13" s="22">
        <v>85298.0</v>
      </c>
      <c r="E13" s="23" t="s">
        <v>506</v>
      </c>
      <c r="F13" s="31"/>
      <c r="G13" s="24"/>
      <c r="H13" s="31"/>
      <c r="I13" s="25"/>
      <c r="J13" s="31"/>
      <c r="K13" s="31"/>
      <c r="L13" s="24"/>
      <c r="M13" s="25"/>
      <c r="N13" s="31">
        <v>6040.0</v>
      </c>
      <c r="O13" s="24"/>
      <c r="P13" s="27">
        <v>6040.0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45979.0</v>
      </c>
      <c r="C14" s="21" t="s">
        <v>507</v>
      </c>
      <c r="D14" s="22">
        <v>72839.0</v>
      </c>
      <c r="E14" s="23" t="s">
        <v>168</v>
      </c>
      <c r="F14" s="31"/>
      <c r="G14" s="31"/>
      <c r="H14" s="31"/>
      <c r="I14" s="25">
        <v>11250.0</v>
      </c>
      <c r="J14" s="31"/>
      <c r="K14" s="24"/>
      <c r="L14" s="24"/>
      <c r="M14" s="25"/>
      <c r="N14" s="24"/>
      <c r="O14" s="24"/>
      <c r="P14" s="27">
        <v>11250.0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45979.0</v>
      </c>
      <c r="C15" s="21" t="s">
        <v>508</v>
      </c>
      <c r="D15" s="22">
        <v>52247.0</v>
      </c>
      <c r="E15" s="23" t="s">
        <v>476</v>
      </c>
      <c r="F15" s="24"/>
      <c r="G15" s="31">
        <v>2500.0</v>
      </c>
      <c r="H15" s="31"/>
      <c r="I15" s="25"/>
      <c r="J15" s="31"/>
      <c r="K15" s="31"/>
      <c r="L15" s="24"/>
      <c r="M15" s="25"/>
      <c r="N15" s="24"/>
      <c r="O15" s="24"/>
      <c r="P15" s="27">
        <v>2500.0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45979.0</v>
      </c>
      <c r="C16" s="21" t="s">
        <v>509</v>
      </c>
      <c r="D16" s="22">
        <v>10001.0</v>
      </c>
      <c r="E16" s="23" t="s">
        <v>265</v>
      </c>
      <c r="F16" s="31">
        <v>320.0</v>
      </c>
      <c r="G16" s="24"/>
      <c r="H16" s="31"/>
      <c r="I16" s="25"/>
      <c r="J16" s="31"/>
      <c r="K16" s="24"/>
      <c r="L16" s="24"/>
      <c r="M16" s="25"/>
      <c r="N16" s="24"/>
      <c r="O16" s="24"/>
      <c r="P16" s="27">
        <v>320.0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45979.0</v>
      </c>
      <c r="C17" s="21" t="s">
        <v>510</v>
      </c>
      <c r="D17" s="22">
        <v>97113.0</v>
      </c>
      <c r="E17" s="23" t="s">
        <v>511</v>
      </c>
      <c r="F17" s="31"/>
      <c r="G17" s="31"/>
      <c r="H17" s="31"/>
      <c r="I17" s="25">
        <v>28000.0</v>
      </c>
      <c r="J17" s="31"/>
      <c r="K17" s="24"/>
      <c r="L17" s="24"/>
      <c r="M17" s="25"/>
      <c r="N17" s="24"/>
      <c r="O17" s="24"/>
      <c r="P17" s="27">
        <v>28000.0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45979.0</v>
      </c>
      <c r="C18" s="21" t="s">
        <v>512</v>
      </c>
      <c r="D18" s="22">
        <v>69346.0</v>
      </c>
      <c r="E18" s="23" t="s">
        <v>513</v>
      </c>
      <c r="F18" s="24"/>
      <c r="G18" s="31"/>
      <c r="H18" s="31"/>
      <c r="I18" s="25"/>
      <c r="J18" s="31"/>
      <c r="K18" s="31">
        <v>29500.0</v>
      </c>
      <c r="L18" s="24"/>
      <c r="M18" s="25"/>
      <c r="N18" s="24"/>
      <c r="O18" s="24"/>
      <c r="P18" s="27">
        <v>29500.0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45979.0</v>
      </c>
      <c r="C19" s="21" t="s">
        <v>514</v>
      </c>
      <c r="D19" s="22">
        <v>22332.0</v>
      </c>
      <c r="E19" s="23" t="s">
        <v>150</v>
      </c>
      <c r="F19" s="24"/>
      <c r="G19" s="31"/>
      <c r="H19" s="31"/>
      <c r="I19" s="25"/>
      <c r="J19" s="31">
        <v>300.0</v>
      </c>
      <c r="K19" s="24"/>
      <c r="L19" s="24"/>
      <c r="M19" s="25"/>
      <c r="N19" s="24"/>
      <c r="O19" s="24"/>
      <c r="P19" s="27">
        <v>300.0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32">
        <v>15.0</v>
      </c>
      <c r="B20" s="20">
        <v>45979.0</v>
      </c>
      <c r="C20" s="21" t="s">
        <v>515</v>
      </c>
      <c r="D20" s="22">
        <v>19122.0</v>
      </c>
      <c r="E20" s="23" t="s">
        <v>326</v>
      </c>
      <c r="F20" s="24"/>
      <c r="G20" s="31"/>
      <c r="H20" s="24"/>
      <c r="I20" s="25">
        <v>5100.0</v>
      </c>
      <c r="J20" s="24"/>
      <c r="K20" s="24"/>
      <c r="L20" s="24"/>
      <c r="M20" s="26"/>
      <c r="N20" s="24"/>
      <c r="O20" s="24"/>
      <c r="P20" s="27">
        <v>5100.0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32">
        <v>16.0</v>
      </c>
      <c r="B21" s="20">
        <v>45979.0</v>
      </c>
      <c r="C21" s="21" t="s">
        <v>516</v>
      </c>
      <c r="D21" s="22">
        <v>88533.0</v>
      </c>
      <c r="E21" s="23" t="s">
        <v>517</v>
      </c>
      <c r="F21" s="24"/>
      <c r="G21" s="24"/>
      <c r="H21" s="24"/>
      <c r="I21" s="26"/>
      <c r="J21" s="31">
        <v>550.0</v>
      </c>
      <c r="K21" s="31"/>
      <c r="L21" s="24"/>
      <c r="M21" s="26"/>
      <c r="N21" s="24"/>
      <c r="O21" s="24"/>
      <c r="P21" s="27">
        <v>550.0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45979.0</v>
      </c>
      <c r="C22" s="21" t="s">
        <v>518</v>
      </c>
      <c r="D22" s="22">
        <v>30895.0</v>
      </c>
      <c r="E22" s="23" t="s">
        <v>406</v>
      </c>
      <c r="F22" s="24"/>
      <c r="G22" s="31">
        <v>4500.0</v>
      </c>
      <c r="H22" s="24"/>
      <c r="I22" s="26"/>
      <c r="J22" s="24"/>
      <c r="K22" s="24"/>
      <c r="L22" s="24"/>
      <c r="M22" s="26"/>
      <c r="N22" s="24"/>
      <c r="O22" s="24"/>
      <c r="P22" s="27">
        <v>4500.0</v>
      </c>
      <c r="Q22" s="28">
        <f t="shared" si="1"/>
        <v>0</v>
      </c>
      <c r="R22" s="27" t="s">
        <v>184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45979.0</v>
      </c>
      <c r="C23" s="21" t="s">
        <v>519</v>
      </c>
      <c r="D23" s="22">
        <v>104099.0</v>
      </c>
      <c r="E23" s="23" t="s">
        <v>520</v>
      </c>
      <c r="F23" s="31">
        <v>300.0</v>
      </c>
      <c r="G23" s="24"/>
      <c r="H23" s="24"/>
      <c r="I23" s="26"/>
      <c r="J23" s="24"/>
      <c r="K23" s="24"/>
      <c r="L23" s="24"/>
      <c r="M23" s="26"/>
      <c r="N23" s="24"/>
      <c r="O23" s="24"/>
      <c r="P23" s="27">
        <v>300.0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45979.0</v>
      </c>
      <c r="C24" s="21" t="s">
        <v>521</v>
      </c>
      <c r="D24" s="22">
        <v>30895.0</v>
      </c>
      <c r="E24" s="23" t="s">
        <v>406</v>
      </c>
      <c r="F24" s="24"/>
      <c r="G24" s="24"/>
      <c r="H24" s="24"/>
      <c r="I24" s="26"/>
      <c r="J24" s="24"/>
      <c r="K24" s="31">
        <v>600.0</v>
      </c>
      <c r="L24" s="24"/>
      <c r="M24" s="26"/>
      <c r="N24" s="24"/>
      <c r="O24" s="24"/>
      <c r="P24" s="27">
        <v>600.0</v>
      </c>
      <c r="Q24" s="28">
        <f t="shared" si="1"/>
        <v>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45979.0</v>
      </c>
      <c r="C25" s="21" t="s">
        <v>522</v>
      </c>
      <c r="D25" s="22">
        <v>30895.0</v>
      </c>
      <c r="E25" s="23" t="s">
        <v>406</v>
      </c>
      <c r="F25" s="24"/>
      <c r="G25" s="24"/>
      <c r="H25" s="24"/>
      <c r="I25" s="26"/>
      <c r="J25" s="24"/>
      <c r="K25" s="31">
        <v>100.0</v>
      </c>
      <c r="L25" s="24"/>
      <c r="M25" s="26"/>
      <c r="N25" s="24"/>
      <c r="O25" s="24"/>
      <c r="P25" s="27">
        <v>100.0</v>
      </c>
      <c r="Q25" s="28">
        <f t="shared" si="1"/>
        <v>0</v>
      </c>
      <c r="R25" s="27" t="s">
        <v>29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45979.0</v>
      </c>
      <c r="C26" s="21" t="s">
        <v>523</v>
      </c>
      <c r="D26" s="22">
        <v>51017.0</v>
      </c>
      <c r="E26" s="23" t="s">
        <v>524</v>
      </c>
      <c r="F26" s="24"/>
      <c r="G26" s="24"/>
      <c r="H26" s="24"/>
      <c r="I26" s="26"/>
      <c r="J26" s="31">
        <v>2950.0</v>
      </c>
      <c r="K26" s="24"/>
      <c r="L26" s="24"/>
      <c r="M26" s="26"/>
      <c r="N26" s="24"/>
      <c r="O26" s="24"/>
      <c r="P26" s="27">
        <v>2950.0</v>
      </c>
      <c r="Q26" s="28">
        <f t="shared" si="1"/>
        <v>0</v>
      </c>
      <c r="R26" s="27" t="s">
        <v>29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45979.0</v>
      </c>
      <c r="C27" s="21" t="s">
        <v>525</v>
      </c>
      <c r="D27" s="22">
        <v>82365.0</v>
      </c>
      <c r="E27" s="23" t="s">
        <v>526</v>
      </c>
      <c r="F27" s="24"/>
      <c r="G27" s="24"/>
      <c r="H27" s="24"/>
      <c r="I27" s="25">
        <v>2500.0</v>
      </c>
      <c r="J27" s="24"/>
      <c r="K27" s="24"/>
      <c r="L27" s="24"/>
      <c r="M27" s="26"/>
      <c r="N27" s="24"/>
      <c r="O27" s="24"/>
      <c r="P27" s="27">
        <v>2500.0</v>
      </c>
      <c r="Q27" s="28">
        <f t="shared" si="1"/>
        <v>0</v>
      </c>
      <c r="R27" s="27" t="s">
        <v>527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45978.0</v>
      </c>
      <c r="C28" s="21" t="s">
        <v>528</v>
      </c>
      <c r="D28" s="22">
        <v>88485.0</v>
      </c>
      <c r="E28" s="23" t="s">
        <v>183</v>
      </c>
      <c r="F28" s="24"/>
      <c r="G28" s="24"/>
      <c r="H28" s="24"/>
      <c r="I28" s="26"/>
      <c r="J28" s="24"/>
      <c r="K28" s="31">
        <v>280.0</v>
      </c>
      <c r="L28" s="24"/>
      <c r="M28" s="26"/>
      <c r="N28" s="24"/>
      <c r="O28" s="24"/>
      <c r="P28" s="27">
        <v>280.0</v>
      </c>
      <c r="Q28" s="28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45979.0</v>
      </c>
      <c r="C29" s="21" t="s">
        <v>529</v>
      </c>
      <c r="D29" s="22">
        <v>47787.0</v>
      </c>
      <c r="E29" s="23" t="s">
        <v>388</v>
      </c>
      <c r="F29" s="24"/>
      <c r="G29" s="24"/>
      <c r="H29" s="31">
        <v>10000.0</v>
      </c>
      <c r="I29" s="26"/>
      <c r="J29" s="24"/>
      <c r="K29" s="24"/>
      <c r="L29" s="24"/>
      <c r="M29" s="26"/>
      <c r="N29" s="24"/>
      <c r="O29" s="24"/>
      <c r="P29" s="27">
        <v>10000.0</v>
      </c>
      <c r="Q29" s="28">
        <f t="shared" si="1"/>
        <v>0</v>
      </c>
      <c r="R29" s="29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32"/>
      <c r="B30" s="33"/>
      <c r="C30" s="34"/>
      <c r="D30" s="35"/>
      <c r="E30" s="36"/>
      <c r="F30" s="24"/>
      <c r="G30" s="24"/>
      <c r="H30" s="24"/>
      <c r="I30" s="26"/>
      <c r="J30" s="24"/>
      <c r="K30" s="24"/>
      <c r="L30" s="24"/>
      <c r="M30" s="26"/>
      <c r="N30" s="24"/>
      <c r="O30" s="24"/>
      <c r="P30" s="29"/>
      <c r="Q30" s="28">
        <f t="shared" si="1"/>
        <v>0</v>
      </c>
      <c r="R30" s="29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32"/>
      <c r="B31" s="33"/>
      <c r="C31" s="34"/>
      <c r="D31" s="35"/>
      <c r="E31" s="36"/>
      <c r="F31" s="24"/>
      <c r="G31" s="24"/>
      <c r="H31" s="24"/>
      <c r="I31" s="26"/>
      <c r="J31" s="24"/>
      <c r="K31" s="24"/>
      <c r="L31" s="24"/>
      <c r="M31" s="26"/>
      <c r="N31" s="24"/>
      <c r="O31" s="24"/>
      <c r="P31" s="29"/>
      <c r="Q31" s="28">
        <f t="shared" si="1"/>
        <v>0</v>
      </c>
      <c r="R31" s="29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38"/>
      <c r="B32" s="39"/>
      <c r="C32" s="40"/>
      <c r="D32" s="41"/>
      <c r="E32" s="41"/>
      <c r="F32" s="42">
        <f t="shared" ref="F32:P32" si="2">SUM(F6:F31)</f>
        <v>620</v>
      </c>
      <c r="G32" s="42">
        <f t="shared" si="2"/>
        <v>7000</v>
      </c>
      <c r="H32" s="42">
        <f t="shared" si="2"/>
        <v>10000</v>
      </c>
      <c r="I32" s="42">
        <f t="shared" si="2"/>
        <v>49350</v>
      </c>
      <c r="J32" s="42">
        <f t="shared" si="2"/>
        <v>37800</v>
      </c>
      <c r="K32" s="42">
        <f t="shared" si="2"/>
        <v>30480</v>
      </c>
      <c r="L32" s="42">
        <f t="shared" si="2"/>
        <v>0</v>
      </c>
      <c r="M32" s="42">
        <f t="shared" si="2"/>
        <v>0</v>
      </c>
      <c r="N32" s="42">
        <f t="shared" si="2"/>
        <v>6040</v>
      </c>
      <c r="O32" s="42">
        <f t="shared" si="2"/>
        <v>0</v>
      </c>
      <c r="P32" s="42">
        <f t="shared" si="2"/>
        <v>141290</v>
      </c>
      <c r="Q32" s="43"/>
      <c r="R32" s="41"/>
      <c r="S32" s="44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ht="42.0" customHeight="1">
      <c r="A33" s="46"/>
      <c r="B33" s="47"/>
      <c r="C33" s="48"/>
      <c r="D33" s="48"/>
      <c r="E33" s="48"/>
      <c r="F33" s="49">
        <f>F32+G32+H32+I32+J32+K32+L32+M32+N32+O32</f>
        <v>141290</v>
      </c>
      <c r="G33" s="4"/>
      <c r="H33" s="4"/>
      <c r="I33" s="4"/>
      <c r="J33" s="4"/>
      <c r="K33" s="4"/>
      <c r="L33" s="4"/>
      <c r="M33" s="4"/>
      <c r="N33" s="4"/>
      <c r="O33" s="4"/>
      <c r="P33" s="50" t="s">
        <v>52</v>
      </c>
      <c r="Q33" s="50"/>
      <c r="R33" s="48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30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3" t="s">
        <v>423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4" t="s">
        <v>2</v>
      </c>
      <c r="B36" s="55" t="s">
        <v>3</v>
      </c>
      <c r="C36" s="55" t="s">
        <v>4</v>
      </c>
      <c r="D36" s="55" t="s">
        <v>5</v>
      </c>
      <c r="E36" s="55" t="s">
        <v>6</v>
      </c>
      <c r="F36" s="56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55" t="s">
        <v>8</v>
      </c>
      <c r="S36" s="55" t="s">
        <v>9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"/>
      <c r="B37" s="12"/>
      <c r="C37" s="12"/>
      <c r="D37" s="12"/>
      <c r="E37" s="12"/>
      <c r="F37" s="57" t="s">
        <v>10</v>
      </c>
      <c r="G37" s="58" t="s">
        <v>11</v>
      </c>
      <c r="H37" s="10"/>
      <c r="I37" s="58" t="s">
        <v>12</v>
      </c>
      <c r="J37" s="10"/>
      <c r="K37" s="55" t="s">
        <v>13</v>
      </c>
      <c r="L37" s="59"/>
      <c r="M37" s="59"/>
      <c r="N37" s="59"/>
      <c r="O37" s="133"/>
      <c r="P37" s="55" t="s">
        <v>14</v>
      </c>
      <c r="Q37" s="55" t="s">
        <v>15</v>
      </c>
      <c r="R37" s="12"/>
      <c r="S37" s="1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7"/>
      <c r="B38" s="10"/>
      <c r="C38" s="10"/>
      <c r="D38" s="10"/>
      <c r="E38" s="10"/>
      <c r="F38" s="10"/>
      <c r="G38" s="134" t="s">
        <v>16</v>
      </c>
      <c r="H38" s="62" t="s">
        <v>17</v>
      </c>
      <c r="I38" s="62" t="s">
        <v>18</v>
      </c>
      <c r="J38" s="62" t="s">
        <v>19</v>
      </c>
      <c r="K38" s="10"/>
      <c r="L38" s="62" t="s">
        <v>20</v>
      </c>
      <c r="M38" s="149" t="s">
        <v>424</v>
      </c>
      <c r="N38" s="117" t="s">
        <v>425</v>
      </c>
      <c r="O38" s="148" t="s">
        <v>426</v>
      </c>
      <c r="P38" s="10"/>
      <c r="Q38" s="10"/>
      <c r="R38" s="10"/>
      <c r="S38" s="1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63">
        <v>1.0</v>
      </c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31"/>
      <c r="O39" s="31"/>
      <c r="P39" s="145"/>
      <c r="Q39" s="28">
        <f t="shared" ref="Q39:Q43" si="3">F39+G39+H39+I39+J39+K39+L39+M39+N39+O39+-P39</f>
        <v>0</v>
      </c>
      <c r="R39" s="27"/>
      <c r="S39" s="29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144">
        <v>2.0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31"/>
      <c r="P40" s="27"/>
      <c r="Q40" s="28">
        <f t="shared" si="3"/>
        <v>0</v>
      </c>
      <c r="R40" s="27"/>
      <c r="S40" s="29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44">
        <v>3.0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6"/>
      <c r="N41" s="31"/>
      <c r="O41" s="31"/>
      <c r="P41" s="27"/>
      <c r="Q41" s="28">
        <f t="shared" si="3"/>
        <v>0</v>
      </c>
      <c r="R41" s="27"/>
      <c r="S41" s="29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44"/>
      <c r="B42" s="20"/>
      <c r="C42" s="21"/>
      <c r="D42" s="22"/>
      <c r="E42" s="23"/>
      <c r="F42" s="24"/>
      <c r="G42" s="24"/>
      <c r="H42" s="24"/>
      <c r="I42" s="26"/>
      <c r="J42" s="24"/>
      <c r="K42" s="24"/>
      <c r="L42" s="24"/>
      <c r="M42" s="26"/>
      <c r="N42" s="24"/>
      <c r="O42" s="31"/>
      <c r="P42" s="27"/>
      <c r="Q42" s="28">
        <f t="shared" si="3"/>
        <v>0</v>
      </c>
      <c r="R42" s="27"/>
      <c r="S42" s="29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90"/>
      <c r="B43" s="91"/>
      <c r="C43" s="92"/>
      <c r="D43" s="92"/>
      <c r="E43" s="92"/>
      <c r="F43" s="78"/>
      <c r="G43" s="78"/>
      <c r="H43" s="78"/>
      <c r="I43" s="78"/>
      <c r="J43" s="78"/>
      <c r="K43" s="78"/>
      <c r="L43" s="78"/>
      <c r="M43" s="78"/>
      <c r="N43" s="78"/>
      <c r="O43" s="85"/>
      <c r="P43" s="93"/>
      <c r="Q43" s="28">
        <f t="shared" si="3"/>
        <v>0</v>
      </c>
      <c r="R43" s="29"/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94"/>
      <c r="B44" s="95"/>
      <c r="C44" s="96"/>
      <c r="D44" s="97" t="s">
        <v>59</v>
      </c>
      <c r="E44" s="59"/>
      <c r="F44" s="98">
        <f t="shared" ref="F44:P44" si="4">SUM(F39:F43)</f>
        <v>0</v>
      </c>
      <c r="G44" s="98">
        <f t="shared" si="4"/>
        <v>0</v>
      </c>
      <c r="H44" s="98">
        <f t="shared" si="4"/>
        <v>0</v>
      </c>
      <c r="I44" s="98">
        <f t="shared" si="4"/>
        <v>0</v>
      </c>
      <c r="J44" s="98">
        <f t="shared" si="4"/>
        <v>0</v>
      </c>
      <c r="K44" s="98">
        <f t="shared" si="4"/>
        <v>0</v>
      </c>
      <c r="L44" s="98">
        <f t="shared" si="4"/>
        <v>0</v>
      </c>
      <c r="M44" s="98">
        <f t="shared" si="4"/>
        <v>0</v>
      </c>
      <c r="N44" s="98">
        <f t="shared" si="4"/>
        <v>0</v>
      </c>
      <c r="O44" s="98">
        <f t="shared" si="4"/>
        <v>0</v>
      </c>
      <c r="P44" s="98">
        <f t="shared" si="4"/>
        <v>0</v>
      </c>
      <c r="Q44" s="99"/>
      <c r="R44" s="5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30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26" t="s">
        <v>103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4" t="s">
        <v>2</v>
      </c>
      <c r="B47" s="55" t="s">
        <v>3</v>
      </c>
      <c r="C47" s="55" t="s">
        <v>4</v>
      </c>
      <c r="D47" s="55" t="s">
        <v>5</v>
      </c>
      <c r="E47" s="55" t="s">
        <v>6</v>
      </c>
      <c r="F47" s="56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5" t="s">
        <v>8</v>
      </c>
      <c r="S47" s="55" t="s">
        <v>9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"/>
      <c r="B48" s="12"/>
      <c r="C48" s="12"/>
      <c r="D48" s="12"/>
      <c r="E48" s="12"/>
      <c r="F48" s="57" t="s">
        <v>10</v>
      </c>
      <c r="G48" s="58" t="s">
        <v>11</v>
      </c>
      <c r="H48" s="10"/>
      <c r="I48" s="58" t="s">
        <v>12</v>
      </c>
      <c r="J48" s="10"/>
      <c r="K48" s="150" t="s">
        <v>13</v>
      </c>
      <c r="L48" s="59"/>
      <c r="M48" s="59"/>
      <c r="N48" s="59"/>
      <c r="O48" s="60" t="s">
        <v>530</v>
      </c>
      <c r="P48" s="55" t="s">
        <v>14</v>
      </c>
      <c r="Q48" s="55" t="s">
        <v>15</v>
      </c>
      <c r="R48" s="12"/>
      <c r="S48" s="1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7"/>
      <c r="B49" s="10"/>
      <c r="C49" s="10"/>
      <c r="D49" s="10"/>
      <c r="E49" s="10"/>
      <c r="F49" s="10"/>
      <c r="G49" s="61" t="s">
        <v>16</v>
      </c>
      <c r="H49" s="62" t="s">
        <v>17</v>
      </c>
      <c r="I49" s="62" t="s">
        <v>18</v>
      </c>
      <c r="J49" s="62" t="s">
        <v>19</v>
      </c>
      <c r="K49" s="10"/>
      <c r="L49" s="134" t="s">
        <v>20</v>
      </c>
      <c r="M49" s="62" t="s">
        <v>21</v>
      </c>
      <c r="N49" s="143" t="s">
        <v>202</v>
      </c>
      <c r="O49" s="10"/>
      <c r="P49" s="10"/>
      <c r="Q49" s="10"/>
      <c r="R49" s="10"/>
      <c r="S49" s="10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74">
        <v>1.0</v>
      </c>
      <c r="B50" s="127">
        <v>45979.0</v>
      </c>
      <c r="C50" s="128" t="s">
        <v>531</v>
      </c>
      <c r="D50" s="129">
        <v>101519.0</v>
      </c>
      <c r="E50" s="130" t="s">
        <v>492</v>
      </c>
      <c r="F50" s="78"/>
      <c r="G50" s="78"/>
      <c r="H50" s="78"/>
      <c r="I50" s="78"/>
      <c r="J50" s="78"/>
      <c r="K50" s="78"/>
      <c r="L50" s="131"/>
      <c r="M50" s="131">
        <v>50.0</v>
      </c>
      <c r="N50" s="131"/>
      <c r="O50" s="85"/>
      <c r="P50" s="146">
        <v>50.0</v>
      </c>
      <c r="Q50" s="72">
        <f t="shared" ref="Q50:Q56" si="5">F50+G50+H50+I50+J50+K50+L50+M50+N50+O50+-P50</f>
        <v>0</v>
      </c>
      <c r="R50" s="27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74"/>
      <c r="B51" s="121">
        <v>45979.0</v>
      </c>
      <c r="C51" s="75" t="s">
        <v>532</v>
      </c>
      <c r="D51" s="76">
        <v>69346.0</v>
      </c>
      <c r="E51" s="77" t="s">
        <v>513</v>
      </c>
      <c r="F51" s="78"/>
      <c r="G51" s="78"/>
      <c r="H51" s="131">
        <v>29500.0</v>
      </c>
      <c r="I51" s="131"/>
      <c r="J51" s="78"/>
      <c r="K51" s="78"/>
      <c r="L51" s="78"/>
      <c r="M51" s="78"/>
      <c r="N51" s="78"/>
      <c r="O51" s="85"/>
      <c r="P51" s="146">
        <v>29500.0</v>
      </c>
      <c r="Q51" s="72">
        <f t="shared" si="5"/>
        <v>0</v>
      </c>
      <c r="R51" s="27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hidden="1" customHeight="1">
      <c r="A52" s="63"/>
      <c r="B52" s="81"/>
      <c r="C52" s="82"/>
      <c r="D52" s="83"/>
      <c r="E52" s="84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86"/>
      <c r="Q52" s="72">
        <f t="shared" si="5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hidden="1" customHeight="1">
      <c r="A53" s="63"/>
      <c r="B53" s="81"/>
      <c r="C53" s="82"/>
      <c r="D53" s="83"/>
      <c r="E53" s="84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86"/>
      <c r="Q53" s="72">
        <f t="shared" si="5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hidden="1" customHeight="1">
      <c r="A54" s="63"/>
      <c r="B54" s="81"/>
      <c r="C54" s="82"/>
      <c r="D54" s="83"/>
      <c r="E54" s="84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86"/>
      <c r="Q54" s="72">
        <f t="shared" si="5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hidden="1" customHeight="1">
      <c r="A55" s="63"/>
      <c r="B55" s="33"/>
      <c r="C55" s="88"/>
      <c r="D55" s="88"/>
      <c r="E55" s="89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86"/>
      <c r="Q55" s="72">
        <f t="shared" si="5"/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0"/>
      <c r="B56" s="91"/>
      <c r="C56" s="92"/>
      <c r="D56" s="92"/>
      <c r="E56" s="92"/>
      <c r="F56" s="78"/>
      <c r="G56" s="78"/>
      <c r="H56" s="78"/>
      <c r="I56" s="78"/>
      <c r="J56" s="78"/>
      <c r="K56" s="78"/>
      <c r="L56" s="78"/>
      <c r="M56" s="78"/>
      <c r="N56" s="78"/>
      <c r="O56" s="85"/>
      <c r="P56" s="93"/>
      <c r="Q56" s="72">
        <f t="shared" si="5"/>
        <v>0</v>
      </c>
      <c r="R56" s="2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94"/>
      <c r="B57" s="95"/>
      <c r="C57" s="96"/>
      <c r="D57" s="97" t="s">
        <v>59</v>
      </c>
      <c r="E57" s="59"/>
      <c r="F57" s="98">
        <f t="shared" ref="F57:P57" si="6">SUM(F50:F56)</f>
        <v>0</v>
      </c>
      <c r="G57" s="98">
        <f t="shared" si="6"/>
        <v>0</v>
      </c>
      <c r="H57" s="98">
        <f t="shared" si="6"/>
        <v>29500</v>
      </c>
      <c r="I57" s="98">
        <f t="shared" si="6"/>
        <v>0</v>
      </c>
      <c r="J57" s="98">
        <f t="shared" si="6"/>
        <v>0</v>
      </c>
      <c r="K57" s="98">
        <f t="shared" si="6"/>
        <v>0</v>
      </c>
      <c r="L57" s="98">
        <f t="shared" si="6"/>
        <v>0</v>
      </c>
      <c r="M57" s="98">
        <f t="shared" si="6"/>
        <v>50</v>
      </c>
      <c r="N57" s="98">
        <f t="shared" si="6"/>
        <v>0</v>
      </c>
      <c r="O57" s="98">
        <f t="shared" si="6"/>
        <v>0</v>
      </c>
      <c r="P57" s="98">
        <f t="shared" si="6"/>
        <v>29550</v>
      </c>
      <c r="Q57" s="99"/>
      <c r="R57" s="59"/>
      <c r="S57" s="7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2"/>
      <c r="B58" s="52"/>
      <c r="C58" s="52"/>
      <c r="D58" s="52"/>
      <c r="E58" s="100"/>
      <c r="F58" s="10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52"/>
      <c r="B59" s="52"/>
      <c r="C59" s="52"/>
      <c r="D59" s="52"/>
      <c r="E59" s="100"/>
      <c r="F59" s="101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51.0" customHeight="1">
      <c r="A60" s="2"/>
      <c r="B60" s="2"/>
      <c r="C60" s="2"/>
      <c r="D60" s="2"/>
      <c r="E60" s="102" t="s">
        <v>60</v>
      </c>
      <c r="F60" s="142" t="s">
        <v>410</v>
      </c>
      <c r="G60" s="2"/>
      <c r="H60" s="2"/>
      <c r="I60" s="2"/>
      <c r="J60" s="104" t="s">
        <v>62</v>
      </c>
      <c r="K60" s="104"/>
      <c r="L60" s="104"/>
      <c r="M60" s="104"/>
      <c r="N60" s="105"/>
      <c r="O60" s="105"/>
      <c r="P60" s="10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63</v>
      </c>
      <c r="F61" s="142" t="s">
        <v>410</v>
      </c>
      <c r="G61" s="2"/>
      <c r="H61" s="2"/>
      <c r="I61" s="2"/>
      <c r="J61" s="107" t="s">
        <v>64</v>
      </c>
      <c r="K61" s="107"/>
      <c r="L61" s="107"/>
      <c r="M61" s="107"/>
      <c r="N61" s="107"/>
      <c r="O61" s="107"/>
      <c r="P61" s="108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65</v>
      </c>
      <c r="F62" s="142" t="s">
        <v>410</v>
      </c>
      <c r="G62" s="2"/>
      <c r="H62" s="2"/>
      <c r="I62" s="2"/>
      <c r="J62" s="109"/>
      <c r="K62" s="110"/>
      <c r="L62" s="110"/>
      <c r="M62" s="110"/>
      <c r="N62" s="110"/>
      <c r="O62" s="110"/>
      <c r="P62" s="110"/>
      <c r="Q62" s="111"/>
      <c r="R62" s="30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02" t="s">
        <v>66</v>
      </c>
      <c r="F63" s="142" t="s">
        <v>410</v>
      </c>
      <c r="G63" s="2"/>
      <c r="H63" s="2"/>
      <c r="I63" s="2"/>
      <c r="J63" s="112"/>
      <c r="K63" s="112"/>
      <c r="L63" s="112"/>
      <c r="M63" s="112"/>
      <c r="N63" s="112"/>
      <c r="O63" s="112"/>
      <c r="P63" s="52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533</v>
      </c>
      <c r="F64" s="142" t="s">
        <v>410</v>
      </c>
      <c r="G64" s="2"/>
      <c r="H64" s="2"/>
      <c r="I64" s="2"/>
      <c r="J64" s="112"/>
      <c r="K64" s="112"/>
      <c r="L64" s="112"/>
      <c r="M64" s="112"/>
      <c r="N64" s="112"/>
      <c r="O64" s="112"/>
      <c r="P64" s="113"/>
      <c r="Q64" s="52"/>
      <c r="R64" s="5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02" t="s">
        <v>68</v>
      </c>
      <c r="F65" s="142" t="s">
        <v>410</v>
      </c>
      <c r="G65" s="2"/>
      <c r="H65" s="2"/>
      <c r="I65" s="2"/>
      <c r="J65" s="114"/>
      <c r="K65" s="114"/>
      <c r="L65" s="114"/>
      <c r="M65" s="114"/>
      <c r="N65" s="52"/>
      <c r="O65" s="52"/>
      <c r="P65" s="113"/>
      <c r="Q65" s="52"/>
      <c r="R65" s="5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102" t="s">
        <v>69</v>
      </c>
      <c r="F66" s="142" t="s">
        <v>410</v>
      </c>
      <c r="G66" s="2"/>
      <c r="H66" s="2"/>
      <c r="I66" s="2"/>
      <c r="J66" s="52"/>
      <c r="K66" s="52"/>
      <c r="L66" s="115"/>
      <c r="M66" s="52"/>
      <c r="N66" s="52"/>
      <c r="O66" s="52"/>
      <c r="P66" s="113"/>
      <c r="Q66" s="52"/>
      <c r="R66" s="5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52"/>
      <c r="K67" s="52"/>
      <c r="L67" s="52"/>
      <c r="M67" s="52"/>
      <c r="N67" s="52"/>
      <c r="O67" s="52"/>
      <c r="P67" s="52"/>
      <c r="Q67" s="52"/>
      <c r="R67" s="5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</sheetData>
  <mergeCells count="48">
    <mergeCell ref="I48:J48"/>
    <mergeCell ref="K48:K49"/>
    <mergeCell ref="O48:O49"/>
    <mergeCell ref="P48:P49"/>
    <mergeCell ref="A46:S46"/>
    <mergeCell ref="A47:A49"/>
    <mergeCell ref="B47:B49"/>
    <mergeCell ref="C47:C49"/>
    <mergeCell ref="D47:D49"/>
    <mergeCell ref="E47:E49"/>
    <mergeCell ref="F47:Q47"/>
    <mergeCell ref="Q48:Q4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3:O33"/>
    <mergeCell ref="A36:A38"/>
    <mergeCell ref="B36:B38"/>
    <mergeCell ref="C36:C38"/>
    <mergeCell ref="D36:D38"/>
    <mergeCell ref="E36:E38"/>
    <mergeCell ref="R36:R38"/>
    <mergeCell ref="P37:P38"/>
    <mergeCell ref="Q37:Q38"/>
    <mergeCell ref="A35:S35"/>
    <mergeCell ref="F36:Q36"/>
    <mergeCell ref="S36:S38"/>
    <mergeCell ref="F37:F38"/>
    <mergeCell ref="G37:H37"/>
    <mergeCell ref="I37:J37"/>
    <mergeCell ref="K37:K38"/>
    <mergeCell ref="R47:R49"/>
    <mergeCell ref="S47:S49"/>
    <mergeCell ref="F48:F49"/>
    <mergeCell ref="G48:H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534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45979.0</v>
      </c>
      <c r="C6" s="21" t="s">
        <v>535</v>
      </c>
      <c r="D6" s="22">
        <v>52247.0</v>
      </c>
      <c r="E6" s="23" t="s">
        <v>476</v>
      </c>
      <c r="F6" s="24"/>
      <c r="G6" s="31"/>
      <c r="H6" s="24"/>
      <c r="I6" s="25">
        <v>5000.0</v>
      </c>
      <c r="J6" s="31"/>
      <c r="K6" s="31"/>
      <c r="L6" s="24"/>
      <c r="M6" s="26"/>
      <c r="N6" s="24"/>
      <c r="O6" s="24"/>
      <c r="P6" s="27">
        <v>5000.0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45980.0</v>
      </c>
      <c r="C7" s="21" t="s">
        <v>536</v>
      </c>
      <c r="D7" s="22">
        <v>67909.0</v>
      </c>
      <c r="E7" s="23" t="s">
        <v>537</v>
      </c>
      <c r="F7" s="24"/>
      <c r="G7" s="24"/>
      <c r="H7" s="24"/>
      <c r="I7" s="25">
        <v>4600.0</v>
      </c>
      <c r="J7" s="31"/>
      <c r="K7" s="31"/>
      <c r="L7" s="24"/>
      <c r="M7" s="25"/>
      <c r="N7" s="24"/>
      <c r="O7" s="24"/>
      <c r="P7" s="27">
        <v>4600.0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45980.0</v>
      </c>
      <c r="C8" s="21" t="s">
        <v>538</v>
      </c>
      <c r="D8" s="22">
        <v>22332.0</v>
      </c>
      <c r="E8" s="23" t="s">
        <v>150</v>
      </c>
      <c r="F8" s="31"/>
      <c r="G8" s="24"/>
      <c r="H8" s="24"/>
      <c r="I8" s="25"/>
      <c r="J8" s="31">
        <v>30000.0</v>
      </c>
      <c r="K8" s="24"/>
      <c r="L8" s="24"/>
      <c r="M8" s="25"/>
      <c r="N8" s="24"/>
      <c r="O8" s="24"/>
      <c r="P8" s="27">
        <v>30000.0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45980.0</v>
      </c>
      <c r="C9" s="21" t="s">
        <v>539</v>
      </c>
      <c r="D9" s="22">
        <v>81108.0</v>
      </c>
      <c r="E9" s="23" t="s">
        <v>170</v>
      </c>
      <c r="F9" s="24"/>
      <c r="G9" s="31"/>
      <c r="H9" s="24"/>
      <c r="I9" s="25">
        <v>9700.0</v>
      </c>
      <c r="J9" s="31"/>
      <c r="K9" s="24"/>
      <c r="L9" s="24"/>
      <c r="M9" s="25"/>
      <c r="N9" s="24"/>
      <c r="O9" s="24"/>
      <c r="P9" s="27">
        <v>9700.0</v>
      </c>
      <c r="Q9" s="28">
        <v>0.0</v>
      </c>
      <c r="R9" s="27" t="s">
        <v>73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45980.0</v>
      </c>
      <c r="C10" s="21" t="s">
        <v>540</v>
      </c>
      <c r="D10" s="22">
        <v>31927.0</v>
      </c>
      <c r="E10" s="23" t="s">
        <v>541</v>
      </c>
      <c r="F10" s="31"/>
      <c r="G10" s="31"/>
      <c r="H10" s="24"/>
      <c r="I10" s="25">
        <v>1150.0</v>
      </c>
      <c r="J10" s="31"/>
      <c r="K10" s="31"/>
      <c r="L10" s="24"/>
      <c r="M10" s="25"/>
      <c r="N10" s="24"/>
      <c r="O10" s="24"/>
      <c r="P10" s="27">
        <v>1150.0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45980.0</v>
      </c>
      <c r="C11" s="21" t="s">
        <v>542</v>
      </c>
      <c r="D11" s="22">
        <v>56027.0</v>
      </c>
      <c r="E11" s="23" t="s">
        <v>543</v>
      </c>
      <c r="F11" s="31"/>
      <c r="G11" s="31"/>
      <c r="H11" s="24"/>
      <c r="I11" s="25"/>
      <c r="J11" s="31">
        <v>4600.0</v>
      </c>
      <c r="K11" s="31"/>
      <c r="L11" s="24"/>
      <c r="M11" s="25"/>
      <c r="N11" s="24"/>
      <c r="O11" s="24"/>
      <c r="P11" s="27">
        <v>4600.0</v>
      </c>
      <c r="Q11" s="28">
        <v>0.0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45980.0</v>
      </c>
      <c r="C12" s="21" t="s">
        <v>544</v>
      </c>
      <c r="D12" s="22">
        <v>104258.0</v>
      </c>
      <c r="E12" s="23" t="s">
        <v>545</v>
      </c>
      <c r="F12" s="31">
        <v>11500.0</v>
      </c>
      <c r="G12" s="31"/>
      <c r="H12" s="31"/>
      <c r="I12" s="25"/>
      <c r="J12" s="31"/>
      <c r="K12" s="24"/>
      <c r="L12" s="24"/>
      <c r="M12" s="25"/>
      <c r="N12" s="24"/>
      <c r="O12" s="24"/>
      <c r="P12" s="27">
        <v>11500.0</v>
      </c>
      <c r="Q12" s="28">
        <v>0.0</v>
      </c>
      <c r="R12" s="27" t="s">
        <v>73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45980.0</v>
      </c>
      <c r="C13" s="21" t="s">
        <v>546</v>
      </c>
      <c r="D13" s="22">
        <v>57499.0</v>
      </c>
      <c r="E13" s="23" t="s">
        <v>437</v>
      </c>
      <c r="F13" s="31">
        <v>400.0</v>
      </c>
      <c r="G13" s="24"/>
      <c r="H13" s="31"/>
      <c r="I13" s="25"/>
      <c r="J13" s="31"/>
      <c r="K13" s="31"/>
      <c r="L13" s="24"/>
      <c r="M13" s="25"/>
      <c r="N13" s="31"/>
      <c r="O13" s="24"/>
      <c r="P13" s="27">
        <v>400.0</v>
      </c>
      <c r="Q13" s="28">
        <v>0.0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45980.0</v>
      </c>
      <c r="C14" s="21" t="s">
        <v>547</v>
      </c>
      <c r="D14" s="22">
        <v>45227.0</v>
      </c>
      <c r="E14" s="23" t="s">
        <v>548</v>
      </c>
      <c r="F14" s="31"/>
      <c r="G14" s="31"/>
      <c r="H14" s="31">
        <v>5100.0</v>
      </c>
      <c r="I14" s="25"/>
      <c r="J14" s="31"/>
      <c r="K14" s="24"/>
      <c r="L14" s="24"/>
      <c r="M14" s="25"/>
      <c r="N14" s="24"/>
      <c r="O14" s="24"/>
      <c r="P14" s="27">
        <v>5100.0</v>
      </c>
      <c r="Q14" s="28">
        <v>0.0</v>
      </c>
      <c r="R14" s="27">
        <v>45227.0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45980.0</v>
      </c>
      <c r="C15" s="21" t="s">
        <v>549</v>
      </c>
      <c r="D15" s="22">
        <v>103862.0</v>
      </c>
      <c r="E15" s="23" t="s">
        <v>486</v>
      </c>
      <c r="F15" s="24"/>
      <c r="G15" s="31"/>
      <c r="H15" s="31"/>
      <c r="I15" s="25"/>
      <c r="J15" s="31"/>
      <c r="K15" s="31">
        <v>2800.0</v>
      </c>
      <c r="L15" s="24"/>
      <c r="M15" s="25"/>
      <c r="N15" s="24"/>
      <c r="O15" s="24"/>
      <c r="P15" s="27">
        <v>2800.0</v>
      </c>
      <c r="Q15" s="28">
        <v>0.0</v>
      </c>
      <c r="R15" s="27">
        <v>35245.0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45980.0</v>
      </c>
      <c r="C16" s="21" t="s">
        <v>550</v>
      </c>
      <c r="D16" s="22">
        <v>104269.0</v>
      </c>
      <c r="E16" s="23" t="s">
        <v>551</v>
      </c>
      <c r="F16" s="31"/>
      <c r="G16" s="24"/>
      <c r="H16" s="31"/>
      <c r="I16" s="25"/>
      <c r="J16" s="31"/>
      <c r="K16" s="31">
        <v>2800.0</v>
      </c>
      <c r="L16" s="24"/>
      <c r="M16" s="25"/>
      <c r="N16" s="24"/>
      <c r="O16" s="24"/>
      <c r="P16" s="27">
        <v>2800.0</v>
      </c>
      <c r="Q16" s="28">
        <v>0.0</v>
      </c>
      <c r="R16" s="27">
        <v>35245.0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45980.0</v>
      </c>
      <c r="C17" s="21" t="s">
        <v>552</v>
      </c>
      <c r="D17" s="22">
        <v>104270.0</v>
      </c>
      <c r="E17" s="23" t="s">
        <v>553</v>
      </c>
      <c r="F17" s="31"/>
      <c r="G17" s="31"/>
      <c r="H17" s="31"/>
      <c r="I17" s="25"/>
      <c r="J17" s="31"/>
      <c r="K17" s="31">
        <v>3250.0</v>
      </c>
      <c r="L17" s="24"/>
      <c r="M17" s="25"/>
      <c r="N17" s="24"/>
      <c r="O17" s="24"/>
      <c r="P17" s="27">
        <v>3250.0</v>
      </c>
      <c r="Q17" s="28">
        <v>0.0</v>
      </c>
      <c r="R17" s="27">
        <v>35245.0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45980.0</v>
      </c>
      <c r="C18" s="21" t="s">
        <v>554</v>
      </c>
      <c r="D18" s="22">
        <v>104272.0</v>
      </c>
      <c r="E18" s="23" t="s">
        <v>555</v>
      </c>
      <c r="F18" s="24"/>
      <c r="G18" s="31"/>
      <c r="H18" s="31"/>
      <c r="I18" s="25"/>
      <c r="J18" s="31"/>
      <c r="K18" s="31">
        <v>2700.0</v>
      </c>
      <c r="L18" s="24"/>
      <c r="M18" s="25"/>
      <c r="N18" s="24"/>
      <c r="O18" s="24"/>
      <c r="P18" s="27">
        <v>2700.0</v>
      </c>
      <c r="Q18" s="28">
        <v>0.0</v>
      </c>
      <c r="R18" s="27">
        <v>35245.0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24"/>
      <c r="G19" s="31"/>
      <c r="H19" s="31"/>
      <c r="I19" s="25"/>
      <c r="J19" s="31"/>
      <c r="K19" s="24"/>
      <c r="L19" s="24"/>
      <c r="M19" s="25"/>
      <c r="N19" s="24"/>
      <c r="O19" s="24"/>
      <c r="P19" s="27"/>
      <c r="Q19" s="28">
        <f t="shared" ref="Q19:Q20" si="1">F19+G19+H19+I19+J19+K19+L19+M19+N19+O19+-P19</f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32"/>
      <c r="B20" s="33"/>
      <c r="C20" s="34"/>
      <c r="D20" s="35"/>
      <c r="E20" s="36"/>
      <c r="F20" s="24"/>
      <c r="G20" s="24"/>
      <c r="H20" s="24"/>
      <c r="I20" s="26"/>
      <c r="J20" s="24"/>
      <c r="K20" s="24"/>
      <c r="L20" s="24"/>
      <c r="M20" s="26"/>
      <c r="N20" s="24"/>
      <c r="O20" s="24"/>
      <c r="P20" s="29"/>
      <c r="Q20" s="28">
        <f t="shared" si="1"/>
        <v>0</v>
      </c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38"/>
      <c r="B21" s="39"/>
      <c r="C21" s="40"/>
      <c r="D21" s="41"/>
      <c r="E21" s="41"/>
      <c r="F21" s="42">
        <f t="shared" ref="F21:P21" si="2">SUM(F6:F20)</f>
        <v>11900</v>
      </c>
      <c r="G21" s="42">
        <f t="shared" si="2"/>
        <v>0</v>
      </c>
      <c r="H21" s="42">
        <f t="shared" si="2"/>
        <v>5100</v>
      </c>
      <c r="I21" s="42">
        <f t="shared" si="2"/>
        <v>20450</v>
      </c>
      <c r="J21" s="42">
        <f t="shared" si="2"/>
        <v>34600</v>
      </c>
      <c r="K21" s="42">
        <f t="shared" si="2"/>
        <v>11550</v>
      </c>
      <c r="L21" s="42">
        <f t="shared" si="2"/>
        <v>0</v>
      </c>
      <c r="M21" s="42">
        <f t="shared" si="2"/>
        <v>0</v>
      </c>
      <c r="N21" s="42">
        <f t="shared" si="2"/>
        <v>0</v>
      </c>
      <c r="O21" s="42">
        <f t="shared" si="2"/>
        <v>0</v>
      </c>
      <c r="P21" s="42">
        <f t="shared" si="2"/>
        <v>83600</v>
      </c>
      <c r="Q21" s="43"/>
      <c r="R21" s="41"/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ht="42.0" customHeight="1">
      <c r="A22" s="46"/>
      <c r="B22" s="47"/>
      <c r="C22" s="48"/>
      <c r="D22" s="48"/>
      <c r="E22" s="48"/>
      <c r="F22" s="49">
        <f>F21+G21+H21+I21+J21+K21+L21+M21+N21+O21</f>
        <v>83600</v>
      </c>
      <c r="G22" s="4"/>
      <c r="H22" s="4"/>
      <c r="I22" s="4"/>
      <c r="J22" s="4"/>
      <c r="K22" s="4"/>
      <c r="L22" s="4"/>
      <c r="M22" s="4"/>
      <c r="N22" s="4"/>
      <c r="O22" s="4"/>
      <c r="P22" s="50" t="s">
        <v>52</v>
      </c>
      <c r="Q22" s="50"/>
      <c r="R22" s="48"/>
      <c r="S22" s="51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ht="42.0" customHeight="1">
      <c r="A23" s="52"/>
      <c r="B23" s="52"/>
      <c r="C23" s="52"/>
      <c r="D23" s="52"/>
      <c r="E23" s="30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42.0" customHeight="1">
      <c r="A24" s="53" t="s">
        <v>423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54" t="s">
        <v>2</v>
      </c>
      <c r="B25" s="55" t="s">
        <v>3</v>
      </c>
      <c r="C25" s="55" t="s">
        <v>4</v>
      </c>
      <c r="D25" s="55" t="s">
        <v>5</v>
      </c>
      <c r="E25" s="55" t="s">
        <v>6</v>
      </c>
      <c r="F25" s="56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55" t="s">
        <v>8</v>
      </c>
      <c r="S25" s="55" t="s">
        <v>9</v>
      </c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11"/>
      <c r="B26" s="12"/>
      <c r="C26" s="12"/>
      <c r="D26" s="12"/>
      <c r="E26" s="12"/>
      <c r="F26" s="57" t="s">
        <v>10</v>
      </c>
      <c r="G26" s="58" t="s">
        <v>11</v>
      </c>
      <c r="H26" s="10"/>
      <c r="I26" s="58" t="s">
        <v>12</v>
      </c>
      <c r="J26" s="10"/>
      <c r="K26" s="55" t="s">
        <v>13</v>
      </c>
      <c r="L26" s="59"/>
      <c r="M26" s="59"/>
      <c r="N26" s="59"/>
      <c r="O26" s="133"/>
      <c r="P26" s="55" t="s">
        <v>14</v>
      </c>
      <c r="Q26" s="55" t="s">
        <v>15</v>
      </c>
      <c r="R26" s="12"/>
      <c r="S26" s="1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7"/>
      <c r="B27" s="10"/>
      <c r="C27" s="10"/>
      <c r="D27" s="10"/>
      <c r="E27" s="10"/>
      <c r="F27" s="10"/>
      <c r="G27" s="134" t="s">
        <v>16</v>
      </c>
      <c r="H27" s="62" t="s">
        <v>17</v>
      </c>
      <c r="I27" s="62" t="s">
        <v>18</v>
      </c>
      <c r="J27" s="62" t="s">
        <v>19</v>
      </c>
      <c r="K27" s="10"/>
      <c r="L27" s="62" t="s">
        <v>20</v>
      </c>
      <c r="M27" s="149" t="s">
        <v>424</v>
      </c>
      <c r="N27" s="117" t="s">
        <v>425</v>
      </c>
      <c r="O27" s="148" t="s">
        <v>426</v>
      </c>
      <c r="P27" s="10"/>
      <c r="Q27" s="10"/>
      <c r="R27" s="10"/>
      <c r="S27" s="10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63">
        <v>1.0</v>
      </c>
      <c r="B28" s="20"/>
      <c r="C28" s="21"/>
      <c r="D28" s="22"/>
      <c r="E28" s="23"/>
      <c r="F28" s="24"/>
      <c r="G28" s="24"/>
      <c r="H28" s="24"/>
      <c r="I28" s="26"/>
      <c r="J28" s="24"/>
      <c r="K28" s="24"/>
      <c r="L28" s="24"/>
      <c r="M28" s="25"/>
      <c r="N28" s="31"/>
      <c r="O28" s="31"/>
      <c r="P28" s="145"/>
      <c r="Q28" s="28">
        <f t="shared" ref="Q28:Q32" si="3">F28+G28+H28+I28+J28+K28+L28+M28+N28+O28+-P28</f>
        <v>0</v>
      </c>
      <c r="R28" s="27"/>
      <c r="S28" s="29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144">
        <v>2.0</v>
      </c>
      <c r="B29" s="20"/>
      <c r="C29" s="21"/>
      <c r="D29" s="22"/>
      <c r="E29" s="23"/>
      <c r="F29" s="24"/>
      <c r="G29" s="24"/>
      <c r="H29" s="24"/>
      <c r="I29" s="26"/>
      <c r="J29" s="24"/>
      <c r="K29" s="24"/>
      <c r="L29" s="24"/>
      <c r="M29" s="25"/>
      <c r="N29" s="24"/>
      <c r="O29" s="31"/>
      <c r="P29" s="27"/>
      <c r="Q29" s="28">
        <f t="shared" si="3"/>
        <v>0</v>
      </c>
      <c r="R29" s="27"/>
      <c r="S29" s="29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44">
        <v>3.0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6"/>
      <c r="N30" s="31"/>
      <c r="O30" s="31"/>
      <c r="P30" s="27"/>
      <c r="Q30" s="28">
        <f t="shared" si="3"/>
        <v>0</v>
      </c>
      <c r="R30" s="27"/>
      <c r="S30" s="29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44"/>
      <c r="B31" s="20"/>
      <c r="C31" s="21"/>
      <c r="D31" s="22"/>
      <c r="E31" s="23"/>
      <c r="F31" s="24"/>
      <c r="G31" s="24"/>
      <c r="H31" s="24"/>
      <c r="I31" s="26"/>
      <c r="J31" s="24"/>
      <c r="K31" s="24"/>
      <c r="L31" s="24"/>
      <c r="M31" s="26"/>
      <c r="N31" s="24"/>
      <c r="O31" s="31"/>
      <c r="P31" s="27"/>
      <c r="Q31" s="28">
        <f t="shared" si="3"/>
        <v>0</v>
      </c>
      <c r="R31" s="27"/>
      <c r="S31" s="29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90"/>
      <c r="B32" s="91"/>
      <c r="C32" s="92"/>
      <c r="D32" s="92"/>
      <c r="E32" s="92"/>
      <c r="F32" s="78"/>
      <c r="G32" s="78"/>
      <c r="H32" s="78"/>
      <c r="I32" s="78"/>
      <c r="J32" s="78"/>
      <c r="K32" s="78"/>
      <c r="L32" s="78"/>
      <c r="M32" s="78"/>
      <c r="N32" s="78"/>
      <c r="O32" s="85"/>
      <c r="P32" s="93"/>
      <c r="Q32" s="28">
        <f t="shared" si="3"/>
        <v>0</v>
      </c>
      <c r="R32" s="29"/>
      <c r="S32" s="7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94"/>
      <c r="B33" s="95"/>
      <c r="C33" s="96"/>
      <c r="D33" s="97" t="s">
        <v>59</v>
      </c>
      <c r="E33" s="59"/>
      <c r="F33" s="98">
        <f t="shared" ref="F33:P33" si="4">SUM(F28:F32)</f>
        <v>0</v>
      </c>
      <c r="G33" s="98">
        <f t="shared" si="4"/>
        <v>0</v>
      </c>
      <c r="H33" s="98">
        <f t="shared" si="4"/>
        <v>0</v>
      </c>
      <c r="I33" s="98">
        <f t="shared" si="4"/>
        <v>0</v>
      </c>
      <c r="J33" s="98">
        <f t="shared" si="4"/>
        <v>0</v>
      </c>
      <c r="K33" s="98">
        <f t="shared" si="4"/>
        <v>0</v>
      </c>
      <c r="L33" s="98">
        <f t="shared" si="4"/>
        <v>0</v>
      </c>
      <c r="M33" s="98">
        <f t="shared" si="4"/>
        <v>0</v>
      </c>
      <c r="N33" s="98">
        <f t="shared" si="4"/>
        <v>0</v>
      </c>
      <c r="O33" s="98">
        <f t="shared" si="4"/>
        <v>0</v>
      </c>
      <c r="P33" s="98">
        <f t="shared" si="4"/>
        <v>0</v>
      </c>
      <c r="Q33" s="99"/>
      <c r="R33" s="59"/>
      <c r="S33" s="7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52"/>
      <c r="B34" s="52"/>
      <c r="C34" s="52"/>
      <c r="D34" s="52"/>
      <c r="E34" s="30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26" t="s">
        <v>103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4" t="s">
        <v>2</v>
      </c>
      <c r="B36" s="55" t="s">
        <v>3</v>
      </c>
      <c r="C36" s="55" t="s">
        <v>4</v>
      </c>
      <c r="D36" s="55" t="s">
        <v>5</v>
      </c>
      <c r="E36" s="55" t="s">
        <v>6</v>
      </c>
      <c r="F36" s="56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55" t="s">
        <v>8</v>
      </c>
      <c r="S36" s="55" t="s">
        <v>9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1"/>
      <c r="B37" s="12"/>
      <c r="C37" s="12"/>
      <c r="D37" s="12"/>
      <c r="E37" s="12"/>
      <c r="F37" s="57" t="s">
        <v>10</v>
      </c>
      <c r="G37" s="58" t="s">
        <v>11</v>
      </c>
      <c r="H37" s="10"/>
      <c r="I37" s="58" t="s">
        <v>12</v>
      </c>
      <c r="J37" s="10"/>
      <c r="K37" s="150" t="s">
        <v>13</v>
      </c>
      <c r="L37" s="59"/>
      <c r="M37" s="59"/>
      <c r="N37" s="59"/>
      <c r="O37" s="60" t="s">
        <v>556</v>
      </c>
      <c r="P37" s="55" t="s">
        <v>14</v>
      </c>
      <c r="Q37" s="55" t="s">
        <v>15</v>
      </c>
      <c r="R37" s="12"/>
      <c r="S37" s="1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7"/>
      <c r="B38" s="10"/>
      <c r="C38" s="10"/>
      <c r="D38" s="10"/>
      <c r="E38" s="10"/>
      <c r="F38" s="10"/>
      <c r="G38" s="61" t="s">
        <v>16</v>
      </c>
      <c r="H38" s="62" t="s">
        <v>17</v>
      </c>
      <c r="I38" s="62" t="s">
        <v>18</v>
      </c>
      <c r="J38" s="62" t="s">
        <v>19</v>
      </c>
      <c r="K38" s="10"/>
      <c r="L38" s="134" t="s">
        <v>20</v>
      </c>
      <c r="M38" s="62" t="s">
        <v>21</v>
      </c>
      <c r="N38" s="143" t="s">
        <v>202</v>
      </c>
      <c r="O38" s="10"/>
      <c r="P38" s="10"/>
      <c r="Q38" s="10"/>
      <c r="R38" s="10"/>
      <c r="S38" s="10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74">
        <v>1.0</v>
      </c>
      <c r="B39" s="127">
        <v>45980.0</v>
      </c>
      <c r="C39" s="128" t="s">
        <v>557</v>
      </c>
      <c r="D39" s="129">
        <v>35245.0</v>
      </c>
      <c r="E39" s="130" t="s">
        <v>418</v>
      </c>
      <c r="F39" s="78"/>
      <c r="G39" s="78"/>
      <c r="H39" s="131">
        <v>11550.0</v>
      </c>
      <c r="I39" s="78"/>
      <c r="J39" s="78"/>
      <c r="K39" s="78"/>
      <c r="L39" s="131"/>
      <c r="M39" s="131"/>
      <c r="N39" s="131"/>
      <c r="O39" s="85"/>
      <c r="P39" s="146">
        <v>11550.0</v>
      </c>
      <c r="Q39" s="72">
        <v>0.0</v>
      </c>
      <c r="R39" s="27">
        <v>35245.0</v>
      </c>
      <c r="S39" s="7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74"/>
      <c r="B40" s="121"/>
      <c r="C40" s="75"/>
      <c r="D40" s="76"/>
      <c r="E40" s="77"/>
      <c r="F40" s="78"/>
      <c r="G40" s="78"/>
      <c r="H40" s="131"/>
      <c r="I40" s="131"/>
      <c r="J40" s="78"/>
      <c r="K40" s="78"/>
      <c r="L40" s="78"/>
      <c r="M40" s="78"/>
      <c r="N40" s="78"/>
      <c r="O40" s="85"/>
      <c r="P40" s="146"/>
      <c r="Q40" s="72">
        <f t="shared" ref="Q40:Q45" si="5">F40+G40+H40+I40+J40+K40+L40+M40+N40+O40+-P40</f>
        <v>0</v>
      </c>
      <c r="R40" s="27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hidden="1" customHeight="1">
      <c r="A41" s="63"/>
      <c r="B41" s="81"/>
      <c r="C41" s="82"/>
      <c r="D41" s="83"/>
      <c r="E41" s="84"/>
      <c r="F41" s="78"/>
      <c r="G41" s="78"/>
      <c r="H41" s="78"/>
      <c r="I41" s="78"/>
      <c r="J41" s="78"/>
      <c r="K41" s="78"/>
      <c r="L41" s="78"/>
      <c r="M41" s="78"/>
      <c r="N41" s="78"/>
      <c r="O41" s="85"/>
      <c r="P41" s="86"/>
      <c r="Q41" s="72">
        <f t="shared" si="5"/>
        <v>0</v>
      </c>
      <c r="R41" s="29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hidden="1" customHeight="1">
      <c r="A42" s="63"/>
      <c r="B42" s="81"/>
      <c r="C42" s="82"/>
      <c r="D42" s="83"/>
      <c r="E42" s="84"/>
      <c r="F42" s="78"/>
      <c r="G42" s="78"/>
      <c r="H42" s="78"/>
      <c r="I42" s="78"/>
      <c r="J42" s="78"/>
      <c r="K42" s="78"/>
      <c r="L42" s="78"/>
      <c r="M42" s="78"/>
      <c r="N42" s="78"/>
      <c r="O42" s="85"/>
      <c r="P42" s="86"/>
      <c r="Q42" s="72">
        <f t="shared" si="5"/>
        <v>0</v>
      </c>
      <c r="R42" s="29"/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hidden="1" customHeight="1">
      <c r="A43" s="63"/>
      <c r="B43" s="81"/>
      <c r="C43" s="82"/>
      <c r="D43" s="83"/>
      <c r="E43" s="84"/>
      <c r="F43" s="78"/>
      <c r="G43" s="78"/>
      <c r="H43" s="78"/>
      <c r="I43" s="78"/>
      <c r="J43" s="78"/>
      <c r="K43" s="78"/>
      <c r="L43" s="78"/>
      <c r="M43" s="78"/>
      <c r="N43" s="78"/>
      <c r="O43" s="85"/>
      <c r="P43" s="86"/>
      <c r="Q43" s="72">
        <f t="shared" si="5"/>
        <v>0</v>
      </c>
      <c r="R43" s="29"/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33"/>
      <c r="C44" s="88"/>
      <c r="D44" s="88"/>
      <c r="E44" s="89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72">
        <f t="shared" si="5"/>
        <v>0</v>
      </c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90"/>
      <c r="B45" s="91"/>
      <c r="C45" s="92"/>
      <c r="D45" s="92"/>
      <c r="E45" s="92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93"/>
      <c r="Q45" s="72">
        <f t="shared" si="5"/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94"/>
      <c r="B46" s="95"/>
      <c r="C46" s="96"/>
      <c r="D46" s="97" t="s">
        <v>59</v>
      </c>
      <c r="E46" s="59"/>
      <c r="F46" s="98">
        <f t="shared" ref="F46:P46" si="6">SUM(F39:F45)</f>
        <v>0</v>
      </c>
      <c r="G46" s="98">
        <f t="shared" si="6"/>
        <v>0</v>
      </c>
      <c r="H46" s="98">
        <f t="shared" si="6"/>
        <v>11550</v>
      </c>
      <c r="I46" s="98">
        <f t="shared" si="6"/>
        <v>0</v>
      </c>
      <c r="J46" s="98">
        <f t="shared" si="6"/>
        <v>0</v>
      </c>
      <c r="K46" s="98">
        <f t="shared" si="6"/>
        <v>0</v>
      </c>
      <c r="L46" s="98">
        <f t="shared" si="6"/>
        <v>0</v>
      </c>
      <c r="M46" s="98">
        <f t="shared" si="6"/>
        <v>0</v>
      </c>
      <c r="N46" s="98">
        <f t="shared" si="6"/>
        <v>0</v>
      </c>
      <c r="O46" s="98">
        <f t="shared" si="6"/>
        <v>0</v>
      </c>
      <c r="P46" s="98">
        <f t="shared" si="6"/>
        <v>11550</v>
      </c>
      <c r="Q46" s="99"/>
      <c r="R46" s="5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2"/>
      <c r="B47" s="52"/>
      <c r="C47" s="52"/>
      <c r="D47" s="52"/>
      <c r="E47" s="100"/>
      <c r="F47" s="101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52"/>
      <c r="B48" s="52"/>
      <c r="C48" s="52"/>
      <c r="D48" s="52"/>
      <c r="E48" s="100"/>
      <c r="F48" s="101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51.0" customHeight="1">
      <c r="A49" s="2"/>
      <c r="B49" s="2"/>
      <c r="C49" s="2"/>
      <c r="D49" s="2"/>
      <c r="E49" s="102" t="s">
        <v>60</v>
      </c>
      <c r="F49" s="142" t="s">
        <v>61</v>
      </c>
      <c r="G49" s="2"/>
      <c r="H49" s="2"/>
      <c r="I49" s="2"/>
      <c r="J49" s="104" t="s">
        <v>62</v>
      </c>
      <c r="K49" s="104"/>
      <c r="L49" s="104"/>
      <c r="M49" s="104"/>
      <c r="N49" s="105"/>
      <c r="O49" s="105"/>
      <c r="P49" s="106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02" t="s">
        <v>63</v>
      </c>
      <c r="F50" s="142" t="s">
        <v>61</v>
      </c>
      <c r="G50" s="2"/>
      <c r="H50" s="2"/>
      <c r="I50" s="2"/>
      <c r="J50" s="107" t="s">
        <v>64</v>
      </c>
      <c r="K50" s="107"/>
      <c r="L50" s="107"/>
      <c r="M50" s="107"/>
      <c r="N50" s="107"/>
      <c r="O50" s="107"/>
      <c r="P50" s="108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02" t="s">
        <v>65</v>
      </c>
      <c r="F51" s="142" t="s">
        <v>61</v>
      </c>
      <c r="G51" s="2"/>
      <c r="H51" s="2"/>
      <c r="I51" s="2"/>
      <c r="J51" s="109"/>
      <c r="K51" s="110"/>
      <c r="L51" s="110"/>
      <c r="M51" s="110"/>
      <c r="N51" s="110"/>
      <c r="O51" s="110"/>
      <c r="P51" s="110"/>
      <c r="Q51" s="111"/>
      <c r="R51" s="3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02" t="s">
        <v>66</v>
      </c>
      <c r="F52" s="142" t="s">
        <v>61</v>
      </c>
      <c r="G52" s="2"/>
      <c r="H52" s="2"/>
      <c r="I52" s="2"/>
      <c r="J52" s="112"/>
      <c r="K52" s="112"/>
      <c r="L52" s="112"/>
      <c r="M52" s="112"/>
      <c r="N52" s="112"/>
      <c r="O52" s="112"/>
      <c r="P52" s="52"/>
      <c r="Q52" s="52"/>
      <c r="R52" s="5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558</v>
      </c>
      <c r="F53" s="142" t="s">
        <v>61</v>
      </c>
      <c r="G53" s="2"/>
      <c r="H53" s="2"/>
      <c r="I53" s="2"/>
      <c r="J53" s="112"/>
      <c r="K53" s="112"/>
      <c r="L53" s="112"/>
      <c r="M53" s="112"/>
      <c r="N53" s="112"/>
      <c r="O53" s="112"/>
      <c r="P53" s="113"/>
      <c r="Q53" s="52"/>
      <c r="R53" s="5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68</v>
      </c>
      <c r="F54" s="142" t="s">
        <v>61</v>
      </c>
      <c r="G54" s="2"/>
      <c r="H54" s="2"/>
      <c r="I54" s="2"/>
      <c r="J54" s="114"/>
      <c r="K54" s="114"/>
      <c r="L54" s="114"/>
      <c r="M54" s="114"/>
      <c r="N54" s="52"/>
      <c r="O54" s="52"/>
      <c r="P54" s="113"/>
      <c r="Q54" s="52"/>
      <c r="R54" s="5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69</v>
      </c>
      <c r="F55" s="142" t="s">
        <v>61</v>
      </c>
      <c r="G55" s="2"/>
      <c r="H55" s="2"/>
      <c r="I55" s="2"/>
      <c r="J55" s="52"/>
      <c r="K55" s="52"/>
      <c r="L55" s="115"/>
      <c r="M55" s="52"/>
      <c r="N55" s="52"/>
      <c r="O55" s="52"/>
      <c r="P55" s="113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52"/>
      <c r="K56" s="52"/>
      <c r="L56" s="52"/>
      <c r="M56" s="52"/>
      <c r="N56" s="52"/>
      <c r="O56" s="52"/>
      <c r="P56" s="52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48">
    <mergeCell ref="I37:J37"/>
    <mergeCell ref="K37:K38"/>
    <mergeCell ref="O37:O38"/>
    <mergeCell ref="P37:P38"/>
    <mergeCell ref="A35:S35"/>
    <mergeCell ref="A36:A38"/>
    <mergeCell ref="B36:B38"/>
    <mergeCell ref="C36:C38"/>
    <mergeCell ref="D36:D38"/>
    <mergeCell ref="E36:E38"/>
    <mergeCell ref="F36:Q36"/>
    <mergeCell ref="Q37:Q3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2:O22"/>
    <mergeCell ref="A25:A27"/>
    <mergeCell ref="B25:B27"/>
    <mergeCell ref="C25:C27"/>
    <mergeCell ref="D25:D27"/>
    <mergeCell ref="E25:E27"/>
    <mergeCell ref="R25:R27"/>
    <mergeCell ref="P26:P27"/>
    <mergeCell ref="Q26:Q27"/>
    <mergeCell ref="A24:S24"/>
    <mergeCell ref="F25:Q25"/>
    <mergeCell ref="S25:S27"/>
    <mergeCell ref="F26:F27"/>
    <mergeCell ref="G26:H26"/>
    <mergeCell ref="I26:J26"/>
    <mergeCell ref="K26:K27"/>
    <mergeCell ref="R36:R38"/>
    <mergeCell ref="S36:S38"/>
    <mergeCell ref="F37:F38"/>
    <mergeCell ref="G37:H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559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45981.0</v>
      </c>
      <c r="C6" s="21" t="s">
        <v>560</v>
      </c>
      <c r="D6" s="22">
        <v>84713.0</v>
      </c>
      <c r="E6" s="23" t="s">
        <v>561</v>
      </c>
      <c r="F6" s="24"/>
      <c r="G6" s="31"/>
      <c r="H6" s="24"/>
      <c r="I6" s="25">
        <v>1500.0</v>
      </c>
      <c r="J6" s="31"/>
      <c r="K6" s="31"/>
      <c r="L6" s="24"/>
      <c r="M6" s="26"/>
      <c r="N6" s="24"/>
      <c r="O6" s="24"/>
      <c r="P6" s="27">
        <v>1500.0</v>
      </c>
      <c r="Q6" s="28">
        <v>0.0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45981.0</v>
      </c>
      <c r="C7" s="21" t="s">
        <v>562</v>
      </c>
      <c r="D7" s="22">
        <v>48476.0</v>
      </c>
      <c r="E7" s="23" t="s">
        <v>563</v>
      </c>
      <c r="F7" s="24"/>
      <c r="G7" s="24"/>
      <c r="H7" s="24"/>
      <c r="I7" s="25">
        <v>50.0</v>
      </c>
      <c r="J7" s="31"/>
      <c r="K7" s="31"/>
      <c r="L7" s="24"/>
      <c r="M7" s="25"/>
      <c r="N7" s="24"/>
      <c r="O7" s="24"/>
      <c r="P7" s="27">
        <v>50.0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45981.0</v>
      </c>
      <c r="C8" s="21" t="s">
        <v>564</v>
      </c>
      <c r="D8" s="22">
        <v>75989.0</v>
      </c>
      <c r="E8" s="23" t="s">
        <v>565</v>
      </c>
      <c r="F8" s="31"/>
      <c r="G8" s="24"/>
      <c r="H8" s="24"/>
      <c r="I8" s="25">
        <v>4600.0</v>
      </c>
      <c r="J8" s="31"/>
      <c r="K8" s="24"/>
      <c r="L8" s="24"/>
      <c r="M8" s="25"/>
      <c r="N8" s="24"/>
      <c r="O8" s="24"/>
      <c r="P8" s="27">
        <v>4600.0</v>
      </c>
      <c r="Q8" s="28">
        <v>0.0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45981.0</v>
      </c>
      <c r="C9" s="21" t="s">
        <v>566</v>
      </c>
      <c r="D9" s="22">
        <v>52247.0</v>
      </c>
      <c r="E9" s="23" t="s">
        <v>476</v>
      </c>
      <c r="F9" s="24"/>
      <c r="G9" s="31"/>
      <c r="H9" s="24"/>
      <c r="I9" s="25"/>
      <c r="J9" s="31">
        <v>3750.0</v>
      </c>
      <c r="K9" s="24"/>
      <c r="L9" s="24"/>
      <c r="M9" s="25"/>
      <c r="N9" s="24"/>
      <c r="O9" s="24"/>
      <c r="P9" s="27">
        <v>3750.0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45981.0</v>
      </c>
      <c r="C10" s="21" t="s">
        <v>567</v>
      </c>
      <c r="D10" s="22">
        <v>74664.0</v>
      </c>
      <c r="E10" s="23" t="s">
        <v>568</v>
      </c>
      <c r="F10" s="31"/>
      <c r="G10" s="31"/>
      <c r="H10" s="24"/>
      <c r="I10" s="25">
        <v>4518.0</v>
      </c>
      <c r="J10" s="31"/>
      <c r="K10" s="31">
        <v>382.0</v>
      </c>
      <c r="L10" s="24"/>
      <c r="M10" s="25"/>
      <c r="N10" s="24"/>
      <c r="O10" s="24"/>
      <c r="P10" s="27">
        <v>4900.0</v>
      </c>
      <c r="Q10" s="28">
        <v>0.0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45981.0</v>
      </c>
      <c r="C11" s="21" t="s">
        <v>569</v>
      </c>
      <c r="D11" s="22">
        <v>35227.0</v>
      </c>
      <c r="E11" s="23" t="s">
        <v>80</v>
      </c>
      <c r="F11" s="31"/>
      <c r="G11" s="31"/>
      <c r="H11" s="24"/>
      <c r="I11" s="25">
        <v>4500.0</v>
      </c>
      <c r="J11" s="31"/>
      <c r="K11" s="31"/>
      <c r="L11" s="24"/>
      <c r="M11" s="25"/>
      <c r="N11" s="24"/>
      <c r="O11" s="24"/>
      <c r="P11" s="27">
        <v>4500.0</v>
      </c>
      <c r="Q11" s="28">
        <v>0.0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45981.0</v>
      </c>
      <c r="C12" s="21" t="s">
        <v>570</v>
      </c>
      <c r="D12" s="22">
        <v>21971.0</v>
      </c>
      <c r="E12" s="23" t="s">
        <v>571</v>
      </c>
      <c r="F12" s="31"/>
      <c r="G12" s="31"/>
      <c r="H12" s="31"/>
      <c r="I12" s="25">
        <v>1300.0</v>
      </c>
      <c r="J12" s="31"/>
      <c r="K12" s="24"/>
      <c r="L12" s="24"/>
      <c r="M12" s="25"/>
      <c r="N12" s="24"/>
      <c r="O12" s="24"/>
      <c r="P12" s="27">
        <v>1300.0</v>
      </c>
      <c r="Q12" s="28">
        <v>0.0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45981.0</v>
      </c>
      <c r="C13" s="21" t="s">
        <v>572</v>
      </c>
      <c r="D13" s="22">
        <v>76245.0</v>
      </c>
      <c r="E13" s="23" t="s">
        <v>467</v>
      </c>
      <c r="F13" s="31"/>
      <c r="G13" s="24"/>
      <c r="H13" s="31"/>
      <c r="I13" s="25">
        <v>5100.0</v>
      </c>
      <c r="J13" s="31"/>
      <c r="K13" s="31"/>
      <c r="L13" s="24"/>
      <c r="M13" s="25"/>
      <c r="N13" s="31"/>
      <c r="O13" s="24"/>
      <c r="P13" s="27">
        <v>5100.0</v>
      </c>
      <c r="Q13" s="28">
        <v>0.0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45981.0</v>
      </c>
      <c r="C14" s="21" t="s">
        <v>573</v>
      </c>
      <c r="D14" s="22">
        <v>104397.0</v>
      </c>
      <c r="E14" s="23" t="s">
        <v>574</v>
      </c>
      <c r="F14" s="31"/>
      <c r="G14" s="31"/>
      <c r="H14" s="31"/>
      <c r="I14" s="25">
        <v>300.0</v>
      </c>
      <c r="J14" s="31"/>
      <c r="K14" s="24"/>
      <c r="L14" s="24"/>
      <c r="M14" s="25"/>
      <c r="N14" s="24"/>
      <c r="O14" s="24"/>
      <c r="P14" s="27">
        <v>300.0</v>
      </c>
      <c r="Q14" s="28">
        <v>0.0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45981.0</v>
      </c>
      <c r="C15" s="21" t="s">
        <v>575</v>
      </c>
      <c r="D15" s="22">
        <v>51814.0</v>
      </c>
      <c r="E15" s="23" t="s">
        <v>576</v>
      </c>
      <c r="F15" s="24"/>
      <c r="G15" s="31"/>
      <c r="H15" s="31"/>
      <c r="I15" s="25">
        <v>2600.0</v>
      </c>
      <c r="J15" s="31"/>
      <c r="K15" s="31"/>
      <c r="L15" s="24"/>
      <c r="M15" s="25"/>
      <c r="N15" s="24"/>
      <c r="O15" s="24"/>
      <c r="P15" s="27">
        <v>2600.0</v>
      </c>
      <c r="Q15" s="28">
        <v>0.0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45981.0</v>
      </c>
      <c r="C16" s="21" t="s">
        <v>577</v>
      </c>
      <c r="D16" s="22">
        <v>53249.0</v>
      </c>
      <c r="E16" s="23" t="s">
        <v>174</v>
      </c>
      <c r="F16" s="31"/>
      <c r="G16" s="24"/>
      <c r="H16" s="31"/>
      <c r="I16" s="25"/>
      <c r="J16" s="31">
        <v>5000.0</v>
      </c>
      <c r="K16" s="31"/>
      <c r="L16" s="24"/>
      <c r="M16" s="25"/>
      <c r="N16" s="24"/>
      <c r="O16" s="24"/>
      <c r="P16" s="27">
        <v>5000.0</v>
      </c>
      <c r="Q16" s="28">
        <v>0.0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45980.0</v>
      </c>
      <c r="C17" s="21" t="s">
        <v>578</v>
      </c>
      <c r="D17" s="22">
        <v>104312.0</v>
      </c>
      <c r="E17" s="23" t="s">
        <v>579</v>
      </c>
      <c r="F17" s="31"/>
      <c r="G17" s="31"/>
      <c r="H17" s="31">
        <v>300.0</v>
      </c>
      <c r="I17" s="25"/>
      <c r="J17" s="31"/>
      <c r="K17" s="31"/>
      <c r="L17" s="24"/>
      <c r="M17" s="25"/>
      <c r="N17" s="24"/>
      <c r="O17" s="24"/>
      <c r="P17" s="27">
        <v>300.0</v>
      </c>
      <c r="Q17" s="28">
        <v>0.0</v>
      </c>
      <c r="R17" s="27">
        <v>103647.0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45981.0</v>
      </c>
      <c r="C18" s="21" t="s">
        <v>580</v>
      </c>
      <c r="D18" s="22">
        <v>21828.0</v>
      </c>
      <c r="E18" s="23" t="s">
        <v>240</v>
      </c>
      <c r="F18" s="24"/>
      <c r="G18" s="31"/>
      <c r="H18" s="31"/>
      <c r="I18" s="25"/>
      <c r="J18" s="31"/>
      <c r="K18" s="31">
        <v>5100.0</v>
      </c>
      <c r="L18" s="24"/>
      <c r="M18" s="25"/>
      <c r="N18" s="24"/>
      <c r="O18" s="24"/>
      <c r="P18" s="27">
        <v>5100.0</v>
      </c>
      <c r="Q18" s="28">
        <v>0.0</v>
      </c>
      <c r="R18" s="27">
        <v>21828.0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24"/>
      <c r="G19" s="31"/>
      <c r="H19" s="31"/>
      <c r="I19" s="25"/>
      <c r="J19" s="31"/>
      <c r="K19" s="24"/>
      <c r="L19" s="24"/>
      <c r="M19" s="25"/>
      <c r="N19" s="24"/>
      <c r="O19" s="24"/>
      <c r="P19" s="27"/>
      <c r="Q19" s="28"/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31"/>
      <c r="H20" s="31"/>
      <c r="I20" s="25"/>
      <c r="J20" s="31"/>
      <c r="K20" s="24"/>
      <c r="L20" s="24"/>
      <c r="M20" s="25"/>
      <c r="N20" s="24"/>
      <c r="O20" s="24"/>
      <c r="P20" s="27"/>
      <c r="Q20" s="28">
        <f t="shared" ref="Q20:Q21" si="1">F20+G20+H20+I20+J20+K20+L20+M20+N20+O20+-P20</f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32"/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28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38"/>
      <c r="B22" s="39"/>
      <c r="C22" s="40"/>
      <c r="D22" s="41"/>
      <c r="E22" s="41"/>
      <c r="F22" s="42">
        <f t="shared" ref="F22:P22" si="2">SUM(F6:F21)</f>
        <v>0</v>
      </c>
      <c r="G22" s="42">
        <f t="shared" si="2"/>
        <v>0</v>
      </c>
      <c r="H22" s="42">
        <f t="shared" si="2"/>
        <v>300</v>
      </c>
      <c r="I22" s="42">
        <f t="shared" si="2"/>
        <v>24468</v>
      </c>
      <c r="J22" s="42">
        <f t="shared" si="2"/>
        <v>8750</v>
      </c>
      <c r="K22" s="42">
        <f t="shared" si="2"/>
        <v>5482</v>
      </c>
      <c r="L22" s="42">
        <f t="shared" si="2"/>
        <v>0</v>
      </c>
      <c r="M22" s="42">
        <f t="shared" si="2"/>
        <v>0</v>
      </c>
      <c r="N22" s="42">
        <f t="shared" si="2"/>
        <v>0</v>
      </c>
      <c r="O22" s="42">
        <f t="shared" si="2"/>
        <v>0</v>
      </c>
      <c r="P22" s="42">
        <f t="shared" si="2"/>
        <v>39000</v>
      </c>
      <c r="Q22" s="43"/>
      <c r="R22" s="41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6"/>
      <c r="B23" s="47"/>
      <c r="C23" s="48"/>
      <c r="D23" s="48"/>
      <c r="E23" s="48"/>
      <c r="F23" s="49">
        <f>F22+G22+H22+I22+J22+K22+L22+M22+N22+O22</f>
        <v>39000</v>
      </c>
      <c r="G23" s="4"/>
      <c r="H23" s="4"/>
      <c r="I23" s="4"/>
      <c r="J23" s="4"/>
      <c r="K23" s="4"/>
      <c r="L23" s="4"/>
      <c r="M23" s="4"/>
      <c r="N23" s="4"/>
      <c r="O23" s="4"/>
      <c r="P23" s="50" t="s">
        <v>52</v>
      </c>
      <c r="Q23" s="50"/>
      <c r="R23" s="48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42.0" customHeight="1">
      <c r="A24" s="52"/>
      <c r="B24" s="52"/>
      <c r="C24" s="52"/>
      <c r="D24" s="52"/>
      <c r="E24" s="30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53" t="s">
        <v>423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4" t="s">
        <v>2</v>
      </c>
      <c r="B26" s="55" t="s">
        <v>3</v>
      </c>
      <c r="C26" s="55" t="s">
        <v>4</v>
      </c>
      <c r="D26" s="55" t="s">
        <v>5</v>
      </c>
      <c r="E26" s="55" t="s">
        <v>6</v>
      </c>
      <c r="F26" s="56" t="s">
        <v>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55" t="s">
        <v>8</v>
      </c>
      <c r="S26" s="55" t="s">
        <v>9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1"/>
      <c r="B27" s="12"/>
      <c r="C27" s="12"/>
      <c r="D27" s="12"/>
      <c r="E27" s="12"/>
      <c r="F27" s="57" t="s">
        <v>10</v>
      </c>
      <c r="G27" s="58" t="s">
        <v>11</v>
      </c>
      <c r="H27" s="10"/>
      <c r="I27" s="58" t="s">
        <v>12</v>
      </c>
      <c r="J27" s="10"/>
      <c r="K27" s="55" t="s">
        <v>13</v>
      </c>
      <c r="L27" s="59"/>
      <c r="M27" s="59"/>
      <c r="N27" s="59"/>
      <c r="O27" s="133"/>
      <c r="P27" s="55" t="s">
        <v>14</v>
      </c>
      <c r="Q27" s="55" t="s">
        <v>15</v>
      </c>
      <c r="R27" s="12"/>
      <c r="S27" s="1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7"/>
      <c r="B28" s="10"/>
      <c r="C28" s="10"/>
      <c r="D28" s="10"/>
      <c r="E28" s="10"/>
      <c r="F28" s="10"/>
      <c r="G28" s="134" t="s">
        <v>16</v>
      </c>
      <c r="H28" s="62" t="s">
        <v>17</v>
      </c>
      <c r="I28" s="62" t="s">
        <v>18</v>
      </c>
      <c r="J28" s="62" t="s">
        <v>19</v>
      </c>
      <c r="K28" s="10"/>
      <c r="L28" s="62" t="s">
        <v>20</v>
      </c>
      <c r="M28" s="149" t="s">
        <v>424</v>
      </c>
      <c r="N28" s="117" t="s">
        <v>425</v>
      </c>
      <c r="O28" s="148" t="s">
        <v>426</v>
      </c>
      <c r="P28" s="10"/>
      <c r="Q28" s="10"/>
      <c r="R28" s="10"/>
      <c r="S28" s="10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63">
        <v>1.0</v>
      </c>
      <c r="B29" s="20"/>
      <c r="C29" s="21"/>
      <c r="D29" s="22"/>
      <c r="E29" s="23"/>
      <c r="F29" s="24"/>
      <c r="G29" s="24"/>
      <c r="H29" s="24"/>
      <c r="I29" s="26"/>
      <c r="J29" s="24"/>
      <c r="K29" s="24"/>
      <c r="L29" s="24"/>
      <c r="M29" s="25"/>
      <c r="N29" s="31"/>
      <c r="O29" s="31"/>
      <c r="P29" s="145"/>
      <c r="Q29" s="28">
        <f t="shared" ref="Q29:Q33" si="3">F29+G29+H29+I29+J29+K29+L29+M29+N29+O29+-P29</f>
        <v>0</v>
      </c>
      <c r="R29" s="27"/>
      <c r="S29" s="29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44">
        <v>2.0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31"/>
      <c r="P30" s="27"/>
      <c r="Q30" s="28">
        <f t="shared" si="3"/>
        <v>0</v>
      </c>
      <c r="R30" s="27"/>
      <c r="S30" s="29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44">
        <v>3.0</v>
      </c>
      <c r="B31" s="20"/>
      <c r="C31" s="21"/>
      <c r="D31" s="22"/>
      <c r="E31" s="23"/>
      <c r="F31" s="24"/>
      <c r="G31" s="24"/>
      <c r="H31" s="24"/>
      <c r="I31" s="26"/>
      <c r="J31" s="24"/>
      <c r="K31" s="24"/>
      <c r="L31" s="24"/>
      <c r="M31" s="26"/>
      <c r="N31" s="31"/>
      <c r="O31" s="31"/>
      <c r="P31" s="27"/>
      <c r="Q31" s="28">
        <f t="shared" si="3"/>
        <v>0</v>
      </c>
      <c r="R31" s="27"/>
      <c r="S31" s="29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44"/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6"/>
      <c r="N32" s="24"/>
      <c r="O32" s="31"/>
      <c r="P32" s="27"/>
      <c r="Q32" s="28">
        <f t="shared" si="3"/>
        <v>0</v>
      </c>
      <c r="R32" s="27"/>
      <c r="S32" s="29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90"/>
      <c r="B33" s="91"/>
      <c r="C33" s="92"/>
      <c r="D33" s="92"/>
      <c r="E33" s="92"/>
      <c r="F33" s="78"/>
      <c r="G33" s="78"/>
      <c r="H33" s="78"/>
      <c r="I33" s="78"/>
      <c r="J33" s="78"/>
      <c r="K33" s="78"/>
      <c r="L33" s="78"/>
      <c r="M33" s="78"/>
      <c r="N33" s="78"/>
      <c r="O33" s="85"/>
      <c r="P33" s="93"/>
      <c r="Q33" s="28">
        <f t="shared" si="3"/>
        <v>0</v>
      </c>
      <c r="R33" s="29"/>
      <c r="S33" s="7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94"/>
      <c r="B34" s="95"/>
      <c r="C34" s="96"/>
      <c r="D34" s="97" t="s">
        <v>59</v>
      </c>
      <c r="E34" s="59"/>
      <c r="F34" s="98">
        <f t="shared" ref="F34:P34" si="4">SUM(F29:F33)</f>
        <v>0</v>
      </c>
      <c r="G34" s="98">
        <f t="shared" si="4"/>
        <v>0</v>
      </c>
      <c r="H34" s="98">
        <f t="shared" si="4"/>
        <v>0</v>
      </c>
      <c r="I34" s="98">
        <f t="shared" si="4"/>
        <v>0</v>
      </c>
      <c r="J34" s="98">
        <f t="shared" si="4"/>
        <v>0</v>
      </c>
      <c r="K34" s="98">
        <f t="shared" si="4"/>
        <v>0</v>
      </c>
      <c r="L34" s="98">
        <f t="shared" si="4"/>
        <v>0</v>
      </c>
      <c r="M34" s="98">
        <f t="shared" si="4"/>
        <v>0</v>
      </c>
      <c r="N34" s="98">
        <f t="shared" si="4"/>
        <v>0</v>
      </c>
      <c r="O34" s="98">
        <f t="shared" si="4"/>
        <v>0</v>
      </c>
      <c r="P34" s="98">
        <f t="shared" si="4"/>
        <v>0</v>
      </c>
      <c r="Q34" s="99"/>
      <c r="R34" s="59"/>
      <c r="S34" s="7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30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26" t="s">
        <v>103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4" t="s">
        <v>2</v>
      </c>
      <c r="B37" s="55" t="s">
        <v>3</v>
      </c>
      <c r="C37" s="55" t="s">
        <v>4</v>
      </c>
      <c r="D37" s="55" t="s">
        <v>5</v>
      </c>
      <c r="E37" s="55" t="s">
        <v>6</v>
      </c>
      <c r="F37" s="56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5" t="s">
        <v>8</v>
      </c>
      <c r="S37" s="55" t="s">
        <v>9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"/>
      <c r="B38" s="12"/>
      <c r="C38" s="12"/>
      <c r="D38" s="12"/>
      <c r="E38" s="12"/>
      <c r="F38" s="57" t="s">
        <v>10</v>
      </c>
      <c r="G38" s="58" t="s">
        <v>11</v>
      </c>
      <c r="H38" s="10"/>
      <c r="I38" s="58" t="s">
        <v>12</v>
      </c>
      <c r="J38" s="10"/>
      <c r="K38" s="150" t="s">
        <v>13</v>
      </c>
      <c r="L38" s="59"/>
      <c r="M38" s="59"/>
      <c r="N38" s="59"/>
      <c r="O38" s="60" t="s">
        <v>581</v>
      </c>
      <c r="P38" s="55" t="s">
        <v>14</v>
      </c>
      <c r="Q38" s="55" t="s">
        <v>15</v>
      </c>
      <c r="R38" s="12"/>
      <c r="S38" s="1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7"/>
      <c r="B39" s="10"/>
      <c r="C39" s="10"/>
      <c r="D39" s="10"/>
      <c r="E39" s="10"/>
      <c r="F39" s="10"/>
      <c r="G39" s="61" t="s">
        <v>16</v>
      </c>
      <c r="H39" s="62" t="s">
        <v>17</v>
      </c>
      <c r="I39" s="62" t="s">
        <v>18</v>
      </c>
      <c r="J39" s="62" t="s">
        <v>19</v>
      </c>
      <c r="K39" s="10"/>
      <c r="L39" s="134" t="s">
        <v>20</v>
      </c>
      <c r="M39" s="62" t="s">
        <v>21</v>
      </c>
      <c r="N39" s="143" t="s">
        <v>202</v>
      </c>
      <c r="O39" s="10"/>
      <c r="P39" s="10"/>
      <c r="Q39" s="10"/>
      <c r="R39" s="10"/>
      <c r="S39" s="10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74">
        <v>1.0</v>
      </c>
      <c r="B40" s="127">
        <v>45981.0</v>
      </c>
      <c r="C40" s="128" t="s">
        <v>582</v>
      </c>
      <c r="D40" s="129">
        <v>49920.0</v>
      </c>
      <c r="E40" s="130" t="s">
        <v>448</v>
      </c>
      <c r="F40" s="78"/>
      <c r="G40" s="78"/>
      <c r="H40" s="131"/>
      <c r="I40" s="78"/>
      <c r="J40" s="78"/>
      <c r="K40" s="78"/>
      <c r="L40" s="131"/>
      <c r="M40" s="131"/>
      <c r="N40" s="131">
        <v>1306.0</v>
      </c>
      <c r="O40" s="85"/>
      <c r="P40" s="146">
        <v>1306.0</v>
      </c>
      <c r="Q40" s="72">
        <v>0.0</v>
      </c>
      <c r="R40" s="27" t="s">
        <v>184</v>
      </c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74">
        <v>2.0</v>
      </c>
      <c r="B41" s="121">
        <v>45981.0</v>
      </c>
      <c r="C41" s="75" t="s">
        <v>583</v>
      </c>
      <c r="D41" s="76">
        <v>21828.0</v>
      </c>
      <c r="E41" s="77" t="s">
        <v>240</v>
      </c>
      <c r="F41" s="78"/>
      <c r="G41" s="78"/>
      <c r="H41" s="131"/>
      <c r="I41" s="131"/>
      <c r="J41" s="78"/>
      <c r="K41" s="78"/>
      <c r="L41" s="78"/>
      <c r="M41" s="131">
        <v>3909.0</v>
      </c>
      <c r="N41" s="78"/>
      <c r="O41" s="85"/>
      <c r="P41" s="146">
        <v>3909.0</v>
      </c>
      <c r="Q41" s="72">
        <v>0.0</v>
      </c>
      <c r="R41" s="27">
        <v>21828.0</v>
      </c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74">
        <v>3.0</v>
      </c>
      <c r="B42" s="121">
        <v>45981.0</v>
      </c>
      <c r="C42" s="75" t="s">
        <v>584</v>
      </c>
      <c r="D42" s="76">
        <v>44035.0</v>
      </c>
      <c r="E42" s="77" t="s">
        <v>433</v>
      </c>
      <c r="F42" s="78"/>
      <c r="G42" s="78"/>
      <c r="H42" s="131">
        <v>24000.0</v>
      </c>
      <c r="I42" s="131"/>
      <c r="J42" s="78"/>
      <c r="K42" s="78"/>
      <c r="L42" s="78"/>
      <c r="M42" s="78"/>
      <c r="N42" s="78"/>
      <c r="O42" s="85"/>
      <c r="P42" s="146">
        <v>24000.0</v>
      </c>
      <c r="Q42" s="72">
        <v>0.0</v>
      </c>
      <c r="R42" s="27">
        <v>44035.0</v>
      </c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74">
        <v>4.0</v>
      </c>
      <c r="B43" s="121">
        <v>45981.0</v>
      </c>
      <c r="C43" s="75" t="s">
        <v>585</v>
      </c>
      <c r="D43" s="76">
        <v>44035.0</v>
      </c>
      <c r="E43" s="77" t="s">
        <v>433</v>
      </c>
      <c r="F43" s="78"/>
      <c r="G43" s="78"/>
      <c r="H43" s="131">
        <v>9500.0</v>
      </c>
      <c r="I43" s="131"/>
      <c r="J43" s="78"/>
      <c r="K43" s="78"/>
      <c r="L43" s="78"/>
      <c r="M43" s="78"/>
      <c r="N43" s="78"/>
      <c r="O43" s="85"/>
      <c r="P43" s="146">
        <v>9500.0</v>
      </c>
      <c r="Q43" s="72">
        <v>0.0</v>
      </c>
      <c r="R43" s="27">
        <v>44035.0</v>
      </c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81"/>
      <c r="C44" s="82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72">
        <f t="shared" ref="Q44:Q48" si="5">F44+G44+H44+I44+J44+K44+L44+M44+N44+O44+-P44</f>
        <v>0</v>
      </c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72">
        <f t="shared" si="5"/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72">
        <f t="shared" si="5"/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33"/>
      <c r="C47" s="88"/>
      <c r="D47" s="88"/>
      <c r="E47" s="89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72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90"/>
      <c r="B48" s="91"/>
      <c r="C48" s="92"/>
      <c r="D48" s="92"/>
      <c r="E48" s="92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93"/>
      <c r="Q48" s="72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4"/>
      <c r="B49" s="95"/>
      <c r="C49" s="96"/>
      <c r="D49" s="97" t="s">
        <v>59</v>
      </c>
      <c r="E49" s="59"/>
      <c r="F49" s="98">
        <f t="shared" ref="F49:P49" si="6">SUM(F40:F48)</f>
        <v>0</v>
      </c>
      <c r="G49" s="98">
        <f t="shared" si="6"/>
        <v>0</v>
      </c>
      <c r="H49" s="98">
        <f t="shared" si="6"/>
        <v>33500</v>
      </c>
      <c r="I49" s="98">
        <f t="shared" si="6"/>
        <v>0</v>
      </c>
      <c r="J49" s="98">
        <f t="shared" si="6"/>
        <v>0</v>
      </c>
      <c r="K49" s="98">
        <f t="shared" si="6"/>
        <v>0</v>
      </c>
      <c r="L49" s="98">
        <f t="shared" si="6"/>
        <v>0</v>
      </c>
      <c r="M49" s="98">
        <f t="shared" si="6"/>
        <v>3909</v>
      </c>
      <c r="N49" s="98">
        <f t="shared" si="6"/>
        <v>1306</v>
      </c>
      <c r="O49" s="98">
        <f t="shared" si="6"/>
        <v>0</v>
      </c>
      <c r="P49" s="98">
        <f t="shared" si="6"/>
        <v>38715</v>
      </c>
      <c r="Q49" s="99"/>
      <c r="R49" s="5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100"/>
      <c r="F50" s="10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102" t="s">
        <v>60</v>
      </c>
      <c r="F52" s="142" t="s">
        <v>61</v>
      </c>
      <c r="G52" s="2"/>
      <c r="H52" s="2"/>
      <c r="I52" s="2"/>
      <c r="J52" s="104" t="s">
        <v>62</v>
      </c>
      <c r="K52" s="104"/>
      <c r="L52" s="104"/>
      <c r="M52" s="104"/>
      <c r="N52" s="105"/>
      <c r="O52" s="105"/>
      <c r="P52" s="10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63</v>
      </c>
      <c r="F53" s="142" t="s">
        <v>61</v>
      </c>
      <c r="G53" s="2"/>
      <c r="H53" s="2"/>
      <c r="I53" s="2"/>
      <c r="J53" s="107" t="s">
        <v>64</v>
      </c>
      <c r="K53" s="107"/>
      <c r="L53" s="107"/>
      <c r="M53" s="107"/>
      <c r="N53" s="107"/>
      <c r="O53" s="107"/>
      <c r="P53" s="10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65</v>
      </c>
      <c r="F54" s="142" t="s">
        <v>61</v>
      </c>
      <c r="G54" s="2"/>
      <c r="H54" s="2"/>
      <c r="I54" s="2"/>
      <c r="J54" s="109"/>
      <c r="K54" s="110"/>
      <c r="L54" s="110"/>
      <c r="M54" s="110"/>
      <c r="N54" s="110"/>
      <c r="O54" s="110"/>
      <c r="P54" s="110"/>
      <c r="Q54" s="111"/>
      <c r="R54" s="3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66</v>
      </c>
      <c r="F55" s="142" t="s">
        <v>61</v>
      </c>
      <c r="G55" s="2"/>
      <c r="H55" s="2"/>
      <c r="I55" s="2"/>
      <c r="J55" s="112"/>
      <c r="K55" s="112"/>
      <c r="L55" s="112"/>
      <c r="M55" s="112"/>
      <c r="N55" s="112"/>
      <c r="O55" s="112"/>
      <c r="P55" s="52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586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113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68</v>
      </c>
      <c r="F57" s="142" t="s">
        <v>61</v>
      </c>
      <c r="G57" s="2"/>
      <c r="H57" s="2"/>
      <c r="I57" s="2"/>
      <c r="J57" s="114"/>
      <c r="K57" s="114"/>
      <c r="L57" s="114"/>
      <c r="M57" s="114"/>
      <c r="N57" s="52"/>
      <c r="O57" s="5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69</v>
      </c>
      <c r="F58" s="142" t="s">
        <v>61</v>
      </c>
      <c r="G58" s="2"/>
      <c r="H58" s="2"/>
      <c r="I58" s="2"/>
      <c r="J58" s="52"/>
      <c r="K58" s="52"/>
      <c r="L58" s="115"/>
      <c r="M58" s="52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2"/>
      <c r="K59" s="52"/>
      <c r="L59" s="52"/>
      <c r="M59" s="52"/>
      <c r="N59" s="52"/>
      <c r="O59" s="5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38:J38"/>
    <mergeCell ref="K38:K39"/>
    <mergeCell ref="O38:O39"/>
    <mergeCell ref="P38:P39"/>
    <mergeCell ref="A36:S36"/>
    <mergeCell ref="A37:A39"/>
    <mergeCell ref="B37:B39"/>
    <mergeCell ref="C37:C39"/>
    <mergeCell ref="D37:D39"/>
    <mergeCell ref="E37:E39"/>
    <mergeCell ref="F37:Q37"/>
    <mergeCell ref="Q38:Q3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3:O23"/>
    <mergeCell ref="A26:A28"/>
    <mergeCell ref="B26:B28"/>
    <mergeCell ref="C26:C28"/>
    <mergeCell ref="D26:D28"/>
    <mergeCell ref="E26:E28"/>
    <mergeCell ref="R26:R28"/>
    <mergeCell ref="P27:P28"/>
    <mergeCell ref="Q27:Q28"/>
    <mergeCell ref="A25:S25"/>
    <mergeCell ref="F26:Q26"/>
    <mergeCell ref="S26:S28"/>
    <mergeCell ref="F27:F28"/>
    <mergeCell ref="G27:H27"/>
    <mergeCell ref="I27:J27"/>
    <mergeCell ref="K27:K28"/>
    <mergeCell ref="R37:R39"/>
    <mergeCell ref="S37:S39"/>
    <mergeCell ref="F38:F39"/>
    <mergeCell ref="G38:H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587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45981.0</v>
      </c>
      <c r="C6" s="21" t="s">
        <v>588</v>
      </c>
      <c r="D6" s="22">
        <v>85559.0</v>
      </c>
      <c r="E6" s="23" t="s">
        <v>589</v>
      </c>
      <c r="F6" s="24"/>
      <c r="G6" s="31"/>
      <c r="H6" s="24"/>
      <c r="I6" s="25">
        <v>580.0</v>
      </c>
      <c r="J6" s="31"/>
      <c r="K6" s="31"/>
      <c r="L6" s="24"/>
      <c r="M6" s="26"/>
      <c r="N6" s="24"/>
      <c r="O6" s="24"/>
      <c r="P6" s="27">
        <v>580.0</v>
      </c>
      <c r="Q6" s="28">
        <f t="shared" ref="Q6:Q21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45982.0</v>
      </c>
      <c r="C7" s="21" t="s">
        <v>590</v>
      </c>
      <c r="D7" s="22">
        <v>22332.0</v>
      </c>
      <c r="E7" s="23" t="s">
        <v>150</v>
      </c>
      <c r="F7" s="24"/>
      <c r="G7" s="24"/>
      <c r="H7" s="24"/>
      <c r="I7" s="25">
        <v>5100.0</v>
      </c>
      <c r="J7" s="31"/>
      <c r="K7" s="31"/>
      <c r="L7" s="24"/>
      <c r="M7" s="25"/>
      <c r="N7" s="24"/>
      <c r="O7" s="24"/>
      <c r="P7" s="27">
        <v>5100.0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45982.0</v>
      </c>
      <c r="C8" s="21" t="s">
        <v>591</v>
      </c>
      <c r="D8" s="22">
        <v>38098.0</v>
      </c>
      <c r="E8" s="23" t="s">
        <v>301</v>
      </c>
      <c r="F8" s="31"/>
      <c r="G8" s="24"/>
      <c r="H8" s="24"/>
      <c r="I8" s="25"/>
      <c r="J8" s="31">
        <v>4740.0</v>
      </c>
      <c r="K8" s="24"/>
      <c r="L8" s="24"/>
      <c r="M8" s="25"/>
      <c r="N8" s="24"/>
      <c r="O8" s="24"/>
      <c r="P8" s="27">
        <v>4740.0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45982.0</v>
      </c>
      <c r="C9" s="21" t="s">
        <v>592</v>
      </c>
      <c r="D9" s="22">
        <v>22341.0</v>
      </c>
      <c r="E9" s="23" t="s">
        <v>97</v>
      </c>
      <c r="F9" s="24"/>
      <c r="G9" s="31"/>
      <c r="H9" s="24"/>
      <c r="I9" s="25">
        <v>1550.0</v>
      </c>
      <c r="J9" s="31"/>
      <c r="K9" s="24"/>
      <c r="L9" s="24"/>
      <c r="M9" s="25"/>
      <c r="N9" s="24"/>
      <c r="O9" s="24"/>
      <c r="P9" s="27">
        <v>1550.0</v>
      </c>
      <c r="Q9" s="28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45982.0</v>
      </c>
      <c r="C10" s="21" t="s">
        <v>593</v>
      </c>
      <c r="D10" s="22">
        <v>104258.0</v>
      </c>
      <c r="E10" s="23" t="s">
        <v>545</v>
      </c>
      <c r="F10" s="31"/>
      <c r="G10" s="31"/>
      <c r="H10" s="24"/>
      <c r="I10" s="25"/>
      <c r="J10" s="31">
        <v>7250.0</v>
      </c>
      <c r="K10" s="31"/>
      <c r="L10" s="24"/>
      <c r="M10" s="25"/>
      <c r="N10" s="24"/>
      <c r="O10" s="24"/>
      <c r="P10" s="27">
        <v>7250.0</v>
      </c>
      <c r="Q10" s="28">
        <f t="shared" si="1"/>
        <v>0</v>
      </c>
      <c r="R10" s="27" t="s">
        <v>73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45982.0</v>
      </c>
      <c r="C11" s="21" t="s">
        <v>594</v>
      </c>
      <c r="D11" s="22">
        <v>10271.0</v>
      </c>
      <c r="E11" s="23" t="s">
        <v>321</v>
      </c>
      <c r="F11" s="31"/>
      <c r="G11" s="31"/>
      <c r="H11" s="24"/>
      <c r="I11" s="25"/>
      <c r="J11" s="31">
        <v>2500.0</v>
      </c>
      <c r="K11" s="31"/>
      <c r="L11" s="24"/>
      <c r="M11" s="25"/>
      <c r="N11" s="24"/>
      <c r="O11" s="24"/>
      <c r="P11" s="27">
        <v>2500.0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45982.0</v>
      </c>
      <c r="C12" s="21" t="s">
        <v>595</v>
      </c>
      <c r="D12" s="22">
        <v>97234.0</v>
      </c>
      <c r="E12" s="23" t="s">
        <v>596</v>
      </c>
      <c r="F12" s="31"/>
      <c r="G12" s="31">
        <v>5000.0</v>
      </c>
      <c r="H12" s="31"/>
      <c r="I12" s="25"/>
      <c r="J12" s="31"/>
      <c r="K12" s="24"/>
      <c r="L12" s="24"/>
      <c r="M12" s="25"/>
      <c r="N12" s="24"/>
      <c r="O12" s="24"/>
      <c r="P12" s="27">
        <v>5000.0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45981.0</v>
      </c>
      <c r="C13" s="21" t="s">
        <v>597</v>
      </c>
      <c r="D13" s="22">
        <v>52669.0</v>
      </c>
      <c r="E13" s="23" t="s">
        <v>177</v>
      </c>
      <c r="F13" s="31"/>
      <c r="G13" s="24"/>
      <c r="H13" s="31">
        <v>11350.0</v>
      </c>
      <c r="I13" s="25"/>
      <c r="J13" s="31"/>
      <c r="K13" s="31"/>
      <c r="L13" s="24"/>
      <c r="M13" s="25"/>
      <c r="N13" s="31"/>
      <c r="O13" s="24"/>
      <c r="P13" s="27">
        <v>11350.0</v>
      </c>
      <c r="Q13" s="28">
        <f t="shared" si="1"/>
        <v>0</v>
      </c>
      <c r="R13" s="27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45982.0</v>
      </c>
      <c r="C14" s="21" t="s">
        <v>598</v>
      </c>
      <c r="D14" s="22">
        <v>25542.0</v>
      </c>
      <c r="E14" s="23" t="s">
        <v>342</v>
      </c>
      <c r="F14" s="31"/>
      <c r="G14" s="31"/>
      <c r="H14" s="31">
        <v>4500.0</v>
      </c>
      <c r="I14" s="25"/>
      <c r="J14" s="31"/>
      <c r="K14" s="24"/>
      <c r="L14" s="24"/>
      <c r="M14" s="25"/>
      <c r="N14" s="24"/>
      <c r="O14" s="24"/>
      <c r="P14" s="27">
        <v>4500.0</v>
      </c>
      <c r="Q14" s="28">
        <f t="shared" si="1"/>
        <v>0</v>
      </c>
      <c r="R14" s="27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45982.0</v>
      </c>
      <c r="C15" s="21" t="s">
        <v>599</v>
      </c>
      <c r="D15" s="22">
        <v>25542.0</v>
      </c>
      <c r="E15" s="23" t="s">
        <v>342</v>
      </c>
      <c r="F15" s="24"/>
      <c r="G15" s="31"/>
      <c r="H15" s="31">
        <v>4500.0</v>
      </c>
      <c r="I15" s="25"/>
      <c r="J15" s="31"/>
      <c r="K15" s="31"/>
      <c r="L15" s="24"/>
      <c r="M15" s="25"/>
      <c r="N15" s="24"/>
      <c r="O15" s="24"/>
      <c r="P15" s="27">
        <v>4500.0</v>
      </c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45982.0</v>
      </c>
      <c r="C16" s="21" t="s">
        <v>600</v>
      </c>
      <c r="D16" s="22">
        <v>97726.0</v>
      </c>
      <c r="E16" s="23" t="s">
        <v>601</v>
      </c>
      <c r="F16" s="31"/>
      <c r="G16" s="24"/>
      <c r="H16" s="31">
        <v>12500.0</v>
      </c>
      <c r="I16" s="25"/>
      <c r="J16" s="31"/>
      <c r="K16" s="31"/>
      <c r="L16" s="24"/>
      <c r="M16" s="25"/>
      <c r="N16" s="24"/>
      <c r="O16" s="24"/>
      <c r="P16" s="27">
        <v>12500.0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45982.0</v>
      </c>
      <c r="C17" s="21" t="s">
        <v>602</v>
      </c>
      <c r="D17" s="22">
        <v>42095.0</v>
      </c>
      <c r="E17" s="23" t="s">
        <v>89</v>
      </c>
      <c r="F17" s="31"/>
      <c r="G17" s="31"/>
      <c r="H17" s="31">
        <v>1450.0</v>
      </c>
      <c r="I17" s="25"/>
      <c r="J17" s="31"/>
      <c r="K17" s="31"/>
      <c r="L17" s="24"/>
      <c r="M17" s="25"/>
      <c r="N17" s="24"/>
      <c r="O17" s="24"/>
      <c r="P17" s="27">
        <v>1450.0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151"/>
      <c r="C18" s="152"/>
      <c r="D18" s="153"/>
      <c r="E18" s="154"/>
      <c r="F18" s="24"/>
      <c r="G18" s="31"/>
      <c r="H18" s="31"/>
      <c r="I18" s="25"/>
      <c r="J18" s="31"/>
      <c r="K18" s="31"/>
      <c r="L18" s="24"/>
      <c r="M18" s="25"/>
      <c r="N18" s="24"/>
      <c r="O18" s="24"/>
      <c r="P18" s="27">
        <v>1450.0</v>
      </c>
      <c r="Q18" s="28">
        <f t="shared" si="1"/>
        <v>-1450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24"/>
      <c r="G19" s="31"/>
      <c r="H19" s="31"/>
      <c r="I19" s="25"/>
      <c r="J19" s="31"/>
      <c r="K19" s="24"/>
      <c r="L19" s="24"/>
      <c r="M19" s="25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31"/>
      <c r="H20" s="31"/>
      <c r="I20" s="25"/>
      <c r="J20" s="31"/>
      <c r="K20" s="24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32"/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28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38"/>
      <c r="B22" s="39"/>
      <c r="C22" s="40"/>
      <c r="D22" s="41"/>
      <c r="E22" s="41"/>
      <c r="F22" s="42">
        <f t="shared" ref="F22:O22" si="2">SUM(F6:F21)</f>
        <v>0</v>
      </c>
      <c r="G22" s="42">
        <f t="shared" si="2"/>
        <v>5000</v>
      </c>
      <c r="H22" s="42">
        <f t="shared" si="2"/>
        <v>34300</v>
      </c>
      <c r="I22" s="42">
        <f t="shared" si="2"/>
        <v>7230</v>
      </c>
      <c r="J22" s="42">
        <f t="shared" si="2"/>
        <v>14490</v>
      </c>
      <c r="K22" s="42">
        <f t="shared" si="2"/>
        <v>0</v>
      </c>
      <c r="L22" s="42">
        <f t="shared" si="2"/>
        <v>0</v>
      </c>
      <c r="M22" s="42">
        <f t="shared" si="2"/>
        <v>0</v>
      </c>
      <c r="N22" s="42">
        <f t="shared" si="2"/>
        <v>0</v>
      </c>
      <c r="O22" s="42">
        <f t="shared" si="2"/>
        <v>0</v>
      </c>
      <c r="P22" s="42">
        <f>SUM(P6:P18)</f>
        <v>62470</v>
      </c>
      <c r="Q22" s="43"/>
      <c r="R22" s="41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6"/>
      <c r="B23" s="47"/>
      <c r="C23" s="48"/>
      <c r="D23" s="48"/>
      <c r="E23" s="48"/>
      <c r="F23" s="49">
        <f>F22+G22+H22+I22+J22+K22+L22+M22+N22+O22</f>
        <v>61020</v>
      </c>
      <c r="G23" s="4"/>
      <c r="H23" s="4"/>
      <c r="I23" s="4"/>
      <c r="J23" s="4"/>
      <c r="K23" s="4"/>
      <c r="L23" s="4"/>
      <c r="M23" s="4"/>
      <c r="N23" s="4"/>
      <c r="O23" s="4"/>
      <c r="P23" s="50" t="s">
        <v>52</v>
      </c>
      <c r="Q23" s="50"/>
      <c r="R23" s="48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42.0" customHeight="1">
      <c r="A24" s="52"/>
      <c r="B24" s="52"/>
      <c r="C24" s="52"/>
      <c r="D24" s="52"/>
      <c r="E24" s="30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53" t="s">
        <v>423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4" t="s">
        <v>2</v>
      </c>
      <c r="B26" s="55" t="s">
        <v>3</v>
      </c>
      <c r="C26" s="55" t="s">
        <v>4</v>
      </c>
      <c r="D26" s="55" t="s">
        <v>5</v>
      </c>
      <c r="E26" s="55" t="s">
        <v>6</v>
      </c>
      <c r="F26" s="56" t="s">
        <v>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55" t="s">
        <v>8</v>
      </c>
      <c r="S26" s="55" t="s">
        <v>9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1"/>
      <c r="B27" s="12"/>
      <c r="C27" s="12"/>
      <c r="D27" s="12"/>
      <c r="E27" s="12"/>
      <c r="F27" s="57" t="s">
        <v>10</v>
      </c>
      <c r="G27" s="58" t="s">
        <v>11</v>
      </c>
      <c r="H27" s="10"/>
      <c r="I27" s="58" t="s">
        <v>12</v>
      </c>
      <c r="J27" s="10"/>
      <c r="K27" s="55" t="s">
        <v>13</v>
      </c>
      <c r="L27" s="59"/>
      <c r="M27" s="59"/>
      <c r="N27" s="59"/>
      <c r="O27" s="133"/>
      <c r="P27" s="155">
        <v>4500.0</v>
      </c>
      <c r="Q27" s="55" t="s">
        <v>15</v>
      </c>
      <c r="R27" s="12"/>
      <c r="S27" s="1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7"/>
      <c r="B28" s="10"/>
      <c r="C28" s="10"/>
      <c r="D28" s="10"/>
      <c r="E28" s="10"/>
      <c r="F28" s="10"/>
      <c r="G28" s="134" t="s">
        <v>16</v>
      </c>
      <c r="H28" s="62" t="s">
        <v>17</v>
      </c>
      <c r="I28" s="62" t="s">
        <v>18</v>
      </c>
      <c r="J28" s="62" t="s">
        <v>19</v>
      </c>
      <c r="K28" s="10"/>
      <c r="L28" s="62" t="s">
        <v>20</v>
      </c>
      <c r="M28" s="149" t="s">
        <v>424</v>
      </c>
      <c r="N28" s="117" t="s">
        <v>425</v>
      </c>
      <c r="O28" s="148" t="s">
        <v>426</v>
      </c>
      <c r="P28" s="10"/>
      <c r="Q28" s="10"/>
      <c r="R28" s="10"/>
      <c r="S28" s="10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63">
        <v>1.0</v>
      </c>
      <c r="B29" s="20">
        <v>45982.0</v>
      </c>
      <c r="C29" s="21" t="s">
        <v>603</v>
      </c>
      <c r="D29" s="22">
        <v>25542.0</v>
      </c>
      <c r="E29" s="23" t="s">
        <v>342</v>
      </c>
      <c r="F29" s="24"/>
      <c r="G29" s="24"/>
      <c r="H29" s="24"/>
      <c r="I29" s="26"/>
      <c r="J29" s="24"/>
      <c r="K29" s="24"/>
      <c r="L29" s="24"/>
      <c r="M29" s="25"/>
      <c r="N29" s="31">
        <v>4500.0</v>
      </c>
      <c r="O29" s="31"/>
      <c r="P29" s="145"/>
      <c r="Q29" s="28">
        <f t="shared" ref="Q29:Q33" si="3">F29+G29+H29+I29+J29+K29+L29+M29+N29+O29+-P29</f>
        <v>4500</v>
      </c>
      <c r="R29" s="27"/>
      <c r="S29" s="29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44">
        <v>2.0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31"/>
      <c r="P30" s="27"/>
      <c r="Q30" s="28">
        <f t="shared" si="3"/>
        <v>0</v>
      </c>
      <c r="R30" s="27"/>
      <c r="S30" s="29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44">
        <v>3.0</v>
      </c>
      <c r="B31" s="20"/>
      <c r="C31" s="21"/>
      <c r="D31" s="22"/>
      <c r="E31" s="23"/>
      <c r="F31" s="24"/>
      <c r="G31" s="24"/>
      <c r="H31" s="24"/>
      <c r="I31" s="26"/>
      <c r="J31" s="24"/>
      <c r="K31" s="24"/>
      <c r="L31" s="24"/>
      <c r="M31" s="26"/>
      <c r="N31" s="31"/>
      <c r="O31" s="31"/>
      <c r="P31" s="27"/>
      <c r="Q31" s="28">
        <f t="shared" si="3"/>
        <v>0</v>
      </c>
      <c r="R31" s="27"/>
      <c r="S31" s="29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44"/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6"/>
      <c r="N32" s="24"/>
      <c r="O32" s="31"/>
      <c r="P32" s="27"/>
      <c r="Q32" s="28">
        <f t="shared" si="3"/>
        <v>0</v>
      </c>
      <c r="R32" s="27"/>
      <c r="S32" s="29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90"/>
      <c r="B33" s="91"/>
      <c r="C33" s="92"/>
      <c r="D33" s="92"/>
      <c r="E33" s="92"/>
      <c r="F33" s="78"/>
      <c r="G33" s="78"/>
      <c r="H33" s="78"/>
      <c r="I33" s="78"/>
      <c r="J33" s="78"/>
      <c r="K33" s="78"/>
      <c r="L33" s="78"/>
      <c r="M33" s="78"/>
      <c r="N33" s="78"/>
      <c r="O33" s="85"/>
      <c r="P33" s="93"/>
      <c r="Q33" s="28">
        <f t="shared" si="3"/>
        <v>0</v>
      </c>
      <c r="R33" s="29"/>
      <c r="S33" s="7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94"/>
      <c r="B34" s="95"/>
      <c r="C34" s="96"/>
      <c r="D34" s="97" t="s">
        <v>59</v>
      </c>
      <c r="E34" s="59"/>
      <c r="F34" s="98">
        <f t="shared" ref="F34:P34" si="4">SUM(F29:F33)</f>
        <v>0</v>
      </c>
      <c r="G34" s="98">
        <f t="shared" si="4"/>
        <v>0</v>
      </c>
      <c r="H34" s="98">
        <f t="shared" si="4"/>
        <v>0</v>
      </c>
      <c r="I34" s="98">
        <f t="shared" si="4"/>
        <v>0</v>
      </c>
      <c r="J34" s="98">
        <f t="shared" si="4"/>
        <v>0</v>
      </c>
      <c r="K34" s="98">
        <f t="shared" si="4"/>
        <v>0</v>
      </c>
      <c r="L34" s="98">
        <f t="shared" si="4"/>
        <v>0</v>
      </c>
      <c r="M34" s="98">
        <f t="shared" si="4"/>
        <v>0</v>
      </c>
      <c r="N34" s="98">
        <f t="shared" si="4"/>
        <v>4500</v>
      </c>
      <c r="O34" s="98">
        <f t="shared" si="4"/>
        <v>0</v>
      </c>
      <c r="P34" s="98">
        <f t="shared" si="4"/>
        <v>0</v>
      </c>
      <c r="Q34" s="99"/>
      <c r="R34" s="59"/>
      <c r="S34" s="7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30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26" t="s">
        <v>103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4" t="s">
        <v>2</v>
      </c>
      <c r="B37" s="55" t="s">
        <v>3</v>
      </c>
      <c r="C37" s="55" t="s">
        <v>4</v>
      </c>
      <c r="D37" s="55" t="s">
        <v>5</v>
      </c>
      <c r="E37" s="55" t="s">
        <v>6</v>
      </c>
      <c r="F37" s="56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5" t="s">
        <v>8</v>
      </c>
      <c r="S37" s="55" t="s">
        <v>9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"/>
      <c r="B38" s="12"/>
      <c r="C38" s="12"/>
      <c r="D38" s="12"/>
      <c r="E38" s="12"/>
      <c r="F38" s="57" t="s">
        <v>10</v>
      </c>
      <c r="G38" s="58" t="s">
        <v>11</v>
      </c>
      <c r="H38" s="10"/>
      <c r="I38" s="58" t="s">
        <v>12</v>
      </c>
      <c r="J38" s="10"/>
      <c r="K38" s="150" t="s">
        <v>13</v>
      </c>
      <c r="L38" s="59"/>
      <c r="M38" s="59"/>
      <c r="N38" s="59"/>
      <c r="O38" s="60" t="s">
        <v>604</v>
      </c>
      <c r="P38" s="55" t="s">
        <v>14</v>
      </c>
      <c r="Q38" s="55" t="s">
        <v>15</v>
      </c>
      <c r="R38" s="12"/>
      <c r="S38" s="1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7"/>
      <c r="B39" s="10"/>
      <c r="C39" s="10"/>
      <c r="D39" s="10"/>
      <c r="E39" s="10"/>
      <c r="F39" s="10"/>
      <c r="G39" s="61" t="s">
        <v>16</v>
      </c>
      <c r="H39" s="62" t="s">
        <v>17</v>
      </c>
      <c r="I39" s="62" t="s">
        <v>18</v>
      </c>
      <c r="J39" s="62" t="s">
        <v>19</v>
      </c>
      <c r="K39" s="10"/>
      <c r="L39" s="134" t="s">
        <v>20</v>
      </c>
      <c r="M39" s="62" t="s">
        <v>21</v>
      </c>
      <c r="N39" s="143" t="s">
        <v>202</v>
      </c>
      <c r="O39" s="10"/>
      <c r="P39" s="10"/>
      <c r="Q39" s="10"/>
      <c r="R39" s="10"/>
      <c r="S39" s="10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74">
        <v>1.0</v>
      </c>
      <c r="B40" s="127">
        <v>45982.0</v>
      </c>
      <c r="C40" s="128" t="s">
        <v>605</v>
      </c>
      <c r="D40" s="129">
        <v>57499.0</v>
      </c>
      <c r="E40" s="130" t="s">
        <v>437</v>
      </c>
      <c r="F40" s="78"/>
      <c r="G40" s="78"/>
      <c r="H40" s="131"/>
      <c r="I40" s="78"/>
      <c r="J40" s="131">
        <v>2250.0</v>
      </c>
      <c r="K40" s="78"/>
      <c r="L40" s="131"/>
      <c r="M40" s="131"/>
      <c r="N40" s="131"/>
      <c r="O40" s="85"/>
      <c r="P40" s="146">
        <v>2250.0</v>
      </c>
      <c r="Q40" s="72">
        <v>0.0</v>
      </c>
      <c r="R40" s="27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74">
        <v>2.0</v>
      </c>
      <c r="B41" s="121"/>
      <c r="C41" s="75"/>
      <c r="D41" s="76"/>
      <c r="E41" s="77"/>
      <c r="F41" s="78"/>
      <c r="G41" s="78"/>
      <c r="H41" s="131"/>
      <c r="I41" s="131"/>
      <c r="J41" s="78"/>
      <c r="K41" s="78"/>
      <c r="L41" s="78"/>
      <c r="M41" s="131"/>
      <c r="N41" s="78"/>
      <c r="O41" s="85"/>
      <c r="P41" s="146"/>
      <c r="Q41" s="72">
        <v>0.0</v>
      </c>
      <c r="R41" s="27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74">
        <v>3.0</v>
      </c>
      <c r="B42" s="121"/>
      <c r="C42" s="75"/>
      <c r="D42" s="76"/>
      <c r="E42" s="77"/>
      <c r="F42" s="78"/>
      <c r="G42" s="78"/>
      <c r="H42" s="131"/>
      <c r="I42" s="131"/>
      <c r="J42" s="78"/>
      <c r="K42" s="78"/>
      <c r="L42" s="78"/>
      <c r="M42" s="78"/>
      <c r="N42" s="78"/>
      <c r="O42" s="85"/>
      <c r="P42" s="146"/>
      <c r="Q42" s="72">
        <v>0.0</v>
      </c>
      <c r="R42" s="27"/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74">
        <v>4.0</v>
      </c>
      <c r="B43" s="121"/>
      <c r="C43" s="75"/>
      <c r="D43" s="76"/>
      <c r="E43" s="77"/>
      <c r="F43" s="78"/>
      <c r="G43" s="78"/>
      <c r="H43" s="131"/>
      <c r="I43" s="131"/>
      <c r="J43" s="78"/>
      <c r="K43" s="78"/>
      <c r="L43" s="78"/>
      <c r="M43" s="78"/>
      <c r="N43" s="78"/>
      <c r="O43" s="85"/>
      <c r="P43" s="146"/>
      <c r="Q43" s="72">
        <v>0.0</v>
      </c>
      <c r="R43" s="27"/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81"/>
      <c r="C44" s="82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72">
        <f t="shared" ref="Q44:Q48" si="5">F44+G44+H44+I44+J44+K44+L44+M44+N44+O44+-P44</f>
        <v>0</v>
      </c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72">
        <f t="shared" si="5"/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72">
        <f t="shared" si="5"/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33"/>
      <c r="C47" s="88"/>
      <c r="D47" s="88"/>
      <c r="E47" s="89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72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90"/>
      <c r="B48" s="91"/>
      <c r="C48" s="92"/>
      <c r="D48" s="92"/>
      <c r="E48" s="92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93"/>
      <c r="Q48" s="72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4"/>
      <c r="B49" s="95"/>
      <c r="C49" s="96"/>
      <c r="D49" s="97" t="s">
        <v>59</v>
      </c>
      <c r="E49" s="59"/>
      <c r="F49" s="98">
        <f t="shared" ref="F49:P49" si="6">SUM(F40:F48)</f>
        <v>0</v>
      </c>
      <c r="G49" s="98">
        <f t="shared" si="6"/>
        <v>0</v>
      </c>
      <c r="H49" s="98">
        <f t="shared" si="6"/>
        <v>0</v>
      </c>
      <c r="I49" s="98">
        <f t="shared" si="6"/>
        <v>0</v>
      </c>
      <c r="J49" s="98">
        <f t="shared" si="6"/>
        <v>2250</v>
      </c>
      <c r="K49" s="98">
        <f t="shared" si="6"/>
        <v>0</v>
      </c>
      <c r="L49" s="98">
        <f t="shared" si="6"/>
        <v>0</v>
      </c>
      <c r="M49" s="98">
        <f t="shared" si="6"/>
        <v>0</v>
      </c>
      <c r="N49" s="98">
        <f t="shared" si="6"/>
        <v>0</v>
      </c>
      <c r="O49" s="98">
        <f t="shared" si="6"/>
        <v>0</v>
      </c>
      <c r="P49" s="98">
        <f t="shared" si="6"/>
        <v>2250</v>
      </c>
      <c r="Q49" s="99"/>
      <c r="R49" s="5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100"/>
      <c r="F50" s="10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102" t="s">
        <v>60</v>
      </c>
      <c r="F52" s="142" t="s">
        <v>410</v>
      </c>
      <c r="G52" s="2"/>
      <c r="H52" s="2"/>
      <c r="I52" s="2"/>
      <c r="J52" s="104" t="s">
        <v>62</v>
      </c>
      <c r="K52" s="104"/>
      <c r="L52" s="104"/>
      <c r="M52" s="104"/>
      <c r="N52" s="105"/>
      <c r="O52" s="105"/>
      <c r="P52" s="10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63</v>
      </c>
      <c r="F53" s="142" t="s">
        <v>410</v>
      </c>
      <c r="G53" s="2"/>
      <c r="H53" s="2"/>
      <c r="I53" s="2"/>
      <c r="J53" s="107" t="s">
        <v>64</v>
      </c>
      <c r="K53" s="107"/>
      <c r="L53" s="107"/>
      <c r="M53" s="107"/>
      <c r="N53" s="107"/>
      <c r="O53" s="107"/>
      <c r="P53" s="10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65</v>
      </c>
      <c r="F54" s="142" t="s">
        <v>410</v>
      </c>
      <c r="G54" s="2"/>
      <c r="H54" s="2"/>
      <c r="I54" s="2"/>
      <c r="J54" s="109"/>
      <c r="K54" s="110"/>
      <c r="L54" s="110"/>
      <c r="M54" s="110"/>
      <c r="N54" s="110"/>
      <c r="O54" s="110"/>
      <c r="P54" s="110"/>
      <c r="Q54" s="111"/>
      <c r="R54" s="3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66</v>
      </c>
      <c r="F55" s="142" t="s">
        <v>410</v>
      </c>
      <c r="G55" s="2"/>
      <c r="H55" s="2"/>
      <c r="I55" s="2"/>
      <c r="J55" s="112"/>
      <c r="K55" s="112"/>
      <c r="L55" s="112"/>
      <c r="M55" s="112"/>
      <c r="N55" s="112"/>
      <c r="O55" s="112"/>
      <c r="P55" s="52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606</v>
      </c>
      <c r="F56" s="142" t="s">
        <v>410</v>
      </c>
      <c r="G56" s="2"/>
      <c r="H56" s="2"/>
      <c r="I56" s="2"/>
      <c r="J56" s="112"/>
      <c r="K56" s="112"/>
      <c r="L56" s="112"/>
      <c r="M56" s="112"/>
      <c r="N56" s="112"/>
      <c r="O56" s="112"/>
      <c r="P56" s="113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68</v>
      </c>
      <c r="F57" s="142" t="s">
        <v>410</v>
      </c>
      <c r="G57" s="2"/>
      <c r="H57" s="2"/>
      <c r="I57" s="2"/>
      <c r="J57" s="114"/>
      <c r="K57" s="114"/>
      <c r="L57" s="114"/>
      <c r="M57" s="114"/>
      <c r="N57" s="52"/>
      <c r="O57" s="5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69</v>
      </c>
      <c r="F58" s="142" t="s">
        <v>410</v>
      </c>
      <c r="G58" s="2"/>
      <c r="H58" s="2"/>
      <c r="I58" s="2"/>
      <c r="J58" s="52"/>
      <c r="K58" s="52"/>
      <c r="L58" s="115"/>
      <c r="M58" s="52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2"/>
      <c r="K59" s="52"/>
      <c r="L59" s="52"/>
      <c r="M59" s="52"/>
      <c r="N59" s="52"/>
      <c r="O59" s="5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38:J38"/>
    <mergeCell ref="K38:K39"/>
    <mergeCell ref="O38:O39"/>
    <mergeCell ref="P38:P39"/>
    <mergeCell ref="A36:S36"/>
    <mergeCell ref="A37:A39"/>
    <mergeCell ref="B37:B39"/>
    <mergeCell ref="C37:C39"/>
    <mergeCell ref="D37:D39"/>
    <mergeCell ref="E37:E39"/>
    <mergeCell ref="F37:Q37"/>
    <mergeCell ref="Q38:Q3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3:O23"/>
    <mergeCell ref="A26:A28"/>
    <mergeCell ref="B26:B28"/>
    <mergeCell ref="C26:C28"/>
    <mergeCell ref="D26:D28"/>
    <mergeCell ref="E26:E28"/>
    <mergeCell ref="R26:R28"/>
    <mergeCell ref="P27:P28"/>
    <mergeCell ref="Q27:Q28"/>
    <mergeCell ref="A25:S25"/>
    <mergeCell ref="F26:Q26"/>
    <mergeCell ref="S26:S28"/>
    <mergeCell ref="F27:F28"/>
    <mergeCell ref="G27:H27"/>
    <mergeCell ref="I27:J27"/>
    <mergeCell ref="K27:K28"/>
    <mergeCell ref="R37:R39"/>
    <mergeCell ref="S37:S39"/>
    <mergeCell ref="F38:F39"/>
    <mergeCell ref="G38:H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607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45982.0</v>
      </c>
      <c r="C6" s="21" t="s">
        <v>608</v>
      </c>
      <c r="D6" s="22">
        <v>21818.0</v>
      </c>
      <c r="E6" s="23" t="s">
        <v>120</v>
      </c>
      <c r="F6" s="24"/>
      <c r="G6" s="31"/>
      <c r="H6" s="24"/>
      <c r="I6" s="25">
        <v>2400.0</v>
      </c>
      <c r="J6" s="31"/>
      <c r="K6" s="31"/>
      <c r="L6" s="24"/>
      <c r="M6" s="26"/>
      <c r="N6" s="24"/>
      <c r="O6" s="24"/>
      <c r="P6" s="27">
        <v>2400.0</v>
      </c>
      <c r="Q6" s="28">
        <v>0.0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45983.0</v>
      </c>
      <c r="C7" s="21" t="s">
        <v>609</v>
      </c>
      <c r="D7" s="22">
        <v>66770.0</v>
      </c>
      <c r="E7" s="23" t="s">
        <v>610</v>
      </c>
      <c r="F7" s="24"/>
      <c r="G7" s="24"/>
      <c r="H7" s="24"/>
      <c r="I7" s="25"/>
      <c r="J7" s="31">
        <v>2500.0</v>
      </c>
      <c r="K7" s="31"/>
      <c r="L7" s="24"/>
      <c r="M7" s="25"/>
      <c r="N7" s="24"/>
      <c r="O7" s="24"/>
      <c r="P7" s="27">
        <v>2500.0</v>
      </c>
      <c r="Q7" s="28">
        <v>0.0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45983.0</v>
      </c>
      <c r="C8" s="21" t="s">
        <v>611</v>
      </c>
      <c r="D8" s="22">
        <v>19688.0</v>
      </c>
      <c r="E8" s="23" t="s">
        <v>612</v>
      </c>
      <c r="F8" s="31"/>
      <c r="G8" s="24"/>
      <c r="H8" s="24"/>
      <c r="I8" s="25">
        <v>6000.0</v>
      </c>
      <c r="J8" s="31"/>
      <c r="K8" s="24"/>
      <c r="L8" s="24"/>
      <c r="M8" s="25"/>
      <c r="N8" s="24"/>
      <c r="O8" s="24"/>
      <c r="P8" s="27">
        <v>6000.0</v>
      </c>
      <c r="Q8" s="28">
        <v>0.0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45983.0</v>
      </c>
      <c r="C9" s="21" t="s">
        <v>613</v>
      </c>
      <c r="D9" s="22">
        <v>59244.0</v>
      </c>
      <c r="E9" s="23" t="s">
        <v>614</v>
      </c>
      <c r="F9" s="24"/>
      <c r="G9" s="31"/>
      <c r="H9" s="24"/>
      <c r="I9" s="25">
        <v>1400.0</v>
      </c>
      <c r="J9" s="31"/>
      <c r="K9" s="24"/>
      <c r="L9" s="24"/>
      <c r="M9" s="25"/>
      <c r="N9" s="24"/>
      <c r="O9" s="24"/>
      <c r="P9" s="27">
        <v>1400.0</v>
      </c>
      <c r="Q9" s="28">
        <v>0.0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45983.0</v>
      </c>
      <c r="C10" s="21" t="s">
        <v>615</v>
      </c>
      <c r="D10" s="22">
        <v>81108.0</v>
      </c>
      <c r="E10" s="23" t="s">
        <v>170</v>
      </c>
      <c r="F10" s="31"/>
      <c r="G10" s="31"/>
      <c r="H10" s="24"/>
      <c r="I10" s="25">
        <v>1350.0</v>
      </c>
      <c r="J10" s="31"/>
      <c r="K10" s="31"/>
      <c r="L10" s="24"/>
      <c r="M10" s="25"/>
      <c r="N10" s="24"/>
      <c r="O10" s="24"/>
      <c r="P10" s="27">
        <v>1350.0</v>
      </c>
      <c r="Q10" s="28">
        <v>0.0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45983.0</v>
      </c>
      <c r="C11" s="21" t="s">
        <v>616</v>
      </c>
      <c r="D11" s="22">
        <v>59244.0</v>
      </c>
      <c r="E11" s="23" t="s">
        <v>614</v>
      </c>
      <c r="F11" s="31"/>
      <c r="G11" s="31"/>
      <c r="H11" s="24"/>
      <c r="I11" s="25">
        <v>33300.0</v>
      </c>
      <c r="J11" s="31"/>
      <c r="K11" s="31"/>
      <c r="L11" s="24"/>
      <c r="M11" s="25"/>
      <c r="N11" s="24"/>
      <c r="O11" s="24"/>
      <c r="P11" s="27">
        <v>33300.0</v>
      </c>
      <c r="Q11" s="28">
        <v>0.0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45983.0</v>
      </c>
      <c r="C12" s="21" t="s">
        <v>617</v>
      </c>
      <c r="D12" s="22">
        <v>36928.0</v>
      </c>
      <c r="E12" s="23" t="s">
        <v>217</v>
      </c>
      <c r="F12" s="31"/>
      <c r="G12" s="31"/>
      <c r="H12" s="24"/>
      <c r="I12" s="25"/>
      <c r="J12" s="31"/>
      <c r="K12" s="31"/>
      <c r="L12" s="24"/>
      <c r="M12" s="25">
        <v>290.0</v>
      </c>
      <c r="N12" s="24"/>
      <c r="O12" s="24"/>
      <c r="P12" s="27">
        <v>290.0</v>
      </c>
      <c r="Q12" s="28">
        <v>0.0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45983.0</v>
      </c>
      <c r="C13" s="21" t="s">
        <v>618</v>
      </c>
      <c r="D13" s="22">
        <v>65868.0</v>
      </c>
      <c r="E13" s="23" t="s">
        <v>619</v>
      </c>
      <c r="F13" s="31"/>
      <c r="G13" s="31"/>
      <c r="H13" s="24"/>
      <c r="I13" s="25"/>
      <c r="J13" s="31"/>
      <c r="K13" s="31"/>
      <c r="L13" s="24"/>
      <c r="M13" s="25">
        <v>400.0</v>
      </c>
      <c r="N13" s="24"/>
      <c r="O13" s="24"/>
      <c r="P13" s="27">
        <v>400.0</v>
      </c>
      <c r="Q13" s="28">
        <v>0.0</v>
      </c>
      <c r="R13" s="27" t="s">
        <v>73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45983.0</v>
      </c>
      <c r="C14" s="21" t="s">
        <v>620</v>
      </c>
      <c r="D14" s="22">
        <v>50596.0</v>
      </c>
      <c r="E14" s="23" t="s">
        <v>621</v>
      </c>
      <c r="F14" s="31"/>
      <c r="G14" s="31"/>
      <c r="H14" s="24"/>
      <c r="I14" s="25">
        <v>2500.0</v>
      </c>
      <c r="J14" s="31"/>
      <c r="K14" s="31"/>
      <c r="L14" s="24"/>
      <c r="M14" s="25"/>
      <c r="N14" s="24"/>
      <c r="O14" s="24"/>
      <c r="P14" s="27">
        <v>2500.0</v>
      </c>
      <c r="Q14" s="28">
        <v>0.0</v>
      </c>
      <c r="R14" s="27" t="s">
        <v>73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45983.0</v>
      </c>
      <c r="C15" s="21" t="s">
        <v>622</v>
      </c>
      <c r="D15" s="22">
        <v>69346.0</v>
      </c>
      <c r="E15" s="23" t="s">
        <v>513</v>
      </c>
      <c r="F15" s="31"/>
      <c r="G15" s="31">
        <v>4500.0</v>
      </c>
      <c r="H15" s="24"/>
      <c r="I15" s="25"/>
      <c r="J15" s="31"/>
      <c r="K15" s="31"/>
      <c r="L15" s="24"/>
      <c r="M15" s="25"/>
      <c r="N15" s="24"/>
      <c r="O15" s="24"/>
      <c r="P15" s="27">
        <v>4500.0</v>
      </c>
      <c r="Q15" s="28">
        <v>0.0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45983.0</v>
      </c>
      <c r="C16" s="21" t="s">
        <v>623</v>
      </c>
      <c r="D16" s="22">
        <v>50436.0</v>
      </c>
      <c r="E16" s="23" t="s">
        <v>351</v>
      </c>
      <c r="F16" s="31"/>
      <c r="G16" s="31"/>
      <c r="H16" s="24"/>
      <c r="I16" s="25">
        <v>450.0</v>
      </c>
      <c r="J16" s="31"/>
      <c r="K16" s="31"/>
      <c r="L16" s="24"/>
      <c r="M16" s="25"/>
      <c r="N16" s="24"/>
      <c r="O16" s="24"/>
      <c r="P16" s="27">
        <v>450.0</v>
      </c>
      <c r="Q16" s="28">
        <v>0.0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45983.0</v>
      </c>
      <c r="C17" s="21" t="s">
        <v>624</v>
      </c>
      <c r="D17" s="22">
        <v>36918.0</v>
      </c>
      <c r="E17" s="23" t="s">
        <v>270</v>
      </c>
      <c r="F17" s="31"/>
      <c r="G17" s="31"/>
      <c r="H17" s="24"/>
      <c r="I17" s="25">
        <v>2650.0</v>
      </c>
      <c r="J17" s="31"/>
      <c r="K17" s="31"/>
      <c r="L17" s="24"/>
      <c r="M17" s="25"/>
      <c r="N17" s="24"/>
      <c r="O17" s="24"/>
      <c r="P17" s="27">
        <v>2650.0</v>
      </c>
      <c r="Q17" s="28">
        <v>0.0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45983.0</v>
      </c>
      <c r="C18" s="21" t="s">
        <v>625</v>
      </c>
      <c r="D18" s="22">
        <v>104748.0</v>
      </c>
      <c r="E18" s="23" t="s">
        <v>626</v>
      </c>
      <c r="F18" s="31">
        <v>300.0</v>
      </c>
      <c r="G18" s="31"/>
      <c r="H18" s="24"/>
      <c r="I18" s="25"/>
      <c r="J18" s="31"/>
      <c r="K18" s="31"/>
      <c r="L18" s="24"/>
      <c r="M18" s="25"/>
      <c r="N18" s="24"/>
      <c r="O18" s="24"/>
      <c r="P18" s="27">
        <v>300.0</v>
      </c>
      <c r="Q18" s="28">
        <v>0.0</v>
      </c>
      <c r="R18" s="27" t="s">
        <v>73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45983.0</v>
      </c>
      <c r="C19" s="21" t="s">
        <v>627</v>
      </c>
      <c r="D19" s="22">
        <v>58257.0</v>
      </c>
      <c r="E19" s="23" t="s">
        <v>43</v>
      </c>
      <c r="F19" s="31">
        <v>50.0</v>
      </c>
      <c r="G19" s="31"/>
      <c r="H19" s="24"/>
      <c r="I19" s="25"/>
      <c r="J19" s="31"/>
      <c r="K19" s="31">
        <v>1400.0</v>
      </c>
      <c r="L19" s="24"/>
      <c r="M19" s="25"/>
      <c r="N19" s="24"/>
      <c r="O19" s="24"/>
      <c r="P19" s="27">
        <v>1450.0</v>
      </c>
      <c r="Q19" s="28">
        <v>0.0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45983.0</v>
      </c>
      <c r="C20" s="21" t="s">
        <v>628</v>
      </c>
      <c r="D20" s="22">
        <v>48631.0</v>
      </c>
      <c r="E20" s="23" t="s">
        <v>444</v>
      </c>
      <c r="F20" s="31"/>
      <c r="G20" s="31"/>
      <c r="H20" s="24"/>
      <c r="I20" s="25"/>
      <c r="J20" s="31"/>
      <c r="K20" s="31">
        <v>2500.0</v>
      </c>
      <c r="L20" s="24"/>
      <c r="M20" s="25"/>
      <c r="N20" s="24"/>
      <c r="O20" s="24"/>
      <c r="P20" s="27">
        <v>2500.0</v>
      </c>
      <c r="Q20" s="28">
        <v>0.0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45983.0</v>
      </c>
      <c r="C21" s="21" t="s">
        <v>629</v>
      </c>
      <c r="D21" s="22">
        <v>58257.0</v>
      </c>
      <c r="E21" s="23" t="s">
        <v>43</v>
      </c>
      <c r="F21" s="31"/>
      <c r="G21" s="31"/>
      <c r="H21" s="24"/>
      <c r="I21" s="25"/>
      <c r="J21" s="31"/>
      <c r="K21" s="31"/>
      <c r="L21" s="24"/>
      <c r="M21" s="25">
        <v>400.0</v>
      </c>
      <c r="N21" s="24"/>
      <c r="O21" s="24"/>
      <c r="P21" s="27">
        <v>400.0</v>
      </c>
      <c r="Q21" s="28">
        <v>0.0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45983.0</v>
      </c>
      <c r="C22" s="21" t="s">
        <v>630</v>
      </c>
      <c r="D22" s="22">
        <v>21384.0</v>
      </c>
      <c r="E22" s="23" t="s">
        <v>631</v>
      </c>
      <c r="F22" s="31"/>
      <c r="G22" s="31"/>
      <c r="H22" s="24"/>
      <c r="I22" s="25"/>
      <c r="J22" s="31"/>
      <c r="K22" s="31"/>
      <c r="L22" s="24"/>
      <c r="M22" s="25">
        <v>1450.0</v>
      </c>
      <c r="N22" s="24"/>
      <c r="O22" s="24"/>
      <c r="P22" s="27">
        <v>1450.0</v>
      </c>
      <c r="Q22" s="28">
        <v>0.0</v>
      </c>
      <c r="R22" s="27" t="s">
        <v>73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45983.0</v>
      </c>
      <c r="C23" s="21" t="s">
        <v>632</v>
      </c>
      <c r="D23" s="22">
        <v>104747.0</v>
      </c>
      <c r="E23" s="23" t="s">
        <v>633</v>
      </c>
      <c r="F23" s="31"/>
      <c r="G23" s="31">
        <v>62500.0</v>
      </c>
      <c r="H23" s="24"/>
      <c r="I23" s="25"/>
      <c r="J23" s="31"/>
      <c r="K23" s="31"/>
      <c r="L23" s="24"/>
      <c r="M23" s="25"/>
      <c r="N23" s="24"/>
      <c r="O23" s="24"/>
      <c r="P23" s="27">
        <v>62500.0</v>
      </c>
      <c r="Q23" s="28">
        <v>0.0</v>
      </c>
      <c r="R23" s="27" t="s">
        <v>73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45983.0</v>
      </c>
      <c r="C24" s="21" t="s">
        <v>634</v>
      </c>
      <c r="D24" s="22">
        <v>35245.0</v>
      </c>
      <c r="E24" s="23" t="s">
        <v>418</v>
      </c>
      <c r="F24" s="31"/>
      <c r="G24" s="31"/>
      <c r="H24" s="24"/>
      <c r="I24" s="25"/>
      <c r="J24" s="31"/>
      <c r="K24" s="31"/>
      <c r="L24" s="24"/>
      <c r="M24" s="25">
        <v>250.0</v>
      </c>
      <c r="N24" s="24"/>
      <c r="O24" s="24"/>
      <c r="P24" s="27">
        <v>250.0</v>
      </c>
      <c r="Q24" s="28">
        <v>0.0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45983.0</v>
      </c>
      <c r="C25" s="21" t="s">
        <v>635</v>
      </c>
      <c r="D25" s="22">
        <v>81108.0</v>
      </c>
      <c r="E25" s="23" t="s">
        <v>170</v>
      </c>
      <c r="F25" s="31"/>
      <c r="G25" s="31"/>
      <c r="H25" s="24"/>
      <c r="I25" s="25"/>
      <c r="J25" s="31"/>
      <c r="K25" s="31"/>
      <c r="L25" s="24"/>
      <c r="M25" s="25">
        <v>1000.0</v>
      </c>
      <c r="N25" s="24"/>
      <c r="O25" s="24"/>
      <c r="P25" s="27">
        <v>1000.0</v>
      </c>
      <c r="Q25" s="28">
        <v>0.0</v>
      </c>
      <c r="R25" s="27" t="s">
        <v>26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45983.0</v>
      </c>
      <c r="C26" s="21" t="s">
        <v>636</v>
      </c>
      <c r="D26" s="22">
        <v>10006.0</v>
      </c>
      <c r="E26" s="23" t="s">
        <v>197</v>
      </c>
      <c r="F26" s="31"/>
      <c r="G26" s="31"/>
      <c r="H26" s="31">
        <v>4500.0</v>
      </c>
      <c r="I26" s="25"/>
      <c r="J26" s="31"/>
      <c r="K26" s="31"/>
      <c r="L26" s="24"/>
      <c r="M26" s="25"/>
      <c r="N26" s="24"/>
      <c r="O26" s="24"/>
      <c r="P26" s="27">
        <v>4500.0</v>
      </c>
      <c r="Q26" s="28">
        <v>0.0</v>
      </c>
      <c r="R26" s="27">
        <v>10006.0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45983.0</v>
      </c>
      <c r="C27" s="21" t="s">
        <v>637</v>
      </c>
      <c r="D27" s="22">
        <v>50342.0</v>
      </c>
      <c r="E27" s="23" t="s">
        <v>91</v>
      </c>
      <c r="F27" s="31"/>
      <c r="G27" s="31"/>
      <c r="H27" s="31">
        <v>2500.0</v>
      </c>
      <c r="I27" s="25"/>
      <c r="J27" s="31"/>
      <c r="K27" s="31"/>
      <c r="L27" s="24"/>
      <c r="M27" s="25"/>
      <c r="N27" s="24"/>
      <c r="O27" s="24"/>
      <c r="P27" s="27">
        <v>2500.0</v>
      </c>
      <c r="Q27" s="28">
        <v>0.0</v>
      </c>
      <c r="R27" s="27">
        <v>50342.0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32"/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28">
        <f>F28+G28+H28+I28+J28+K28+L28+M28+N28+O28-P28</f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38"/>
      <c r="B29" s="39"/>
      <c r="C29" s="40"/>
      <c r="D29" s="41"/>
      <c r="E29" s="41"/>
      <c r="F29" s="42">
        <f t="shared" ref="F29:P29" si="1">SUM(F6:F28)</f>
        <v>350</v>
      </c>
      <c r="G29" s="42">
        <f t="shared" si="1"/>
        <v>67000</v>
      </c>
      <c r="H29" s="42">
        <f t="shared" si="1"/>
        <v>7000</v>
      </c>
      <c r="I29" s="42">
        <f t="shared" si="1"/>
        <v>50050</v>
      </c>
      <c r="J29" s="42">
        <f t="shared" si="1"/>
        <v>2500</v>
      </c>
      <c r="K29" s="42">
        <f t="shared" si="1"/>
        <v>3900</v>
      </c>
      <c r="L29" s="42">
        <f t="shared" si="1"/>
        <v>0</v>
      </c>
      <c r="M29" s="42">
        <f t="shared" si="1"/>
        <v>3790</v>
      </c>
      <c r="N29" s="42">
        <f t="shared" si="1"/>
        <v>0</v>
      </c>
      <c r="O29" s="42">
        <f t="shared" si="1"/>
        <v>0</v>
      </c>
      <c r="P29" s="42">
        <f t="shared" si="1"/>
        <v>134590</v>
      </c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6"/>
      <c r="B30" s="47"/>
      <c r="C30" s="48"/>
      <c r="D30" s="48"/>
      <c r="E30" s="48"/>
      <c r="F30" s="49">
        <f>F29+G29+H29+I29+J29+K29+L29+M29+N29+O29</f>
        <v>134590</v>
      </c>
      <c r="G30" s="4"/>
      <c r="H30" s="4"/>
      <c r="I30" s="4"/>
      <c r="J30" s="4"/>
      <c r="K30" s="4"/>
      <c r="L30" s="4"/>
      <c r="M30" s="4"/>
      <c r="N30" s="4"/>
      <c r="O30" s="4"/>
      <c r="P30" s="50" t="s">
        <v>52</v>
      </c>
      <c r="Q30" s="50"/>
      <c r="R30" s="48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30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53" t="s">
        <v>423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4" t="s">
        <v>2</v>
      </c>
      <c r="B33" s="55" t="s">
        <v>3</v>
      </c>
      <c r="C33" s="55" t="s">
        <v>4</v>
      </c>
      <c r="D33" s="55" t="s">
        <v>5</v>
      </c>
      <c r="E33" s="55" t="s">
        <v>6</v>
      </c>
      <c r="F33" s="56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55" t="s">
        <v>8</v>
      </c>
      <c r="S33" s="55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57" t="s">
        <v>10</v>
      </c>
      <c r="G34" s="58" t="s">
        <v>11</v>
      </c>
      <c r="H34" s="10"/>
      <c r="I34" s="58" t="s">
        <v>12</v>
      </c>
      <c r="J34" s="10"/>
      <c r="K34" s="55" t="s">
        <v>13</v>
      </c>
      <c r="L34" s="59"/>
      <c r="M34" s="59"/>
      <c r="N34" s="59"/>
      <c r="O34" s="133"/>
      <c r="P34" s="55" t="s">
        <v>14</v>
      </c>
      <c r="Q34" s="55" t="s">
        <v>15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7"/>
      <c r="B35" s="10"/>
      <c r="C35" s="10"/>
      <c r="D35" s="10"/>
      <c r="E35" s="10"/>
      <c r="F35" s="10"/>
      <c r="G35" s="134" t="s">
        <v>16</v>
      </c>
      <c r="H35" s="62" t="s">
        <v>17</v>
      </c>
      <c r="I35" s="62" t="s">
        <v>18</v>
      </c>
      <c r="J35" s="62" t="s">
        <v>19</v>
      </c>
      <c r="K35" s="10"/>
      <c r="L35" s="62" t="s">
        <v>20</v>
      </c>
      <c r="M35" s="149" t="s">
        <v>424</v>
      </c>
      <c r="N35" s="117" t="s">
        <v>425</v>
      </c>
      <c r="O35" s="148" t="s">
        <v>426</v>
      </c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63">
        <v>1.0</v>
      </c>
      <c r="B36" s="20">
        <v>45983.0</v>
      </c>
      <c r="C36" s="21" t="s">
        <v>638</v>
      </c>
      <c r="D36" s="22">
        <v>50436.0</v>
      </c>
      <c r="E36" s="23" t="s">
        <v>351</v>
      </c>
      <c r="F36" s="24"/>
      <c r="G36" s="24"/>
      <c r="H36" s="24"/>
      <c r="I36" s="26"/>
      <c r="J36" s="24"/>
      <c r="K36" s="24"/>
      <c r="L36" s="24"/>
      <c r="M36" s="25"/>
      <c r="N36" s="31"/>
      <c r="O36" s="31">
        <v>420.0</v>
      </c>
      <c r="P36" s="145">
        <v>420.0</v>
      </c>
      <c r="Q36" s="28">
        <v>0.0</v>
      </c>
      <c r="R36" s="27" t="s">
        <v>73</v>
      </c>
      <c r="S36" s="29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44">
        <v>2.0</v>
      </c>
      <c r="B37" s="20">
        <v>45983.0</v>
      </c>
      <c r="C37" s="21" t="s">
        <v>639</v>
      </c>
      <c r="D37" s="22">
        <v>10249.0</v>
      </c>
      <c r="E37" s="23" t="s">
        <v>640</v>
      </c>
      <c r="F37" s="24"/>
      <c r="G37" s="24"/>
      <c r="H37" s="24"/>
      <c r="I37" s="26"/>
      <c r="J37" s="24"/>
      <c r="K37" s="24"/>
      <c r="L37" s="24"/>
      <c r="M37" s="25"/>
      <c r="N37" s="24"/>
      <c r="O37" s="31">
        <v>420.0</v>
      </c>
      <c r="P37" s="27">
        <v>420.0</v>
      </c>
      <c r="Q37" s="28">
        <v>0.0</v>
      </c>
      <c r="R37" s="27" t="s">
        <v>73</v>
      </c>
      <c r="S37" s="29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44">
        <v>3.0</v>
      </c>
      <c r="B38" s="20">
        <v>45983.0</v>
      </c>
      <c r="C38" s="21" t="s">
        <v>641</v>
      </c>
      <c r="D38" s="22">
        <v>50436.0</v>
      </c>
      <c r="E38" s="23" t="s">
        <v>351</v>
      </c>
      <c r="F38" s="24"/>
      <c r="G38" s="24"/>
      <c r="H38" s="24"/>
      <c r="I38" s="26"/>
      <c r="J38" s="24"/>
      <c r="K38" s="24"/>
      <c r="L38" s="24"/>
      <c r="M38" s="26"/>
      <c r="N38" s="31">
        <v>4500.0</v>
      </c>
      <c r="O38" s="31"/>
      <c r="P38" s="27">
        <v>4500.0</v>
      </c>
      <c r="Q38" s="28">
        <v>0.0</v>
      </c>
      <c r="R38" s="27" t="s">
        <v>29</v>
      </c>
      <c r="S38" s="29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44">
        <v>4.0</v>
      </c>
      <c r="B39" s="20">
        <v>45983.0</v>
      </c>
      <c r="C39" s="21" t="s">
        <v>642</v>
      </c>
      <c r="D39" s="22">
        <v>65868.0</v>
      </c>
      <c r="E39" s="23" t="s">
        <v>619</v>
      </c>
      <c r="F39" s="24"/>
      <c r="G39" s="24"/>
      <c r="H39" s="24"/>
      <c r="I39" s="26"/>
      <c r="J39" s="24"/>
      <c r="K39" s="24"/>
      <c r="L39" s="24"/>
      <c r="M39" s="26"/>
      <c r="N39" s="24"/>
      <c r="O39" s="31">
        <v>420.0</v>
      </c>
      <c r="P39" s="27">
        <v>420.0</v>
      </c>
      <c r="Q39" s="28">
        <v>0.0</v>
      </c>
      <c r="R39" s="27" t="s">
        <v>26</v>
      </c>
      <c r="S39" s="29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90"/>
      <c r="B40" s="91"/>
      <c r="C40" s="92"/>
      <c r="D40" s="92"/>
      <c r="E40" s="92"/>
      <c r="F40" s="78"/>
      <c r="G40" s="78"/>
      <c r="H40" s="78"/>
      <c r="I40" s="78"/>
      <c r="J40" s="78"/>
      <c r="K40" s="78"/>
      <c r="L40" s="78"/>
      <c r="M40" s="78"/>
      <c r="N40" s="78"/>
      <c r="O40" s="85"/>
      <c r="P40" s="93"/>
      <c r="Q40" s="28">
        <f>F40+G40+H40+I40+J40+K40+L40+M40+N40+O40+-P40</f>
        <v>0</v>
      </c>
      <c r="R40" s="29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94"/>
      <c r="B41" s="95"/>
      <c r="C41" s="96"/>
      <c r="D41" s="97" t="s">
        <v>59</v>
      </c>
      <c r="E41" s="59"/>
      <c r="F41" s="98">
        <f t="shared" ref="F41:P41" si="2">SUM(F36:F40)</f>
        <v>0</v>
      </c>
      <c r="G41" s="98">
        <f t="shared" si="2"/>
        <v>0</v>
      </c>
      <c r="H41" s="98">
        <f t="shared" si="2"/>
        <v>0</v>
      </c>
      <c r="I41" s="98">
        <f t="shared" si="2"/>
        <v>0</v>
      </c>
      <c r="J41" s="98">
        <f t="shared" si="2"/>
        <v>0</v>
      </c>
      <c r="K41" s="98">
        <f t="shared" si="2"/>
        <v>0</v>
      </c>
      <c r="L41" s="98">
        <f t="shared" si="2"/>
        <v>0</v>
      </c>
      <c r="M41" s="98">
        <f t="shared" si="2"/>
        <v>0</v>
      </c>
      <c r="N41" s="98">
        <f t="shared" si="2"/>
        <v>4500</v>
      </c>
      <c r="O41" s="98">
        <f t="shared" si="2"/>
        <v>1260</v>
      </c>
      <c r="P41" s="98">
        <f t="shared" si="2"/>
        <v>5760</v>
      </c>
      <c r="Q41" s="99"/>
      <c r="R41" s="59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103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150" t="s">
        <v>13</v>
      </c>
      <c r="L45" s="59"/>
      <c r="M45" s="59"/>
      <c r="N45" s="59"/>
      <c r="O45" s="60" t="s">
        <v>643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61" t="s">
        <v>16</v>
      </c>
      <c r="H46" s="62" t="s">
        <v>17</v>
      </c>
      <c r="I46" s="62" t="s">
        <v>18</v>
      </c>
      <c r="J46" s="62" t="s">
        <v>19</v>
      </c>
      <c r="K46" s="10"/>
      <c r="L46" s="134" t="s">
        <v>20</v>
      </c>
      <c r="M46" s="62" t="s">
        <v>21</v>
      </c>
      <c r="N46" s="149" t="s">
        <v>202</v>
      </c>
      <c r="O46" s="10"/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74">
        <v>1.0</v>
      </c>
      <c r="B47" s="127">
        <v>45983.0</v>
      </c>
      <c r="C47" s="128" t="s">
        <v>644</v>
      </c>
      <c r="D47" s="129">
        <v>48631.0</v>
      </c>
      <c r="E47" s="130" t="s">
        <v>444</v>
      </c>
      <c r="F47" s="78"/>
      <c r="G47" s="78"/>
      <c r="H47" s="131">
        <v>2600.0</v>
      </c>
      <c r="I47" s="78"/>
      <c r="J47" s="131"/>
      <c r="K47" s="78"/>
      <c r="L47" s="131"/>
      <c r="M47" s="131"/>
      <c r="N47" s="131"/>
      <c r="O47" s="85"/>
      <c r="P47" s="146">
        <v>2600.0</v>
      </c>
      <c r="Q47" s="72">
        <v>0.0</v>
      </c>
      <c r="R47" s="27">
        <v>48631.0</v>
      </c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74"/>
      <c r="B48" s="121"/>
      <c r="C48" s="75"/>
      <c r="D48" s="76"/>
      <c r="E48" s="77"/>
      <c r="F48" s="78"/>
      <c r="G48" s="78"/>
      <c r="H48" s="131"/>
      <c r="I48" s="131"/>
      <c r="J48" s="78"/>
      <c r="K48" s="78"/>
      <c r="L48" s="78"/>
      <c r="M48" s="131"/>
      <c r="N48" s="78"/>
      <c r="O48" s="85"/>
      <c r="P48" s="146"/>
      <c r="Q48" s="72">
        <f t="shared" ref="Q48:Q55" si="3">F48+G48+H48+I48+J48+K48+L48+M48+N48+O48-P48</f>
        <v>0</v>
      </c>
      <c r="R48" s="27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74"/>
      <c r="B49" s="121"/>
      <c r="C49" s="75"/>
      <c r="D49" s="76"/>
      <c r="E49" s="77"/>
      <c r="F49" s="78"/>
      <c r="G49" s="78"/>
      <c r="H49" s="131"/>
      <c r="I49" s="131"/>
      <c r="J49" s="78"/>
      <c r="K49" s="78"/>
      <c r="L49" s="78"/>
      <c r="M49" s="78"/>
      <c r="N49" s="78"/>
      <c r="O49" s="85"/>
      <c r="P49" s="146"/>
      <c r="Q49" s="72">
        <f t="shared" si="3"/>
        <v>0</v>
      </c>
      <c r="R49" s="27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74"/>
      <c r="B50" s="121"/>
      <c r="C50" s="75"/>
      <c r="D50" s="76"/>
      <c r="E50" s="77"/>
      <c r="F50" s="78"/>
      <c r="G50" s="78"/>
      <c r="H50" s="131"/>
      <c r="I50" s="131"/>
      <c r="J50" s="78"/>
      <c r="K50" s="78"/>
      <c r="L50" s="78"/>
      <c r="M50" s="78"/>
      <c r="N50" s="78"/>
      <c r="O50" s="85"/>
      <c r="P50" s="146"/>
      <c r="Q50" s="72">
        <f t="shared" si="3"/>
        <v>0</v>
      </c>
      <c r="R50" s="27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hidden="1" customHeight="1">
      <c r="A51" s="63"/>
      <c r="B51" s="81"/>
      <c r="C51" s="82"/>
      <c r="D51" s="83"/>
      <c r="E51" s="84"/>
      <c r="F51" s="78"/>
      <c r="G51" s="78"/>
      <c r="H51" s="78"/>
      <c r="I51" s="78"/>
      <c r="J51" s="78"/>
      <c r="K51" s="78"/>
      <c r="L51" s="78"/>
      <c r="M51" s="78"/>
      <c r="N51" s="78"/>
      <c r="O51" s="85"/>
      <c r="P51" s="86"/>
      <c r="Q51" s="72">
        <f t="shared" si="3"/>
        <v>0</v>
      </c>
      <c r="R51" s="29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hidden="1" customHeight="1">
      <c r="A52" s="63"/>
      <c r="B52" s="81"/>
      <c r="C52" s="82"/>
      <c r="D52" s="83"/>
      <c r="E52" s="84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86"/>
      <c r="Q52" s="72">
        <f t="shared" si="3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hidden="1" customHeight="1">
      <c r="A53" s="63"/>
      <c r="B53" s="81"/>
      <c r="C53" s="82"/>
      <c r="D53" s="83"/>
      <c r="E53" s="84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86"/>
      <c r="Q53" s="72">
        <f t="shared" si="3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hidden="1" customHeight="1">
      <c r="A54" s="63"/>
      <c r="B54" s="33"/>
      <c r="C54" s="88"/>
      <c r="D54" s="88"/>
      <c r="E54" s="89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86"/>
      <c r="Q54" s="72">
        <f t="shared" si="3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72">
        <f t="shared" si="3"/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4">SUM(F47:F55)</f>
        <v>0</v>
      </c>
      <c r="G56" s="98">
        <f t="shared" si="4"/>
        <v>0</v>
      </c>
      <c r="H56" s="98">
        <f t="shared" si="4"/>
        <v>2600</v>
      </c>
      <c r="I56" s="98">
        <f t="shared" si="4"/>
        <v>0</v>
      </c>
      <c r="J56" s="98">
        <f t="shared" si="4"/>
        <v>0</v>
      </c>
      <c r="K56" s="98">
        <f t="shared" si="4"/>
        <v>0</v>
      </c>
      <c r="L56" s="98">
        <f t="shared" si="4"/>
        <v>0</v>
      </c>
      <c r="M56" s="98">
        <f t="shared" si="4"/>
        <v>0</v>
      </c>
      <c r="N56" s="98">
        <f t="shared" si="4"/>
        <v>0</v>
      </c>
      <c r="O56" s="98">
        <f t="shared" si="4"/>
        <v>0</v>
      </c>
      <c r="P56" s="98">
        <f t="shared" si="4"/>
        <v>2600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100"/>
      <c r="F57" s="101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2"/>
      <c r="B58" s="52"/>
      <c r="C58" s="52"/>
      <c r="D58" s="52"/>
      <c r="E58" s="100"/>
      <c r="F58" s="10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51.0" customHeight="1">
      <c r="A59" s="2"/>
      <c r="B59" s="2"/>
      <c r="C59" s="2"/>
      <c r="D59" s="2"/>
      <c r="E59" s="102" t="s">
        <v>60</v>
      </c>
      <c r="F59" s="142" t="s">
        <v>61</v>
      </c>
      <c r="G59" s="2"/>
      <c r="H59" s="2"/>
      <c r="I59" s="2"/>
      <c r="J59" s="104" t="s">
        <v>62</v>
      </c>
      <c r="K59" s="104"/>
      <c r="L59" s="104"/>
      <c r="M59" s="104"/>
      <c r="N59" s="105"/>
      <c r="O59" s="105"/>
      <c r="P59" s="10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02" t="s">
        <v>63</v>
      </c>
      <c r="F60" s="142" t="s">
        <v>61</v>
      </c>
      <c r="G60" s="2"/>
      <c r="H60" s="2"/>
      <c r="I60" s="2"/>
      <c r="J60" s="107" t="s">
        <v>64</v>
      </c>
      <c r="K60" s="107"/>
      <c r="L60" s="107"/>
      <c r="M60" s="107"/>
      <c r="N60" s="107"/>
      <c r="O60" s="107"/>
      <c r="P60" s="108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65</v>
      </c>
      <c r="F61" s="142" t="s">
        <v>61</v>
      </c>
      <c r="G61" s="2"/>
      <c r="H61" s="2"/>
      <c r="I61" s="2"/>
      <c r="J61" s="109"/>
      <c r="K61" s="110"/>
      <c r="L61" s="110"/>
      <c r="M61" s="110"/>
      <c r="N61" s="110"/>
      <c r="O61" s="110"/>
      <c r="P61" s="110"/>
      <c r="Q61" s="111"/>
      <c r="R61" s="3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66</v>
      </c>
      <c r="F62" s="142" t="s">
        <v>61</v>
      </c>
      <c r="G62" s="2"/>
      <c r="H62" s="2"/>
      <c r="I62" s="2"/>
      <c r="J62" s="112"/>
      <c r="K62" s="112"/>
      <c r="L62" s="112"/>
      <c r="M62" s="112"/>
      <c r="N62" s="112"/>
      <c r="O62" s="112"/>
      <c r="P62" s="52"/>
      <c r="Q62" s="52"/>
      <c r="R62" s="5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02" t="s">
        <v>645</v>
      </c>
      <c r="F63" s="142" t="s">
        <v>61</v>
      </c>
      <c r="G63" s="2"/>
      <c r="H63" s="2"/>
      <c r="I63" s="2"/>
      <c r="J63" s="112"/>
      <c r="K63" s="112"/>
      <c r="L63" s="112"/>
      <c r="M63" s="112"/>
      <c r="N63" s="112"/>
      <c r="O63" s="112"/>
      <c r="P63" s="113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68</v>
      </c>
      <c r="F64" s="142" t="s">
        <v>61</v>
      </c>
      <c r="G64" s="2"/>
      <c r="H64" s="2"/>
      <c r="I64" s="2"/>
      <c r="J64" s="114"/>
      <c r="K64" s="114"/>
      <c r="L64" s="114"/>
      <c r="M64" s="114"/>
      <c r="N64" s="52"/>
      <c r="O64" s="52"/>
      <c r="P64" s="113"/>
      <c r="Q64" s="52"/>
      <c r="R64" s="5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02" t="s">
        <v>69</v>
      </c>
      <c r="F65" s="142" t="s">
        <v>61</v>
      </c>
      <c r="G65" s="2"/>
      <c r="H65" s="2"/>
      <c r="I65" s="2"/>
      <c r="J65" s="52"/>
      <c r="K65" s="52"/>
      <c r="L65" s="115"/>
      <c r="M65" s="52"/>
      <c r="N65" s="52"/>
      <c r="O65" s="52"/>
      <c r="P65" s="113"/>
      <c r="Q65" s="52"/>
      <c r="R65" s="5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52"/>
      <c r="K66" s="52"/>
      <c r="L66" s="52"/>
      <c r="M66" s="52"/>
      <c r="N66" s="52"/>
      <c r="O66" s="52"/>
      <c r="P66" s="52"/>
      <c r="Q66" s="52"/>
      <c r="R66" s="5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48">
    <mergeCell ref="I45:J45"/>
    <mergeCell ref="K45:K46"/>
    <mergeCell ref="O45:O46"/>
    <mergeCell ref="P45:P46"/>
    <mergeCell ref="A43:S43"/>
    <mergeCell ref="A44:A46"/>
    <mergeCell ref="B44:B46"/>
    <mergeCell ref="C44:C46"/>
    <mergeCell ref="D44:D46"/>
    <mergeCell ref="E44:E46"/>
    <mergeCell ref="F44:Q44"/>
    <mergeCell ref="Q45:Q4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0:O30"/>
    <mergeCell ref="A33:A35"/>
    <mergeCell ref="B33:B35"/>
    <mergeCell ref="C33:C35"/>
    <mergeCell ref="D33:D35"/>
    <mergeCell ref="E33:E35"/>
    <mergeCell ref="R33:R35"/>
    <mergeCell ref="P34:P35"/>
    <mergeCell ref="Q34:Q35"/>
    <mergeCell ref="A32:S32"/>
    <mergeCell ref="F33:Q33"/>
    <mergeCell ref="S33:S35"/>
    <mergeCell ref="F34:F35"/>
    <mergeCell ref="G34:H34"/>
    <mergeCell ref="I34:J34"/>
    <mergeCell ref="K34:K35"/>
    <mergeCell ref="R44:R46"/>
    <mergeCell ref="S44:S46"/>
    <mergeCell ref="F45:F46"/>
    <mergeCell ref="G45:H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45983.0</v>
      </c>
      <c r="C6" s="21" t="s">
        <v>647</v>
      </c>
      <c r="D6" s="22">
        <v>35227.0</v>
      </c>
      <c r="E6" s="23" t="s">
        <v>80</v>
      </c>
      <c r="F6" s="31">
        <v>2500.0</v>
      </c>
      <c r="G6" s="31"/>
      <c r="H6" s="24"/>
      <c r="I6" s="25"/>
      <c r="J6" s="31"/>
      <c r="K6" s="31"/>
      <c r="L6" s="24"/>
      <c r="M6" s="26"/>
      <c r="N6" s="24"/>
      <c r="O6" s="24"/>
      <c r="P6" s="27">
        <v>2500.0</v>
      </c>
      <c r="Q6" s="28">
        <f t="shared" ref="Q6:Q28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45984.0</v>
      </c>
      <c r="C7" s="21" t="s">
        <v>648</v>
      </c>
      <c r="D7" s="22">
        <v>21828.0</v>
      </c>
      <c r="E7" s="23" t="s">
        <v>240</v>
      </c>
      <c r="F7" s="24"/>
      <c r="G7" s="31">
        <v>17640.0</v>
      </c>
      <c r="H7" s="24"/>
      <c r="I7" s="25"/>
      <c r="J7" s="31"/>
      <c r="K7" s="31"/>
      <c r="L7" s="24"/>
      <c r="M7" s="25"/>
      <c r="N7" s="24"/>
      <c r="O7" s="24"/>
      <c r="P7" s="27">
        <v>17640.0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45984.0</v>
      </c>
      <c r="C8" s="21" t="s">
        <v>649</v>
      </c>
      <c r="D8" s="22">
        <v>59244.0</v>
      </c>
      <c r="E8" s="23" t="s">
        <v>614</v>
      </c>
      <c r="F8" s="31"/>
      <c r="G8" s="24"/>
      <c r="H8" s="24"/>
      <c r="I8" s="25">
        <v>2500.0</v>
      </c>
      <c r="J8" s="31"/>
      <c r="K8" s="24"/>
      <c r="L8" s="24"/>
      <c r="M8" s="25"/>
      <c r="N8" s="24"/>
      <c r="O8" s="24"/>
      <c r="P8" s="27">
        <v>2500.0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45984.0</v>
      </c>
      <c r="C9" s="21" t="s">
        <v>650</v>
      </c>
      <c r="D9" s="22">
        <v>89348.0</v>
      </c>
      <c r="E9" s="23" t="s">
        <v>651</v>
      </c>
      <c r="F9" s="24"/>
      <c r="G9" s="31">
        <v>3170.0</v>
      </c>
      <c r="H9" s="24"/>
      <c r="I9" s="25"/>
      <c r="J9" s="31"/>
      <c r="K9" s="24"/>
      <c r="L9" s="24"/>
      <c r="M9" s="25"/>
      <c r="N9" s="24"/>
      <c r="O9" s="24"/>
      <c r="P9" s="27">
        <v>3170.0</v>
      </c>
      <c r="Q9" s="28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45984.0</v>
      </c>
      <c r="C10" s="21" t="s">
        <v>652</v>
      </c>
      <c r="D10" s="22">
        <v>104858.0</v>
      </c>
      <c r="E10" s="23" t="s">
        <v>653</v>
      </c>
      <c r="F10" s="31">
        <v>300.0</v>
      </c>
      <c r="G10" s="31"/>
      <c r="H10" s="24"/>
      <c r="I10" s="25"/>
      <c r="J10" s="31"/>
      <c r="K10" s="31"/>
      <c r="L10" s="24"/>
      <c r="M10" s="25"/>
      <c r="N10" s="24"/>
      <c r="O10" s="24"/>
      <c r="P10" s="27">
        <v>300.0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45984.0</v>
      </c>
      <c r="C11" s="21" t="s">
        <v>654</v>
      </c>
      <c r="D11" s="22">
        <v>70337.0</v>
      </c>
      <c r="E11" s="23" t="s">
        <v>135</v>
      </c>
      <c r="F11" s="31"/>
      <c r="G11" s="31"/>
      <c r="H11" s="24"/>
      <c r="I11" s="25">
        <v>2600.0</v>
      </c>
      <c r="J11" s="31"/>
      <c r="K11" s="31"/>
      <c r="L11" s="24"/>
      <c r="M11" s="25"/>
      <c r="N11" s="24"/>
      <c r="O11" s="24"/>
      <c r="P11" s="27">
        <v>2600.0</v>
      </c>
      <c r="Q11" s="28">
        <f t="shared" si="1"/>
        <v>0</v>
      </c>
      <c r="R11" s="27" t="s">
        <v>73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45984.0</v>
      </c>
      <c r="C12" s="21" t="s">
        <v>655</v>
      </c>
      <c r="D12" s="22">
        <v>35245.0</v>
      </c>
      <c r="E12" s="23" t="s">
        <v>418</v>
      </c>
      <c r="F12" s="31"/>
      <c r="G12" s="31"/>
      <c r="H12" s="24"/>
      <c r="I12" s="25"/>
      <c r="J12" s="31"/>
      <c r="K12" s="31"/>
      <c r="L12" s="24"/>
      <c r="M12" s="25">
        <v>100.0</v>
      </c>
      <c r="N12" s="24"/>
      <c r="O12" s="24"/>
      <c r="P12" s="27">
        <v>100.0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45984.0</v>
      </c>
      <c r="C13" s="21" t="s">
        <v>656</v>
      </c>
      <c r="D13" s="22">
        <v>21818.0</v>
      </c>
      <c r="E13" s="23" t="s">
        <v>120</v>
      </c>
      <c r="F13" s="31">
        <v>50.0</v>
      </c>
      <c r="G13" s="31"/>
      <c r="H13" s="24"/>
      <c r="I13" s="25"/>
      <c r="J13" s="31"/>
      <c r="K13" s="31"/>
      <c r="L13" s="24"/>
      <c r="M13" s="25"/>
      <c r="N13" s="24"/>
      <c r="O13" s="24"/>
      <c r="P13" s="27">
        <v>50.0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45984.0</v>
      </c>
      <c r="C14" s="21" t="s">
        <v>657</v>
      </c>
      <c r="D14" s="22">
        <v>13762.0</v>
      </c>
      <c r="E14" s="23" t="s">
        <v>102</v>
      </c>
      <c r="F14" s="31"/>
      <c r="G14" s="31"/>
      <c r="H14" s="24"/>
      <c r="I14" s="25"/>
      <c r="J14" s="31"/>
      <c r="K14" s="31"/>
      <c r="L14" s="24"/>
      <c r="M14" s="25">
        <v>610.0</v>
      </c>
      <c r="N14" s="24"/>
      <c r="O14" s="24"/>
      <c r="P14" s="27">
        <v>610.0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45984.0</v>
      </c>
      <c r="C15" s="21" t="s">
        <v>658</v>
      </c>
      <c r="D15" s="22">
        <v>49191.0</v>
      </c>
      <c r="E15" s="23" t="s">
        <v>659</v>
      </c>
      <c r="F15" s="31"/>
      <c r="G15" s="31">
        <v>4500.0</v>
      </c>
      <c r="H15" s="24"/>
      <c r="I15" s="25"/>
      <c r="J15" s="31"/>
      <c r="K15" s="31"/>
      <c r="L15" s="24"/>
      <c r="M15" s="25"/>
      <c r="N15" s="24"/>
      <c r="O15" s="24"/>
      <c r="P15" s="27">
        <v>4500.0</v>
      </c>
      <c r="Q15" s="28">
        <f t="shared" si="1"/>
        <v>0</v>
      </c>
      <c r="R15" s="27" t="s">
        <v>73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45983.0</v>
      </c>
      <c r="C16" s="21" t="s">
        <v>660</v>
      </c>
      <c r="D16" s="22">
        <v>10008.0</v>
      </c>
      <c r="E16" s="23" t="s">
        <v>75</v>
      </c>
      <c r="F16" s="31"/>
      <c r="G16" s="31"/>
      <c r="H16" s="24"/>
      <c r="I16" s="25"/>
      <c r="J16" s="31"/>
      <c r="K16" s="31">
        <v>300.0</v>
      </c>
      <c r="L16" s="24"/>
      <c r="M16" s="25"/>
      <c r="N16" s="24"/>
      <c r="O16" s="24"/>
      <c r="P16" s="27">
        <v>300.0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45984.0</v>
      </c>
      <c r="C17" s="21" t="s">
        <v>661</v>
      </c>
      <c r="D17" s="22">
        <v>85172.0</v>
      </c>
      <c r="E17" s="23" t="s">
        <v>662</v>
      </c>
      <c r="F17" s="31"/>
      <c r="G17" s="31"/>
      <c r="H17" s="24"/>
      <c r="I17" s="25"/>
      <c r="J17" s="31"/>
      <c r="K17" s="31"/>
      <c r="L17" s="24"/>
      <c r="M17" s="25">
        <v>34500.0</v>
      </c>
      <c r="N17" s="24"/>
      <c r="O17" s="24"/>
      <c r="P17" s="27">
        <v>34500.0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/>
      <c r="C18" s="21"/>
      <c r="D18" s="22"/>
      <c r="E18" s="23"/>
      <c r="F18" s="31"/>
      <c r="G18" s="31"/>
      <c r="H18" s="24"/>
      <c r="I18" s="25"/>
      <c r="J18" s="31"/>
      <c r="K18" s="31"/>
      <c r="L18" s="24"/>
      <c r="M18" s="25"/>
      <c r="N18" s="24"/>
      <c r="O18" s="24"/>
      <c r="P18" s="27"/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/>
      <c r="C19" s="21"/>
      <c r="D19" s="22"/>
      <c r="E19" s="23"/>
      <c r="F19" s="31"/>
      <c r="G19" s="31"/>
      <c r="H19" s="24"/>
      <c r="I19" s="25"/>
      <c r="J19" s="31"/>
      <c r="K19" s="31"/>
      <c r="L19" s="24"/>
      <c r="M19" s="25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/>
      <c r="C20" s="21"/>
      <c r="D20" s="22"/>
      <c r="E20" s="23"/>
      <c r="F20" s="31"/>
      <c r="G20" s="31"/>
      <c r="H20" s="24"/>
      <c r="I20" s="25"/>
      <c r="J20" s="31"/>
      <c r="K20" s="31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>
        <v>16.0</v>
      </c>
      <c r="B21" s="20"/>
      <c r="C21" s="21"/>
      <c r="D21" s="22"/>
      <c r="E21" s="23"/>
      <c r="F21" s="31"/>
      <c r="G21" s="31"/>
      <c r="H21" s="24"/>
      <c r="I21" s="25"/>
      <c r="J21" s="31"/>
      <c r="K21" s="31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20"/>
      <c r="C22" s="21"/>
      <c r="D22" s="22"/>
      <c r="E22" s="23"/>
      <c r="F22" s="31"/>
      <c r="G22" s="31"/>
      <c r="H22" s="24"/>
      <c r="I22" s="25"/>
      <c r="J22" s="31"/>
      <c r="K22" s="31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31"/>
      <c r="G23" s="31"/>
      <c r="H23" s="24"/>
      <c r="I23" s="25"/>
      <c r="J23" s="31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31"/>
      <c r="G24" s="31"/>
      <c r="H24" s="24"/>
      <c r="I24" s="25"/>
      <c r="J24" s="31"/>
      <c r="K24" s="31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31"/>
      <c r="G25" s="31"/>
      <c r="H25" s="24"/>
      <c r="I25" s="25"/>
      <c r="J25" s="31"/>
      <c r="K25" s="31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31"/>
      <c r="G26" s="31"/>
      <c r="H26" s="31"/>
      <c r="I26" s="25"/>
      <c r="J26" s="31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31"/>
      <c r="G27" s="31"/>
      <c r="H27" s="31"/>
      <c r="I27" s="25"/>
      <c r="J27" s="31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32"/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28">
        <f t="shared" si="1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38"/>
      <c r="B29" s="39"/>
      <c r="C29" s="40"/>
      <c r="D29" s="41"/>
      <c r="E29" s="41"/>
      <c r="F29" s="42">
        <f t="shared" ref="F29:P29" si="2">SUM(F6:F28)</f>
        <v>2850</v>
      </c>
      <c r="G29" s="42">
        <f t="shared" si="2"/>
        <v>25310</v>
      </c>
      <c r="H29" s="42">
        <f t="shared" si="2"/>
        <v>0</v>
      </c>
      <c r="I29" s="42">
        <f t="shared" si="2"/>
        <v>5100</v>
      </c>
      <c r="J29" s="42">
        <f t="shared" si="2"/>
        <v>0</v>
      </c>
      <c r="K29" s="42">
        <f t="shared" si="2"/>
        <v>300</v>
      </c>
      <c r="L29" s="42">
        <f t="shared" si="2"/>
        <v>0</v>
      </c>
      <c r="M29" s="42">
        <f t="shared" si="2"/>
        <v>35210</v>
      </c>
      <c r="N29" s="42">
        <f t="shared" si="2"/>
        <v>0</v>
      </c>
      <c r="O29" s="42">
        <f t="shared" si="2"/>
        <v>0</v>
      </c>
      <c r="P29" s="42">
        <f t="shared" si="2"/>
        <v>68770</v>
      </c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6"/>
      <c r="B30" s="47"/>
      <c r="C30" s="48"/>
      <c r="D30" s="48"/>
      <c r="E30" s="48"/>
      <c r="F30" s="49">
        <f>F29+G29+H29+I29+J29+K29+L29+M29+N29+O29</f>
        <v>68770</v>
      </c>
      <c r="G30" s="4"/>
      <c r="H30" s="4"/>
      <c r="I30" s="4"/>
      <c r="J30" s="4"/>
      <c r="K30" s="4"/>
      <c r="L30" s="4"/>
      <c r="M30" s="4"/>
      <c r="N30" s="4"/>
      <c r="O30" s="4"/>
      <c r="P30" s="50" t="s">
        <v>52</v>
      </c>
      <c r="Q30" s="50"/>
      <c r="R30" s="48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30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53" t="s">
        <v>423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4" t="s">
        <v>2</v>
      </c>
      <c r="B33" s="55" t="s">
        <v>3</v>
      </c>
      <c r="C33" s="55" t="s">
        <v>4</v>
      </c>
      <c r="D33" s="55" t="s">
        <v>5</v>
      </c>
      <c r="E33" s="55" t="s">
        <v>6</v>
      </c>
      <c r="F33" s="56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55" t="s">
        <v>8</v>
      </c>
      <c r="S33" s="55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57" t="s">
        <v>10</v>
      </c>
      <c r="G34" s="58" t="s">
        <v>11</v>
      </c>
      <c r="H34" s="10"/>
      <c r="I34" s="58" t="s">
        <v>12</v>
      </c>
      <c r="J34" s="10"/>
      <c r="K34" s="55" t="s">
        <v>13</v>
      </c>
      <c r="L34" s="59"/>
      <c r="M34" s="59"/>
      <c r="N34" s="59"/>
      <c r="O34" s="133"/>
      <c r="P34" s="55" t="s">
        <v>14</v>
      </c>
      <c r="Q34" s="55" t="s">
        <v>15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7"/>
      <c r="B35" s="10"/>
      <c r="C35" s="10"/>
      <c r="D35" s="10"/>
      <c r="E35" s="10"/>
      <c r="F35" s="10"/>
      <c r="G35" s="134" t="s">
        <v>16</v>
      </c>
      <c r="H35" s="62" t="s">
        <v>17</v>
      </c>
      <c r="I35" s="62" t="s">
        <v>18</v>
      </c>
      <c r="J35" s="62" t="s">
        <v>19</v>
      </c>
      <c r="K35" s="10"/>
      <c r="L35" s="62" t="s">
        <v>20</v>
      </c>
      <c r="M35" s="149" t="s">
        <v>424</v>
      </c>
      <c r="N35" s="117" t="s">
        <v>425</v>
      </c>
      <c r="O35" s="148" t="s">
        <v>426</v>
      </c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63">
        <v>1.0</v>
      </c>
      <c r="B36" s="20">
        <v>45984.0</v>
      </c>
      <c r="C36" s="21" t="s">
        <v>663</v>
      </c>
      <c r="D36" s="22">
        <v>25541.0</v>
      </c>
      <c r="E36" s="23" t="s">
        <v>33</v>
      </c>
      <c r="F36" s="24"/>
      <c r="G36" s="24"/>
      <c r="H36" s="24"/>
      <c r="I36" s="26"/>
      <c r="J36" s="24"/>
      <c r="K36" s="24"/>
      <c r="L36" s="31"/>
      <c r="M36" s="25"/>
      <c r="N36" s="31"/>
      <c r="O36" s="31">
        <v>420.0</v>
      </c>
      <c r="P36" s="145">
        <v>420.0</v>
      </c>
      <c r="Q36" s="28">
        <f t="shared" ref="Q36:Q40" si="3">F36+G36+H36+I36+J36+K36+M36+N36+O36-P36</f>
        <v>0</v>
      </c>
      <c r="R36" s="27"/>
      <c r="S36" s="29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44">
        <v>2.0</v>
      </c>
      <c r="B37" s="20">
        <v>45984.0</v>
      </c>
      <c r="C37" s="21" t="s">
        <v>664</v>
      </c>
      <c r="D37" s="22">
        <v>42278.0</v>
      </c>
      <c r="E37" s="23" t="s">
        <v>255</v>
      </c>
      <c r="F37" s="24"/>
      <c r="G37" s="24"/>
      <c r="H37" s="24"/>
      <c r="I37" s="26"/>
      <c r="J37" s="24"/>
      <c r="K37" s="24"/>
      <c r="L37" s="24"/>
      <c r="M37" s="25"/>
      <c r="N37" s="24"/>
      <c r="O37" s="31">
        <v>420.0</v>
      </c>
      <c r="P37" s="27">
        <v>420.0</v>
      </c>
      <c r="Q37" s="28">
        <f t="shared" si="3"/>
        <v>0</v>
      </c>
      <c r="R37" s="27"/>
      <c r="S37" s="29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44">
        <v>3.0</v>
      </c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6"/>
      <c r="N38" s="31"/>
      <c r="O38" s="31"/>
      <c r="P38" s="27"/>
      <c r="Q38" s="28">
        <f t="shared" si="3"/>
        <v>0</v>
      </c>
      <c r="R38" s="27"/>
      <c r="S38" s="29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44">
        <v>4.0</v>
      </c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6"/>
      <c r="N39" s="24"/>
      <c r="O39" s="31"/>
      <c r="P39" s="27"/>
      <c r="Q39" s="28">
        <f t="shared" si="3"/>
        <v>0</v>
      </c>
      <c r="R39" s="27"/>
      <c r="S39" s="29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90"/>
      <c r="B40" s="91"/>
      <c r="C40" s="92"/>
      <c r="D40" s="92"/>
      <c r="E40" s="92"/>
      <c r="F40" s="78"/>
      <c r="G40" s="78"/>
      <c r="H40" s="78"/>
      <c r="I40" s="78"/>
      <c r="J40" s="78"/>
      <c r="K40" s="78"/>
      <c r="L40" s="78"/>
      <c r="M40" s="78"/>
      <c r="N40" s="78"/>
      <c r="O40" s="85"/>
      <c r="P40" s="93"/>
      <c r="Q40" s="28">
        <f t="shared" si="3"/>
        <v>0</v>
      </c>
      <c r="R40" s="29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94"/>
      <c r="B41" s="95"/>
      <c r="C41" s="96"/>
      <c r="D41" s="97" t="s">
        <v>59</v>
      </c>
      <c r="E41" s="59"/>
      <c r="F41" s="98">
        <f t="shared" ref="F41:P41" si="4">SUM(F36:F40)</f>
        <v>0</v>
      </c>
      <c r="G41" s="98">
        <f t="shared" si="4"/>
        <v>0</v>
      </c>
      <c r="H41" s="98">
        <f t="shared" si="4"/>
        <v>0</v>
      </c>
      <c r="I41" s="98">
        <f t="shared" si="4"/>
        <v>0</v>
      </c>
      <c r="J41" s="98">
        <f t="shared" si="4"/>
        <v>0</v>
      </c>
      <c r="K41" s="98">
        <f t="shared" si="4"/>
        <v>0</v>
      </c>
      <c r="L41" s="98">
        <f t="shared" si="4"/>
        <v>0</v>
      </c>
      <c r="M41" s="98">
        <f t="shared" si="4"/>
        <v>0</v>
      </c>
      <c r="N41" s="98">
        <f t="shared" si="4"/>
        <v>0</v>
      </c>
      <c r="O41" s="98">
        <f t="shared" si="4"/>
        <v>840</v>
      </c>
      <c r="P41" s="98">
        <f t="shared" si="4"/>
        <v>840</v>
      </c>
      <c r="Q41" s="99"/>
      <c r="R41" s="59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103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150" t="s">
        <v>13</v>
      </c>
      <c r="L45" s="59"/>
      <c r="M45" s="59"/>
      <c r="N45" s="59"/>
      <c r="O45" s="60" t="s">
        <v>665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61" t="s">
        <v>16</v>
      </c>
      <c r="H46" s="62" t="s">
        <v>17</v>
      </c>
      <c r="I46" s="62" t="s">
        <v>18</v>
      </c>
      <c r="J46" s="62" t="s">
        <v>19</v>
      </c>
      <c r="K46" s="10"/>
      <c r="L46" s="134" t="s">
        <v>20</v>
      </c>
      <c r="M46" s="62" t="s">
        <v>21</v>
      </c>
      <c r="N46" s="149" t="s">
        <v>202</v>
      </c>
      <c r="O46" s="10"/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74">
        <v>1.0</v>
      </c>
      <c r="B47" s="127"/>
      <c r="C47" s="128"/>
      <c r="D47" s="129"/>
      <c r="E47" s="130"/>
      <c r="F47" s="78"/>
      <c r="G47" s="78"/>
      <c r="H47" s="131"/>
      <c r="I47" s="78"/>
      <c r="J47" s="131"/>
      <c r="K47" s="78"/>
      <c r="L47" s="131"/>
      <c r="M47" s="131"/>
      <c r="N47" s="131"/>
      <c r="O47" s="85"/>
      <c r="P47" s="146"/>
      <c r="Q47" s="72">
        <f t="shared" ref="Q47:Q55" si="5">F47+G47+H47+I47+J47+K47+L47+M47+N47+O47-P47</f>
        <v>0</v>
      </c>
      <c r="R47" s="27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74"/>
      <c r="B48" s="121"/>
      <c r="C48" s="75"/>
      <c r="D48" s="76"/>
      <c r="E48" s="77"/>
      <c r="F48" s="78"/>
      <c r="G48" s="78"/>
      <c r="H48" s="131"/>
      <c r="I48" s="131"/>
      <c r="J48" s="78"/>
      <c r="K48" s="78"/>
      <c r="L48" s="78"/>
      <c r="M48" s="131"/>
      <c r="N48" s="78"/>
      <c r="O48" s="85"/>
      <c r="P48" s="146"/>
      <c r="Q48" s="72">
        <f t="shared" si="5"/>
        <v>0</v>
      </c>
      <c r="R48" s="27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74"/>
      <c r="B49" s="121"/>
      <c r="C49" s="75"/>
      <c r="D49" s="76"/>
      <c r="E49" s="77"/>
      <c r="F49" s="78"/>
      <c r="G49" s="78"/>
      <c r="H49" s="131"/>
      <c r="I49" s="131"/>
      <c r="J49" s="78"/>
      <c r="K49" s="78"/>
      <c r="L49" s="78"/>
      <c r="M49" s="78"/>
      <c r="N49" s="78"/>
      <c r="O49" s="85"/>
      <c r="P49" s="146"/>
      <c r="Q49" s="72">
        <f t="shared" si="5"/>
        <v>0</v>
      </c>
      <c r="R49" s="27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74"/>
      <c r="B50" s="121"/>
      <c r="C50" s="75"/>
      <c r="D50" s="76"/>
      <c r="E50" s="77"/>
      <c r="F50" s="78"/>
      <c r="G50" s="78"/>
      <c r="H50" s="131"/>
      <c r="I50" s="131"/>
      <c r="J50" s="78"/>
      <c r="K50" s="78"/>
      <c r="L50" s="78"/>
      <c r="M50" s="78"/>
      <c r="N50" s="78"/>
      <c r="O50" s="85"/>
      <c r="P50" s="146"/>
      <c r="Q50" s="72">
        <f t="shared" si="5"/>
        <v>0</v>
      </c>
      <c r="R50" s="27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hidden="1" customHeight="1">
      <c r="A51" s="63"/>
      <c r="B51" s="81"/>
      <c r="C51" s="82"/>
      <c r="D51" s="83"/>
      <c r="E51" s="84"/>
      <c r="F51" s="78"/>
      <c r="G51" s="78"/>
      <c r="H51" s="78"/>
      <c r="I51" s="78"/>
      <c r="J51" s="78"/>
      <c r="K51" s="78"/>
      <c r="L51" s="78"/>
      <c r="M51" s="78"/>
      <c r="N51" s="78"/>
      <c r="O51" s="85"/>
      <c r="P51" s="86"/>
      <c r="Q51" s="72">
        <f t="shared" si="5"/>
        <v>0</v>
      </c>
      <c r="R51" s="29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hidden="1" customHeight="1">
      <c r="A52" s="63"/>
      <c r="B52" s="81"/>
      <c r="C52" s="82"/>
      <c r="D52" s="83"/>
      <c r="E52" s="84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86"/>
      <c r="Q52" s="72">
        <f t="shared" si="5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hidden="1" customHeight="1">
      <c r="A53" s="63"/>
      <c r="B53" s="81"/>
      <c r="C53" s="82"/>
      <c r="D53" s="83"/>
      <c r="E53" s="84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86"/>
      <c r="Q53" s="72">
        <f t="shared" si="5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hidden="1" customHeight="1">
      <c r="A54" s="63"/>
      <c r="B54" s="33"/>
      <c r="C54" s="88"/>
      <c r="D54" s="88"/>
      <c r="E54" s="89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86"/>
      <c r="Q54" s="72">
        <f t="shared" si="5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72">
        <f t="shared" si="5"/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6">SUM(F47:F55)</f>
        <v>0</v>
      </c>
      <c r="G56" s="98">
        <f t="shared" si="6"/>
        <v>0</v>
      </c>
      <c r="H56" s="98">
        <f t="shared" si="6"/>
        <v>0</v>
      </c>
      <c r="I56" s="98">
        <f t="shared" si="6"/>
        <v>0</v>
      </c>
      <c r="J56" s="98">
        <f t="shared" si="6"/>
        <v>0</v>
      </c>
      <c r="K56" s="98">
        <f t="shared" si="6"/>
        <v>0</v>
      </c>
      <c r="L56" s="98">
        <f t="shared" si="6"/>
        <v>0</v>
      </c>
      <c r="M56" s="98">
        <f t="shared" si="6"/>
        <v>0</v>
      </c>
      <c r="N56" s="98">
        <f t="shared" si="6"/>
        <v>0</v>
      </c>
      <c r="O56" s="98">
        <f t="shared" si="6"/>
        <v>0</v>
      </c>
      <c r="P56" s="98">
        <f t="shared" si="6"/>
        <v>0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100"/>
      <c r="F57" s="101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2"/>
      <c r="B58" s="52"/>
      <c r="C58" s="52"/>
      <c r="D58" s="52"/>
      <c r="E58" s="100"/>
      <c r="F58" s="10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51.0" customHeight="1">
      <c r="A59" s="2"/>
      <c r="B59" s="2"/>
      <c r="C59" s="2"/>
      <c r="D59" s="2"/>
      <c r="E59" s="102" t="s">
        <v>60</v>
      </c>
      <c r="F59" s="142" t="s">
        <v>410</v>
      </c>
      <c r="G59" s="2"/>
      <c r="H59" s="2"/>
      <c r="I59" s="2"/>
      <c r="J59" s="104" t="s">
        <v>62</v>
      </c>
      <c r="K59" s="104"/>
      <c r="L59" s="104"/>
      <c r="M59" s="104"/>
      <c r="N59" s="105"/>
      <c r="O59" s="105"/>
      <c r="P59" s="10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02" t="s">
        <v>63</v>
      </c>
      <c r="F60" s="142" t="s">
        <v>410</v>
      </c>
      <c r="G60" s="2"/>
      <c r="H60" s="2"/>
      <c r="I60" s="2"/>
      <c r="J60" s="107" t="s">
        <v>64</v>
      </c>
      <c r="K60" s="107"/>
      <c r="L60" s="107"/>
      <c r="M60" s="107"/>
      <c r="N60" s="107"/>
      <c r="O60" s="107"/>
      <c r="P60" s="108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65</v>
      </c>
      <c r="F61" s="142" t="s">
        <v>410</v>
      </c>
      <c r="G61" s="2"/>
      <c r="H61" s="2"/>
      <c r="I61" s="2"/>
      <c r="J61" s="109"/>
      <c r="K61" s="110"/>
      <c r="L61" s="110"/>
      <c r="M61" s="110"/>
      <c r="N61" s="110"/>
      <c r="O61" s="110"/>
      <c r="P61" s="110"/>
      <c r="Q61" s="111"/>
      <c r="R61" s="3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66</v>
      </c>
      <c r="F62" s="142" t="s">
        <v>410</v>
      </c>
      <c r="G62" s="2"/>
      <c r="H62" s="2"/>
      <c r="I62" s="2"/>
      <c r="J62" s="112"/>
      <c r="K62" s="112"/>
      <c r="L62" s="112"/>
      <c r="M62" s="112"/>
      <c r="N62" s="112"/>
      <c r="O62" s="112"/>
      <c r="P62" s="52"/>
      <c r="Q62" s="52"/>
      <c r="R62" s="5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02" t="s">
        <v>666</v>
      </c>
      <c r="F63" s="142" t="s">
        <v>410</v>
      </c>
      <c r="G63" s="2"/>
      <c r="H63" s="2"/>
      <c r="I63" s="2"/>
      <c r="J63" s="112"/>
      <c r="K63" s="112"/>
      <c r="L63" s="112"/>
      <c r="M63" s="112"/>
      <c r="N63" s="112"/>
      <c r="O63" s="112"/>
      <c r="P63" s="113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68</v>
      </c>
      <c r="F64" s="142" t="s">
        <v>410</v>
      </c>
      <c r="G64" s="2"/>
      <c r="H64" s="2"/>
      <c r="I64" s="2"/>
      <c r="J64" s="114"/>
      <c r="K64" s="114"/>
      <c r="L64" s="114"/>
      <c r="M64" s="114"/>
      <c r="N64" s="52"/>
      <c r="O64" s="52"/>
      <c r="P64" s="113"/>
      <c r="Q64" s="52"/>
      <c r="R64" s="5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02" t="s">
        <v>69</v>
      </c>
      <c r="F65" s="142" t="s">
        <v>410</v>
      </c>
      <c r="G65" s="2"/>
      <c r="H65" s="2"/>
      <c r="I65" s="2"/>
      <c r="J65" s="52"/>
      <c r="K65" s="52"/>
      <c r="L65" s="115"/>
      <c r="M65" s="52"/>
      <c r="N65" s="52"/>
      <c r="O65" s="52"/>
      <c r="P65" s="113"/>
      <c r="Q65" s="52"/>
      <c r="R65" s="5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52"/>
      <c r="K66" s="52"/>
      <c r="L66" s="52"/>
      <c r="M66" s="52"/>
      <c r="N66" s="52"/>
      <c r="O66" s="52"/>
      <c r="P66" s="52"/>
      <c r="Q66" s="52"/>
      <c r="R66" s="5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48">
    <mergeCell ref="I45:J45"/>
    <mergeCell ref="K45:K46"/>
    <mergeCell ref="O45:O46"/>
    <mergeCell ref="P45:P46"/>
    <mergeCell ref="A43:S43"/>
    <mergeCell ref="A44:A46"/>
    <mergeCell ref="B44:B46"/>
    <mergeCell ref="C44:C46"/>
    <mergeCell ref="D44:D46"/>
    <mergeCell ref="E44:E46"/>
    <mergeCell ref="F44:Q44"/>
    <mergeCell ref="Q45:Q4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0:O30"/>
    <mergeCell ref="A33:A35"/>
    <mergeCell ref="B33:B35"/>
    <mergeCell ref="C33:C35"/>
    <mergeCell ref="D33:D35"/>
    <mergeCell ref="E33:E35"/>
    <mergeCell ref="R33:R35"/>
    <mergeCell ref="P34:P35"/>
    <mergeCell ref="Q34:Q35"/>
    <mergeCell ref="A32:S32"/>
    <mergeCell ref="F33:Q33"/>
    <mergeCell ref="S33:S35"/>
    <mergeCell ref="F34:F35"/>
    <mergeCell ref="G34:H34"/>
    <mergeCell ref="I34:J34"/>
    <mergeCell ref="K34:K35"/>
    <mergeCell ref="R44:R46"/>
    <mergeCell ref="S44:S46"/>
    <mergeCell ref="F45:F46"/>
    <mergeCell ref="G45:H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667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45984.0</v>
      </c>
      <c r="C6" s="21" t="s">
        <v>668</v>
      </c>
      <c r="D6" s="22">
        <v>92637.0</v>
      </c>
      <c r="E6" s="23" t="s">
        <v>37</v>
      </c>
      <c r="F6" s="31"/>
      <c r="G6" s="31"/>
      <c r="H6" s="24"/>
      <c r="I6" s="25"/>
      <c r="J6" s="31"/>
      <c r="K6" s="31"/>
      <c r="L6" s="24"/>
      <c r="M6" s="25">
        <v>4500.0</v>
      </c>
      <c r="N6" s="24"/>
      <c r="O6" s="24"/>
      <c r="P6" s="27">
        <v>4500.0</v>
      </c>
      <c r="Q6" s="28">
        <f t="shared" ref="Q6:Q7" si="1">F6+G6+H6+J6+K6+L6+M6+N6+O6-P6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45985.0</v>
      </c>
      <c r="C7" s="21" t="s">
        <v>669</v>
      </c>
      <c r="D7" s="22">
        <v>22727.0</v>
      </c>
      <c r="E7" s="23" t="s">
        <v>670</v>
      </c>
      <c r="F7" s="24"/>
      <c r="G7" s="31"/>
      <c r="H7" s="24"/>
      <c r="I7" s="25"/>
      <c r="J7" s="31">
        <v>4600.0</v>
      </c>
      <c r="K7" s="31"/>
      <c r="L7" s="24"/>
      <c r="M7" s="25"/>
      <c r="N7" s="24"/>
      <c r="O7" s="24"/>
      <c r="P7" s="27">
        <v>4600.0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45985.0</v>
      </c>
      <c r="C8" s="21" t="s">
        <v>671</v>
      </c>
      <c r="D8" s="22">
        <v>59244.0</v>
      </c>
      <c r="E8" s="23" t="s">
        <v>614</v>
      </c>
      <c r="F8" s="31"/>
      <c r="G8" s="24"/>
      <c r="H8" s="24"/>
      <c r="I8" s="25">
        <v>6000.0</v>
      </c>
      <c r="J8" s="31"/>
      <c r="K8" s="24"/>
      <c r="L8" s="24"/>
      <c r="M8" s="25"/>
      <c r="N8" s="24"/>
      <c r="O8" s="24"/>
      <c r="P8" s="27">
        <v>6000.0</v>
      </c>
      <c r="Q8" s="28">
        <f t="shared" ref="Q8:Q28" si="2">F8+G8+H8+I8+J8+K8+L8+M8+N8+O8-P8</f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45985.0</v>
      </c>
      <c r="C9" s="21" t="s">
        <v>672</v>
      </c>
      <c r="D9" s="22">
        <v>51017.0</v>
      </c>
      <c r="E9" s="23" t="s">
        <v>524</v>
      </c>
      <c r="F9" s="24"/>
      <c r="G9" s="31"/>
      <c r="H9" s="24"/>
      <c r="I9" s="25"/>
      <c r="J9" s="31">
        <v>7500.0</v>
      </c>
      <c r="K9" s="24"/>
      <c r="L9" s="24"/>
      <c r="M9" s="25"/>
      <c r="N9" s="24"/>
      <c r="O9" s="24"/>
      <c r="P9" s="27">
        <v>7500.0</v>
      </c>
      <c r="Q9" s="28">
        <f t="shared" si="2"/>
        <v>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45985.0</v>
      </c>
      <c r="C10" s="21" t="s">
        <v>673</v>
      </c>
      <c r="D10" s="22">
        <v>67125.0</v>
      </c>
      <c r="E10" s="23" t="s">
        <v>674</v>
      </c>
      <c r="F10" s="31"/>
      <c r="G10" s="31"/>
      <c r="H10" s="24"/>
      <c r="I10" s="25">
        <v>800.0</v>
      </c>
      <c r="J10" s="31"/>
      <c r="K10" s="31"/>
      <c r="L10" s="24"/>
      <c r="M10" s="25"/>
      <c r="N10" s="24"/>
      <c r="O10" s="24"/>
      <c r="P10" s="27">
        <v>800.0</v>
      </c>
      <c r="Q10" s="28">
        <f t="shared" si="2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45985.0</v>
      </c>
      <c r="C11" s="21" t="s">
        <v>675</v>
      </c>
      <c r="D11" s="22">
        <v>74610.0</v>
      </c>
      <c r="E11" s="23" t="s">
        <v>676</v>
      </c>
      <c r="F11" s="31"/>
      <c r="G11" s="31"/>
      <c r="H11" s="24"/>
      <c r="I11" s="25">
        <v>20000.0</v>
      </c>
      <c r="J11" s="31"/>
      <c r="K11" s="31"/>
      <c r="L11" s="24"/>
      <c r="M11" s="25"/>
      <c r="N11" s="24"/>
      <c r="O11" s="24"/>
      <c r="P11" s="27">
        <v>20000.0</v>
      </c>
      <c r="Q11" s="28">
        <f t="shared" si="2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45985.0</v>
      </c>
      <c r="C12" s="21" t="s">
        <v>677</v>
      </c>
      <c r="D12" s="22">
        <v>51512.0</v>
      </c>
      <c r="E12" s="23" t="s">
        <v>332</v>
      </c>
      <c r="F12" s="31"/>
      <c r="G12" s="31"/>
      <c r="H12" s="24"/>
      <c r="I12" s="25"/>
      <c r="J12" s="31">
        <v>10000.0</v>
      </c>
      <c r="K12" s="31"/>
      <c r="L12" s="24"/>
      <c r="M12" s="25"/>
      <c r="N12" s="24"/>
      <c r="O12" s="24"/>
      <c r="P12" s="27">
        <v>10000.0</v>
      </c>
      <c r="Q12" s="28">
        <f t="shared" si="2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45985.0</v>
      </c>
      <c r="C13" s="21" t="s">
        <v>678</v>
      </c>
      <c r="D13" s="22">
        <v>84993.0</v>
      </c>
      <c r="E13" s="23" t="s">
        <v>679</v>
      </c>
      <c r="F13" s="31"/>
      <c r="G13" s="31">
        <v>2400.0</v>
      </c>
      <c r="H13" s="24"/>
      <c r="I13" s="25"/>
      <c r="J13" s="31"/>
      <c r="K13" s="31"/>
      <c r="L13" s="24"/>
      <c r="M13" s="25"/>
      <c r="N13" s="24"/>
      <c r="O13" s="24"/>
      <c r="P13" s="27">
        <v>2400.0</v>
      </c>
      <c r="Q13" s="28">
        <f t="shared" si="2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45985.0</v>
      </c>
      <c r="C14" s="21" t="s">
        <v>680</v>
      </c>
      <c r="D14" s="22">
        <v>53249.0</v>
      </c>
      <c r="E14" s="23" t="s">
        <v>174</v>
      </c>
      <c r="F14" s="31"/>
      <c r="G14" s="31"/>
      <c r="H14" s="24"/>
      <c r="I14" s="25"/>
      <c r="J14" s="31">
        <v>21300.0</v>
      </c>
      <c r="K14" s="31"/>
      <c r="L14" s="24"/>
      <c r="M14" s="25"/>
      <c r="N14" s="24"/>
      <c r="O14" s="24"/>
      <c r="P14" s="27">
        <v>21300.0</v>
      </c>
      <c r="Q14" s="28">
        <f t="shared" si="2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45985.0</v>
      </c>
      <c r="C15" s="21" t="s">
        <v>681</v>
      </c>
      <c r="D15" s="22">
        <v>59244.0</v>
      </c>
      <c r="E15" s="23" t="s">
        <v>614</v>
      </c>
      <c r="F15" s="31"/>
      <c r="G15" s="31"/>
      <c r="H15" s="24"/>
      <c r="I15" s="25">
        <v>5000.0</v>
      </c>
      <c r="J15" s="31"/>
      <c r="K15" s="31"/>
      <c r="L15" s="24"/>
      <c r="M15" s="25"/>
      <c r="N15" s="24"/>
      <c r="O15" s="24"/>
      <c r="P15" s="27">
        <v>5000.0</v>
      </c>
      <c r="Q15" s="28">
        <f t="shared" si="2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45985.0</v>
      </c>
      <c r="C16" s="21" t="s">
        <v>682</v>
      </c>
      <c r="D16" s="22">
        <v>59793.0</v>
      </c>
      <c r="E16" s="23" t="s">
        <v>683</v>
      </c>
      <c r="F16" s="31"/>
      <c r="G16" s="31"/>
      <c r="H16" s="24"/>
      <c r="I16" s="25"/>
      <c r="J16" s="31"/>
      <c r="K16" s="31"/>
      <c r="L16" s="24"/>
      <c r="M16" s="25">
        <v>300.0</v>
      </c>
      <c r="N16" s="24"/>
      <c r="O16" s="24"/>
      <c r="P16" s="27">
        <v>300.0</v>
      </c>
      <c r="Q16" s="28">
        <f t="shared" si="2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45985.0</v>
      </c>
      <c r="C17" s="21" t="s">
        <v>684</v>
      </c>
      <c r="D17" s="22">
        <v>59793.0</v>
      </c>
      <c r="E17" s="23" t="s">
        <v>683</v>
      </c>
      <c r="F17" s="31"/>
      <c r="G17" s="31"/>
      <c r="H17" s="31">
        <v>5000.0</v>
      </c>
      <c r="I17" s="25"/>
      <c r="J17" s="31"/>
      <c r="K17" s="31"/>
      <c r="L17" s="24"/>
      <c r="M17" s="25"/>
      <c r="N17" s="24"/>
      <c r="O17" s="24"/>
      <c r="P17" s="27">
        <v>5000.0</v>
      </c>
      <c r="Q17" s="28">
        <f t="shared" si="2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45985.0</v>
      </c>
      <c r="C18" s="21" t="s">
        <v>685</v>
      </c>
      <c r="D18" s="22">
        <v>105015.0</v>
      </c>
      <c r="E18" s="23" t="s">
        <v>686</v>
      </c>
      <c r="F18" s="31"/>
      <c r="G18" s="31"/>
      <c r="H18" s="31">
        <v>2950.0</v>
      </c>
      <c r="I18" s="25"/>
      <c r="J18" s="31"/>
      <c r="K18" s="31"/>
      <c r="L18" s="24"/>
      <c r="M18" s="25"/>
      <c r="N18" s="24"/>
      <c r="O18" s="24"/>
      <c r="P18" s="27">
        <v>2950.0</v>
      </c>
      <c r="Q18" s="28">
        <f t="shared" si="2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45985.0</v>
      </c>
      <c r="C19" s="21" t="s">
        <v>687</v>
      </c>
      <c r="D19" s="22">
        <v>105016.0</v>
      </c>
      <c r="E19" s="23" t="s">
        <v>688</v>
      </c>
      <c r="F19" s="31"/>
      <c r="G19" s="31"/>
      <c r="H19" s="31">
        <v>2950.0</v>
      </c>
      <c r="I19" s="25"/>
      <c r="J19" s="31"/>
      <c r="K19" s="31"/>
      <c r="L19" s="24"/>
      <c r="M19" s="25"/>
      <c r="N19" s="24"/>
      <c r="O19" s="24"/>
      <c r="P19" s="27">
        <v>2950.0</v>
      </c>
      <c r="Q19" s="28">
        <f t="shared" si="2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45985.0</v>
      </c>
      <c r="C20" s="21" t="s">
        <v>689</v>
      </c>
      <c r="D20" s="22">
        <v>105021.0</v>
      </c>
      <c r="E20" s="23" t="s">
        <v>690</v>
      </c>
      <c r="F20" s="31"/>
      <c r="G20" s="31"/>
      <c r="H20" s="24"/>
      <c r="I20" s="25"/>
      <c r="J20" s="31"/>
      <c r="K20" s="31"/>
      <c r="L20" s="24"/>
      <c r="M20" s="25">
        <v>300.0</v>
      </c>
      <c r="N20" s="24"/>
      <c r="O20" s="24"/>
      <c r="P20" s="27">
        <v>300.0</v>
      </c>
      <c r="Q20" s="28">
        <f t="shared" si="2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/>
      <c r="C21" s="21"/>
      <c r="D21" s="22"/>
      <c r="E21" s="23"/>
      <c r="F21" s="31"/>
      <c r="G21" s="31"/>
      <c r="H21" s="24"/>
      <c r="I21" s="25"/>
      <c r="J21" s="31"/>
      <c r="K21" s="31"/>
      <c r="L21" s="24"/>
      <c r="M21" s="25"/>
      <c r="N21" s="24"/>
      <c r="O21" s="24"/>
      <c r="P21" s="27"/>
      <c r="Q21" s="28">
        <f t="shared" si="2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/>
      <c r="C22" s="21"/>
      <c r="D22" s="22"/>
      <c r="E22" s="23"/>
      <c r="F22" s="31"/>
      <c r="G22" s="31"/>
      <c r="H22" s="24"/>
      <c r="I22" s="25"/>
      <c r="J22" s="31"/>
      <c r="K22" s="31"/>
      <c r="L22" s="24"/>
      <c r="M22" s="25"/>
      <c r="N22" s="24"/>
      <c r="O22" s="24"/>
      <c r="P22" s="27"/>
      <c r="Q22" s="28">
        <f t="shared" si="2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31"/>
      <c r="G23" s="31"/>
      <c r="H23" s="24"/>
      <c r="I23" s="25"/>
      <c r="J23" s="31"/>
      <c r="K23" s="31"/>
      <c r="L23" s="24"/>
      <c r="M23" s="25"/>
      <c r="N23" s="24"/>
      <c r="O23" s="24"/>
      <c r="P23" s="27"/>
      <c r="Q23" s="28">
        <f t="shared" si="2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31"/>
      <c r="G24" s="31"/>
      <c r="H24" s="24"/>
      <c r="I24" s="25"/>
      <c r="J24" s="31"/>
      <c r="K24" s="31"/>
      <c r="L24" s="24"/>
      <c r="M24" s="25"/>
      <c r="N24" s="24"/>
      <c r="O24" s="24"/>
      <c r="P24" s="27"/>
      <c r="Q24" s="28">
        <f t="shared" si="2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31"/>
      <c r="G25" s="31"/>
      <c r="H25" s="24"/>
      <c r="I25" s="25"/>
      <c r="J25" s="31"/>
      <c r="K25" s="31"/>
      <c r="L25" s="24"/>
      <c r="M25" s="25"/>
      <c r="N25" s="24"/>
      <c r="O25" s="24"/>
      <c r="P25" s="27"/>
      <c r="Q25" s="28">
        <f t="shared" si="2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31"/>
      <c r="G26" s="31"/>
      <c r="H26" s="31"/>
      <c r="I26" s="25"/>
      <c r="J26" s="31"/>
      <c r="K26" s="31"/>
      <c r="L26" s="24"/>
      <c r="M26" s="25"/>
      <c r="N26" s="24"/>
      <c r="O26" s="24"/>
      <c r="P26" s="27"/>
      <c r="Q26" s="28">
        <f t="shared" si="2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31"/>
      <c r="G27" s="31"/>
      <c r="H27" s="31"/>
      <c r="I27" s="25"/>
      <c r="J27" s="31"/>
      <c r="K27" s="31"/>
      <c r="L27" s="24"/>
      <c r="M27" s="25"/>
      <c r="N27" s="24"/>
      <c r="O27" s="24"/>
      <c r="P27" s="27"/>
      <c r="Q27" s="28">
        <f t="shared" si="2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32"/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28">
        <f t="shared" si="2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38"/>
      <c r="B29" s="39"/>
      <c r="C29" s="40"/>
      <c r="D29" s="41"/>
      <c r="E29" s="41"/>
      <c r="F29" s="42">
        <f t="shared" ref="F29:P29" si="3">SUM(F6:F28)</f>
        <v>0</v>
      </c>
      <c r="G29" s="42">
        <f t="shared" si="3"/>
        <v>2400</v>
      </c>
      <c r="H29" s="42">
        <f t="shared" si="3"/>
        <v>10900</v>
      </c>
      <c r="I29" s="42">
        <f t="shared" si="3"/>
        <v>31800</v>
      </c>
      <c r="J29" s="42">
        <f t="shared" si="3"/>
        <v>43400</v>
      </c>
      <c r="K29" s="42">
        <f t="shared" si="3"/>
        <v>0</v>
      </c>
      <c r="L29" s="42">
        <f t="shared" si="3"/>
        <v>0</v>
      </c>
      <c r="M29" s="42">
        <f t="shared" si="3"/>
        <v>5100</v>
      </c>
      <c r="N29" s="42">
        <f t="shared" si="3"/>
        <v>0</v>
      </c>
      <c r="O29" s="42">
        <f t="shared" si="3"/>
        <v>0</v>
      </c>
      <c r="P29" s="42">
        <f t="shared" si="3"/>
        <v>93600</v>
      </c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6"/>
      <c r="B30" s="47"/>
      <c r="C30" s="48"/>
      <c r="D30" s="48"/>
      <c r="E30" s="48"/>
      <c r="F30" s="49">
        <f>F29+G29+H29+I29+J29+K29+L29+M29+N29+O29</f>
        <v>93600</v>
      </c>
      <c r="G30" s="4"/>
      <c r="H30" s="4"/>
      <c r="I30" s="4"/>
      <c r="J30" s="4"/>
      <c r="K30" s="4"/>
      <c r="L30" s="4"/>
      <c r="M30" s="4"/>
      <c r="N30" s="4"/>
      <c r="O30" s="4"/>
      <c r="P30" s="50" t="s">
        <v>52</v>
      </c>
      <c r="Q30" s="50"/>
      <c r="R30" s="48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30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53" t="s">
        <v>423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4" t="s">
        <v>2</v>
      </c>
      <c r="B33" s="55" t="s">
        <v>3</v>
      </c>
      <c r="C33" s="55" t="s">
        <v>4</v>
      </c>
      <c r="D33" s="55" t="s">
        <v>5</v>
      </c>
      <c r="E33" s="55" t="s">
        <v>6</v>
      </c>
      <c r="F33" s="56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55" t="s">
        <v>8</v>
      </c>
      <c r="S33" s="55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57" t="s">
        <v>10</v>
      </c>
      <c r="G34" s="58" t="s">
        <v>11</v>
      </c>
      <c r="H34" s="10"/>
      <c r="I34" s="58" t="s">
        <v>12</v>
      </c>
      <c r="J34" s="10"/>
      <c r="K34" s="55" t="s">
        <v>13</v>
      </c>
      <c r="L34" s="59"/>
      <c r="M34" s="59"/>
      <c r="N34" s="59"/>
      <c r="O34" s="133"/>
      <c r="P34" s="55" t="s">
        <v>14</v>
      </c>
      <c r="Q34" s="55" t="s">
        <v>15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7"/>
      <c r="B35" s="10"/>
      <c r="C35" s="10"/>
      <c r="D35" s="10"/>
      <c r="E35" s="10"/>
      <c r="F35" s="10"/>
      <c r="G35" s="134" t="s">
        <v>16</v>
      </c>
      <c r="H35" s="62" t="s">
        <v>17</v>
      </c>
      <c r="I35" s="62" t="s">
        <v>18</v>
      </c>
      <c r="J35" s="62" t="s">
        <v>19</v>
      </c>
      <c r="K35" s="10"/>
      <c r="L35" s="62" t="s">
        <v>20</v>
      </c>
      <c r="M35" s="149" t="s">
        <v>424</v>
      </c>
      <c r="N35" s="117" t="s">
        <v>425</v>
      </c>
      <c r="O35" s="148" t="s">
        <v>426</v>
      </c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63">
        <v>1.0</v>
      </c>
      <c r="B36" s="20"/>
      <c r="C36" s="21"/>
      <c r="D36" s="22"/>
      <c r="E36" s="23"/>
      <c r="F36" s="24"/>
      <c r="G36" s="24"/>
      <c r="H36" s="24"/>
      <c r="I36" s="26"/>
      <c r="J36" s="24"/>
      <c r="K36" s="24"/>
      <c r="L36" s="31"/>
      <c r="M36" s="25"/>
      <c r="N36" s="31"/>
      <c r="O36" s="31"/>
      <c r="P36" s="145"/>
      <c r="Q36" s="28">
        <f t="shared" ref="Q36:Q40" si="4">F36+G36+H36+I36+J36+K36+M36+N36+O36-P36</f>
        <v>0</v>
      </c>
      <c r="R36" s="27"/>
      <c r="S36" s="29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44">
        <v>2.0</v>
      </c>
      <c r="B37" s="20"/>
      <c r="C37" s="21"/>
      <c r="D37" s="22"/>
      <c r="E37" s="23"/>
      <c r="F37" s="24"/>
      <c r="G37" s="24"/>
      <c r="H37" s="24"/>
      <c r="I37" s="26"/>
      <c r="J37" s="24"/>
      <c r="K37" s="24"/>
      <c r="L37" s="24"/>
      <c r="M37" s="25"/>
      <c r="N37" s="24"/>
      <c r="O37" s="31"/>
      <c r="P37" s="27"/>
      <c r="Q37" s="28">
        <f t="shared" si="4"/>
        <v>0</v>
      </c>
      <c r="R37" s="27"/>
      <c r="S37" s="29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44">
        <v>3.0</v>
      </c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6"/>
      <c r="N38" s="31"/>
      <c r="O38" s="31"/>
      <c r="P38" s="27"/>
      <c r="Q38" s="28">
        <f t="shared" si="4"/>
        <v>0</v>
      </c>
      <c r="R38" s="27"/>
      <c r="S38" s="29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44">
        <v>4.0</v>
      </c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6"/>
      <c r="N39" s="24"/>
      <c r="O39" s="31"/>
      <c r="P39" s="27"/>
      <c r="Q39" s="28">
        <f t="shared" si="4"/>
        <v>0</v>
      </c>
      <c r="R39" s="27"/>
      <c r="S39" s="29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90"/>
      <c r="B40" s="91"/>
      <c r="C40" s="92"/>
      <c r="D40" s="92"/>
      <c r="E40" s="92"/>
      <c r="F40" s="78"/>
      <c r="G40" s="78"/>
      <c r="H40" s="78"/>
      <c r="I40" s="78"/>
      <c r="J40" s="78"/>
      <c r="K40" s="78"/>
      <c r="L40" s="78"/>
      <c r="M40" s="78"/>
      <c r="N40" s="78"/>
      <c r="O40" s="85"/>
      <c r="P40" s="93"/>
      <c r="Q40" s="28">
        <f t="shared" si="4"/>
        <v>0</v>
      </c>
      <c r="R40" s="29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94"/>
      <c r="B41" s="95"/>
      <c r="C41" s="96"/>
      <c r="D41" s="97" t="s">
        <v>59</v>
      </c>
      <c r="E41" s="59"/>
      <c r="F41" s="98">
        <f t="shared" ref="F41:P41" si="5">SUM(F36:F40)</f>
        <v>0</v>
      </c>
      <c r="G41" s="98">
        <f t="shared" si="5"/>
        <v>0</v>
      </c>
      <c r="H41" s="98">
        <f t="shared" si="5"/>
        <v>0</v>
      </c>
      <c r="I41" s="98">
        <f t="shared" si="5"/>
        <v>0</v>
      </c>
      <c r="J41" s="98">
        <f t="shared" si="5"/>
        <v>0</v>
      </c>
      <c r="K41" s="98">
        <f t="shared" si="5"/>
        <v>0</v>
      </c>
      <c r="L41" s="98">
        <f t="shared" si="5"/>
        <v>0</v>
      </c>
      <c r="M41" s="98">
        <f t="shared" si="5"/>
        <v>0</v>
      </c>
      <c r="N41" s="98">
        <f t="shared" si="5"/>
        <v>0</v>
      </c>
      <c r="O41" s="98">
        <f t="shared" si="5"/>
        <v>0</v>
      </c>
      <c r="P41" s="98">
        <f t="shared" si="5"/>
        <v>0</v>
      </c>
      <c r="Q41" s="99"/>
      <c r="R41" s="59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103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150" t="s">
        <v>13</v>
      </c>
      <c r="L45" s="59"/>
      <c r="M45" s="59"/>
      <c r="N45" s="59"/>
      <c r="O45" s="60" t="s">
        <v>691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61" t="s">
        <v>16</v>
      </c>
      <c r="H46" s="62" t="s">
        <v>17</v>
      </c>
      <c r="I46" s="62" t="s">
        <v>18</v>
      </c>
      <c r="J46" s="62" t="s">
        <v>19</v>
      </c>
      <c r="K46" s="10"/>
      <c r="L46" s="134" t="s">
        <v>20</v>
      </c>
      <c r="M46" s="62" t="s">
        <v>21</v>
      </c>
      <c r="N46" s="149" t="s">
        <v>202</v>
      </c>
      <c r="O46" s="10"/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74">
        <v>1.0</v>
      </c>
      <c r="B47" s="127"/>
      <c r="C47" s="128"/>
      <c r="D47" s="129"/>
      <c r="E47" s="130"/>
      <c r="F47" s="78"/>
      <c r="G47" s="78"/>
      <c r="H47" s="131"/>
      <c r="I47" s="78"/>
      <c r="J47" s="131"/>
      <c r="K47" s="78"/>
      <c r="L47" s="131"/>
      <c r="M47" s="131"/>
      <c r="N47" s="131"/>
      <c r="O47" s="85"/>
      <c r="P47" s="146"/>
      <c r="Q47" s="72">
        <f t="shared" ref="Q47:Q55" si="6">F47+G47+H47+I47+J47+K47+L47+M47+N47+O47-P47</f>
        <v>0</v>
      </c>
      <c r="R47" s="27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74"/>
      <c r="B48" s="121"/>
      <c r="C48" s="75"/>
      <c r="D48" s="76"/>
      <c r="E48" s="77"/>
      <c r="F48" s="78"/>
      <c r="G48" s="78"/>
      <c r="H48" s="131"/>
      <c r="I48" s="131"/>
      <c r="J48" s="78"/>
      <c r="K48" s="78"/>
      <c r="L48" s="78"/>
      <c r="M48" s="131"/>
      <c r="N48" s="78"/>
      <c r="O48" s="85"/>
      <c r="P48" s="146"/>
      <c r="Q48" s="72">
        <f t="shared" si="6"/>
        <v>0</v>
      </c>
      <c r="R48" s="27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74"/>
      <c r="B49" s="121"/>
      <c r="C49" s="75"/>
      <c r="D49" s="76"/>
      <c r="E49" s="77"/>
      <c r="F49" s="78"/>
      <c r="G49" s="78"/>
      <c r="H49" s="131"/>
      <c r="I49" s="131"/>
      <c r="J49" s="78"/>
      <c r="K49" s="78"/>
      <c r="L49" s="78"/>
      <c r="M49" s="78"/>
      <c r="N49" s="78"/>
      <c r="O49" s="85"/>
      <c r="P49" s="146"/>
      <c r="Q49" s="72">
        <f t="shared" si="6"/>
        <v>0</v>
      </c>
      <c r="R49" s="27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74"/>
      <c r="B50" s="121"/>
      <c r="C50" s="75"/>
      <c r="D50" s="76"/>
      <c r="E50" s="77"/>
      <c r="F50" s="78"/>
      <c r="G50" s="78"/>
      <c r="H50" s="131"/>
      <c r="I50" s="131"/>
      <c r="J50" s="78"/>
      <c r="K50" s="78"/>
      <c r="L50" s="78"/>
      <c r="M50" s="78"/>
      <c r="N50" s="78"/>
      <c r="O50" s="85"/>
      <c r="P50" s="146"/>
      <c r="Q50" s="72">
        <f t="shared" si="6"/>
        <v>0</v>
      </c>
      <c r="R50" s="27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hidden="1" customHeight="1">
      <c r="A51" s="63"/>
      <c r="B51" s="81"/>
      <c r="C51" s="82"/>
      <c r="D51" s="83"/>
      <c r="E51" s="84"/>
      <c r="F51" s="78"/>
      <c r="G51" s="78"/>
      <c r="H51" s="78"/>
      <c r="I51" s="78"/>
      <c r="J51" s="78"/>
      <c r="K51" s="78"/>
      <c r="L51" s="78"/>
      <c r="M51" s="78"/>
      <c r="N51" s="78"/>
      <c r="O51" s="85"/>
      <c r="P51" s="86"/>
      <c r="Q51" s="72">
        <f t="shared" si="6"/>
        <v>0</v>
      </c>
      <c r="R51" s="29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hidden="1" customHeight="1">
      <c r="A52" s="63"/>
      <c r="B52" s="81"/>
      <c r="C52" s="82"/>
      <c r="D52" s="83"/>
      <c r="E52" s="84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86"/>
      <c r="Q52" s="72">
        <f t="shared" si="6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hidden="1" customHeight="1">
      <c r="A53" s="63"/>
      <c r="B53" s="81"/>
      <c r="C53" s="82"/>
      <c r="D53" s="83"/>
      <c r="E53" s="84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86"/>
      <c r="Q53" s="72">
        <f t="shared" si="6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hidden="1" customHeight="1">
      <c r="A54" s="63"/>
      <c r="B54" s="33"/>
      <c r="C54" s="88"/>
      <c r="D54" s="88"/>
      <c r="E54" s="89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86"/>
      <c r="Q54" s="72">
        <f t="shared" si="6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72">
        <f t="shared" si="6"/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7">SUM(F47:F55)</f>
        <v>0</v>
      </c>
      <c r="G56" s="98">
        <f t="shared" si="7"/>
        <v>0</v>
      </c>
      <c r="H56" s="98">
        <f t="shared" si="7"/>
        <v>0</v>
      </c>
      <c r="I56" s="98">
        <f t="shared" si="7"/>
        <v>0</v>
      </c>
      <c r="J56" s="98">
        <f t="shared" si="7"/>
        <v>0</v>
      </c>
      <c r="K56" s="98">
        <f t="shared" si="7"/>
        <v>0</v>
      </c>
      <c r="L56" s="98">
        <f t="shared" si="7"/>
        <v>0</v>
      </c>
      <c r="M56" s="98">
        <f t="shared" si="7"/>
        <v>0</v>
      </c>
      <c r="N56" s="98">
        <f t="shared" si="7"/>
        <v>0</v>
      </c>
      <c r="O56" s="98">
        <f t="shared" si="7"/>
        <v>0</v>
      </c>
      <c r="P56" s="98">
        <f t="shared" si="7"/>
        <v>0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100"/>
      <c r="F57" s="101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2"/>
      <c r="B58" s="52"/>
      <c r="C58" s="52"/>
      <c r="D58" s="52"/>
      <c r="E58" s="100"/>
      <c r="F58" s="10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51.0" customHeight="1">
      <c r="A59" s="2"/>
      <c r="B59" s="2"/>
      <c r="C59" s="2"/>
      <c r="D59" s="2"/>
      <c r="E59" s="102" t="s">
        <v>60</v>
      </c>
      <c r="F59" s="142" t="s">
        <v>410</v>
      </c>
      <c r="G59" s="2"/>
      <c r="H59" s="2"/>
      <c r="I59" s="2"/>
      <c r="J59" s="104" t="s">
        <v>62</v>
      </c>
      <c r="K59" s="104"/>
      <c r="L59" s="104"/>
      <c r="M59" s="104"/>
      <c r="N59" s="105"/>
      <c r="O59" s="105"/>
      <c r="P59" s="10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02" t="s">
        <v>63</v>
      </c>
      <c r="F60" s="142" t="s">
        <v>410</v>
      </c>
      <c r="G60" s="2"/>
      <c r="H60" s="2"/>
      <c r="I60" s="2"/>
      <c r="J60" s="107" t="s">
        <v>64</v>
      </c>
      <c r="K60" s="107"/>
      <c r="L60" s="107"/>
      <c r="M60" s="107"/>
      <c r="N60" s="107"/>
      <c r="O60" s="107"/>
      <c r="P60" s="108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65</v>
      </c>
      <c r="F61" s="142" t="s">
        <v>410</v>
      </c>
      <c r="G61" s="2"/>
      <c r="H61" s="2"/>
      <c r="I61" s="2"/>
      <c r="J61" s="109"/>
      <c r="K61" s="110"/>
      <c r="L61" s="110"/>
      <c r="M61" s="110"/>
      <c r="N61" s="110"/>
      <c r="O61" s="110"/>
      <c r="P61" s="110"/>
      <c r="Q61" s="111"/>
      <c r="R61" s="3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66</v>
      </c>
      <c r="F62" s="142" t="s">
        <v>410</v>
      </c>
      <c r="G62" s="2"/>
      <c r="H62" s="2"/>
      <c r="I62" s="2"/>
      <c r="J62" s="112"/>
      <c r="K62" s="112"/>
      <c r="L62" s="112"/>
      <c r="M62" s="112"/>
      <c r="N62" s="112"/>
      <c r="O62" s="112"/>
      <c r="P62" s="52"/>
      <c r="Q62" s="52"/>
      <c r="R62" s="5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02" t="s">
        <v>692</v>
      </c>
      <c r="F63" s="142" t="s">
        <v>410</v>
      </c>
      <c r="G63" s="2"/>
      <c r="H63" s="2"/>
      <c r="I63" s="2"/>
      <c r="J63" s="112"/>
      <c r="K63" s="112"/>
      <c r="L63" s="112"/>
      <c r="M63" s="112"/>
      <c r="N63" s="112"/>
      <c r="O63" s="112"/>
      <c r="P63" s="113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68</v>
      </c>
      <c r="F64" s="142" t="s">
        <v>410</v>
      </c>
      <c r="G64" s="2"/>
      <c r="H64" s="2"/>
      <c r="I64" s="2"/>
      <c r="J64" s="114"/>
      <c r="K64" s="114"/>
      <c r="L64" s="114"/>
      <c r="M64" s="114"/>
      <c r="N64" s="52"/>
      <c r="O64" s="52"/>
      <c r="P64" s="113"/>
      <c r="Q64" s="52"/>
      <c r="R64" s="5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02" t="s">
        <v>69</v>
      </c>
      <c r="F65" s="142" t="s">
        <v>410</v>
      </c>
      <c r="G65" s="2"/>
      <c r="H65" s="2"/>
      <c r="I65" s="2"/>
      <c r="J65" s="52"/>
      <c r="K65" s="52"/>
      <c r="L65" s="115"/>
      <c r="M65" s="52"/>
      <c r="N65" s="52"/>
      <c r="O65" s="52"/>
      <c r="P65" s="113"/>
      <c r="Q65" s="52"/>
      <c r="R65" s="5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52"/>
      <c r="K66" s="52"/>
      <c r="L66" s="52"/>
      <c r="M66" s="52"/>
      <c r="N66" s="52"/>
      <c r="O66" s="52"/>
      <c r="P66" s="52"/>
      <c r="Q66" s="52"/>
      <c r="R66" s="5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48">
    <mergeCell ref="I45:J45"/>
    <mergeCell ref="K45:K46"/>
    <mergeCell ref="O45:O46"/>
    <mergeCell ref="P45:P46"/>
    <mergeCell ref="A43:S43"/>
    <mergeCell ref="A44:A46"/>
    <mergeCell ref="B44:B46"/>
    <mergeCell ref="C44:C46"/>
    <mergeCell ref="D44:D46"/>
    <mergeCell ref="E44:E46"/>
    <mergeCell ref="F44:Q44"/>
    <mergeCell ref="Q45:Q4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0:O30"/>
    <mergeCell ref="A33:A35"/>
    <mergeCell ref="B33:B35"/>
    <mergeCell ref="C33:C35"/>
    <mergeCell ref="D33:D35"/>
    <mergeCell ref="E33:E35"/>
    <mergeCell ref="R33:R35"/>
    <mergeCell ref="P34:P35"/>
    <mergeCell ref="Q34:Q35"/>
    <mergeCell ref="A32:S32"/>
    <mergeCell ref="F33:Q33"/>
    <mergeCell ref="S33:S35"/>
    <mergeCell ref="F34:F35"/>
    <mergeCell ref="G34:H34"/>
    <mergeCell ref="I34:J34"/>
    <mergeCell ref="K34:K35"/>
    <mergeCell ref="R44:R46"/>
    <mergeCell ref="S44:S46"/>
    <mergeCell ref="F45:F46"/>
    <mergeCell ref="G45:H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693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45986.0</v>
      </c>
      <c r="C6" s="21" t="s">
        <v>694</v>
      </c>
      <c r="D6" s="22">
        <v>105228.0</v>
      </c>
      <c r="E6" s="23" t="s">
        <v>695</v>
      </c>
      <c r="F6" s="31">
        <v>300.0</v>
      </c>
      <c r="G6" s="31"/>
      <c r="H6" s="24"/>
      <c r="I6" s="25"/>
      <c r="J6" s="31"/>
      <c r="K6" s="31"/>
      <c r="L6" s="24"/>
      <c r="M6" s="25"/>
      <c r="N6" s="24"/>
      <c r="O6" s="24"/>
      <c r="P6" s="27">
        <v>300.0</v>
      </c>
      <c r="Q6" s="28">
        <f t="shared" ref="Q6:Q7" si="1">F6+G6+H6+J6+K6+L6+M6+N6+O6-P6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45986.0</v>
      </c>
      <c r="C7" s="21" t="s">
        <v>696</v>
      </c>
      <c r="D7" s="22">
        <v>25541.0</v>
      </c>
      <c r="E7" s="23" t="s">
        <v>33</v>
      </c>
      <c r="F7" s="24"/>
      <c r="G7" s="31"/>
      <c r="H7" s="24"/>
      <c r="I7" s="25"/>
      <c r="J7" s="31"/>
      <c r="K7" s="31">
        <v>100.0</v>
      </c>
      <c r="L7" s="24"/>
      <c r="M7" s="25"/>
      <c r="N7" s="24"/>
      <c r="O7" s="24"/>
      <c r="P7" s="27">
        <v>100.0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45986.0</v>
      </c>
      <c r="C8" s="21" t="s">
        <v>697</v>
      </c>
      <c r="D8" s="22">
        <v>81789.0</v>
      </c>
      <c r="E8" s="23" t="s">
        <v>698</v>
      </c>
      <c r="F8" s="31"/>
      <c r="G8" s="24"/>
      <c r="H8" s="24"/>
      <c r="I8" s="25"/>
      <c r="J8" s="31">
        <v>660.0</v>
      </c>
      <c r="K8" s="24"/>
      <c r="L8" s="24"/>
      <c r="M8" s="25"/>
      <c r="N8" s="24"/>
      <c r="O8" s="24"/>
      <c r="P8" s="27">
        <v>660.0</v>
      </c>
      <c r="Q8" s="28">
        <f t="shared" ref="Q8:Q28" si="2">F8+G8+H8+I8+J8+K8+L8+M8+N8+O8-P8</f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45986.0</v>
      </c>
      <c r="C9" s="21" t="s">
        <v>699</v>
      </c>
      <c r="D9" s="22">
        <v>45096.0</v>
      </c>
      <c r="E9" s="23" t="s">
        <v>700</v>
      </c>
      <c r="F9" s="24"/>
      <c r="G9" s="31"/>
      <c r="H9" s="24"/>
      <c r="I9" s="25">
        <v>5100.0</v>
      </c>
      <c r="J9" s="31"/>
      <c r="K9" s="24"/>
      <c r="L9" s="24"/>
      <c r="M9" s="25"/>
      <c r="N9" s="24"/>
      <c r="O9" s="24"/>
      <c r="P9" s="27">
        <v>5100.0</v>
      </c>
      <c r="Q9" s="28">
        <f t="shared" si="2"/>
        <v>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45986.0</v>
      </c>
      <c r="C10" s="21" t="s">
        <v>701</v>
      </c>
      <c r="D10" s="22">
        <v>44914.0</v>
      </c>
      <c r="E10" s="23" t="s">
        <v>702</v>
      </c>
      <c r="F10" s="31"/>
      <c r="G10" s="31"/>
      <c r="H10" s="24"/>
      <c r="I10" s="25"/>
      <c r="J10" s="31">
        <v>14000.0</v>
      </c>
      <c r="K10" s="31"/>
      <c r="L10" s="24"/>
      <c r="M10" s="25"/>
      <c r="N10" s="24"/>
      <c r="O10" s="24"/>
      <c r="P10" s="27">
        <v>14000.0</v>
      </c>
      <c r="Q10" s="28">
        <f t="shared" si="2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45986.0</v>
      </c>
      <c r="C11" s="21" t="s">
        <v>703</v>
      </c>
      <c r="D11" s="22">
        <v>44914.0</v>
      </c>
      <c r="E11" s="23" t="s">
        <v>702</v>
      </c>
      <c r="F11" s="31"/>
      <c r="G11" s="31"/>
      <c r="H11" s="24"/>
      <c r="I11" s="25"/>
      <c r="J11" s="31">
        <v>680.0</v>
      </c>
      <c r="K11" s="31"/>
      <c r="L11" s="24"/>
      <c r="M11" s="25"/>
      <c r="N11" s="24"/>
      <c r="O11" s="24"/>
      <c r="P11" s="27">
        <v>680.0</v>
      </c>
      <c r="Q11" s="28">
        <f t="shared" si="2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45986.0</v>
      </c>
      <c r="C12" s="21" t="s">
        <v>704</v>
      </c>
      <c r="D12" s="22">
        <v>81108.0</v>
      </c>
      <c r="E12" s="23" t="s">
        <v>170</v>
      </c>
      <c r="F12" s="31"/>
      <c r="G12" s="31"/>
      <c r="H12" s="24"/>
      <c r="I12" s="25">
        <v>500.0</v>
      </c>
      <c r="J12" s="31"/>
      <c r="K12" s="31"/>
      <c r="L12" s="24"/>
      <c r="M12" s="25"/>
      <c r="N12" s="24"/>
      <c r="O12" s="24"/>
      <c r="P12" s="27">
        <v>500.0</v>
      </c>
      <c r="Q12" s="28">
        <f t="shared" si="2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45986.0</v>
      </c>
      <c r="C13" s="21" t="s">
        <v>705</v>
      </c>
      <c r="D13" s="22">
        <v>24368.0</v>
      </c>
      <c r="E13" s="23" t="s">
        <v>706</v>
      </c>
      <c r="F13" s="31"/>
      <c r="G13" s="31"/>
      <c r="H13" s="24"/>
      <c r="I13" s="25"/>
      <c r="J13" s="31"/>
      <c r="K13" s="31">
        <v>1550.0</v>
      </c>
      <c r="L13" s="24"/>
      <c r="M13" s="25"/>
      <c r="N13" s="24"/>
      <c r="O13" s="24"/>
      <c r="P13" s="27">
        <v>1550.0</v>
      </c>
      <c r="Q13" s="28">
        <f t="shared" si="2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45986.0</v>
      </c>
      <c r="C14" s="21" t="s">
        <v>707</v>
      </c>
      <c r="D14" s="22">
        <v>50595.0</v>
      </c>
      <c r="E14" s="23" t="s">
        <v>708</v>
      </c>
      <c r="F14" s="31"/>
      <c r="G14" s="31"/>
      <c r="H14" s="24"/>
      <c r="I14" s="25">
        <v>5000.0</v>
      </c>
      <c r="J14" s="31"/>
      <c r="K14" s="31"/>
      <c r="L14" s="24"/>
      <c r="M14" s="25"/>
      <c r="N14" s="24"/>
      <c r="O14" s="24"/>
      <c r="P14" s="27">
        <v>5000.0</v>
      </c>
      <c r="Q14" s="28">
        <f t="shared" si="2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45986.0</v>
      </c>
      <c r="C15" s="21" t="s">
        <v>709</v>
      </c>
      <c r="D15" s="22">
        <v>30613.0</v>
      </c>
      <c r="E15" s="23" t="s">
        <v>710</v>
      </c>
      <c r="F15" s="31"/>
      <c r="G15" s="31"/>
      <c r="H15" s="31">
        <v>1400.0</v>
      </c>
      <c r="I15" s="25"/>
      <c r="J15" s="31"/>
      <c r="K15" s="31"/>
      <c r="L15" s="24"/>
      <c r="M15" s="25"/>
      <c r="N15" s="24"/>
      <c r="O15" s="24"/>
      <c r="P15" s="27">
        <v>1400.0</v>
      </c>
      <c r="Q15" s="28">
        <f t="shared" si="2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45986.0</v>
      </c>
      <c r="C16" s="21" t="s">
        <v>711</v>
      </c>
      <c r="D16" s="22">
        <v>83352.0</v>
      </c>
      <c r="E16" s="23" t="s">
        <v>141</v>
      </c>
      <c r="F16" s="31"/>
      <c r="G16" s="31"/>
      <c r="H16" s="31">
        <v>25600.0</v>
      </c>
      <c r="I16" s="25"/>
      <c r="J16" s="31"/>
      <c r="K16" s="31"/>
      <c r="L16" s="24"/>
      <c r="M16" s="25"/>
      <c r="N16" s="24"/>
      <c r="O16" s="24"/>
      <c r="P16" s="27">
        <v>25600.0</v>
      </c>
      <c r="Q16" s="28">
        <f t="shared" si="2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45986.0</v>
      </c>
      <c r="C17" s="21" t="s">
        <v>712</v>
      </c>
      <c r="D17" s="22">
        <v>43380.0</v>
      </c>
      <c r="E17" s="23" t="s">
        <v>139</v>
      </c>
      <c r="F17" s="31"/>
      <c r="G17" s="31"/>
      <c r="H17" s="31">
        <v>10000.0</v>
      </c>
      <c r="I17" s="25"/>
      <c r="J17" s="31"/>
      <c r="K17" s="31"/>
      <c r="L17" s="24"/>
      <c r="M17" s="25"/>
      <c r="N17" s="24"/>
      <c r="O17" s="24"/>
      <c r="P17" s="27">
        <v>10000.0</v>
      </c>
      <c r="Q17" s="28">
        <f t="shared" si="2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/>
      <c r="C18" s="21"/>
      <c r="D18" s="22"/>
      <c r="E18" s="23"/>
      <c r="F18" s="31"/>
      <c r="G18" s="31"/>
      <c r="H18" s="31"/>
      <c r="I18" s="25"/>
      <c r="J18" s="31"/>
      <c r="K18" s="31"/>
      <c r="L18" s="24"/>
      <c r="M18" s="25"/>
      <c r="N18" s="24"/>
      <c r="O18" s="24"/>
      <c r="P18" s="27"/>
      <c r="Q18" s="28">
        <f t="shared" si="2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/>
      <c r="C19" s="21"/>
      <c r="D19" s="22"/>
      <c r="E19" s="23"/>
      <c r="F19" s="31"/>
      <c r="G19" s="31"/>
      <c r="H19" s="31"/>
      <c r="I19" s="25"/>
      <c r="J19" s="31"/>
      <c r="K19" s="31"/>
      <c r="L19" s="24"/>
      <c r="M19" s="25"/>
      <c r="N19" s="24"/>
      <c r="O19" s="24"/>
      <c r="P19" s="27"/>
      <c r="Q19" s="28">
        <f t="shared" si="2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/>
      <c r="C20" s="21"/>
      <c r="D20" s="22"/>
      <c r="E20" s="23"/>
      <c r="F20" s="31"/>
      <c r="G20" s="31"/>
      <c r="H20" s="24"/>
      <c r="I20" s="25"/>
      <c r="J20" s="31"/>
      <c r="K20" s="31"/>
      <c r="L20" s="24"/>
      <c r="M20" s="25"/>
      <c r="N20" s="24"/>
      <c r="O20" s="24"/>
      <c r="P20" s="27"/>
      <c r="Q20" s="28">
        <f t="shared" si="2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/>
      <c r="C21" s="21"/>
      <c r="D21" s="22"/>
      <c r="E21" s="23"/>
      <c r="F21" s="31"/>
      <c r="G21" s="31"/>
      <c r="H21" s="24"/>
      <c r="I21" s="25"/>
      <c r="J21" s="31"/>
      <c r="K21" s="31"/>
      <c r="L21" s="24"/>
      <c r="M21" s="25"/>
      <c r="N21" s="24"/>
      <c r="O21" s="24"/>
      <c r="P21" s="27"/>
      <c r="Q21" s="28">
        <f t="shared" si="2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/>
      <c r="C22" s="21"/>
      <c r="D22" s="22"/>
      <c r="E22" s="23"/>
      <c r="F22" s="31"/>
      <c r="G22" s="31"/>
      <c r="H22" s="24"/>
      <c r="I22" s="25"/>
      <c r="J22" s="31"/>
      <c r="K22" s="31"/>
      <c r="L22" s="24"/>
      <c r="M22" s="25"/>
      <c r="N22" s="24"/>
      <c r="O22" s="24"/>
      <c r="P22" s="27"/>
      <c r="Q22" s="28">
        <f t="shared" si="2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31"/>
      <c r="G23" s="31"/>
      <c r="H23" s="24"/>
      <c r="I23" s="25"/>
      <c r="J23" s="31"/>
      <c r="K23" s="31"/>
      <c r="L23" s="24"/>
      <c r="M23" s="25"/>
      <c r="N23" s="24"/>
      <c r="O23" s="24"/>
      <c r="P23" s="27"/>
      <c r="Q23" s="28">
        <f t="shared" si="2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31"/>
      <c r="G24" s="31"/>
      <c r="H24" s="24"/>
      <c r="I24" s="25"/>
      <c r="J24" s="31"/>
      <c r="K24" s="31"/>
      <c r="L24" s="24"/>
      <c r="M24" s="25"/>
      <c r="N24" s="24"/>
      <c r="O24" s="24"/>
      <c r="P24" s="27"/>
      <c r="Q24" s="28">
        <f t="shared" si="2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31"/>
      <c r="G25" s="31"/>
      <c r="H25" s="24"/>
      <c r="I25" s="25"/>
      <c r="J25" s="31"/>
      <c r="K25" s="31"/>
      <c r="L25" s="24"/>
      <c r="M25" s="25"/>
      <c r="N25" s="24"/>
      <c r="O25" s="24"/>
      <c r="P25" s="27"/>
      <c r="Q25" s="28">
        <f t="shared" si="2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31"/>
      <c r="G26" s="31"/>
      <c r="H26" s="31"/>
      <c r="I26" s="25"/>
      <c r="J26" s="31"/>
      <c r="K26" s="31"/>
      <c r="L26" s="24"/>
      <c r="M26" s="25"/>
      <c r="N26" s="24"/>
      <c r="O26" s="24"/>
      <c r="P26" s="27"/>
      <c r="Q26" s="28">
        <f t="shared" si="2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31"/>
      <c r="G27" s="31"/>
      <c r="H27" s="31"/>
      <c r="I27" s="25"/>
      <c r="J27" s="31"/>
      <c r="K27" s="31"/>
      <c r="L27" s="24"/>
      <c r="M27" s="25"/>
      <c r="N27" s="24"/>
      <c r="O27" s="24"/>
      <c r="P27" s="27"/>
      <c r="Q27" s="28">
        <f t="shared" si="2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32"/>
      <c r="B28" s="33"/>
      <c r="C28" s="34"/>
      <c r="D28" s="35"/>
      <c r="E28" s="36"/>
      <c r="F28" s="24"/>
      <c r="G28" s="24"/>
      <c r="H28" s="24"/>
      <c r="I28" s="26"/>
      <c r="J28" s="24"/>
      <c r="K28" s="24"/>
      <c r="L28" s="24"/>
      <c r="M28" s="26"/>
      <c r="N28" s="24"/>
      <c r="O28" s="24"/>
      <c r="P28" s="29"/>
      <c r="Q28" s="28">
        <f t="shared" si="2"/>
        <v>0</v>
      </c>
      <c r="R28" s="29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38"/>
      <c r="B29" s="39"/>
      <c r="C29" s="40"/>
      <c r="D29" s="41"/>
      <c r="E29" s="41"/>
      <c r="F29" s="42">
        <f t="shared" ref="F29:P29" si="3">SUM(F6:F28)</f>
        <v>300</v>
      </c>
      <c r="G29" s="42">
        <f t="shared" si="3"/>
        <v>0</v>
      </c>
      <c r="H29" s="42">
        <f t="shared" si="3"/>
        <v>37000</v>
      </c>
      <c r="I29" s="42">
        <f t="shared" si="3"/>
        <v>10600</v>
      </c>
      <c r="J29" s="42">
        <f t="shared" si="3"/>
        <v>15340</v>
      </c>
      <c r="K29" s="42">
        <f t="shared" si="3"/>
        <v>1650</v>
      </c>
      <c r="L29" s="42">
        <f t="shared" si="3"/>
        <v>0</v>
      </c>
      <c r="M29" s="42">
        <f t="shared" si="3"/>
        <v>0</v>
      </c>
      <c r="N29" s="42">
        <f t="shared" si="3"/>
        <v>0</v>
      </c>
      <c r="O29" s="42">
        <f t="shared" si="3"/>
        <v>0</v>
      </c>
      <c r="P29" s="42">
        <f t="shared" si="3"/>
        <v>64890</v>
      </c>
      <c r="Q29" s="43"/>
      <c r="R29" s="41"/>
      <c r="S29" s="4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ht="42.0" customHeight="1">
      <c r="A30" s="46"/>
      <c r="B30" s="47"/>
      <c r="C30" s="48"/>
      <c r="D30" s="48"/>
      <c r="E30" s="48"/>
      <c r="F30" s="49">
        <f>F29+G29+H29+I29+J29+K29+L29+M29+N29+O29</f>
        <v>64890</v>
      </c>
      <c r="G30" s="4"/>
      <c r="H30" s="4"/>
      <c r="I30" s="4"/>
      <c r="J30" s="4"/>
      <c r="K30" s="4"/>
      <c r="L30" s="4"/>
      <c r="M30" s="4"/>
      <c r="N30" s="4"/>
      <c r="O30" s="4"/>
      <c r="P30" s="50" t="s">
        <v>52</v>
      </c>
      <c r="Q30" s="50"/>
      <c r="R30" s="48"/>
      <c r="S30" s="51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52"/>
      <c r="B31" s="52"/>
      <c r="C31" s="52"/>
      <c r="D31" s="52"/>
      <c r="E31" s="30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53" t="s">
        <v>423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54" t="s">
        <v>2</v>
      </c>
      <c r="B33" s="55" t="s">
        <v>3</v>
      </c>
      <c r="C33" s="55" t="s">
        <v>4</v>
      </c>
      <c r="D33" s="55" t="s">
        <v>5</v>
      </c>
      <c r="E33" s="55" t="s">
        <v>6</v>
      </c>
      <c r="F33" s="56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55" t="s">
        <v>8</v>
      </c>
      <c r="S33" s="55" t="s">
        <v>9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11"/>
      <c r="B34" s="12"/>
      <c r="C34" s="12"/>
      <c r="D34" s="12"/>
      <c r="E34" s="12"/>
      <c r="F34" s="57" t="s">
        <v>10</v>
      </c>
      <c r="G34" s="58" t="s">
        <v>11</v>
      </c>
      <c r="H34" s="10"/>
      <c r="I34" s="58" t="s">
        <v>12</v>
      </c>
      <c r="J34" s="10"/>
      <c r="K34" s="55" t="s">
        <v>13</v>
      </c>
      <c r="L34" s="59"/>
      <c r="M34" s="59"/>
      <c r="N34" s="59"/>
      <c r="O34" s="133"/>
      <c r="P34" s="55" t="s">
        <v>14</v>
      </c>
      <c r="Q34" s="55" t="s">
        <v>15</v>
      </c>
      <c r="R34" s="12"/>
      <c r="S34" s="1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17"/>
      <c r="B35" s="10"/>
      <c r="C35" s="10"/>
      <c r="D35" s="10"/>
      <c r="E35" s="10"/>
      <c r="F35" s="10"/>
      <c r="G35" s="134" t="s">
        <v>16</v>
      </c>
      <c r="H35" s="62" t="s">
        <v>17</v>
      </c>
      <c r="I35" s="62" t="s">
        <v>18</v>
      </c>
      <c r="J35" s="62" t="s">
        <v>19</v>
      </c>
      <c r="K35" s="10"/>
      <c r="L35" s="62" t="s">
        <v>20</v>
      </c>
      <c r="M35" s="149" t="s">
        <v>424</v>
      </c>
      <c r="N35" s="117" t="s">
        <v>425</v>
      </c>
      <c r="O35" s="148" t="s">
        <v>426</v>
      </c>
      <c r="P35" s="10"/>
      <c r="Q35" s="10"/>
      <c r="R35" s="10"/>
      <c r="S35" s="10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63">
        <v>1.0</v>
      </c>
      <c r="B36" s="20"/>
      <c r="C36" s="21"/>
      <c r="D36" s="22"/>
      <c r="E36" s="23"/>
      <c r="F36" s="24"/>
      <c r="G36" s="24"/>
      <c r="H36" s="24"/>
      <c r="I36" s="26"/>
      <c r="J36" s="24"/>
      <c r="K36" s="24"/>
      <c r="L36" s="31"/>
      <c r="M36" s="25"/>
      <c r="N36" s="31"/>
      <c r="O36" s="31"/>
      <c r="P36" s="145"/>
      <c r="Q36" s="28">
        <f t="shared" ref="Q36:Q40" si="4">F36+G36+H36+I36+J36+K36+M36+N36+O36-P36</f>
        <v>0</v>
      </c>
      <c r="R36" s="27"/>
      <c r="S36" s="29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144">
        <v>2.0</v>
      </c>
      <c r="B37" s="20"/>
      <c r="C37" s="21"/>
      <c r="D37" s="22"/>
      <c r="E37" s="23"/>
      <c r="F37" s="24"/>
      <c r="G37" s="24"/>
      <c r="H37" s="24"/>
      <c r="I37" s="26"/>
      <c r="J37" s="24"/>
      <c r="K37" s="24"/>
      <c r="L37" s="24"/>
      <c r="M37" s="25"/>
      <c r="N37" s="24"/>
      <c r="O37" s="31"/>
      <c r="P37" s="27"/>
      <c r="Q37" s="28">
        <f t="shared" si="4"/>
        <v>0</v>
      </c>
      <c r="R37" s="27"/>
      <c r="S37" s="29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44">
        <v>3.0</v>
      </c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6"/>
      <c r="N38" s="31"/>
      <c r="O38" s="31"/>
      <c r="P38" s="27"/>
      <c r="Q38" s="28">
        <f t="shared" si="4"/>
        <v>0</v>
      </c>
      <c r="R38" s="27"/>
      <c r="S38" s="29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44">
        <v>4.0</v>
      </c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6"/>
      <c r="N39" s="24"/>
      <c r="O39" s="31"/>
      <c r="P39" s="27"/>
      <c r="Q39" s="28">
        <f t="shared" si="4"/>
        <v>0</v>
      </c>
      <c r="R39" s="27"/>
      <c r="S39" s="29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90"/>
      <c r="B40" s="91"/>
      <c r="C40" s="92"/>
      <c r="D40" s="92"/>
      <c r="E40" s="92"/>
      <c r="F40" s="78"/>
      <c r="G40" s="78"/>
      <c r="H40" s="78"/>
      <c r="I40" s="78"/>
      <c r="J40" s="78"/>
      <c r="K40" s="78"/>
      <c r="L40" s="78"/>
      <c r="M40" s="78"/>
      <c r="N40" s="78"/>
      <c r="O40" s="85"/>
      <c r="P40" s="93"/>
      <c r="Q40" s="28">
        <f t="shared" si="4"/>
        <v>0</v>
      </c>
      <c r="R40" s="29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94"/>
      <c r="B41" s="95"/>
      <c r="C41" s="96"/>
      <c r="D41" s="97" t="s">
        <v>59</v>
      </c>
      <c r="E41" s="59"/>
      <c r="F41" s="98">
        <f t="shared" ref="F41:P41" si="5">SUM(F36:F40)</f>
        <v>0</v>
      </c>
      <c r="G41" s="98">
        <f t="shared" si="5"/>
        <v>0</v>
      </c>
      <c r="H41" s="98">
        <f t="shared" si="5"/>
        <v>0</v>
      </c>
      <c r="I41" s="98">
        <f t="shared" si="5"/>
        <v>0</v>
      </c>
      <c r="J41" s="98">
        <f t="shared" si="5"/>
        <v>0</v>
      </c>
      <c r="K41" s="98">
        <f t="shared" si="5"/>
        <v>0</v>
      </c>
      <c r="L41" s="98">
        <f t="shared" si="5"/>
        <v>0</v>
      </c>
      <c r="M41" s="98">
        <f t="shared" si="5"/>
        <v>0</v>
      </c>
      <c r="N41" s="98">
        <f t="shared" si="5"/>
        <v>0</v>
      </c>
      <c r="O41" s="98">
        <f t="shared" si="5"/>
        <v>0</v>
      </c>
      <c r="P41" s="98">
        <f t="shared" si="5"/>
        <v>0</v>
      </c>
      <c r="Q41" s="99"/>
      <c r="R41" s="59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52"/>
      <c r="B42" s="52"/>
      <c r="C42" s="52"/>
      <c r="D42" s="52"/>
      <c r="E42" s="30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26" t="s">
        <v>103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54" t="s">
        <v>2</v>
      </c>
      <c r="B44" s="55" t="s">
        <v>3</v>
      </c>
      <c r="C44" s="55" t="s">
        <v>4</v>
      </c>
      <c r="D44" s="55" t="s">
        <v>5</v>
      </c>
      <c r="E44" s="55" t="s">
        <v>6</v>
      </c>
      <c r="F44" s="5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55" t="s">
        <v>8</v>
      </c>
      <c r="S44" s="55" t="s">
        <v>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11"/>
      <c r="B45" s="12"/>
      <c r="C45" s="12"/>
      <c r="D45" s="12"/>
      <c r="E45" s="12"/>
      <c r="F45" s="57" t="s">
        <v>10</v>
      </c>
      <c r="G45" s="58" t="s">
        <v>11</v>
      </c>
      <c r="H45" s="10"/>
      <c r="I45" s="58" t="s">
        <v>12</v>
      </c>
      <c r="J45" s="10"/>
      <c r="K45" s="150" t="s">
        <v>13</v>
      </c>
      <c r="L45" s="59"/>
      <c r="M45" s="59"/>
      <c r="N45" s="59"/>
      <c r="O45" s="60" t="s">
        <v>713</v>
      </c>
      <c r="P45" s="55" t="s">
        <v>14</v>
      </c>
      <c r="Q45" s="55" t="s">
        <v>15</v>
      </c>
      <c r="R45" s="12"/>
      <c r="S45" s="1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17"/>
      <c r="B46" s="10"/>
      <c r="C46" s="10"/>
      <c r="D46" s="10"/>
      <c r="E46" s="10"/>
      <c r="F46" s="10"/>
      <c r="G46" s="61" t="s">
        <v>16</v>
      </c>
      <c r="H46" s="62" t="s">
        <v>17</v>
      </c>
      <c r="I46" s="62" t="s">
        <v>18</v>
      </c>
      <c r="J46" s="62" t="s">
        <v>19</v>
      </c>
      <c r="K46" s="10"/>
      <c r="L46" s="134" t="s">
        <v>20</v>
      </c>
      <c r="M46" s="62" t="s">
        <v>21</v>
      </c>
      <c r="N46" s="149" t="s">
        <v>202</v>
      </c>
      <c r="O46" s="10"/>
      <c r="P46" s="10"/>
      <c r="Q46" s="10"/>
      <c r="R46" s="10"/>
      <c r="S46" s="1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74">
        <v>1.0</v>
      </c>
      <c r="B47" s="127">
        <v>45986.0</v>
      </c>
      <c r="C47" s="128" t="s">
        <v>714</v>
      </c>
      <c r="D47" s="129">
        <v>25541.0</v>
      </c>
      <c r="E47" s="130" t="s">
        <v>33</v>
      </c>
      <c r="F47" s="78"/>
      <c r="G47" s="78"/>
      <c r="H47" s="131">
        <v>100.0</v>
      </c>
      <c r="I47" s="78"/>
      <c r="J47" s="131"/>
      <c r="K47" s="78"/>
      <c r="L47" s="131"/>
      <c r="M47" s="131"/>
      <c r="N47" s="131"/>
      <c r="O47" s="85"/>
      <c r="P47" s="146">
        <v>100.0</v>
      </c>
      <c r="Q47" s="72">
        <f t="shared" ref="Q47:Q55" si="6">F47+G47+H47+I47+J47+K47+L47+M47+N47+O47-P47</f>
        <v>0</v>
      </c>
      <c r="R47" s="27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74"/>
      <c r="B48" s="121"/>
      <c r="C48" s="75"/>
      <c r="D48" s="76"/>
      <c r="E48" s="77"/>
      <c r="F48" s="78"/>
      <c r="G48" s="78"/>
      <c r="H48" s="131"/>
      <c r="I48" s="131"/>
      <c r="J48" s="78"/>
      <c r="K48" s="78"/>
      <c r="L48" s="78"/>
      <c r="M48" s="131"/>
      <c r="N48" s="78"/>
      <c r="O48" s="85"/>
      <c r="P48" s="146"/>
      <c r="Q48" s="72">
        <f t="shared" si="6"/>
        <v>0</v>
      </c>
      <c r="R48" s="27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74"/>
      <c r="B49" s="121"/>
      <c r="C49" s="75"/>
      <c r="D49" s="76"/>
      <c r="E49" s="77"/>
      <c r="F49" s="78"/>
      <c r="G49" s="78"/>
      <c r="H49" s="131"/>
      <c r="I49" s="131"/>
      <c r="J49" s="78"/>
      <c r="K49" s="78"/>
      <c r="L49" s="78"/>
      <c r="M49" s="78"/>
      <c r="N49" s="78"/>
      <c r="O49" s="85"/>
      <c r="P49" s="146"/>
      <c r="Q49" s="72">
        <f t="shared" si="6"/>
        <v>0</v>
      </c>
      <c r="R49" s="27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74"/>
      <c r="B50" s="121"/>
      <c r="C50" s="75"/>
      <c r="D50" s="76"/>
      <c r="E50" s="77"/>
      <c r="F50" s="78"/>
      <c r="G50" s="78"/>
      <c r="H50" s="131"/>
      <c r="I50" s="131"/>
      <c r="J50" s="78"/>
      <c r="K50" s="78"/>
      <c r="L50" s="78"/>
      <c r="M50" s="78"/>
      <c r="N50" s="78"/>
      <c r="O50" s="85"/>
      <c r="P50" s="146"/>
      <c r="Q50" s="72">
        <f t="shared" si="6"/>
        <v>0</v>
      </c>
      <c r="R50" s="27"/>
      <c r="S50" s="7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hidden="1" customHeight="1">
      <c r="A51" s="63"/>
      <c r="B51" s="81"/>
      <c r="C51" s="82"/>
      <c r="D51" s="83"/>
      <c r="E51" s="84"/>
      <c r="F51" s="78"/>
      <c r="G51" s="78"/>
      <c r="H51" s="78"/>
      <c r="I51" s="78"/>
      <c r="J51" s="78"/>
      <c r="K51" s="78"/>
      <c r="L51" s="78"/>
      <c r="M51" s="78"/>
      <c r="N51" s="78"/>
      <c r="O51" s="85"/>
      <c r="P51" s="86"/>
      <c r="Q51" s="72">
        <f t="shared" si="6"/>
        <v>0</v>
      </c>
      <c r="R51" s="29"/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hidden="1" customHeight="1">
      <c r="A52" s="63"/>
      <c r="B52" s="81"/>
      <c r="C52" s="82"/>
      <c r="D52" s="83"/>
      <c r="E52" s="84"/>
      <c r="F52" s="78"/>
      <c r="G52" s="78"/>
      <c r="H52" s="78"/>
      <c r="I52" s="78"/>
      <c r="J52" s="78"/>
      <c r="K52" s="78"/>
      <c r="L52" s="78"/>
      <c r="M52" s="78"/>
      <c r="N52" s="78"/>
      <c r="O52" s="85"/>
      <c r="P52" s="86"/>
      <c r="Q52" s="72">
        <f t="shared" si="6"/>
        <v>0</v>
      </c>
      <c r="R52" s="29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hidden="1" customHeight="1">
      <c r="A53" s="63"/>
      <c r="B53" s="81"/>
      <c r="C53" s="82"/>
      <c r="D53" s="83"/>
      <c r="E53" s="84"/>
      <c r="F53" s="78"/>
      <c r="G53" s="78"/>
      <c r="H53" s="78"/>
      <c r="I53" s="78"/>
      <c r="J53" s="78"/>
      <c r="K53" s="78"/>
      <c r="L53" s="78"/>
      <c r="M53" s="78"/>
      <c r="N53" s="78"/>
      <c r="O53" s="85"/>
      <c r="P53" s="86"/>
      <c r="Q53" s="72">
        <f t="shared" si="6"/>
        <v>0</v>
      </c>
      <c r="R53" s="29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hidden="1" customHeight="1">
      <c r="A54" s="63"/>
      <c r="B54" s="33"/>
      <c r="C54" s="88"/>
      <c r="D54" s="88"/>
      <c r="E54" s="89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86"/>
      <c r="Q54" s="72">
        <f t="shared" si="6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0"/>
      <c r="B55" s="91"/>
      <c r="C55" s="92"/>
      <c r="D55" s="92"/>
      <c r="E55" s="92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93"/>
      <c r="Q55" s="72">
        <f t="shared" si="6"/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94"/>
      <c r="B56" s="95"/>
      <c r="C56" s="96"/>
      <c r="D56" s="97" t="s">
        <v>59</v>
      </c>
      <c r="E56" s="59"/>
      <c r="F56" s="98">
        <f t="shared" ref="F56:P56" si="7">SUM(F47:F55)</f>
        <v>0</v>
      </c>
      <c r="G56" s="98">
        <f t="shared" si="7"/>
        <v>0</v>
      </c>
      <c r="H56" s="98">
        <f t="shared" si="7"/>
        <v>100</v>
      </c>
      <c r="I56" s="98">
        <f t="shared" si="7"/>
        <v>0</v>
      </c>
      <c r="J56" s="98">
        <f t="shared" si="7"/>
        <v>0</v>
      </c>
      <c r="K56" s="98">
        <f t="shared" si="7"/>
        <v>0</v>
      </c>
      <c r="L56" s="98">
        <f t="shared" si="7"/>
        <v>0</v>
      </c>
      <c r="M56" s="98">
        <f t="shared" si="7"/>
        <v>0</v>
      </c>
      <c r="N56" s="98">
        <f t="shared" si="7"/>
        <v>0</v>
      </c>
      <c r="O56" s="98">
        <f t="shared" si="7"/>
        <v>0</v>
      </c>
      <c r="P56" s="98">
        <f t="shared" si="7"/>
        <v>100</v>
      </c>
      <c r="Q56" s="99"/>
      <c r="R56" s="5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52"/>
      <c r="B57" s="52"/>
      <c r="C57" s="52"/>
      <c r="D57" s="52"/>
      <c r="E57" s="100"/>
      <c r="F57" s="101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2"/>
      <c r="B58" s="52"/>
      <c r="C58" s="52"/>
      <c r="D58" s="52"/>
      <c r="E58" s="100"/>
      <c r="F58" s="10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51.0" customHeight="1">
      <c r="A59" s="2"/>
      <c r="B59" s="2"/>
      <c r="C59" s="2"/>
      <c r="D59" s="2"/>
      <c r="E59" s="102" t="s">
        <v>60</v>
      </c>
      <c r="F59" s="142" t="s">
        <v>410</v>
      </c>
      <c r="G59" s="2"/>
      <c r="H59" s="2"/>
      <c r="I59" s="2"/>
      <c r="J59" s="104" t="s">
        <v>62</v>
      </c>
      <c r="K59" s="104"/>
      <c r="L59" s="104"/>
      <c r="M59" s="104"/>
      <c r="N59" s="105"/>
      <c r="O59" s="105"/>
      <c r="P59" s="10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02" t="s">
        <v>63</v>
      </c>
      <c r="F60" s="142" t="s">
        <v>410</v>
      </c>
      <c r="G60" s="2"/>
      <c r="H60" s="2"/>
      <c r="I60" s="2"/>
      <c r="J60" s="107" t="s">
        <v>64</v>
      </c>
      <c r="K60" s="107"/>
      <c r="L60" s="107"/>
      <c r="M60" s="107"/>
      <c r="N60" s="107"/>
      <c r="O60" s="107"/>
      <c r="P60" s="108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02" t="s">
        <v>65</v>
      </c>
      <c r="F61" s="142" t="s">
        <v>410</v>
      </c>
      <c r="G61" s="2"/>
      <c r="H61" s="2"/>
      <c r="I61" s="2"/>
      <c r="J61" s="109"/>
      <c r="K61" s="110"/>
      <c r="L61" s="110"/>
      <c r="M61" s="110"/>
      <c r="N61" s="110"/>
      <c r="O61" s="110"/>
      <c r="P61" s="110"/>
      <c r="Q61" s="111"/>
      <c r="R61" s="3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02" t="s">
        <v>66</v>
      </c>
      <c r="F62" s="142" t="s">
        <v>410</v>
      </c>
      <c r="G62" s="2"/>
      <c r="H62" s="2"/>
      <c r="I62" s="2"/>
      <c r="J62" s="112"/>
      <c r="K62" s="112"/>
      <c r="L62" s="112"/>
      <c r="M62" s="112"/>
      <c r="N62" s="112"/>
      <c r="O62" s="112"/>
      <c r="P62" s="52"/>
      <c r="Q62" s="52"/>
      <c r="R62" s="5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102" t="s">
        <v>715</v>
      </c>
      <c r="F63" s="142" t="s">
        <v>410</v>
      </c>
      <c r="G63" s="2"/>
      <c r="H63" s="2"/>
      <c r="I63" s="2"/>
      <c r="J63" s="112"/>
      <c r="K63" s="112"/>
      <c r="L63" s="112"/>
      <c r="M63" s="112"/>
      <c r="N63" s="112"/>
      <c r="O63" s="112"/>
      <c r="P63" s="113"/>
      <c r="Q63" s="52"/>
      <c r="R63" s="5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68</v>
      </c>
      <c r="F64" s="142" t="s">
        <v>410</v>
      </c>
      <c r="G64" s="2"/>
      <c r="H64" s="2"/>
      <c r="I64" s="2"/>
      <c r="J64" s="114"/>
      <c r="K64" s="114"/>
      <c r="L64" s="114"/>
      <c r="M64" s="114"/>
      <c r="N64" s="52"/>
      <c r="O64" s="52"/>
      <c r="P64" s="113"/>
      <c r="Q64" s="52"/>
      <c r="R64" s="5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02" t="s">
        <v>69</v>
      </c>
      <c r="F65" s="142" t="s">
        <v>410</v>
      </c>
      <c r="G65" s="2"/>
      <c r="H65" s="2"/>
      <c r="I65" s="2"/>
      <c r="J65" s="52"/>
      <c r="K65" s="52"/>
      <c r="L65" s="115"/>
      <c r="M65" s="52"/>
      <c r="N65" s="52"/>
      <c r="O65" s="52"/>
      <c r="P65" s="113"/>
      <c r="Q65" s="52"/>
      <c r="R65" s="5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52"/>
      <c r="K66" s="52"/>
      <c r="L66" s="52"/>
      <c r="M66" s="52"/>
      <c r="N66" s="52"/>
      <c r="O66" s="52"/>
      <c r="P66" s="52"/>
      <c r="Q66" s="52"/>
      <c r="R66" s="5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48">
    <mergeCell ref="I45:J45"/>
    <mergeCell ref="K45:K46"/>
    <mergeCell ref="O45:O46"/>
    <mergeCell ref="P45:P46"/>
    <mergeCell ref="A43:S43"/>
    <mergeCell ref="A44:A46"/>
    <mergeCell ref="B44:B46"/>
    <mergeCell ref="C44:C46"/>
    <mergeCell ref="D44:D46"/>
    <mergeCell ref="E44:E46"/>
    <mergeCell ref="F44:Q44"/>
    <mergeCell ref="Q45:Q4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0:O30"/>
    <mergeCell ref="A33:A35"/>
    <mergeCell ref="B33:B35"/>
    <mergeCell ref="C33:C35"/>
    <mergeCell ref="D33:D35"/>
    <mergeCell ref="E33:E35"/>
    <mergeCell ref="R33:R35"/>
    <mergeCell ref="P34:P35"/>
    <mergeCell ref="Q34:Q35"/>
    <mergeCell ref="A32:S32"/>
    <mergeCell ref="F33:Q33"/>
    <mergeCell ref="S33:S35"/>
    <mergeCell ref="F34:F35"/>
    <mergeCell ref="G34:H34"/>
    <mergeCell ref="I34:J34"/>
    <mergeCell ref="K34:K35"/>
    <mergeCell ref="R44:R46"/>
    <mergeCell ref="S44:S46"/>
    <mergeCell ref="F45:F46"/>
    <mergeCell ref="G45:H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716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45987.0</v>
      </c>
      <c r="C6" s="21" t="s">
        <v>717</v>
      </c>
      <c r="D6" s="22">
        <v>67966.0</v>
      </c>
      <c r="E6" s="23" t="s">
        <v>718</v>
      </c>
      <c r="F6" s="31"/>
      <c r="G6" s="31"/>
      <c r="H6" s="24"/>
      <c r="I6" s="25">
        <v>2600.0</v>
      </c>
      <c r="J6" s="31"/>
      <c r="K6" s="31"/>
      <c r="L6" s="24"/>
      <c r="M6" s="25"/>
      <c r="N6" s="24"/>
      <c r="O6" s="24"/>
      <c r="P6" s="27">
        <v>2600.0</v>
      </c>
      <c r="Q6" s="28">
        <f t="shared" ref="Q6:Q21" si="1">F6+G6+H6+I6+J6+K6+L6+M6+N6+O6-P6</f>
        <v>0</v>
      </c>
      <c r="R6" s="27" t="s">
        <v>73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45987.0</v>
      </c>
      <c r="C7" s="21" t="s">
        <v>719</v>
      </c>
      <c r="D7" s="22">
        <v>49667.0</v>
      </c>
      <c r="E7" s="23" t="s">
        <v>720</v>
      </c>
      <c r="F7" s="24"/>
      <c r="G7" s="31"/>
      <c r="H7" s="24"/>
      <c r="I7" s="25">
        <v>2600.0</v>
      </c>
      <c r="J7" s="31"/>
      <c r="K7" s="31"/>
      <c r="L7" s="24"/>
      <c r="M7" s="25"/>
      <c r="N7" s="24"/>
      <c r="O7" s="24"/>
      <c r="P7" s="27">
        <v>2600.0</v>
      </c>
      <c r="Q7" s="28">
        <f t="shared" si="1"/>
        <v>0</v>
      </c>
      <c r="R7" s="27" t="s">
        <v>73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45987.0</v>
      </c>
      <c r="C8" s="21" t="s">
        <v>721</v>
      </c>
      <c r="D8" s="22">
        <v>65868.0</v>
      </c>
      <c r="E8" s="23" t="s">
        <v>619</v>
      </c>
      <c r="F8" s="31"/>
      <c r="G8" s="24"/>
      <c r="H8" s="24"/>
      <c r="I8" s="25">
        <v>400.0</v>
      </c>
      <c r="J8" s="31"/>
      <c r="K8" s="24"/>
      <c r="L8" s="24"/>
      <c r="M8" s="25"/>
      <c r="N8" s="24"/>
      <c r="O8" s="24"/>
      <c r="P8" s="27">
        <v>400.0</v>
      </c>
      <c r="Q8" s="28">
        <f t="shared" si="1"/>
        <v>0</v>
      </c>
      <c r="R8" s="27" t="s">
        <v>73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45987.0</v>
      </c>
      <c r="C9" s="21" t="s">
        <v>722</v>
      </c>
      <c r="D9" s="22">
        <v>65868.0</v>
      </c>
      <c r="E9" s="23" t="s">
        <v>619</v>
      </c>
      <c r="F9" s="24"/>
      <c r="G9" s="31"/>
      <c r="H9" s="24"/>
      <c r="I9" s="25">
        <v>400.0</v>
      </c>
      <c r="J9" s="31"/>
      <c r="K9" s="24"/>
      <c r="L9" s="24"/>
      <c r="M9" s="25"/>
      <c r="N9" s="24"/>
      <c r="O9" s="24"/>
      <c r="P9" s="27">
        <v>400.0</v>
      </c>
      <c r="Q9" s="28">
        <f t="shared" si="1"/>
        <v>0</v>
      </c>
      <c r="R9" s="27" t="s">
        <v>73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45987.0</v>
      </c>
      <c r="C10" s="21" t="s">
        <v>723</v>
      </c>
      <c r="D10" s="22">
        <v>13781.0</v>
      </c>
      <c r="E10" s="23" t="s">
        <v>118</v>
      </c>
      <c r="F10" s="31"/>
      <c r="G10" s="31"/>
      <c r="H10" s="24"/>
      <c r="I10" s="25">
        <v>1500.0</v>
      </c>
      <c r="J10" s="31"/>
      <c r="K10" s="31"/>
      <c r="L10" s="24"/>
      <c r="M10" s="25"/>
      <c r="N10" s="24"/>
      <c r="O10" s="24"/>
      <c r="P10" s="27">
        <v>1500.0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45987.0</v>
      </c>
      <c r="C11" s="21" t="s">
        <v>724</v>
      </c>
      <c r="D11" s="22">
        <v>41982.0</v>
      </c>
      <c r="E11" s="23" t="s">
        <v>725</v>
      </c>
      <c r="F11" s="31"/>
      <c r="G11" s="31"/>
      <c r="H11" s="24"/>
      <c r="I11" s="25"/>
      <c r="J11" s="31">
        <v>3050.0</v>
      </c>
      <c r="K11" s="31"/>
      <c r="L11" s="24"/>
      <c r="M11" s="25"/>
      <c r="N11" s="24"/>
      <c r="O11" s="24"/>
      <c r="P11" s="27">
        <v>3050.0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45987.0</v>
      </c>
      <c r="C12" s="21" t="s">
        <v>726</v>
      </c>
      <c r="D12" s="22">
        <v>47787.0</v>
      </c>
      <c r="E12" s="23" t="s">
        <v>388</v>
      </c>
      <c r="F12" s="31"/>
      <c r="G12" s="31"/>
      <c r="H12" s="24"/>
      <c r="I12" s="25">
        <v>10000.0</v>
      </c>
      <c r="J12" s="31"/>
      <c r="K12" s="31"/>
      <c r="L12" s="24"/>
      <c r="M12" s="25"/>
      <c r="N12" s="24"/>
      <c r="O12" s="24"/>
      <c r="P12" s="27">
        <v>10000.0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/>
      <c r="B13" s="20"/>
      <c r="C13" s="21"/>
      <c r="D13" s="22"/>
      <c r="E13" s="23"/>
      <c r="F13" s="31"/>
      <c r="G13" s="31"/>
      <c r="H13" s="24"/>
      <c r="I13" s="25"/>
      <c r="J13" s="31"/>
      <c r="K13" s="31"/>
      <c r="L13" s="24"/>
      <c r="M13" s="25"/>
      <c r="N13" s="24"/>
      <c r="O13" s="24"/>
      <c r="P13" s="27"/>
      <c r="Q13" s="28">
        <f t="shared" si="1"/>
        <v>0</v>
      </c>
      <c r="R13" s="27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/>
      <c r="B14" s="20"/>
      <c r="C14" s="21"/>
      <c r="D14" s="22"/>
      <c r="E14" s="23"/>
      <c r="F14" s="31"/>
      <c r="G14" s="31"/>
      <c r="H14" s="24"/>
      <c r="I14" s="25"/>
      <c r="J14" s="31"/>
      <c r="K14" s="31"/>
      <c r="L14" s="24"/>
      <c r="M14" s="25"/>
      <c r="N14" s="24"/>
      <c r="O14" s="24"/>
      <c r="P14" s="27"/>
      <c r="Q14" s="28">
        <f t="shared" si="1"/>
        <v>0</v>
      </c>
      <c r="R14" s="27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/>
      <c r="B15" s="20"/>
      <c r="C15" s="21"/>
      <c r="D15" s="22"/>
      <c r="E15" s="23"/>
      <c r="F15" s="31"/>
      <c r="G15" s="31"/>
      <c r="H15" s="24"/>
      <c r="I15" s="25"/>
      <c r="J15" s="31"/>
      <c r="K15" s="31"/>
      <c r="L15" s="24"/>
      <c r="M15" s="25"/>
      <c r="N15" s="24"/>
      <c r="O15" s="24"/>
      <c r="P15" s="27"/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hidden="1" customHeight="1">
      <c r="A16" s="19">
        <v>18.0</v>
      </c>
      <c r="B16" s="20"/>
      <c r="C16" s="21"/>
      <c r="D16" s="22"/>
      <c r="E16" s="23"/>
      <c r="F16" s="31"/>
      <c r="G16" s="31"/>
      <c r="H16" s="24"/>
      <c r="I16" s="25"/>
      <c r="J16" s="31"/>
      <c r="K16" s="31"/>
      <c r="L16" s="24"/>
      <c r="M16" s="25"/>
      <c r="N16" s="24"/>
      <c r="O16" s="24"/>
      <c r="P16" s="27"/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hidden="1" customHeight="1">
      <c r="A17" s="19">
        <v>19.0</v>
      </c>
      <c r="B17" s="20"/>
      <c r="C17" s="21"/>
      <c r="D17" s="22"/>
      <c r="E17" s="23"/>
      <c r="F17" s="31"/>
      <c r="G17" s="31"/>
      <c r="H17" s="24"/>
      <c r="I17" s="25"/>
      <c r="J17" s="31"/>
      <c r="K17" s="31"/>
      <c r="L17" s="24"/>
      <c r="M17" s="25"/>
      <c r="N17" s="24"/>
      <c r="O17" s="24"/>
      <c r="P17" s="27"/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>
        <v>20.0</v>
      </c>
      <c r="B18" s="20"/>
      <c r="C18" s="21"/>
      <c r="D18" s="22"/>
      <c r="E18" s="23"/>
      <c r="F18" s="31"/>
      <c r="G18" s="31"/>
      <c r="H18" s="24"/>
      <c r="I18" s="25"/>
      <c r="J18" s="31"/>
      <c r="K18" s="31"/>
      <c r="L18" s="24"/>
      <c r="M18" s="25"/>
      <c r="N18" s="24"/>
      <c r="O18" s="24"/>
      <c r="P18" s="27"/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hidden="1" customHeight="1">
      <c r="A19" s="19">
        <v>21.0</v>
      </c>
      <c r="B19" s="20"/>
      <c r="C19" s="21"/>
      <c r="D19" s="22"/>
      <c r="E19" s="23"/>
      <c r="F19" s="31"/>
      <c r="G19" s="31"/>
      <c r="H19" s="31"/>
      <c r="I19" s="25"/>
      <c r="J19" s="31"/>
      <c r="K19" s="31"/>
      <c r="L19" s="24"/>
      <c r="M19" s="25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>
        <v>22.0</v>
      </c>
      <c r="B20" s="20"/>
      <c r="C20" s="21"/>
      <c r="D20" s="22"/>
      <c r="E20" s="23"/>
      <c r="F20" s="31"/>
      <c r="G20" s="31"/>
      <c r="H20" s="31"/>
      <c r="I20" s="25"/>
      <c r="J20" s="31"/>
      <c r="K20" s="31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32"/>
      <c r="B21" s="33"/>
      <c r="C21" s="34"/>
      <c r="D21" s="35"/>
      <c r="E21" s="36"/>
      <c r="F21" s="24"/>
      <c r="G21" s="24"/>
      <c r="H21" s="24"/>
      <c r="I21" s="26"/>
      <c r="J21" s="24"/>
      <c r="K21" s="24"/>
      <c r="L21" s="24"/>
      <c r="M21" s="26"/>
      <c r="N21" s="24"/>
      <c r="O21" s="24"/>
      <c r="P21" s="29"/>
      <c r="Q21" s="28">
        <f t="shared" si="1"/>
        <v>0</v>
      </c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38"/>
      <c r="B22" s="39"/>
      <c r="C22" s="40"/>
      <c r="D22" s="41"/>
      <c r="E22" s="41"/>
      <c r="F22" s="42">
        <f t="shared" ref="F22:P22" si="2">SUM(F6:F21)</f>
        <v>0</v>
      </c>
      <c r="G22" s="42">
        <f t="shared" si="2"/>
        <v>0</v>
      </c>
      <c r="H22" s="42">
        <f t="shared" si="2"/>
        <v>0</v>
      </c>
      <c r="I22" s="42">
        <f t="shared" si="2"/>
        <v>17500</v>
      </c>
      <c r="J22" s="42">
        <f t="shared" si="2"/>
        <v>3050</v>
      </c>
      <c r="K22" s="42">
        <f t="shared" si="2"/>
        <v>0</v>
      </c>
      <c r="L22" s="42">
        <f t="shared" si="2"/>
        <v>0</v>
      </c>
      <c r="M22" s="42">
        <f t="shared" si="2"/>
        <v>0</v>
      </c>
      <c r="N22" s="42">
        <f t="shared" si="2"/>
        <v>0</v>
      </c>
      <c r="O22" s="42">
        <f t="shared" si="2"/>
        <v>0</v>
      </c>
      <c r="P22" s="42">
        <f t="shared" si="2"/>
        <v>20550</v>
      </c>
      <c r="Q22" s="43"/>
      <c r="R22" s="41"/>
      <c r="S22" s="44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ht="42.0" customHeight="1">
      <c r="A23" s="46"/>
      <c r="B23" s="47"/>
      <c r="C23" s="48"/>
      <c r="D23" s="48"/>
      <c r="E23" s="48"/>
      <c r="F23" s="49">
        <f>F22+G22+H22+I22+J22+K22+L22+M22+N22+O22</f>
        <v>20550</v>
      </c>
      <c r="G23" s="4"/>
      <c r="H23" s="4"/>
      <c r="I23" s="4"/>
      <c r="J23" s="4"/>
      <c r="K23" s="4"/>
      <c r="L23" s="4"/>
      <c r="M23" s="4"/>
      <c r="N23" s="4"/>
      <c r="O23" s="4"/>
      <c r="P23" s="50" t="s">
        <v>52</v>
      </c>
      <c r="Q23" s="50"/>
      <c r="R23" s="48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42.0" customHeight="1">
      <c r="A24" s="52"/>
      <c r="B24" s="52"/>
      <c r="C24" s="52"/>
      <c r="D24" s="52"/>
      <c r="E24" s="30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42.0" customHeight="1">
      <c r="A25" s="53" t="s">
        <v>423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42.0" customHeight="1">
      <c r="A26" s="54" t="s">
        <v>2</v>
      </c>
      <c r="B26" s="55" t="s">
        <v>3</v>
      </c>
      <c r="C26" s="55" t="s">
        <v>4</v>
      </c>
      <c r="D26" s="55" t="s">
        <v>5</v>
      </c>
      <c r="E26" s="55" t="s">
        <v>6</v>
      </c>
      <c r="F26" s="56" t="s">
        <v>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55" t="s">
        <v>8</v>
      </c>
      <c r="S26" s="55" t="s">
        <v>9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2.0" customHeight="1">
      <c r="A27" s="11"/>
      <c r="B27" s="12"/>
      <c r="C27" s="12"/>
      <c r="D27" s="12"/>
      <c r="E27" s="12"/>
      <c r="F27" s="57" t="s">
        <v>10</v>
      </c>
      <c r="G27" s="58" t="s">
        <v>11</v>
      </c>
      <c r="H27" s="10"/>
      <c r="I27" s="58" t="s">
        <v>12</v>
      </c>
      <c r="J27" s="10"/>
      <c r="K27" s="55" t="s">
        <v>13</v>
      </c>
      <c r="L27" s="59"/>
      <c r="M27" s="59"/>
      <c r="N27" s="59"/>
      <c r="O27" s="133"/>
      <c r="P27" s="55" t="s">
        <v>14</v>
      </c>
      <c r="Q27" s="55" t="s">
        <v>15</v>
      </c>
      <c r="R27" s="12"/>
      <c r="S27" s="1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</row>
    <row r="28" ht="42.0" customHeight="1">
      <c r="A28" s="17"/>
      <c r="B28" s="10"/>
      <c r="C28" s="10"/>
      <c r="D28" s="10"/>
      <c r="E28" s="10"/>
      <c r="F28" s="10"/>
      <c r="G28" s="134" t="s">
        <v>16</v>
      </c>
      <c r="H28" s="62" t="s">
        <v>17</v>
      </c>
      <c r="I28" s="62" t="s">
        <v>18</v>
      </c>
      <c r="J28" s="62" t="s">
        <v>19</v>
      </c>
      <c r="K28" s="10"/>
      <c r="L28" s="62" t="s">
        <v>20</v>
      </c>
      <c r="M28" s="149" t="s">
        <v>424</v>
      </c>
      <c r="N28" s="117" t="s">
        <v>425</v>
      </c>
      <c r="O28" s="148" t="s">
        <v>426</v>
      </c>
      <c r="P28" s="10"/>
      <c r="Q28" s="10"/>
      <c r="R28" s="10"/>
      <c r="S28" s="10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42.0" customHeight="1">
      <c r="A29" s="63">
        <v>1.0</v>
      </c>
      <c r="B29" s="20"/>
      <c r="C29" s="21"/>
      <c r="D29" s="22"/>
      <c r="E29" s="23"/>
      <c r="F29" s="24"/>
      <c r="G29" s="24"/>
      <c r="H29" s="24"/>
      <c r="I29" s="26"/>
      <c r="J29" s="24"/>
      <c r="K29" s="24"/>
      <c r="L29" s="31"/>
      <c r="M29" s="25"/>
      <c r="N29" s="31"/>
      <c r="O29" s="31"/>
      <c r="P29" s="145"/>
      <c r="Q29" s="28">
        <f t="shared" ref="Q29:Q33" si="3">F29+G29+H29+I29+J29+K29+M29+N29+O29-P29</f>
        <v>0</v>
      </c>
      <c r="R29" s="27"/>
      <c r="S29" s="29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ht="42.0" customHeight="1">
      <c r="A30" s="144">
        <v>2.0</v>
      </c>
      <c r="B30" s="20"/>
      <c r="C30" s="21"/>
      <c r="D30" s="22"/>
      <c r="E30" s="23"/>
      <c r="F30" s="24"/>
      <c r="G30" s="24"/>
      <c r="H30" s="24"/>
      <c r="I30" s="26"/>
      <c r="J30" s="24"/>
      <c r="K30" s="24"/>
      <c r="L30" s="24"/>
      <c r="M30" s="25"/>
      <c r="N30" s="24"/>
      <c r="O30" s="31"/>
      <c r="P30" s="27"/>
      <c r="Q30" s="28">
        <f t="shared" si="3"/>
        <v>0</v>
      </c>
      <c r="R30" s="27"/>
      <c r="S30" s="29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42.0" customHeight="1">
      <c r="A31" s="144">
        <v>3.0</v>
      </c>
      <c r="B31" s="20"/>
      <c r="C31" s="21"/>
      <c r="D31" s="22"/>
      <c r="E31" s="23"/>
      <c r="F31" s="24"/>
      <c r="G31" s="24"/>
      <c r="H31" s="24"/>
      <c r="I31" s="26"/>
      <c r="J31" s="24"/>
      <c r="K31" s="24"/>
      <c r="L31" s="24"/>
      <c r="M31" s="26"/>
      <c r="N31" s="31"/>
      <c r="O31" s="31"/>
      <c r="P31" s="27"/>
      <c r="Q31" s="28">
        <f t="shared" si="3"/>
        <v>0</v>
      </c>
      <c r="R31" s="27"/>
      <c r="S31" s="29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42.0" customHeight="1">
      <c r="A32" s="144">
        <v>4.0</v>
      </c>
      <c r="B32" s="20"/>
      <c r="C32" s="21"/>
      <c r="D32" s="22"/>
      <c r="E32" s="23"/>
      <c r="F32" s="24"/>
      <c r="G32" s="24"/>
      <c r="H32" s="24"/>
      <c r="I32" s="26"/>
      <c r="J32" s="24"/>
      <c r="K32" s="24"/>
      <c r="L32" s="24"/>
      <c r="M32" s="26"/>
      <c r="N32" s="24"/>
      <c r="O32" s="31"/>
      <c r="P32" s="27"/>
      <c r="Q32" s="28">
        <f t="shared" si="3"/>
        <v>0</v>
      </c>
      <c r="R32" s="27"/>
      <c r="S32" s="29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42.0" customHeight="1">
      <c r="A33" s="90"/>
      <c r="B33" s="91"/>
      <c r="C33" s="92"/>
      <c r="D33" s="92"/>
      <c r="E33" s="92"/>
      <c r="F33" s="78"/>
      <c r="G33" s="78"/>
      <c r="H33" s="78"/>
      <c r="I33" s="78"/>
      <c r="J33" s="78"/>
      <c r="K33" s="78"/>
      <c r="L33" s="78"/>
      <c r="M33" s="78"/>
      <c r="N33" s="78"/>
      <c r="O33" s="85"/>
      <c r="P33" s="93"/>
      <c r="Q33" s="28">
        <f t="shared" si="3"/>
        <v>0</v>
      </c>
      <c r="R33" s="29"/>
      <c r="S33" s="7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42.0" customHeight="1">
      <c r="A34" s="94"/>
      <c r="B34" s="95"/>
      <c r="C34" s="96"/>
      <c r="D34" s="97" t="s">
        <v>59</v>
      </c>
      <c r="E34" s="59"/>
      <c r="F34" s="98">
        <f t="shared" ref="F34:P34" si="4">SUM(F29:F33)</f>
        <v>0</v>
      </c>
      <c r="G34" s="98">
        <f t="shared" si="4"/>
        <v>0</v>
      </c>
      <c r="H34" s="98">
        <f t="shared" si="4"/>
        <v>0</v>
      </c>
      <c r="I34" s="98">
        <f t="shared" si="4"/>
        <v>0</v>
      </c>
      <c r="J34" s="98">
        <f t="shared" si="4"/>
        <v>0</v>
      </c>
      <c r="K34" s="98">
        <f t="shared" si="4"/>
        <v>0</v>
      </c>
      <c r="L34" s="98">
        <f t="shared" si="4"/>
        <v>0</v>
      </c>
      <c r="M34" s="98">
        <f t="shared" si="4"/>
        <v>0</v>
      </c>
      <c r="N34" s="98">
        <f t="shared" si="4"/>
        <v>0</v>
      </c>
      <c r="O34" s="98">
        <f t="shared" si="4"/>
        <v>0</v>
      </c>
      <c r="P34" s="98">
        <f t="shared" si="4"/>
        <v>0</v>
      </c>
      <c r="Q34" s="99"/>
      <c r="R34" s="59"/>
      <c r="S34" s="7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30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126" t="s">
        <v>103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4" t="s">
        <v>2</v>
      </c>
      <c r="B37" s="55" t="s">
        <v>3</v>
      </c>
      <c r="C37" s="55" t="s">
        <v>4</v>
      </c>
      <c r="D37" s="55" t="s">
        <v>5</v>
      </c>
      <c r="E37" s="55" t="s">
        <v>6</v>
      </c>
      <c r="F37" s="56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5" t="s">
        <v>8</v>
      </c>
      <c r="S37" s="55" t="s">
        <v>9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"/>
      <c r="B38" s="12"/>
      <c r="C38" s="12"/>
      <c r="D38" s="12"/>
      <c r="E38" s="12"/>
      <c r="F38" s="57" t="s">
        <v>10</v>
      </c>
      <c r="G38" s="58" t="s">
        <v>11</v>
      </c>
      <c r="H38" s="10"/>
      <c r="I38" s="58" t="s">
        <v>12</v>
      </c>
      <c r="J38" s="10"/>
      <c r="K38" s="150" t="s">
        <v>13</v>
      </c>
      <c r="L38" s="59"/>
      <c r="M38" s="59"/>
      <c r="N38" s="59"/>
      <c r="O38" s="60" t="s">
        <v>727</v>
      </c>
      <c r="P38" s="55" t="s">
        <v>14</v>
      </c>
      <c r="Q38" s="55" t="s">
        <v>15</v>
      </c>
      <c r="R38" s="12"/>
      <c r="S38" s="1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7"/>
      <c r="B39" s="10"/>
      <c r="C39" s="10"/>
      <c r="D39" s="10"/>
      <c r="E39" s="10"/>
      <c r="F39" s="10"/>
      <c r="G39" s="61" t="s">
        <v>16</v>
      </c>
      <c r="H39" s="62" t="s">
        <v>17</v>
      </c>
      <c r="I39" s="62" t="s">
        <v>18</v>
      </c>
      <c r="J39" s="62" t="s">
        <v>19</v>
      </c>
      <c r="K39" s="10"/>
      <c r="L39" s="134" t="s">
        <v>20</v>
      </c>
      <c r="M39" s="62" t="s">
        <v>21</v>
      </c>
      <c r="N39" s="149" t="s">
        <v>202</v>
      </c>
      <c r="O39" s="10"/>
      <c r="P39" s="10"/>
      <c r="Q39" s="10"/>
      <c r="R39" s="10"/>
      <c r="S39" s="10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74">
        <v>1.0</v>
      </c>
      <c r="B40" s="127"/>
      <c r="C40" s="128"/>
      <c r="D40" s="129"/>
      <c r="E40" s="130"/>
      <c r="F40" s="78"/>
      <c r="G40" s="78"/>
      <c r="H40" s="131"/>
      <c r="I40" s="78"/>
      <c r="J40" s="131"/>
      <c r="K40" s="78"/>
      <c r="L40" s="131"/>
      <c r="M40" s="131"/>
      <c r="N40" s="131"/>
      <c r="O40" s="85"/>
      <c r="P40" s="146"/>
      <c r="Q40" s="72">
        <f t="shared" ref="Q40:Q48" si="5">F40+G40+H40+I40+J40+K40+L40+M40+N40+O40-P40</f>
        <v>0</v>
      </c>
      <c r="R40" s="27"/>
      <c r="S40" s="7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74"/>
      <c r="B41" s="121"/>
      <c r="C41" s="75"/>
      <c r="D41" s="76"/>
      <c r="E41" s="77"/>
      <c r="F41" s="78"/>
      <c r="G41" s="78"/>
      <c r="H41" s="131"/>
      <c r="I41" s="131"/>
      <c r="J41" s="78"/>
      <c r="K41" s="78"/>
      <c r="L41" s="78"/>
      <c r="M41" s="131"/>
      <c r="N41" s="78"/>
      <c r="O41" s="85"/>
      <c r="P41" s="146"/>
      <c r="Q41" s="72">
        <f t="shared" si="5"/>
        <v>0</v>
      </c>
      <c r="R41" s="27"/>
      <c r="S41" s="7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74"/>
      <c r="B42" s="121"/>
      <c r="C42" s="75"/>
      <c r="D42" s="76"/>
      <c r="E42" s="77"/>
      <c r="F42" s="78"/>
      <c r="G42" s="78"/>
      <c r="H42" s="131"/>
      <c r="I42" s="131"/>
      <c r="J42" s="78"/>
      <c r="K42" s="78"/>
      <c r="L42" s="78"/>
      <c r="M42" s="78"/>
      <c r="N42" s="78"/>
      <c r="O42" s="85"/>
      <c r="P42" s="146"/>
      <c r="Q42" s="72">
        <f t="shared" si="5"/>
        <v>0</v>
      </c>
      <c r="R42" s="27"/>
      <c r="S42" s="7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74"/>
      <c r="B43" s="121"/>
      <c r="C43" s="75"/>
      <c r="D43" s="76"/>
      <c r="E43" s="77"/>
      <c r="F43" s="78"/>
      <c r="G43" s="78"/>
      <c r="H43" s="131"/>
      <c r="I43" s="131"/>
      <c r="J43" s="78"/>
      <c r="K43" s="78"/>
      <c r="L43" s="78"/>
      <c r="M43" s="78"/>
      <c r="N43" s="78"/>
      <c r="O43" s="85"/>
      <c r="P43" s="146"/>
      <c r="Q43" s="72">
        <f t="shared" si="5"/>
        <v>0</v>
      </c>
      <c r="R43" s="27"/>
      <c r="S43" s="7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hidden="1" customHeight="1">
      <c r="A44" s="63"/>
      <c r="B44" s="81"/>
      <c r="C44" s="82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86"/>
      <c r="Q44" s="72">
        <f t="shared" si="5"/>
        <v>0</v>
      </c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hidden="1" customHeight="1">
      <c r="A45" s="63"/>
      <c r="B45" s="81"/>
      <c r="C45" s="82"/>
      <c r="D45" s="83"/>
      <c r="E45" s="84"/>
      <c r="F45" s="78"/>
      <c r="G45" s="78"/>
      <c r="H45" s="78"/>
      <c r="I45" s="78"/>
      <c r="J45" s="78"/>
      <c r="K45" s="78"/>
      <c r="L45" s="78"/>
      <c r="M45" s="78"/>
      <c r="N45" s="78"/>
      <c r="O45" s="85"/>
      <c r="P45" s="86"/>
      <c r="Q45" s="72">
        <f t="shared" si="5"/>
        <v>0</v>
      </c>
      <c r="R45" s="2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hidden="1" customHeight="1">
      <c r="A46" s="63"/>
      <c r="B46" s="81"/>
      <c r="C46" s="82"/>
      <c r="D46" s="83"/>
      <c r="E46" s="84"/>
      <c r="F46" s="78"/>
      <c r="G46" s="78"/>
      <c r="H46" s="78"/>
      <c r="I46" s="78"/>
      <c r="J46" s="78"/>
      <c r="K46" s="78"/>
      <c r="L46" s="78"/>
      <c r="M46" s="78"/>
      <c r="N46" s="78"/>
      <c r="O46" s="85"/>
      <c r="P46" s="86"/>
      <c r="Q46" s="72">
        <f t="shared" si="5"/>
        <v>0</v>
      </c>
      <c r="R46" s="29"/>
      <c r="S46" s="7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hidden="1" customHeight="1">
      <c r="A47" s="63"/>
      <c r="B47" s="33"/>
      <c r="C47" s="88"/>
      <c r="D47" s="88"/>
      <c r="E47" s="89"/>
      <c r="F47" s="78"/>
      <c r="G47" s="78"/>
      <c r="H47" s="78"/>
      <c r="I47" s="78"/>
      <c r="J47" s="78"/>
      <c r="K47" s="78"/>
      <c r="L47" s="78"/>
      <c r="M47" s="78"/>
      <c r="N47" s="78"/>
      <c r="O47" s="85"/>
      <c r="P47" s="86"/>
      <c r="Q47" s="72">
        <f t="shared" si="5"/>
        <v>0</v>
      </c>
      <c r="R47" s="29"/>
      <c r="S47" s="7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90"/>
      <c r="B48" s="91"/>
      <c r="C48" s="92"/>
      <c r="D48" s="92"/>
      <c r="E48" s="92"/>
      <c r="F48" s="78"/>
      <c r="G48" s="78"/>
      <c r="H48" s="78"/>
      <c r="I48" s="78"/>
      <c r="J48" s="78"/>
      <c r="K48" s="78"/>
      <c r="L48" s="78"/>
      <c r="M48" s="78"/>
      <c r="N48" s="78"/>
      <c r="O48" s="85"/>
      <c r="P48" s="93"/>
      <c r="Q48" s="72">
        <f t="shared" si="5"/>
        <v>0</v>
      </c>
      <c r="R48" s="29"/>
      <c r="S48" s="7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94"/>
      <c r="B49" s="95"/>
      <c r="C49" s="96"/>
      <c r="D49" s="97" t="s">
        <v>59</v>
      </c>
      <c r="E49" s="59"/>
      <c r="F49" s="98">
        <f t="shared" ref="F49:P49" si="6">SUM(F40:F48)</f>
        <v>0</v>
      </c>
      <c r="G49" s="98">
        <f t="shared" si="6"/>
        <v>0</v>
      </c>
      <c r="H49" s="98">
        <f t="shared" si="6"/>
        <v>0</v>
      </c>
      <c r="I49" s="98">
        <f t="shared" si="6"/>
        <v>0</v>
      </c>
      <c r="J49" s="98">
        <f t="shared" si="6"/>
        <v>0</v>
      </c>
      <c r="K49" s="98">
        <f t="shared" si="6"/>
        <v>0</v>
      </c>
      <c r="L49" s="98">
        <f t="shared" si="6"/>
        <v>0</v>
      </c>
      <c r="M49" s="98">
        <f t="shared" si="6"/>
        <v>0</v>
      </c>
      <c r="N49" s="98">
        <f t="shared" si="6"/>
        <v>0</v>
      </c>
      <c r="O49" s="98">
        <f t="shared" si="6"/>
        <v>0</v>
      </c>
      <c r="P49" s="98">
        <f t="shared" si="6"/>
        <v>0</v>
      </c>
      <c r="Q49" s="99"/>
      <c r="R49" s="59"/>
      <c r="S49" s="7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2"/>
      <c r="B50" s="52"/>
      <c r="C50" s="52"/>
      <c r="D50" s="52"/>
      <c r="E50" s="100"/>
      <c r="F50" s="10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2"/>
      <c r="B51" s="52"/>
      <c r="C51" s="52"/>
      <c r="D51" s="52"/>
      <c r="E51" s="100"/>
      <c r="F51" s="10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51.0" customHeight="1">
      <c r="A52" s="2"/>
      <c r="B52" s="2"/>
      <c r="C52" s="2"/>
      <c r="D52" s="2"/>
      <c r="E52" s="102" t="s">
        <v>60</v>
      </c>
      <c r="F52" s="142" t="s">
        <v>61</v>
      </c>
      <c r="G52" s="2"/>
      <c r="H52" s="2"/>
      <c r="I52" s="2"/>
      <c r="J52" s="104" t="s">
        <v>62</v>
      </c>
      <c r="K52" s="104"/>
      <c r="L52" s="104"/>
      <c r="M52" s="104"/>
      <c r="N52" s="105"/>
      <c r="O52" s="105"/>
      <c r="P52" s="10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02" t="s">
        <v>63</v>
      </c>
      <c r="F53" s="142" t="s">
        <v>61</v>
      </c>
      <c r="G53" s="2"/>
      <c r="H53" s="2"/>
      <c r="I53" s="2"/>
      <c r="J53" s="107" t="s">
        <v>64</v>
      </c>
      <c r="K53" s="107"/>
      <c r="L53" s="107"/>
      <c r="M53" s="107"/>
      <c r="N53" s="107"/>
      <c r="O53" s="107"/>
      <c r="P53" s="108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02" t="s">
        <v>65</v>
      </c>
      <c r="F54" s="142" t="s">
        <v>61</v>
      </c>
      <c r="G54" s="2"/>
      <c r="H54" s="2"/>
      <c r="I54" s="2"/>
      <c r="J54" s="109"/>
      <c r="K54" s="110"/>
      <c r="L54" s="110"/>
      <c r="M54" s="110"/>
      <c r="N54" s="110"/>
      <c r="O54" s="110"/>
      <c r="P54" s="110"/>
      <c r="Q54" s="111"/>
      <c r="R54" s="3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02" t="s">
        <v>66</v>
      </c>
      <c r="F55" s="142" t="s">
        <v>61</v>
      </c>
      <c r="G55" s="2"/>
      <c r="H55" s="2"/>
      <c r="I55" s="2"/>
      <c r="J55" s="112"/>
      <c r="K55" s="112"/>
      <c r="L55" s="112"/>
      <c r="M55" s="112"/>
      <c r="N55" s="112"/>
      <c r="O55" s="112"/>
      <c r="P55" s="52"/>
      <c r="Q55" s="52"/>
      <c r="R55" s="5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02" t="s">
        <v>728</v>
      </c>
      <c r="F56" s="142" t="s">
        <v>61</v>
      </c>
      <c r="G56" s="2"/>
      <c r="H56" s="2"/>
      <c r="I56" s="2"/>
      <c r="J56" s="112"/>
      <c r="K56" s="112"/>
      <c r="L56" s="112"/>
      <c r="M56" s="112"/>
      <c r="N56" s="112"/>
      <c r="O56" s="112"/>
      <c r="P56" s="113"/>
      <c r="Q56" s="52"/>
      <c r="R56" s="5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02" t="s">
        <v>68</v>
      </c>
      <c r="F57" s="142" t="s">
        <v>61</v>
      </c>
      <c r="G57" s="2"/>
      <c r="H57" s="2"/>
      <c r="I57" s="2"/>
      <c r="J57" s="114"/>
      <c r="K57" s="114"/>
      <c r="L57" s="114"/>
      <c r="M57" s="114"/>
      <c r="N57" s="52"/>
      <c r="O57" s="52"/>
      <c r="P57" s="113"/>
      <c r="Q57" s="52"/>
      <c r="R57" s="5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02" t="s">
        <v>69</v>
      </c>
      <c r="F58" s="142" t="s">
        <v>61</v>
      </c>
      <c r="G58" s="2"/>
      <c r="H58" s="2"/>
      <c r="I58" s="2"/>
      <c r="J58" s="52"/>
      <c r="K58" s="52"/>
      <c r="L58" s="115"/>
      <c r="M58" s="52"/>
      <c r="N58" s="52"/>
      <c r="O58" s="52"/>
      <c r="P58" s="113"/>
      <c r="Q58" s="52"/>
      <c r="R58" s="5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2"/>
      <c r="K59" s="52"/>
      <c r="L59" s="52"/>
      <c r="M59" s="52"/>
      <c r="N59" s="52"/>
      <c r="O59" s="52"/>
      <c r="P59" s="52"/>
      <c r="Q59" s="52"/>
      <c r="R59" s="5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48">
    <mergeCell ref="I38:J38"/>
    <mergeCell ref="K38:K39"/>
    <mergeCell ref="O38:O39"/>
    <mergeCell ref="P38:P39"/>
    <mergeCell ref="A36:S36"/>
    <mergeCell ref="A37:A39"/>
    <mergeCell ref="B37:B39"/>
    <mergeCell ref="C37:C39"/>
    <mergeCell ref="D37:D39"/>
    <mergeCell ref="E37:E39"/>
    <mergeCell ref="F37:Q37"/>
    <mergeCell ref="Q38:Q3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3:O23"/>
    <mergeCell ref="A26:A28"/>
    <mergeCell ref="B26:B28"/>
    <mergeCell ref="C26:C28"/>
    <mergeCell ref="D26:D28"/>
    <mergeCell ref="E26:E28"/>
    <mergeCell ref="R26:R28"/>
    <mergeCell ref="P27:P28"/>
    <mergeCell ref="Q27:Q28"/>
    <mergeCell ref="A25:S25"/>
    <mergeCell ref="F26:Q26"/>
    <mergeCell ref="S26:S28"/>
    <mergeCell ref="F27:F28"/>
    <mergeCell ref="G27:H27"/>
    <mergeCell ref="I27:J27"/>
    <mergeCell ref="K27:K28"/>
    <mergeCell ref="R37:R39"/>
    <mergeCell ref="S37:S39"/>
    <mergeCell ref="F38:F39"/>
    <mergeCell ref="G38:H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729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45988.0</v>
      </c>
      <c r="C6" s="21" t="s">
        <v>730</v>
      </c>
      <c r="D6" s="22">
        <v>72205.0</v>
      </c>
      <c r="E6" s="23" t="s">
        <v>731</v>
      </c>
      <c r="F6" s="31"/>
      <c r="G6" s="31"/>
      <c r="H6" s="24"/>
      <c r="I6" s="25"/>
      <c r="J6" s="31">
        <v>3040.0</v>
      </c>
      <c r="K6" s="31"/>
      <c r="L6" s="24"/>
      <c r="M6" s="25"/>
      <c r="N6" s="24"/>
      <c r="O6" s="24"/>
      <c r="P6" s="27">
        <v>3040.0</v>
      </c>
      <c r="Q6" s="28">
        <f t="shared" ref="Q6:Q32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45988.0</v>
      </c>
      <c r="C7" s="21" t="s">
        <v>732</v>
      </c>
      <c r="D7" s="22">
        <v>63340.0</v>
      </c>
      <c r="E7" s="23" t="s">
        <v>733</v>
      </c>
      <c r="F7" s="24"/>
      <c r="G7" s="31"/>
      <c r="H7" s="24"/>
      <c r="I7" s="25">
        <v>4500.0</v>
      </c>
      <c r="J7" s="31"/>
      <c r="K7" s="31"/>
      <c r="L7" s="24"/>
      <c r="M7" s="25"/>
      <c r="N7" s="24"/>
      <c r="O7" s="24"/>
      <c r="P7" s="27">
        <v>4500.0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45988.0</v>
      </c>
      <c r="C8" s="21" t="s">
        <v>734</v>
      </c>
      <c r="D8" s="22">
        <v>21821.0</v>
      </c>
      <c r="E8" s="23" t="s">
        <v>735</v>
      </c>
      <c r="F8" s="31"/>
      <c r="G8" s="24"/>
      <c r="H8" s="24"/>
      <c r="I8" s="25">
        <v>6900.0</v>
      </c>
      <c r="J8" s="31"/>
      <c r="K8" s="24"/>
      <c r="L8" s="24"/>
      <c r="M8" s="25"/>
      <c r="N8" s="24"/>
      <c r="O8" s="24"/>
      <c r="P8" s="27">
        <v>6900.0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45988.0</v>
      </c>
      <c r="C9" s="21" t="s">
        <v>736</v>
      </c>
      <c r="D9" s="22">
        <v>59244.0</v>
      </c>
      <c r="E9" s="23" t="s">
        <v>614</v>
      </c>
      <c r="F9" s="24"/>
      <c r="G9" s="31"/>
      <c r="H9" s="24"/>
      <c r="I9" s="25">
        <v>1400.0</v>
      </c>
      <c r="J9" s="31"/>
      <c r="K9" s="24"/>
      <c r="L9" s="24"/>
      <c r="M9" s="25"/>
      <c r="N9" s="24"/>
      <c r="O9" s="24"/>
      <c r="P9" s="27">
        <v>1400.0</v>
      </c>
      <c r="Q9" s="28">
        <f t="shared" si="1"/>
        <v>0</v>
      </c>
      <c r="R9" s="27" t="s">
        <v>26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45988.0</v>
      </c>
      <c r="C10" s="21" t="s">
        <v>737</v>
      </c>
      <c r="D10" s="22">
        <v>43955.0</v>
      </c>
      <c r="E10" s="23" t="s">
        <v>738</v>
      </c>
      <c r="F10" s="31"/>
      <c r="G10" s="31"/>
      <c r="H10" s="24"/>
      <c r="I10" s="25">
        <v>1000.0</v>
      </c>
      <c r="J10" s="31"/>
      <c r="K10" s="31"/>
      <c r="L10" s="24"/>
      <c r="M10" s="25"/>
      <c r="N10" s="24"/>
      <c r="O10" s="24"/>
      <c r="P10" s="27">
        <v>1000.0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45988.0</v>
      </c>
      <c r="C11" s="21" t="s">
        <v>739</v>
      </c>
      <c r="D11" s="22">
        <v>50436.0</v>
      </c>
      <c r="E11" s="23" t="s">
        <v>351</v>
      </c>
      <c r="F11" s="31"/>
      <c r="G11" s="31"/>
      <c r="H11" s="24"/>
      <c r="I11" s="25">
        <v>1500.0</v>
      </c>
      <c r="J11" s="31"/>
      <c r="K11" s="31"/>
      <c r="L11" s="24"/>
      <c r="M11" s="25"/>
      <c r="N11" s="24"/>
      <c r="O11" s="24"/>
      <c r="P11" s="27">
        <v>1500.0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45988.0</v>
      </c>
      <c r="C12" s="21" t="s">
        <v>740</v>
      </c>
      <c r="D12" s="22">
        <v>31927.0</v>
      </c>
      <c r="E12" s="23" t="s">
        <v>541</v>
      </c>
      <c r="F12" s="31"/>
      <c r="G12" s="31"/>
      <c r="H12" s="24"/>
      <c r="I12" s="25">
        <v>1500.0</v>
      </c>
      <c r="J12" s="31"/>
      <c r="K12" s="31"/>
      <c r="L12" s="24"/>
      <c r="M12" s="25"/>
      <c r="N12" s="24"/>
      <c r="O12" s="24"/>
      <c r="P12" s="27">
        <v>1500.0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45988.0</v>
      </c>
      <c r="C13" s="21" t="s">
        <v>741</v>
      </c>
      <c r="D13" s="22">
        <v>62693.0</v>
      </c>
      <c r="E13" s="23" t="s">
        <v>504</v>
      </c>
      <c r="F13" s="31"/>
      <c r="G13" s="31"/>
      <c r="H13" s="24"/>
      <c r="I13" s="25"/>
      <c r="J13" s="31">
        <v>4600.0</v>
      </c>
      <c r="K13" s="31"/>
      <c r="L13" s="24"/>
      <c r="M13" s="25"/>
      <c r="N13" s="24"/>
      <c r="O13" s="24"/>
      <c r="P13" s="27">
        <v>4600.0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45988.0</v>
      </c>
      <c r="C14" s="21" t="s">
        <v>742</v>
      </c>
      <c r="D14" s="22">
        <v>67899.0</v>
      </c>
      <c r="E14" s="23" t="s">
        <v>257</v>
      </c>
      <c r="F14" s="31"/>
      <c r="G14" s="31"/>
      <c r="H14" s="24"/>
      <c r="I14" s="25">
        <v>4500.0</v>
      </c>
      <c r="J14" s="31"/>
      <c r="K14" s="31"/>
      <c r="L14" s="24"/>
      <c r="M14" s="25"/>
      <c r="N14" s="24"/>
      <c r="O14" s="24"/>
      <c r="P14" s="27">
        <v>4500.0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45988.0</v>
      </c>
      <c r="C15" s="21" t="s">
        <v>743</v>
      </c>
      <c r="D15" s="22">
        <v>74479.0</v>
      </c>
      <c r="E15" s="23" t="s">
        <v>744</v>
      </c>
      <c r="F15" s="31"/>
      <c r="G15" s="31"/>
      <c r="H15" s="24"/>
      <c r="I15" s="25">
        <v>2600.0</v>
      </c>
      <c r="J15" s="31"/>
      <c r="K15" s="31"/>
      <c r="L15" s="24"/>
      <c r="M15" s="25"/>
      <c r="N15" s="24"/>
      <c r="O15" s="24"/>
      <c r="P15" s="27">
        <v>2600.0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45988.0</v>
      </c>
      <c r="C16" s="21" t="s">
        <v>745</v>
      </c>
      <c r="D16" s="22">
        <v>48631.0</v>
      </c>
      <c r="E16" s="23" t="s">
        <v>444</v>
      </c>
      <c r="F16" s="31"/>
      <c r="G16" s="31"/>
      <c r="H16" s="24"/>
      <c r="I16" s="25"/>
      <c r="J16" s="31">
        <v>10000.0</v>
      </c>
      <c r="K16" s="31"/>
      <c r="L16" s="24"/>
      <c r="M16" s="25"/>
      <c r="N16" s="24"/>
      <c r="O16" s="24"/>
      <c r="P16" s="27">
        <v>10000.0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45988.0</v>
      </c>
      <c r="C17" s="21" t="s">
        <v>746</v>
      </c>
      <c r="D17" s="22">
        <v>105558.0</v>
      </c>
      <c r="E17" s="23" t="s">
        <v>747</v>
      </c>
      <c r="F17" s="31"/>
      <c r="G17" s="31"/>
      <c r="H17" s="24"/>
      <c r="I17" s="25">
        <v>900.0</v>
      </c>
      <c r="J17" s="31"/>
      <c r="K17" s="31"/>
      <c r="L17" s="24"/>
      <c r="M17" s="25"/>
      <c r="N17" s="24"/>
      <c r="O17" s="24"/>
      <c r="P17" s="27">
        <v>900.0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45988.0</v>
      </c>
      <c r="C18" s="21" t="s">
        <v>748</v>
      </c>
      <c r="D18" s="22">
        <v>22332.0</v>
      </c>
      <c r="E18" s="23" t="s">
        <v>150</v>
      </c>
      <c r="F18" s="31"/>
      <c r="G18" s="31"/>
      <c r="H18" s="24"/>
      <c r="I18" s="25">
        <v>25000.0</v>
      </c>
      <c r="J18" s="31"/>
      <c r="K18" s="31"/>
      <c r="L18" s="24"/>
      <c r="M18" s="25"/>
      <c r="N18" s="24"/>
      <c r="O18" s="24"/>
      <c r="P18" s="27">
        <v>25000.0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45988.0</v>
      </c>
      <c r="C19" s="21" t="s">
        <v>749</v>
      </c>
      <c r="D19" s="22">
        <v>105569.0</v>
      </c>
      <c r="E19" s="23" t="s">
        <v>750</v>
      </c>
      <c r="F19" s="31"/>
      <c r="G19" s="31"/>
      <c r="H19" s="24"/>
      <c r="I19" s="25">
        <v>2700.0</v>
      </c>
      <c r="J19" s="31"/>
      <c r="K19" s="31"/>
      <c r="L19" s="24"/>
      <c r="M19" s="25"/>
      <c r="N19" s="24"/>
      <c r="O19" s="24"/>
      <c r="P19" s="27">
        <v>2700.0</v>
      </c>
      <c r="Q19" s="28">
        <f t="shared" si="1"/>
        <v>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45988.0</v>
      </c>
      <c r="C20" s="21" t="s">
        <v>751</v>
      </c>
      <c r="D20" s="22">
        <v>65868.0</v>
      </c>
      <c r="E20" s="23" t="s">
        <v>619</v>
      </c>
      <c r="F20" s="31"/>
      <c r="G20" s="31"/>
      <c r="H20" s="24"/>
      <c r="I20" s="25">
        <v>400.0</v>
      </c>
      <c r="J20" s="31"/>
      <c r="K20" s="31"/>
      <c r="L20" s="24"/>
      <c r="M20" s="25"/>
      <c r="N20" s="24"/>
      <c r="O20" s="24"/>
      <c r="P20" s="27">
        <v>400.0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45988.0</v>
      </c>
      <c r="C21" s="21" t="s">
        <v>752</v>
      </c>
      <c r="D21" s="22">
        <v>67899.0</v>
      </c>
      <c r="E21" s="23" t="s">
        <v>257</v>
      </c>
      <c r="F21" s="31"/>
      <c r="G21" s="31"/>
      <c r="H21" s="24"/>
      <c r="I21" s="25">
        <v>9450.0</v>
      </c>
      <c r="J21" s="31"/>
      <c r="K21" s="31"/>
      <c r="L21" s="24"/>
      <c r="M21" s="25"/>
      <c r="N21" s="24"/>
      <c r="O21" s="24"/>
      <c r="P21" s="27">
        <v>9450.0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45988.0</v>
      </c>
      <c r="C22" s="21" t="s">
        <v>753</v>
      </c>
      <c r="D22" s="22">
        <v>97731.0</v>
      </c>
      <c r="E22" s="23" t="s">
        <v>754</v>
      </c>
      <c r="F22" s="31"/>
      <c r="G22" s="31"/>
      <c r="H22" s="31">
        <v>9600.0</v>
      </c>
      <c r="I22" s="25"/>
      <c r="J22" s="31"/>
      <c r="K22" s="31"/>
      <c r="L22" s="24"/>
      <c r="M22" s="25"/>
      <c r="N22" s="24"/>
      <c r="O22" s="24"/>
      <c r="P22" s="27">
        <v>9600.0</v>
      </c>
      <c r="Q22" s="28">
        <f t="shared" si="1"/>
        <v>0</v>
      </c>
      <c r="R22" s="27">
        <v>97731.0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45988.0</v>
      </c>
      <c r="C23" s="21" t="s">
        <v>755</v>
      </c>
      <c r="D23" s="22">
        <v>97731.0</v>
      </c>
      <c r="E23" s="23" t="s">
        <v>754</v>
      </c>
      <c r="F23" s="31"/>
      <c r="G23" s="31"/>
      <c r="H23" s="31">
        <v>600.0</v>
      </c>
      <c r="I23" s="25"/>
      <c r="J23" s="31"/>
      <c r="K23" s="31"/>
      <c r="L23" s="24"/>
      <c r="M23" s="25"/>
      <c r="N23" s="24"/>
      <c r="O23" s="24"/>
      <c r="P23" s="27">
        <v>600.0</v>
      </c>
      <c r="Q23" s="28">
        <f t="shared" si="1"/>
        <v>0</v>
      </c>
      <c r="R23" s="27">
        <v>97731.0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45988.0</v>
      </c>
      <c r="C24" s="21" t="s">
        <v>756</v>
      </c>
      <c r="D24" s="22">
        <v>97731.0</v>
      </c>
      <c r="E24" s="23" t="s">
        <v>754</v>
      </c>
      <c r="F24" s="31"/>
      <c r="G24" s="31"/>
      <c r="H24" s="31">
        <v>4500.0</v>
      </c>
      <c r="I24" s="25"/>
      <c r="J24" s="31"/>
      <c r="K24" s="31"/>
      <c r="L24" s="24"/>
      <c r="M24" s="25"/>
      <c r="N24" s="24"/>
      <c r="O24" s="24"/>
      <c r="P24" s="27">
        <v>4500.0</v>
      </c>
      <c r="Q24" s="28">
        <f t="shared" si="1"/>
        <v>0</v>
      </c>
      <c r="R24" s="27">
        <v>97731.0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20"/>
      <c r="C25" s="21"/>
      <c r="D25" s="22"/>
      <c r="E25" s="23"/>
      <c r="F25" s="31"/>
      <c r="G25" s="31"/>
      <c r="H25" s="24"/>
      <c r="I25" s="25"/>
      <c r="J25" s="31"/>
      <c r="K25" s="31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/>
      <c r="B26" s="20"/>
      <c r="C26" s="21"/>
      <c r="D26" s="22"/>
      <c r="E26" s="23"/>
      <c r="F26" s="31"/>
      <c r="G26" s="31"/>
      <c r="H26" s="24"/>
      <c r="I26" s="25"/>
      <c r="J26" s="31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18.0</v>
      </c>
      <c r="B27" s="20"/>
      <c r="C27" s="21"/>
      <c r="D27" s="22"/>
      <c r="E27" s="23"/>
      <c r="F27" s="31"/>
      <c r="G27" s="31"/>
      <c r="H27" s="24"/>
      <c r="I27" s="25"/>
      <c r="J27" s="31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19.0</v>
      </c>
      <c r="B28" s="20"/>
      <c r="C28" s="21"/>
      <c r="D28" s="22"/>
      <c r="E28" s="23"/>
      <c r="F28" s="31"/>
      <c r="G28" s="31"/>
      <c r="H28" s="24"/>
      <c r="I28" s="25"/>
      <c r="J28" s="31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20.0</v>
      </c>
      <c r="B29" s="20"/>
      <c r="C29" s="21"/>
      <c r="D29" s="22"/>
      <c r="E29" s="23"/>
      <c r="F29" s="31"/>
      <c r="G29" s="31"/>
      <c r="H29" s="24"/>
      <c r="I29" s="25"/>
      <c r="J29" s="31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21.0</v>
      </c>
      <c r="B30" s="20"/>
      <c r="C30" s="21"/>
      <c r="D30" s="22"/>
      <c r="E30" s="23"/>
      <c r="F30" s="31"/>
      <c r="G30" s="31"/>
      <c r="H30" s="31"/>
      <c r="I30" s="25"/>
      <c r="J30" s="31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22.0</v>
      </c>
      <c r="B31" s="20"/>
      <c r="C31" s="21"/>
      <c r="D31" s="22"/>
      <c r="E31" s="23"/>
      <c r="F31" s="31"/>
      <c r="G31" s="31"/>
      <c r="H31" s="31"/>
      <c r="I31" s="25"/>
      <c r="J31" s="31"/>
      <c r="K31" s="31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32"/>
      <c r="B32" s="33"/>
      <c r="C32" s="34"/>
      <c r="D32" s="35"/>
      <c r="E32" s="36"/>
      <c r="F32" s="24"/>
      <c r="G32" s="24"/>
      <c r="H32" s="24"/>
      <c r="I32" s="26"/>
      <c r="J32" s="24"/>
      <c r="K32" s="24"/>
      <c r="L32" s="24"/>
      <c r="M32" s="26"/>
      <c r="N32" s="24"/>
      <c r="O32" s="24"/>
      <c r="P32" s="29"/>
      <c r="Q32" s="28">
        <f t="shared" si="1"/>
        <v>0</v>
      </c>
      <c r="R32" s="29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38"/>
      <c r="B33" s="39"/>
      <c r="C33" s="40"/>
      <c r="D33" s="41"/>
      <c r="E33" s="41"/>
      <c r="F33" s="42">
        <f t="shared" ref="F33:P33" si="2">SUM(F6:F32)</f>
        <v>0</v>
      </c>
      <c r="G33" s="42">
        <f t="shared" si="2"/>
        <v>0</v>
      </c>
      <c r="H33" s="42">
        <f t="shared" si="2"/>
        <v>14700</v>
      </c>
      <c r="I33" s="42">
        <f t="shared" si="2"/>
        <v>62350</v>
      </c>
      <c r="J33" s="42">
        <f t="shared" si="2"/>
        <v>17640</v>
      </c>
      <c r="K33" s="42">
        <f t="shared" si="2"/>
        <v>0</v>
      </c>
      <c r="L33" s="42">
        <f t="shared" si="2"/>
        <v>0</v>
      </c>
      <c r="M33" s="42">
        <f t="shared" si="2"/>
        <v>0</v>
      </c>
      <c r="N33" s="42">
        <f t="shared" si="2"/>
        <v>0</v>
      </c>
      <c r="O33" s="42">
        <f t="shared" si="2"/>
        <v>0</v>
      </c>
      <c r="P33" s="42">
        <f t="shared" si="2"/>
        <v>94690</v>
      </c>
      <c r="Q33" s="43"/>
      <c r="R33" s="41"/>
      <c r="S33" s="44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ht="42.0" customHeight="1">
      <c r="A34" s="46"/>
      <c r="B34" s="47"/>
      <c r="C34" s="48"/>
      <c r="D34" s="48"/>
      <c r="E34" s="48"/>
      <c r="F34" s="49">
        <f>F33+G33+H33+I33+J33+K33+L33+M33+N33+O33</f>
        <v>94690</v>
      </c>
      <c r="G34" s="4"/>
      <c r="H34" s="4"/>
      <c r="I34" s="4"/>
      <c r="J34" s="4"/>
      <c r="K34" s="4"/>
      <c r="L34" s="4"/>
      <c r="M34" s="4"/>
      <c r="N34" s="4"/>
      <c r="O34" s="4"/>
      <c r="P34" s="50" t="s">
        <v>52</v>
      </c>
      <c r="Q34" s="50"/>
      <c r="R34" s="48"/>
      <c r="S34" s="51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42.0" customHeight="1">
      <c r="A35" s="52"/>
      <c r="B35" s="52"/>
      <c r="C35" s="52"/>
      <c r="D35" s="52"/>
      <c r="E35" s="30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42.0" customHeight="1">
      <c r="A36" s="53" t="s">
        <v>423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42.0" customHeight="1">
      <c r="A37" s="54" t="s">
        <v>2</v>
      </c>
      <c r="B37" s="55" t="s">
        <v>3</v>
      </c>
      <c r="C37" s="55" t="s">
        <v>4</v>
      </c>
      <c r="D37" s="55" t="s">
        <v>5</v>
      </c>
      <c r="E37" s="55" t="s">
        <v>6</v>
      </c>
      <c r="F37" s="56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55" t="s">
        <v>8</v>
      </c>
      <c r="S37" s="55" t="s">
        <v>9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42.0" customHeight="1">
      <c r="A38" s="11"/>
      <c r="B38" s="12"/>
      <c r="C38" s="12"/>
      <c r="D38" s="12"/>
      <c r="E38" s="12"/>
      <c r="F38" s="57" t="s">
        <v>10</v>
      </c>
      <c r="G38" s="58" t="s">
        <v>11</v>
      </c>
      <c r="H38" s="10"/>
      <c r="I38" s="58" t="s">
        <v>12</v>
      </c>
      <c r="J38" s="10"/>
      <c r="K38" s="55" t="s">
        <v>13</v>
      </c>
      <c r="L38" s="59"/>
      <c r="M38" s="59"/>
      <c r="N38" s="59"/>
      <c r="O38" s="133"/>
      <c r="P38" s="55" t="s">
        <v>14</v>
      </c>
      <c r="Q38" s="55" t="s">
        <v>15</v>
      </c>
      <c r="R38" s="12"/>
      <c r="S38" s="1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42.0" customHeight="1">
      <c r="A39" s="17"/>
      <c r="B39" s="10"/>
      <c r="C39" s="10"/>
      <c r="D39" s="10"/>
      <c r="E39" s="10"/>
      <c r="F39" s="10"/>
      <c r="G39" s="134" t="s">
        <v>16</v>
      </c>
      <c r="H39" s="62" t="s">
        <v>17</v>
      </c>
      <c r="I39" s="62" t="s">
        <v>18</v>
      </c>
      <c r="J39" s="62" t="s">
        <v>19</v>
      </c>
      <c r="K39" s="10"/>
      <c r="L39" s="62" t="s">
        <v>20</v>
      </c>
      <c r="M39" s="149" t="s">
        <v>424</v>
      </c>
      <c r="N39" s="117" t="s">
        <v>425</v>
      </c>
      <c r="O39" s="148" t="s">
        <v>426</v>
      </c>
      <c r="P39" s="10"/>
      <c r="Q39" s="10"/>
      <c r="R39" s="10"/>
      <c r="S39" s="10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42.0" customHeight="1">
      <c r="A40" s="63">
        <v>1.0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31"/>
      <c r="M40" s="25"/>
      <c r="N40" s="31"/>
      <c r="O40" s="31"/>
      <c r="P40" s="145"/>
      <c r="Q40" s="28">
        <f t="shared" ref="Q40:Q44" si="3">F40+G40+H40+I40+J40+K40+M40+N40+O40-P40</f>
        <v>0</v>
      </c>
      <c r="R40" s="27"/>
      <c r="S40" s="29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42.0" customHeight="1">
      <c r="A41" s="144">
        <v>2.0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31"/>
      <c r="P41" s="27"/>
      <c r="Q41" s="28">
        <f t="shared" si="3"/>
        <v>0</v>
      </c>
      <c r="R41" s="27"/>
      <c r="S41" s="29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42.0" customHeight="1">
      <c r="A42" s="144">
        <v>3.0</v>
      </c>
      <c r="B42" s="20"/>
      <c r="C42" s="21"/>
      <c r="D42" s="22"/>
      <c r="E42" s="23"/>
      <c r="F42" s="24"/>
      <c r="G42" s="24"/>
      <c r="H42" s="24"/>
      <c r="I42" s="26"/>
      <c r="J42" s="24"/>
      <c r="K42" s="24"/>
      <c r="L42" s="24"/>
      <c r="M42" s="26"/>
      <c r="N42" s="31"/>
      <c r="O42" s="31"/>
      <c r="P42" s="27"/>
      <c r="Q42" s="28">
        <f t="shared" si="3"/>
        <v>0</v>
      </c>
      <c r="R42" s="27"/>
      <c r="S42" s="29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42.0" customHeight="1">
      <c r="A43" s="144">
        <v>4.0</v>
      </c>
      <c r="B43" s="20"/>
      <c r="C43" s="21"/>
      <c r="D43" s="22"/>
      <c r="E43" s="23"/>
      <c r="F43" s="24"/>
      <c r="G43" s="24"/>
      <c r="H43" s="24"/>
      <c r="I43" s="26"/>
      <c r="J43" s="24"/>
      <c r="K43" s="24"/>
      <c r="L43" s="24"/>
      <c r="M43" s="26"/>
      <c r="N43" s="24"/>
      <c r="O43" s="31"/>
      <c r="P43" s="27"/>
      <c r="Q43" s="28">
        <f t="shared" si="3"/>
        <v>0</v>
      </c>
      <c r="R43" s="27"/>
      <c r="S43" s="29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</row>
    <row r="44" ht="42.0" customHeight="1">
      <c r="A44" s="90"/>
      <c r="B44" s="91"/>
      <c r="C44" s="92"/>
      <c r="D44" s="92"/>
      <c r="E44" s="92"/>
      <c r="F44" s="78"/>
      <c r="G44" s="78"/>
      <c r="H44" s="78"/>
      <c r="I44" s="78"/>
      <c r="J44" s="78"/>
      <c r="K44" s="78"/>
      <c r="L44" s="78"/>
      <c r="M44" s="78"/>
      <c r="N44" s="78"/>
      <c r="O44" s="85"/>
      <c r="P44" s="93"/>
      <c r="Q44" s="28">
        <f t="shared" si="3"/>
        <v>0</v>
      </c>
      <c r="R44" s="29"/>
      <c r="S44" s="7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94"/>
      <c r="B45" s="95"/>
      <c r="C45" s="96"/>
      <c r="D45" s="97" t="s">
        <v>59</v>
      </c>
      <c r="E45" s="59"/>
      <c r="F45" s="98">
        <f t="shared" ref="F45:P45" si="4">SUM(F40:F44)</f>
        <v>0</v>
      </c>
      <c r="G45" s="98">
        <f t="shared" si="4"/>
        <v>0</v>
      </c>
      <c r="H45" s="98">
        <f t="shared" si="4"/>
        <v>0</v>
      </c>
      <c r="I45" s="98">
        <f t="shared" si="4"/>
        <v>0</v>
      </c>
      <c r="J45" s="98">
        <f t="shared" si="4"/>
        <v>0</v>
      </c>
      <c r="K45" s="98">
        <f t="shared" si="4"/>
        <v>0</v>
      </c>
      <c r="L45" s="98">
        <f t="shared" si="4"/>
        <v>0</v>
      </c>
      <c r="M45" s="98">
        <f t="shared" si="4"/>
        <v>0</v>
      </c>
      <c r="N45" s="98">
        <f t="shared" si="4"/>
        <v>0</v>
      </c>
      <c r="O45" s="98">
        <f t="shared" si="4"/>
        <v>0</v>
      </c>
      <c r="P45" s="98">
        <f t="shared" si="4"/>
        <v>0</v>
      </c>
      <c r="Q45" s="99"/>
      <c r="R45" s="59"/>
      <c r="S45" s="7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2"/>
      <c r="B46" s="52"/>
      <c r="C46" s="52"/>
      <c r="D46" s="52"/>
      <c r="E46" s="30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126" t="s">
        <v>103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54" t="s">
        <v>2</v>
      </c>
      <c r="B48" s="55" t="s">
        <v>3</v>
      </c>
      <c r="C48" s="55" t="s">
        <v>4</v>
      </c>
      <c r="D48" s="55" t="s">
        <v>5</v>
      </c>
      <c r="E48" s="55" t="s">
        <v>6</v>
      </c>
      <c r="F48" s="56" t="s">
        <v>7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55" t="s">
        <v>8</v>
      </c>
      <c r="S48" s="55" t="s">
        <v>9</v>
      </c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1"/>
      <c r="B49" s="12"/>
      <c r="C49" s="12"/>
      <c r="D49" s="12"/>
      <c r="E49" s="12"/>
      <c r="F49" s="57" t="s">
        <v>10</v>
      </c>
      <c r="G49" s="58" t="s">
        <v>11</v>
      </c>
      <c r="H49" s="10"/>
      <c r="I49" s="58" t="s">
        <v>12</v>
      </c>
      <c r="J49" s="10"/>
      <c r="K49" s="150" t="s">
        <v>13</v>
      </c>
      <c r="L49" s="59"/>
      <c r="M49" s="59"/>
      <c r="N49" s="59"/>
      <c r="O49" s="60" t="s">
        <v>757</v>
      </c>
      <c r="P49" s="55" t="s">
        <v>14</v>
      </c>
      <c r="Q49" s="55" t="s">
        <v>15</v>
      </c>
      <c r="R49" s="12"/>
      <c r="S49" s="1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17"/>
      <c r="B50" s="10"/>
      <c r="C50" s="10"/>
      <c r="D50" s="10"/>
      <c r="E50" s="10"/>
      <c r="F50" s="10"/>
      <c r="G50" s="61" t="s">
        <v>16</v>
      </c>
      <c r="H50" s="62" t="s">
        <v>17</v>
      </c>
      <c r="I50" s="62" t="s">
        <v>18</v>
      </c>
      <c r="J50" s="62" t="s">
        <v>19</v>
      </c>
      <c r="K50" s="10"/>
      <c r="L50" s="134" t="s">
        <v>20</v>
      </c>
      <c r="M50" s="62" t="s">
        <v>21</v>
      </c>
      <c r="N50" s="149" t="s">
        <v>202</v>
      </c>
      <c r="O50" s="10"/>
      <c r="P50" s="10"/>
      <c r="Q50" s="10"/>
      <c r="R50" s="10"/>
      <c r="S50" s="10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74">
        <v>1.0</v>
      </c>
      <c r="B51" s="127">
        <v>45988.0</v>
      </c>
      <c r="C51" s="128" t="s">
        <v>758</v>
      </c>
      <c r="D51" s="129">
        <v>49655.0</v>
      </c>
      <c r="E51" s="130" t="s">
        <v>186</v>
      </c>
      <c r="F51" s="78"/>
      <c r="G51" s="78"/>
      <c r="H51" s="131"/>
      <c r="I51" s="131">
        <v>2580.0</v>
      </c>
      <c r="J51" s="131"/>
      <c r="K51" s="78"/>
      <c r="L51" s="131"/>
      <c r="M51" s="131"/>
      <c r="N51" s="131"/>
      <c r="O51" s="85"/>
      <c r="P51" s="146">
        <v>2580.0</v>
      </c>
      <c r="Q51" s="72">
        <f t="shared" ref="Q51:Q59" si="5">F51+G51+H51+I51+J51+K51+L51+M51+N51+O51-P51</f>
        <v>0</v>
      </c>
      <c r="R51" s="27" t="s">
        <v>759</v>
      </c>
      <c r="S51" s="7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74"/>
      <c r="B52" s="121"/>
      <c r="C52" s="75"/>
      <c r="D52" s="76"/>
      <c r="E52" s="77"/>
      <c r="F52" s="78"/>
      <c r="G52" s="78"/>
      <c r="H52" s="131"/>
      <c r="I52" s="131"/>
      <c r="J52" s="78"/>
      <c r="K52" s="78"/>
      <c r="L52" s="78"/>
      <c r="M52" s="131"/>
      <c r="N52" s="78"/>
      <c r="O52" s="85"/>
      <c r="P52" s="146"/>
      <c r="Q52" s="72">
        <f t="shared" si="5"/>
        <v>0</v>
      </c>
      <c r="R52" s="27"/>
      <c r="S52" s="7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74"/>
      <c r="B53" s="121"/>
      <c r="C53" s="75"/>
      <c r="D53" s="76"/>
      <c r="E53" s="77"/>
      <c r="F53" s="78"/>
      <c r="G53" s="78"/>
      <c r="H53" s="131"/>
      <c r="I53" s="131"/>
      <c r="J53" s="78"/>
      <c r="K53" s="78"/>
      <c r="L53" s="78"/>
      <c r="M53" s="78"/>
      <c r="N53" s="78"/>
      <c r="O53" s="85"/>
      <c r="P53" s="146"/>
      <c r="Q53" s="72">
        <f t="shared" si="5"/>
        <v>0</v>
      </c>
      <c r="R53" s="27"/>
      <c r="S53" s="7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74"/>
      <c r="B54" s="121"/>
      <c r="C54" s="75"/>
      <c r="D54" s="76"/>
      <c r="E54" s="77"/>
      <c r="F54" s="78"/>
      <c r="G54" s="78"/>
      <c r="H54" s="131"/>
      <c r="I54" s="131"/>
      <c r="J54" s="78"/>
      <c r="K54" s="78"/>
      <c r="L54" s="78"/>
      <c r="M54" s="78"/>
      <c r="N54" s="78"/>
      <c r="O54" s="85"/>
      <c r="P54" s="146"/>
      <c r="Q54" s="72">
        <f t="shared" si="5"/>
        <v>0</v>
      </c>
      <c r="R54" s="27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hidden="1" customHeight="1">
      <c r="A55" s="63"/>
      <c r="B55" s="81"/>
      <c r="C55" s="82"/>
      <c r="D55" s="83"/>
      <c r="E55" s="84"/>
      <c r="F55" s="78"/>
      <c r="G55" s="78"/>
      <c r="H55" s="78"/>
      <c r="I55" s="78"/>
      <c r="J55" s="78"/>
      <c r="K55" s="78"/>
      <c r="L55" s="78"/>
      <c r="M55" s="78"/>
      <c r="N55" s="78"/>
      <c r="O55" s="85"/>
      <c r="P55" s="86"/>
      <c r="Q55" s="72">
        <f t="shared" si="5"/>
        <v>0</v>
      </c>
      <c r="R55" s="2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hidden="1" customHeight="1">
      <c r="A56" s="63"/>
      <c r="B56" s="81"/>
      <c r="C56" s="82"/>
      <c r="D56" s="83"/>
      <c r="E56" s="84"/>
      <c r="F56" s="78"/>
      <c r="G56" s="78"/>
      <c r="H56" s="78"/>
      <c r="I56" s="78"/>
      <c r="J56" s="78"/>
      <c r="K56" s="78"/>
      <c r="L56" s="78"/>
      <c r="M56" s="78"/>
      <c r="N56" s="78"/>
      <c r="O56" s="85"/>
      <c r="P56" s="86"/>
      <c r="Q56" s="72">
        <f t="shared" si="5"/>
        <v>0</v>
      </c>
      <c r="R56" s="29"/>
      <c r="S56" s="7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hidden="1" customHeight="1">
      <c r="A57" s="63"/>
      <c r="B57" s="81"/>
      <c r="C57" s="82"/>
      <c r="D57" s="83"/>
      <c r="E57" s="84"/>
      <c r="F57" s="78"/>
      <c r="G57" s="78"/>
      <c r="H57" s="78"/>
      <c r="I57" s="78"/>
      <c r="J57" s="78"/>
      <c r="K57" s="78"/>
      <c r="L57" s="78"/>
      <c r="M57" s="78"/>
      <c r="N57" s="78"/>
      <c r="O57" s="85"/>
      <c r="P57" s="86"/>
      <c r="Q57" s="72">
        <f t="shared" si="5"/>
        <v>0</v>
      </c>
      <c r="R57" s="29"/>
      <c r="S57" s="7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hidden="1" customHeight="1">
      <c r="A58" s="63"/>
      <c r="B58" s="33"/>
      <c r="C58" s="88"/>
      <c r="D58" s="88"/>
      <c r="E58" s="89"/>
      <c r="F58" s="78"/>
      <c r="G58" s="78"/>
      <c r="H58" s="78"/>
      <c r="I58" s="78"/>
      <c r="J58" s="78"/>
      <c r="K58" s="78"/>
      <c r="L58" s="78"/>
      <c r="M58" s="78"/>
      <c r="N58" s="78"/>
      <c r="O58" s="85"/>
      <c r="P58" s="86"/>
      <c r="Q58" s="72">
        <f t="shared" si="5"/>
        <v>0</v>
      </c>
      <c r="R58" s="29"/>
      <c r="S58" s="7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90"/>
      <c r="B59" s="91"/>
      <c r="C59" s="92"/>
      <c r="D59" s="92"/>
      <c r="E59" s="92"/>
      <c r="F59" s="78"/>
      <c r="G59" s="78"/>
      <c r="H59" s="78"/>
      <c r="I59" s="78"/>
      <c r="J59" s="78"/>
      <c r="K59" s="78"/>
      <c r="L59" s="78"/>
      <c r="M59" s="78"/>
      <c r="N59" s="78"/>
      <c r="O59" s="85"/>
      <c r="P59" s="93"/>
      <c r="Q59" s="72">
        <f t="shared" si="5"/>
        <v>0</v>
      </c>
      <c r="R59" s="29"/>
      <c r="S59" s="7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94"/>
      <c r="B60" s="95"/>
      <c r="C60" s="96"/>
      <c r="D60" s="97" t="s">
        <v>59</v>
      </c>
      <c r="E60" s="59"/>
      <c r="F60" s="98">
        <f t="shared" ref="F60:P60" si="6">SUM(F51:F59)</f>
        <v>0</v>
      </c>
      <c r="G60" s="98">
        <f t="shared" si="6"/>
        <v>0</v>
      </c>
      <c r="H60" s="98">
        <f t="shared" si="6"/>
        <v>0</v>
      </c>
      <c r="I60" s="98">
        <f t="shared" si="6"/>
        <v>2580</v>
      </c>
      <c r="J60" s="98">
        <f t="shared" si="6"/>
        <v>0</v>
      </c>
      <c r="K60" s="98">
        <f t="shared" si="6"/>
        <v>0</v>
      </c>
      <c r="L60" s="98">
        <f t="shared" si="6"/>
        <v>0</v>
      </c>
      <c r="M60" s="98">
        <f t="shared" si="6"/>
        <v>0</v>
      </c>
      <c r="N60" s="98">
        <f t="shared" si="6"/>
        <v>0</v>
      </c>
      <c r="O60" s="98">
        <f t="shared" si="6"/>
        <v>0</v>
      </c>
      <c r="P60" s="98">
        <f t="shared" si="6"/>
        <v>2580</v>
      </c>
      <c r="Q60" s="99"/>
      <c r="R60" s="59"/>
      <c r="S60" s="7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52"/>
      <c r="B61" s="52"/>
      <c r="C61" s="52"/>
      <c r="D61" s="52"/>
      <c r="E61" s="100"/>
      <c r="F61" s="101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52"/>
      <c r="B62" s="52"/>
      <c r="C62" s="52"/>
      <c r="D62" s="52"/>
      <c r="E62" s="100"/>
      <c r="F62" s="101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51.0" customHeight="1">
      <c r="A63" s="2"/>
      <c r="B63" s="2"/>
      <c r="C63" s="2"/>
      <c r="D63" s="2"/>
      <c r="E63" s="102" t="s">
        <v>60</v>
      </c>
      <c r="F63" s="142" t="s">
        <v>61</v>
      </c>
      <c r="G63" s="2"/>
      <c r="H63" s="2"/>
      <c r="I63" s="2"/>
      <c r="J63" s="104" t="s">
        <v>62</v>
      </c>
      <c r="K63" s="104"/>
      <c r="L63" s="104"/>
      <c r="M63" s="104"/>
      <c r="N63" s="105"/>
      <c r="O63" s="105"/>
      <c r="P63" s="106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102" t="s">
        <v>63</v>
      </c>
      <c r="F64" s="142" t="s">
        <v>61</v>
      </c>
      <c r="G64" s="2"/>
      <c r="H64" s="2"/>
      <c r="I64" s="2"/>
      <c r="J64" s="107" t="s">
        <v>64</v>
      </c>
      <c r="K64" s="107"/>
      <c r="L64" s="107"/>
      <c r="M64" s="107"/>
      <c r="N64" s="107"/>
      <c r="O64" s="107"/>
      <c r="P64" s="108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102" t="s">
        <v>65</v>
      </c>
      <c r="F65" s="142" t="s">
        <v>61</v>
      </c>
      <c r="G65" s="2"/>
      <c r="H65" s="2"/>
      <c r="I65" s="2"/>
      <c r="J65" s="109"/>
      <c r="K65" s="110"/>
      <c r="L65" s="110"/>
      <c r="M65" s="110"/>
      <c r="N65" s="110"/>
      <c r="O65" s="110"/>
      <c r="P65" s="110"/>
      <c r="Q65" s="111"/>
      <c r="R65" s="3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102" t="s">
        <v>66</v>
      </c>
      <c r="F66" s="142" t="s">
        <v>61</v>
      </c>
      <c r="G66" s="2"/>
      <c r="H66" s="2"/>
      <c r="I66" s="2"/>
      <c r="J66" s="112"/>
      <c r="K66" s="112"/>
      <c r="L66" s="112"/>
      <c r="M66" s="112"/>
      <c r="N66" s="112"/>
      <c r="O66" s="112"/>
      <c r="P66" s="52"/>
      <c r="Q66" s="52"/>
      <c r="R66" s="5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102" t="s">
        <v>760</v>
      </c>
      <c r="F67" s="142" t="s">
        <v>61</v>
      </c>
      <c r="G67" s="2"/>
      <c r="H67" s="2"/>
      <c r="I67" s="2"/>
      <c r="J67" s="112"/>
      <c r="K67" s="112"/>
      <c r="L67" s="112"/>
      <c r="M67" s="112"/>
      <c r="N67" s="112"/>
      <c r="O67" s="112"/>
      <c r="P67" s="113"/>
      <c r="Q67" s="52"/>
      <c r="R67" s="5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102" t="s">
        <v>68</v>
      </c>
      <c r="F68" s="142" t="s">
        <v>61</v>
      </c>
      <c r="G68" s="2"/>
      <c r="H68" s="2"/>
      <c r="I68" s="2"/>
      <c r="J68" s="114"/>
      <c r="K68" s="114"/>
      <c r="L68" s="114"/>
      <c r="M68" s="114"/>
      <c r="N68" s="52"/>
      <c r="O68" s="52"/>
      <c r="P68" s="113"/>
      <c r="Q68" s="52"/>
      <c r="R68" s="5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102" t="s">
        <v>69</v>
      </c>
      <c r="F69" s="142" t="s">
        <v>61</v>
      </c>
      <c r="G69" s="2"/>
      <c r="H69" s="2"/>
      <c r="I69" s="2"/>
      <c r="J69" s="52"/>
      <c r="K69" s="52"/>
      <c r="L69" s="115"/>
      <c r="M69" s="52"/>
      <c r="N69" s="52"/>
      <c r="O69" s="52"/>
      <c r="P69" s="113"/>
      <c r="Q69" s="52"/>
      <c r="R69" s="5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52"/>
      <c r="K70" s="52"/>
      <c r="L70" s="52"/>
      <c r="M70" s="52"/>
      <c r="N70" s="52"/>
      <c r="O70" s="52"/>
      <c r="P70" s="52"/>
      <c r="Q70" s="52"/>
      <c r="R70" s="5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</sheetData>
  <mergeCells count="48">
    <mergeCell ref="I49:J49"/>
    <mergeCell ref="K49:K50"/>
    <mergeCell ref="O49:O50"/>
    <mergeCell ref="P49:P50"/>
    <mergeCell ref="A47:S47"/>
    <mergeCell ref="A48:A50"/>
    <mergeCell ref="B48:B50"/>
    <mergeCell ref="C48:C50"/>
    <mergeCell ref="D48:D50"/>
    <mergeCell ref="E48:E50"/>
    <mergeCell ref="F48:Q48"/>
    <mergeCell ref="Q49:Q5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4:O34"/>
    <mergeCell ref="A37:A39"/>
    <mergeCell ref="B37:B39"/>
    <mergeCell ref="C37:C39"/>
    <mergeCell ref="D37:D39"/>
    <mergeCell ref="E37:E39"/>
    <mergeCell ref="R37:R39"/>
    <mergeCell ref="P38:P39"/>
    <mergeCell ref="Q38:Q39"/>
    <mergeCell ref="A36:S36"/>
    <mergeCell ref="F37:Q37"/>
    <mergeCell ref="S37:S39"/>
    <mergeCell ref="F38:F39"/>
    <mergeCell ref="G38:H38"/>
    <mergeCell ref="I38:J38"/>
    <mergeCell ref="K38:K39"/>
    <mergeCell ref="R48:R50"/>
    <mergeCell ref="S48:S50"/>
    <mergeCell ref="F49:F50"/>
    <mergeCell ref="G49:H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761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45988.0</v>
      </c>
      <c r="C6" s="21" t="s">
        <v>762</v>
      </c>
      <c r="D6" s="22">
        <v>13762.0</v>
      </c>
      <c r="E6" s="23" t="s">
        <v>102</v>
      </c>
      <c r="F6" s="31"/>
      <c r="G6" s="31"/>
      <c r="H6" s="24"/>
      <c r="I6" s="25"/>
      <c r="J6" s="31">
        <v>5000.0</v>
      </c>
      <c r="K6" s="31"/>
      <c r="L6" s="24"/>
      <c r="M6" s="25"/>
      <c r="N6" s="24"/>
      <c r="O6" s="24"/>
      <c r="P6" s="27">
        <v>5000.0</v>
      </c>
      <c r="Q6" s="28">
        <f t="shared" ref="Q6:Q35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45989.0</v>
      </c>
      <c r="C7" s="21" t="s">
        <v>763</v>
      </c>
      <c r="D7" s="22">
        <v>65868.0</v>
      </c>
      <c r="E7" s="23" t="s">
        <v>619</v>
      </c>
      <c r="F7" s="24"/>
      <c r="G7" s="31"/>
      <c r="H7" s="24"/>
      <c r="I7" s="25">
        <v>400.0</v>
      </c>
      <c r="J7" s="31"/>
      <c r="K7" s="31"/>
      <c r="L7" s="24"/>
      <c r="M7" s="25"/>
      <c r="N7" s="24"/>
      <c r="O7" s="24"/>
      <c r="P7" s="27">
        <v>400.0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45989.0</v>
      </c>
      <c r="C8" s="21" t="s">
        <v>764</v>
      </c>
      <c r="D8" s="22">
        <v>105728.0</v>
      </c>
      <c r="E8" s="23" t="s">
        <v>765</v>
      </c>
      <c r="F8" s="31"/>
      <c r="G8" s="24"/>
      <c r="H8" s="24"/>
      <c r="I8" s="25">
        <v>300.0</v>
      </c>
      <c r="J8" s="31"/>
      <c r="K8" s="24"/>
      <c r="L8" s="24"/>
      <c r="M8" s="25"/>
      <c r="N8" s="24"/>
      <c r="O8" s="24"/>
      <c r="P8" s="27">
        <v>300.0</v>
      </c>
      <c r="Q8" s="28">
        <f t="shared" si="1"/>
        <v>0</v>
      </c>
      <c r="R8" s="27" t="s">
        <v>29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45989.0</v>
      </c>
      <c r="C9" s="21" t="s">
        <v>766</v>
      </c>
      <c r="D9" s="22">
        <v>51814.0</v>
      </c>
      <c r="E9" s="23" t="s">
        <v>576</v>
      </c>
      <c r="F9" s="24"/>
      <c r="G9" s="31"/>
      <c r="H9" s="24"/>
      <c r="I9" s="25">
        <v>2600.0</v>
      </c>
      <c r="J9" s="31"/>
      <c r="K9" s="24"/>
      <c r="L9" s="24"/>
      <c r="M9" s="25"/>
      <c r="N9" s="24"/>
      <c r="O9" s="24"/>
      <c r="P9" s="27">
        <v>2600.0</v>
      </c>
      <c r="Q9" s="28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45989.0</v>
      </c>
      <c r="C10" s="21" t="s">
        <v>767</v>
      </c>
      <c r="D10" s="22">
        <v>51017.0</v>
      </c>
      <c r="E10" s="23" t="s">
        <v>524</v>
      </c>
      <c r="F10" s="31"/>
      <c r="G10" s="31"/>
      <c r="H10" s="24"/>
      <c r="I10" s="25"/>
      <c r="J10" s="31">
        <v>8400.0</v>
      </c>
      <c r="K10" s="31"/>
      <c r="L10" s="24"/>
      <c r="M10" s="25"/>
      <c r="N10" s="24"/>
      <c r="O10" s="24"/>
      <c r="P10" s="27">
        <v>8400.0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45989.0</v>
      </c>
      <c r="C11" s="21" t="s">
        <v>768</v>
      </c>
      <c r="D11" s="22">
        <v>65868.0</v>
      </c>
      <c r="E11" s="23" t="s">
        <v>619</v>
      </c>
      <c r="F11" s="31"/>
      <c r="G11" s="31"/>
      <c r="H11" s="24"/>
      <c r="I11" s="25">
        <v>400.0</v>
      </c>
      <c r="J11" s="31"/>
      <c r="K11" s="31"/>
      <c r="L11" s="24"/>
      <c r="M11" s="25"/>
      <c r="N11" s="24"/>
      <c r="O11" s="24"/>
      <c r="P11" s="27">
        <v>400.0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45989.0</v>
      </c>
      <c r="C12" s="21" t="s">
        <v>769</v>
      </c>
      <c r="D12" s="22">
        <v>105731.0</v>
      </c>
      <c r="E12" s="23" t="s">
        <v>770</v>
      </c>
      <c r="F12" s="31"/>
      <c r="G12" s="31"/>
      <c r="H12" s="24"/>
      <c r="I12" s="25">
        <v>300.0</v>
      </c>
      <c r="J12" s="31"/>
      <c r="K12" s="31"/>
      <c r="L12" s="24"/>
      <c r="M12" s="25"/>
      <c r="N12" s="24"/>
      <c r="O12" s="24"/>
      <c r="P12" s="27">
        <v>300.0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45989.0</v>
      </c>
      <c r="C13" s="21" t="s">
        <v>771</v>
      </c>
      <c r="D13" s="22">
        <v>88736.0</v>
      </c>
      <c r="E13" s="23" t="s">
        <v>772</v>
      </c>
      <c r="F13" s="31"/>
      <c r="G13" s="31"/>
      <c r="H13" s="24"/>
      <c r="I13" s="25">
        <v>380.0</v>
      </c>
      <c r="J13" s="31"/>
      <c r="K13" s="31"/>
      <c r="L13" s="24"/>
      <c r="M13" s="25"/>
      <c r="N13" s="24"/>
      <c r="O13" s="24"/>
      <c r="P13" s="27">
        <v>380.0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45989.0</v>
      </c>
      <c r="C14" s="21" t="s">
        <v>773</v>
      </c>
      <c r="D14" s="22">
        <v>24368.0</v>
      </c>
      <c r="E14" s="23" t="s">
        <v>706</v>
      </c>
      <c r="F14" s="31"/>
      <c r="G14" s="31"/>
      <c r="H14" s="24"/>
      <c r="I14" s="25">
        <v>1953.0</v>
      </c>
      <c r="J14" s="31"/>
      <c r="K14" s="31">
        <v>447.0</v>
      </c>
      <c r="L14" s="24"/>
      <c r="M14" s="25"/>
      <c r="N14" s="24"/>
      <c r="O14" s="24"/>
      <c r="P14" s="27">
        <v>2400.0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45989.0</v>
      </c>
      <c r="C15" s="21" t="s">
        <v>774</v>
      </c>
      <c r="D15" s="22">
        <v>81108.0</v>
      </c>
      <c r="E15" s="23" t="s">
        <v>170</v>
      </c>
      <c r="F15" s="31"/>
      <c r="G15" s="31"/>
      <c r="H15" s="24"/>
      <c r="I15" s="25">
        <v>10550.0</v>
      </c>
      <c r="J15" s="31"/>
      <c r="K15" s="31"/>
      <c r="L15" s="24"/>
      <c r="M15" s="25"/>
      <c r="N15" s="24"/>
      <c r="O15" s="24"/>
      <c r="P15" s="27">
        <v>10550.0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45989.0</v>
      </c>
      <c r="C16" s="21" t="s">
        <v>775</v>
      </c>
      <c r="D16" s="22">
        <v>26040.0</v>
      </c>
      <c r="E16" s="23" t="s">
        <v>776</v>
      </c>
      <c r="F16" s="31"/>
      <c r="G16" s="31"/>
      <c r="H16" s="24"/>
      <c r="I16" s="25"/>
      <c r="J16" s="31">
        <v>9000.0</v>
      </c>
      <c r="K16" s="31"/>
      <c r="L16" s="24"/>
      <c r="M16" s="25"/>
      <c r="N16" s="24"/>
      <c r="O16" s="24"/>
      <c r="P16" s="27">
        <v>9000.0</v>
      </c>
      <c r="Q16" s="28">
        <f t="shared" si="1"/>
        <v>0</v>
      </c>
      <c r="R16" s="27" t="s">
        <v>73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45989.0</v>
      </c>
      <c r="C17" s="21" t="s">
        <v>777</v>
      </c>
      <c r="D17" s="22">
        <v>47787.0</v>
      </c>
      <c r="E17" s="23" t="s">
        <v>388</v>
      </c>
      <c r="F17" s="31"/>
      <c r="G17" s="31"/>
      <c r="H17" s="24"/>
      <c r="I17" s="25">
        <v>250.0</v>
      </c>
      <c r="J17" s="31"/>
      <c r="K17" s="31"/>
      <c r="L17" s="24"/>
      <c r="M17" s="25"/>
      <c r="N17" s="24"/>
      <c r="O17" s="24"/>
      <c r="P17" s="27">
        <v>250.0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45989.0</v>
      </c>
      <c r="C18" s="21" t="s">
        <v>778</v>
      </c>
      <c r="D18" s="22">
        <v>105555.0</v>
      </c>
      <c r="E18" s="23" t="s">
        <v>779</v>
      </c>
      <c r="F18" s="31"/>
      <c r="G18" s="31"/>
      <c r="H18" s="31">
        <v>0.0</v>
      </c>
      <c r="I18" s="25"/>
      <c r="J18" s="31"/>
      <c r="K18" s="31"/>
      <c r="L18" s="24"/>
      <c r="M18" s="25"/>
      <c r="N18" s="24"/>
      <c r="O18" s="24"/>
      <c r="P18" s="27">
        <v>4600.0</v>
      </c>
      <c r="Q18" s="28">
        <f t="shared" si="1"/>
        <v>-4600</v>
      </c>
      <c r="R18" s="27" t="s">
        <v>29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45989.0</v>
      </c>
      <c r="C19" s="21" t="s">
        <v>780</v>
      </c>
      <c r="D19" s="22">
        <v>105556.0</v>
      </c>
      <c r="E19" s="23" t="s">
        <v>781</v>
      </c>
      <c r="F19" s="31"/>
      <c r="G19" s="31"/>
      <c r="H19" s="31">
        <v>0.0</v>
      </c>
      <c r="I19" s="25"/>
      <c r="J19" s="31"/>
      <c r="K19" s="31"/>
      <c r="L19" s="24"/>
      <c r="M19" s="25"/>
      <c r="N19" s="24"/>
      <c r="O19" s="24"/>
      <c r="P19" s="27">
        <v>5000.0</v>
      </c>
      <c r="Q19" s="28">
        <f t="shared" si="1"/>
        <v>-5000</v>
      </c>
      <c r="R19" s="27" t="s">
        <v>29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45989.0</v>
      </c>
      <c r="C20" s="21" t="s">
        <v>782</v>
      </c>
      <c r="D20" s="22">
        <v>53249.0</v>
      </c>
      <c r="E20" s="23" t="s">
        <v>174</v>
      </c>
      <c r="F20" s="31"/>
      <c r="G20" s="31"/>
      <c r="H20" s="24"/>
      <c r="I20" s="25">
        <v>16000.0</v>
      </c>
      <c r="J20" s="31">
        <v>5000.0</v>
      </c>
      <c r="K20" s="31"/>
      <c r="L20" s="24"/>
      <c r="M20" s="25"/>
      <c r="N20" s="24"/>
      <c r="O20" s="24"/>
      <c r="P20" s="27">
        <v>21000.0</v>
      </c>
      <c r="Q20" s="28">
        <f t="shared" si="1"/>
        <v>0</v>
      </c>
      <c r="R20" s="27" t="s">
        <v>29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45989.0</v>
      </c>
      <c r="C21" s="21" t="s">
        <v>783</v>
      </c>
      <c r="D21" s="22">
        <v>54211.0</v>
      </c>
      <c r="E21" s="23" t="s">
        <v>784</v>
      </c>
      <c r="F21" s="31"/>
      <c r="G21" s="31"/>
      <c r="H21" s="24"/>
      <c r="I21" s="25">
        <v>8090.0</v>
      </c>
      <c r="J21" s="31"/>
      <c r="K21" s="31"/>
      <c r="L21" s="24"/>
      <c r="M21" s="25"/>
      <c r="N21" s="24"/>
      <c r="O21" s="24"/>
      <c r="P21" s="27">
        <v>8090.0</v>
      </c>
      <c r="Q21" s="28">
        <f t="shared" si="1"/>
        <v>0</v>
      </c>
      <c r="R21" s="27" t="s">
        <v>184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45989.0</v>
      </c>
      <c r="C22" s="21" t="s">
        <v>785</v>
      </c>
      <c r="D22" s="22">
        <v>35245.0</v>
      </c>
      <c r="E22" s="23" t="s">
        <v>418</v>
      </c>
      <c r="F22" s="31"/>
      <c r="G22" s="31"/>
      <c r="H22" s="31"/>
      <c r="I22" s="25">
        <v>700.0</v>
      </c>
      <c r="J22" s="31"/>
      <c r="K22" s="31"/>
      <c r="L22" s="24"/>
      <c r="M22" s="25"/>
      <c r="N22" s="24"/>
      <c r="O22" s="24"/>
      <c r="P22" s="27">
        <v>700.0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45989.0</v>
      </c>
      <c r="C23" s="21" t="s">
        <v>786</v>
      </c>
      <c r="D23" s="22">
        <v>50436.0</v>
      </c>
      <c r="E23" s="23" t="s">
        <v>351</v>
      </c>
      <c r="F23" s="31"/>
      <c r="G23" s="31"/>
      <c r="H23" s="31"/>
      <c r="I23" s="25">
        <v>600.0</v>
      </c>
      <c r="J23" s="31"/>
      <c r="K23" s="31"/>
      <c r="L23" s="24"/>
      <c r="M23" s="25"/>
      <c r="N23" s="24"/>
      <c r="O23" s="24"/>
      <c r="P23" s="27">
        <v>600.0</v>
      </c>
      <c r="Q23" s="28">
        <f t="shared" si="1"/>
        <v>0</v>
      </c>
      <c r="R23" s="27" t="s">
        <v>29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45989.0</v>
      </c>
      <c r="C24" s="21" t="s">
        <v>787</v>
      </c>
      <c r="D24" s="22">
        <v>105773.0</v>
      </c>
      <c r="E24" s="23" t="s">
        <v>788</v>
      </c>
      <c r="F24" s="31"/>
      <c r="G24" s="31"/>
      <c r="H24" s="31"/>
      <c r="I24" s="25"/>
      <c r="J24" s="31"/>
      <c r="K24" s="31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 t="s">
        <v>29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45988.0</v>
      </c>
      <c r="C25" s="21" t="s">
        <v>789</v>
      </c>
      <c r="D25" s="22">
        <v>10006.0</v>
      </c>
      <c r="E25" s="23" t="s">
        <v>197</v>
      </c>
      <c r="F25" s="31"/>
      <c r="G25" s="31"/>
      <c r="H25" s="24"/>
      <c r="I25" s="25"/>
      <c r="J25" s="31"/>
      <c r="K25" s="31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45989.0</v>
      </c>
      <c r="C26" s="21" t="s">
        <v>790</v>
      </c>
      <c r="D26" s="22">
        <v>80066.0</v>
      </c>
      <c r="E26" s="23" t="s">
        <v>791</v>
      </c>
      <c r="F26" s="31"/>
      <c r="G26" s="31"/>
      <c r="H26" s="24"/>
      <c r="I26" s="25"/>
      <c r="J26" s="31"/>
      <c r="K26" s="31"/>
      <c r="L26" s="24"/>
      <c r="M26" s="25">
        <v>5100.0</v>
      </c>
      <c r="N26" s="24"/>
      <c r="O26" s="24"/>
      <c r="P26" s="27">
        <v>5100.0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45989.0</v>
      </c>
      <c r="C27" s="21" t="s">
        <v>792</v>
      </c>
      <c r="D27" s="22">
        <v>97731.0</v>
      </c>
      <c r="E27" s="23" t="s">
        <v>754</v>
      </c>
      <c r="F27" s="31"/>
      <c r="G27" s="31"/>
      <c r="H27" s="24"/>
      <c r="I27" s="25"/>
      <c r="J27" s="31"/>
      <c r="K27" s="31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45989.0</v>
      </c>
      <c r="C28" s="21" t="s">
        <v>793</v>
      </c>
      <c r="D28" s="22">
        <v>105729.0</v>
      </c>
      <c r="E28" s="23" t="s">
        <v>794</v>
      </c>
      <c r="F28" s="31"/>
      <c r="G28" s="31"/>
      <c r="H28" s="31">
        <v>3050.0</v>
      </c>
      <c r="I28" s="25"/>
      <c r="J28" s="31"/>
      <c r="K28" s="31"/>
      <c r="L28" s="24"/>
      <c r="M28" s="25"/>
      <c r="N28" s="24"/>
      <c r="O28" s="24"/>
      <c r="P28" s="27">
        <v>3050.0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45989.0</v>
      </c>
      <c r="C29" s="21" t="s">
        <v>795</v>
      </c>
      <c r="D29" s="22">
        <v>68284.0</v>
      </c>
      <c r="E29" s="23" t="s">
        <v>314</v>
      </c>
      <c r="F29" s="31"/>
      <c r="G29" s="31"/>
      <c r="H29" s="31">
        <v>6770.0</v>
      </c>
      <c r="I29" s="25"/>
      <c r="J29" s="31"/>
      <c r="K29" s="31"/>
      <c r="L29" s="24"/>
      <c r="M29" s="25"/>
      <c r="N29" s="24"/>
      <c r="O29" s="24"/>
      <c r="P29" s="27">
        <v>6770.0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45989.0</v>
      </c>
      <c r="C30" s="21" t="s">
        <v>796</v>
      </c>
      <c r="D30" s="22">
        <v>103853.0</v>
      </c>
      <c r="E30" s="23" t="s">
        <v>797</v>
      </c>
      <c r="F30" s="31"/>
      <c r="G30" s="31"/>
      <c r="H30" s="31">
        <v>2400.0</v>
      </c>
      <c r="I30" s="25"/>
      <c r="J30" s="31"/>
      <c r="K30" s="31"/>
      <c r="L30" s="24"/>
      <c r="M30" s="25"/>
      <c r="N30" s="24"/>
      <c r="O30" s="24"/>
      <c r="P30" s="27">
        <v>2400.0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45989.0</v>
      </c>
      <c r="C31" s="21" t="s">
        <v>798</v>
      </c>
      <c r="D31" s="22">
        <v>105558.0</v>
      </c>
      <c r="E31" s="23" t="s">
        <v>747</v>
      </c>
      <c r="F31" s="31"/>
      <c r="G31" s="31"/>
      <c r="H31" s="31">
        <v>2400.0</v>
      </c>
      <c r="I31" s="25"/>
      <c r="J31" s="31"/>
      <c r="K31" s="31"/>
      <c r="L31" s="24"/>
      <c r="M31" s="25"/>
      <c r="N31" s="24"/>
      <c r="O31" s="24"/>
      <c r="P31" s="27">
        <v>2400.0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45989.0</v>
      </c>
      <c r="C32" s="21" t="s">
        <v>799</v>
      </c>
      <c r="D32" s="22">
        <v>105559.0</v>
      </c>
      <c r="E32" s="23" t="s">
        <v>800</v>
      </c>
      <c r="F32" s="31"/>
      <c r="G32" s="31"/>
      <c r="H32" s="31">
        <v>2400.0</v>
      </c>
      <c r="I32" s="25"/>
      <c r="J32" s="31"/>
      <c r="K32" s="31"/>
      <c r="L32" s="24"/>
      <c r="M32" s="25"/>
      <c r="N32" s="24"/>
      <c r="O32" s="24"/>
      <c r="P32" s="27">
        <v>2400.0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45989.0</v>
      </c>
      <c r="C33" s="21" t="s">
        <v>801</v>
      </c>
      <c r="D33" s="22">
        <v>105565.0</v>
      </c>
      <c r="E33" s="23" t="s">
        <v>802</v>
      </c>
      <c r="F33" s="31"/>
      <c r="G33" s="31"/>
      <c r="H33" s="31">
        <v>2500.0</v>
      </c>
      <c r="I33" s="25"/>
      <c r="J33" s="31"/>
      <c r="K33" s="31"/>
      <c r="L33" s="24"/>
      <c r="M33" s="25"/>
      <c r="N33" s="24"/>
      <c r="O33" s="24"/>
      <c r="P33" s="27">
        <v>2500.0</v>
      </c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/>
      <c r="C34" s="21"/>
      <c r="D34" s="22"/>
      <c r="E34" s="23"/>
      <c r="F34" s="31"/>
      <c r="G34" s="31"/>
      <c r="H34" s="24"/>
      <c r="I34" s="25"/>
      <c r="J34" s="31"/>
      <c r="K34" s="31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/>
      <c r="C35" s="21"/>
      <c r="D35" s="22"/>
      <c r="E35" s="23"/>
      <c r="F35" s="31"/>
      <c r="G35" s="31"/>
      <c r="H35" s="24"/>
      <c r="I35" s="25"/>
      <c r="J35" s="31"/>
      <c r="K35" s="31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31"/>
      <c r="G36" s="31"/>
      <c r="H36" s="24"/>
      <c r="I36" s="25"/>
      <c r="J36" s="31"/>
      <c r="K36" s="31"/>
      <c r="L36" s="24"/>
      <c r="M36" s="25"/>
      <c r="N36" s="24"/>
      <c r="O36" s="24"/>
      <c r="P36" s="27"/>
      <c r="Q36" s="28"/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31"/>
      <c r="G37" s="31"/>
      <c r="H37" s="24"/>
      <c r="I37" s="25"/>
      <c r="J37" s="31"/>
      <c r="K37" s="31"/>
      <c r="L37" s="24"/>
      <c r="M37" s="25"/>
      <c r="N37" s="24"/>
      <c r="O37" s="24"/>
      <c r="P37" s="27"/>
      <c r="Q37" s="28"/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31"/>
      <c r="G38" s="31"/>
      <c r="H38" s="24"/>
      <c r="I38" s="25"/>
      <c r="J38" s="31"/>
      <c r="K38" s="31"/>
      <c r="L38" s="24"/>
      <c r="M38" s="25"/>
      <c r="N38" s="24"/>
      <c r="O38" s="24"/>
      <c r="P38" s="27"/>
      <c r="Q38" s="28"/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20.0</v>
      </c>
      <c r="B39" s="20"/>
      <c r="C39" s="21"/>
      <c r="D39" s="22"/>
      <c r="E39" s="23"/>
      <c r="F39" s="31"/>
      <c r="G39" s="31"/>
      <c r="H39" s="24"/>
      <c r="I39" s="25"/>
      <c r="J39" s="31"/>
      <c r="K39" s="31"/>
      <c r="L39" s="24"/>
      <c r="M39" s="25"/>
      <c r="N39" s="24"/>
      <c r="O39" s="24"/>
      <c r="P39" s="27"/>
      <c r="Q39" s="28">
        <f t="shared" ref="Q39:Q42" si="2">F39+G39+H39+I39+J39+K39+L39+M39+N39+O39-P39</f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21.0</v>
      </c>
      <c r="B40" s="20"/>
      <c r="C40" s="21"/>
      <c r="D40" s="22"/>
      <c r="E40" s="23"/>
      <c r="F40" s="31"/>
      <c r="G40" s="31"/>
      <c r="H40" s="31"/>
      <c r="I40" s="25"/>
      <c r="J40" s="31"/>
      <c r="K40" s="31"/>
      <c r="L40" s="24"/>
      <c r="M40" s="25"/>
      <c r="N40" s="24"/>
      <c r="O40" s="24"/>
      <c r="P40" s="27"/>
      <c r="Q40" s="28">
        <f t="shared" si="2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22.0</v>
      </c>
      <c r="B41" s="20"/>
      <c r="C41" s="21"/>
      <c r="D41" s="22"/>
      <c r="E41" s="23"/>
      <c r="F41" s="31"/>
      <c r="G41" s="31"/>
      <c r="H41" s="31"/>
      <c r="I41" s="25"/>
      <c r="J41" s="31"/>
      <c r="K41" s="31"/>
      <c r="L41" s="24"/>
      <c r="M41" s="25"/>
      <c r="N41" s="24"/>
      <c r="O41" s="24"/>
      <c r="P41" s="27"/>
      <c r="Q41" s="28">
        <f t="shared" si="2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32"/>
      <c r="B42" s="33"/>
      <c r="C42" s="34"/>
      <c r="D42" s="35"/>
      <c r="E42" s="36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2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8"/>
      <c r="B43" s="39"/>
      <c r="C43" s="40"/>
      <c r="D43" s="41"/>
      <c r="E43" s="41"/>
      <c r="F43" s="42">
        <f t="shared" ref="F43:P43" si="3">SUM(F6:F42)</f>
        <v>0</v>
      </c>
      <c r="G43" s="42">
        <f t="shared" si="3"/>
        <v>0</v>
      </c>
      <c r="H43" s="42">
        <f t="shared" si="3"/>
        <v>19520</v>
      </c>
      <c r="I43" s="42">
        <f t="shared" si="3"/>
        <v>42523</v>
      </c>
      <c r="J43" s="42">
        <f t="shared" si="3"/>
        <v>27400</v>
      </c>
      <c r="K43" s="42">
        <f t="shared" si="3"/>
        <v>447</v>
      </c>
      <c r="L43" s="42">
        <f t="shared" si="3"/>
        <v>0</v>
      </c>
      <c r="M43" s="42">
        <f t="shared" si="3"/>
        <v>6000</v>
      </c>
      <c r="N43" s="42">
        <f t="shared" si="3"/>
        <v>0</v>
      </c>
      <c r="O43" s="42">
        <f t="shared" si="3"/>
        <v>0</v>
      </c>
      <c r="P43" s="42">
        <f t="shared" si="3"/>
        <v>105490</v>
      </c>
      <c r="Q43" s="43"/>
      <c r="R43" s="41"/>
      <c r="S43" s="4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6"/>
      <c r="B44" s="47"/>
      <c r="C44" s="48"/>
      <c r="D44" s="48"/>
      <c r="E44" s="48"/>
      <c r="F44" s="49">
        <f>F43+G43+H43+I43+J43+K43+L43+M43+N43+O43</f>
        <v>95890</v>
      </c>
      <c r="G44" s="4"/>
      <c r="H44" s="4"/>
      <c r="I44" s="4"/>
      <c r="J44" s="4"/>
      <c r="K44" s="4"/>
      <c r="L44" s="4"/>
      <c r="M44" s="4"/>
      <c r="N44" s="4"/>
      <c r="O44" s="4"/>
      <c r="P44" s="50" t="s">
        <v>52</v>
      </c>
      <c r="Q44" s="50"/>
      <c r="R44" s="48"/>
      <c r="S44" s="51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30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3" t="s">
        <v>423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4" t="s">
        <v>2</v>
      </c>
      <c r="B47" s="55" t="s">
        <v>3</v>
      </c>
      <c r="C47" s="55" t="s">
        <v>4</v>
      </c>
      <c r="D47" s="55" t="s">
        <v>5</v>
      </c>
      <c r="E47" s="55" t="s">
        <v>6</v>
      </c>
      <c r="F47" s="56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5" t="s">
        <v>8</v>
      </c>
      <c r="S47" s="55" t="s">
        <v>9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"/>
      <c r="B48" s="12"/>
      <c r="C48" s="12"/>
      <c r="D48" s="12"/>
      <c r="E48" s="12"/>
      <c r="F48" s="57" t="s">
        <v>10</v>
      </c>
      <c r="G48" s="58" t="s">
        <v>11</v>
      </c>
      <c r="H48" s="10"/>
      <c r="I48" s="58" t="s">
        <v>12</v>
      </c>
      <c r="J48" s="10"/>
      <c r="K48" s="55" t="s">
        <v>13</v>
      </c>
      <c r="L48" s="59"/>
      <c r="M48" s="59"/>
      <c r="N48" s="59"/>
      <c r="O48" s="133"/>
      <c r="P48" s="55" t="s">
        <v>14</v>
      </c>
      <c r="Q48" s="55" t="s">
        <v>15</v>
      </c>
      <c r="R48" s="12"/>
      <c r="S48" s="1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7"/>
      <c r="B49" s="10"/>
      <c r="C49" s="10"/>
      <c r="D49" s="10"/>
      <c r="E49" s="10"/>
      <c r="F49" s="10"/>
      <c r="G49" s="134" t="s">
        <v>16</v>
      </c>
      <c r="H49" s="62" t="s">
        <v>17</v>
      </c>
      <c r="I49" s="62" t="s">
        <v>18</v>
      </c>
      <c r="J49" s="62" t="s">
        <v>19</v>
      </c>
      <c r="K49" s="10"/>
      <c r="L49" s="62" t="s">
        <v>20</v>
      </c>
      <c r="M49" s="149" t="s">
        <v>424</v>
      </c>
      <c r="N49" s="117" t="s">
        <v>425</v>
      </c>
      <c r="O49" s="148" t="s">
        <v>426</v>
      </c>
      <c r="P49" s="10"/>
      <c r="Q49" s="10"/>
      <c r="R49" s="10"/>
      <c r="S49" s="10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63">
        <v>1.0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31"/>
      <c r="M50" s="25"/>
      <c r="N50" s="31"/>
      <c r="O50" s="31"/>
      <c r="P50" s="145"/>
      <c r="Q50" s="28">
        <f t="shared" ref="Q50:Q54" si="4">F50+G50+H50+I50+J50+K50+M50+N50+O50-P50</f>
        <v>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4"/>
        <v>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31"/>
      <c r="O52" s="31"/>
      <c r="P52" s="27"/>
      <c r="Q52" s="28">
        <f t="shared" si="4"/>
        <v>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44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4"/>
        <v>0</v>
      </c>
      <c r="R53" s="27"/>
      <c r="S53" s="29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0"/>
      <c r="B54" s="91"/>
      <c r="C54" s="92"/>
      <c r="D54" s="92"/>
      <c r="E54" s="92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93"/>
      <c r="Q54" s="28">
        <f t="shared" si="4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4"/>
      <c r="B55" s="95"/>
      <c r="C55" s="96"/>
      <c r="D55" s="97" t="s">
        <v>59</v>
      </c>
      <c r="E55" s="59"/>
      <c r="F55" s="98">
        <f t="shared" ref="F55:P55" si="5">SUM(F50:F54)</f>
        <v>0</v>
      </c>
      <c r="G55" s="98">
        <f t="shared" si="5"/>
        <v>0</v>
      </c>
      <c r="H55" s="98">
        <f t="shared" si="5"/>
        <v>0</v>
      </c>
      <c r="I55" s="98">
        <f t="shared" si="5"/>
        <v>0</v>
      </c>
      <c r="J55" s="98">
        <f t="shared" si="5"/>
        <v>0</v>
      </c>
      <c r="K55" s="98">
        <f t="shared" si="5"/>
        <v>0</v>
      </c>
      <c r="L55" s="98">
        <f t="shared" si="5"/>
        <v>0</v>
      </c>
      <c r="M55" s="98">
        <f t="shared" si="5"/>
        <v>0</v>
      </c>
      <c r="N55" s="98">
        <f t="shared" si="5"/>
        <v>0</v>
      </c>
      <c r="O55" s="98">
        <f t="shared" si="5"/>
        <v>0</v>
      </c>
      <c r="P55" s="98">
        <f t="shared" si="5"/>
        <v>0</v>
      </c>
      <c r="Q55" s="99"/>
      <c r="R55" s="5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52"/>
      <c r="B56" s="52"/>
      <c r="C56" s="52"/>
      <c r="D56" s="52"/>
      <c r="E56" s="30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26" t="s">
        <v>103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4" t="s">
        <v>2</v>
      </c>
      <c r="B58" s="55" t="s">
        <v>3</v>
      </c>
      <c r="C58" s="55" t="s">
        <v>4</v>
      </c>
      <c r="D58" s="55" t="s">
        <v>5</v>
      </c>
      <c r="E58" s="55" t="s">
        <v>6</v>
      </c>
      <c r="F58" s="56" t="s">
        <v>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55" t="s">
        <v>8</v>
      </c>
      <c r="S58" s="55" t="s">
        <v>9</v>
      </c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1"/>
      <c r="B59" s="12"/>
      <c r="C59" s="12"/>
      <c r="D59" s="12"/>
      <c r="E59" s="12"/>
      <c r="F59" s="57" t="s">
        <v>10</v>
      </c>
      <c r="G59" s="58" t="s">
        <v>11</v>
      </c>
      <c r="H59" s="10"/>
      <c r="I59" s="58" t="s">
        <v>12</v>
      </c>
      <c r="J59" s="10"/>
      <c r="K59" s="150" t="s">
        <v>13</v>
      </c>
      <c r="L59" s="59"/>
      <c r="M59" s="59"/>
      <c r="N59" s="59"/>
      <c r="O59" s="60" t="s">
        <v>803</v>
      </c>
      <c r="P59" s="55" t="s">
        <v>14</v>
      </c>
      <c r="Q59" s="55" t="s">
        <v>15</v>
      </c>
      <c r="R59" s="12"/>
      <c r="S59" s="1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7"/>
      <c r="B60" s="10"/>
      <c r="C60" s="10"/>
      <c r="D60" s="10"/>
      <c r="E60" s="10"/>
      <c r="F60" s="10"/>
      <c r="G60" s="61" t="s">
        <v>16</v>
      </c>
      <c r="H60" s="62" t="s">
        <v>17</v>
      </c>
      <c r="I60" s="62" t="s">
        <v>18</v>
      </c>
      <c r="J60" s="62" t="s">
        <v>19</v>
      </c>
      <c r="K60" s="10"/>
      <c r="L60" s="134" t="s">
        <v>20</v>
      </c>
      <c r="M60" s="62" t="s">
        <v>21</v>
      </c>
      <c r="N60" s="149" t="s">
        <v>202</v>
      </c>
      <c r="O60" s="10"/>
      <c r="P60" s="10"/>
      <c r="Q60" s="10"/>
      <c r="R60" s="10"/>
      <c r="S60" s="10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74">
        <v>1.0</v>
      </c>
      <c r="B61" s="127"/>
      <c r="C61" s="128"/>
      <c r="D61" s="129"/>
      <c r="E61" s="130"/>
      <c r="F61" s="78"/>
      <c r="G61" s="78"/>
      <c r="H61" s="131"/>
      <c r="I61" s="131"/>
      <c r="J61" s="131"/>
      <c r="K61" s="78"/>
      <c r="L61" s="131"/>
      <c r="M61" s="131"/>
      <c r="N61" s="131"/>
      <c r="O61" s="85"/>
      <c r="P61" s="146"/>
      <c r="Q61" s="72">
        <f t="shared" ref="Q61:Q69" si="6">F61+G61+H61+I61+J61+K61+L61+M61+N61+O61-P61</f>
        <v>0</v>
      </c>
      <c r="R61" s="27"/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74"/>
      <c r="B62" s="121"/>
      <c r="C62" s="75"/>
      <c r="D62" s="76"/>
      <c r="E62" s="77"/>
      <c r="F62" s="78"/>
      <c r="G62" s="78"/>
      <c r="H62" s="131"/>
      <c r="I62" s="131"/>
      <c r="J62" s="78"/>
      <c r="K62" s="78"/>
      <c r="L62" s="78"/>
      <c r="M62" s="131"/>
      <c r="N62" s="78"/>
      <c r="O62" s="85"/>
      <c r="P62" s="146"/>
      <c r="Q62" s="72">
        <f t="shared" si="6"/>
        <v>0</v>
      </c>
      <c r="R62" s="27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74"/>
      <c r="B63" s="121"/>
      <c r="C63" s="75"/>
      <c r="D63" s="76"/>
      <c r="E63" s="77"/>
      <c r="F63" s="78"/>
      <c r="G63" s="78"/>
      <c r="H63" s="131"/>
      <c r="I63" s="131"/>
      <c r="J63" s="78"/>
      <c r="K63" s="78"/>
      <c r="L63" s="78"/>
      <c r="M63" s="78"/>
      <c r="N63" s="78"/>
      <c r="O63" s="85"/>
      <c r="P63" s="146"/>
      <c r="Q63" s="72">
        <f t="shared" si="6"/>
        <v>0</v>
      </c>
      <c r="R63" s="27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customHeight="1">
      <c r="A64" s="74"/>
      <c r="B64" s="121"/>
      <c r="C64" s="75"/>
      <c r="D64" s="76"/>
      <c r="E64" s="77"/>
      <c r="F64" s="78"/>
      <c r="G64" s="78"/>
      <c r="H64" s="131"/>
      <c r="I64" s="131"/>
      <c r="J64" s="78"/>
      <c r="K64" s="78"/>
      <c r="L64" s="78"/>
      <c r="M64" s="78"/>
      <c r="N64" s="78"/>
      <c r="O64" s="85"/>
      <c r="P64" s="146"/>
      <c r="Q64" s="72">
        <f t="shared" si="6"/>
        <v>0</v>
      </c>
      <c r="R64" s="27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81"/>
      <c r="C65" s="82"/>
      <c r="D65" s="83"/>
      <c r="E65" s="84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72">
        <f t="shared" si="6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hidden="1" customHeight="1">
      <c r="A66" s="63"/>
      <c r="B66" s="81"/>
      <c r="C66" s="82"/>
      <c r="D66" s="83"/>
      <c r="E66" s="84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86"/>
      <c r="Q66" s="72">
        <f t="shared" si="6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hidden="1" customHeight="1">
      <c r="A67" s="63"/>
      <c r="B67" s="81"/>
      <c r="C67" s="82"/>
      <c r="D67" s="83"/>
      <c r="E67" s="84"/>
      <c r="F67" s="78"/>
      <c r="G67" s="78"/>
      <c r="H67" s="78"/>
      <c r="I67" s="78"/>
      <c r="J67" s="78"/>
      <c r="K67" s="78"/>
      <c r="L67" s="78"/>
      <c r="M67" s="78"/>
      <c r="N67" s="78"/>
      <c r="O67" s="85"/>
      <c r="P67" s="86"/>
      <c r="Q67" s="72">
        <f t="shared" si="6"/>
        <v>0</v>
      </c>
      <c r="R67" s="2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hidden="1" customHeight="1">
      <c r="A68" s="63"/>
      <c r="B68" s="33"/>
      <c r="C68" s="88"/>
      <c r="D68" s="88"/>
      <c r="E68" s="89"/>
      <c r="F68" s="78"/>
      <c r="G68" s="78"/>
      <c r="H68" s="78"/>
      <c r="I68" s="78"/>
      <c r="J68" s="78"/>
      <c r="K68" s="78"/>
      <c r="L68" s="78"/>
      <c r="M68" s="78"/>
      <c r="N68" s="78"/>
      <c r="O68" s="85"/>
      <c r="P68" s="86"/>
      <c r="Q68" s="72">
        <f t="shared" si="6"/>
        <v>0</v>
      </c>
      <c r="R68" s="29"/>
      <c r="S68" s="7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90"/>
      <c r="B69" s="91"/>
      <c r="C69" s="92"/>
      <c r="D69" s="92"/>
      <c r="E69" s="92"/>
      <c r="F69" s="78"/>
      <c r="G69" s="78"/>
      <c r="H69" s="78"/>
      <c r="I69" s="78"/>
      <c r="J69" s="78"/>
      <c r="K69" s="78"/>
      <c r="L69" s="78"/>
      <c r="M69" s="78"/>
      <c r="N69" s="78"/>
      <c r="O69" s="85"/>
      <c r="P69" s="93"/>
      <c r="Q69" s="72">
        <f t="shared" si="6"/>
        <v>0</v>
      </c>
      <c r="R69" s="29"/>
      <c r="S69" s="73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42.0" customHeight="1">
      <c r="A70" s="94"/>
      <c r="B70" s="95"/>
      <c r="C70" s="96"/>
      <c r="D70" s="97" t="s">
        <v>59</v>
      </c>
      <c r="E70" s="59"/>
      <c r="F70" s="98">
        <f t="shared" ref="F70:P70" si="7">SUM(F61:F69)</f>
        <v>0</v>
      </c>
      <c r="G70" s="98">
        <f t="shared" si="7"/>
        <v>0</v>
      </c>
      <c r="H70" s="98">
        <f t="shared" si="7"/>
        <v>0</v>
      </c>
      <c r="I70" s="98">
        <f t="shared" si="7"/>
        <v>0</v>
      </c>
      <c r="J70" s="98">
        <f t="shared" si="7"/>
        <v>0</v>
      </c>
      <c r="K70" s="98">
        <f t="shared" si="7"/>
        <v>0</v>
      </c>
      <c r="L70" s="98">
        <f t="shared" si="7"/>
        <v>0</v>
      </c>
      <c r="M70" s="98">
        <f t="shared" si="7"/>
        <v>0</v>
      </c>
      <c r="N70" s="98">
        <f t="shared" si="7"/>
        <v>0</v>
      </c>
      <c r="O70" s="98">
        <f t="shared" si="7"/>
        <v>0</v>
      </c>
      <c r="P70" s="98">
        <f t="shared" si="7"/>
        <v>0</v>
      </c>
      <c r="Q70" s="99"/>
      <c r="R70" s="59"/>
      <c r="S70" s="73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ht="42.0" customHeight="1">
      <c r="A71" s="52"/>
      <c r="B71" s="52"/>
      <c r="C71" s="52"/>
      <c r="D71" s="52"/>
      <c r="E71" s="100"/>
      <c r="F71" s="101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ht="42.0" customHeight="1">
      <c r="A72" s="52"/>
      <c r="B72" s="52"/>
      <c r="C72" s="52"/>
      <c r="D72" s="52"/>
      <c r="E72" s="100"/>
      <c r="F72" s="101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ht="51.0" customHeight="1">
      <c r="A73" s="2"/>
      <c r="B73" s="2"/>
      <c r="C73" s="2"/>
      <c r="D73" s="2"/>
      <c r="E73" s="102" t="s">
        <v>60</v>
      </c>
      <c r="F73" s="142" t="s">
        <v>410</v>
      </c>
      <c r="G73" s="2"/>
      <c r="H73" s="2"/>
      <c r="I73" s="2"/>
      <c r="J73" s="104" t="s">
        <v>62</v>
      </c>
      <c r="K73" s="104"/>
      <c r="L73" s="104"/>
      <c r="M73" s="104"/>
      <c r="N73" s="105"/>
      <c r="O73" s="105"/>
      <c r="P73" s="106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63</v>
      </c>
      <c r="F74" s="142" t="s">
        <v>410</v>
      </c>
      <c r="G74" s="2"/>
      <c r="H74" s="2"/>
      <c r="I74" s="2"/>
      <c r="J74" s="107" t="s">
        <v>64</v>
      </c>
      <c r="K74" s="107"/>
      <c r="L74" s="107"/>
      <c r="M74" s="107"/>
      <c r="N74" s="107"/>
      <c r="O74" s="107"/>
      <c r="P74" s="108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65</v>
      </c>
      <c r="F75" s="142" t="s">
        <v>410</v>
      </c>
      <c r="G75" s="2"/>
      <c r="H75" s="2"/>
      <c r="I75" s="2"/>
      <c r="J75" s="109"/>
      <c r="K75" s="110"/>
      <c r="L75" s="110"/>
      <c r="M75" s="110"/>
      <c r="N75" s="110"/>
      <c r="O75" s="110"/>
      <c r="P75" s="110"/>
      <c r="Q75" s="111"/>
      <c r="R75" s="30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66</v>
      </c>
      <c r="F76" s="142" t="s">
        <v>410</v>
      </c>
      <c r="G76" s="2"/>
      <c r="H76" s="2"/>
      <c r="I76" s="2"/>
      <c r="J76" s="112"/>
      <c r="K76" s="112"/>
      <c r="L76" s="112"/>
      <c r="M76" s="112"/>
      <c r="N76" s="112"/>
      <c r="O76" s="112"/>
      <c r="P76" s="52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102" t="s">
        <v>804</v>
      </c>
      <c r="F77" s="142" t="s">
        <v>410</v>
      </c>
      <c r="G77" s="2"/>
      <c r="H77" s="2"/>
      <c r="I77" s="2"/>
      <c r="J77" s="112"/>
      <c r="K77" s="112"/>
      <c r="L77" s="112"/>
      <c r="M77" s="112"/>
      <c r="N77" s="112"/>
      <c r="O77" s="112"/>
      <c r="P77" s="113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02" t="s">
        <v>68</v>
      </c>
      <c r="F78" s="142" t="s">
        <v>410</v>
      </c>
      <c r="G78" s="2"/>
      <c r="H78" s="2"/>
      <c r="I78" s="2"/>
      <c r="J78" s="114"/>
      <c r="K78" s="114"/>
      <c r="L78" s="114"/>
      <c r="M78" s="114"/>
      <c r="N78" s="52"/>
      <c r="O78" s="52"/>
      <c r="P78" s="113"/>
      <c r="Q78" s="52"/>
      <c r="R78" s="5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102" t="s">
        <v>69</v>
      </c>
      <c r="F79" s="142" t="s">
        <v>410</v>
      </c>
      <c r="G79" s="2"/>
      <c r="H79" s="2"/>
      <c r="I79" s="2"/>
      <c r="J79" s="52"/>
      <c r="K79" s="52"/>
      <c r="L79" s="115"/>
      <c r="M79" s="52"/>
      <c r="N79" s="52"/>
      <c r="O79" s="52"/>
      <c r="P79" s="113"/>
      <c r="Q79" s="52"/>
      <c r="R79" s="5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52"/>
      <c r="K80" s="52"/>
      <c r="L80" s="52"/>
      <c r="M80" s="52"/>
      <c r="N80" s="52"/>
      <c r="O80" s="52"/>
      <c r="P80" s="52"/>
      <c r="Q80" s="52"/>
      <c r="R80" s="5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</sheetData>
  <mergeCells count="48">
    <mergeCell ref="I59:J59"/>
    <mergeCell ref="K59:K60"/>
    <mergeCell ref="O59:O60"/>
    <mergeCell ref="P59:P60"/>
    <mergeCell ref="A57:S57"/>
    <mergeCell ref="A58:A60"/>
    <mergeCell ref="B58:B60"/>
    <mergeCell ref="C58:C60"/>
    <mergeCell ref="D58:D60"/>
    <mergeCell ref="E58:E60"/>
    <mergeCell ref="F58:Q58"/>
    <mergeCell ref="Q59:Q6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58:R60"/>
    <mergeCell ref="S58:S60"/>
    <mergeCell ref="F59:F60"/>
    <mergeCell ref="G59:H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805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45989.0</v>
      </c>
      <c r="C6" s="21" t="s">
        <v>806</v>
      </c>
      <c r="D6" s="22">
        <v>47787.0</v>
      </c>
      <c r="E6" s="23" t="s">
        <v>388</v>
      </c>
      <c r="F6" s="31"/>
      <c r="G6" s="31"/>
      <c r="H6" s="24"/>
      <c r="I6" s="25">
        <v>4500.0</v>
      </c>
      <c r="J6" s="31"/>
      <c r="K6" s="31"/>
      <c r="L6" s="24"/>
      <c r="M6" s="25"/>
      <c r="N6" s="24"/>
      <c r="O6" s="24"/>
      <c r="P6" s="27">
        <v>4500.0</v>
      </c>
      <c r="Q6" s="28">
        <f t="shared" ref="Q6:Q35" si="1">F6+G6+H6+I6+J6+K6+L6+M6+N6+O6-P6</f>
        <v>0</v>
      </c>
      <c r="R6" s="27" t="s">
        <v>29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45990.0</v>
      </c>
      <c r="C7" s="21" t="s">
        <v>807</v>
      </c>
      <c r="D7" s="22">
        <v>72839.0</v>
      </c>
      <c r="E7" s="23" t="s">
        <v>168</v>
      </c>
      <c r="F7" s="24"/>
      <c r="G7" s="31"/>
      <c r="H7" s="24"/>
      <c r="I7" s="25">
        <v>10000.0</v>
      </c>
      <c r="J7" s="31"/>
      <c r="K7" s="31"/>
      <c r="L7" s="24"/>
      <c r="M7" s="25"/>
      <c r="N7" s="24"/>
      <c r="O7" s="24"/>
      <c r="P7" s="27">
        <v>10000.0</v>
      </c>
      <c r="Q7" s="28">
        <f t="shared" si="1"/>
        <v>0</v>
      </c>
      <c r="R7" s="27" t="s">
        <v>73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45990.0</v>
      </c>
      <c r="C8" s="21" t="s">
        <v>808</v>
      </c>
      <c r="D8" s="22">
        <v>47926.0</v>
      </c>
      <c r="E8" s="23" t="s">
        <v>809</v>
      </c>
      <c r="F8" s="31"/>
      <c r="G8" s="31">
        <v>3600.0</v>
      </c>
      <c r="H8" s="24"/>
      <c r="I8" s="25"/>
      <c r="J8" s="31"/>
      <c r="K8" s="24"/>
      <c r="L8" s="24"/>
      <c r="M8" s="25"/>
      <c r="N8" s="24"/>
      <c r="O8" s="24"/>
      <c r="P8" s="27">
        <v>3600.0</v>
      </c>
      <c r="Q8" s="28">
        <f t="shared" si="1"/>
        <v>0</v>
      </c>
      <c r="R8" s="27" t="s">
        <v>73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45990.0</v>
      </c>
      <c r="C9" s="21" t="s">
        <v>810</v>
      </c>
      <c r="D9" s="22">
        <v>97731.0</v>
      </c>
      <c r="E9" s="23" t="s">
        <v>754</v>
      </c>
      <c r="F9" s="24"/>
      <c r="G9" s="31"/>
      <c r="H9" s="24"/>
      <c r="I9" s="25">
        <v>250.0</v>
      </c>
      <c r="J9" s="31"/>
      <c r="K9" s="24"/>
      <c r="L9" s="24"/>
      <c r="M9" s="25"/>
      <c r="N9" s="24"/>
      <c r="O9" s="24"/>
      <c r="P9" s="27">
        <v>250.0</v>
      </c>
      <c r="Q9" s="28">
        <f t="shared" si="1"/>
        <v>0</v>
      </c>
      <c r="R9" s="27" t="s">
        <v>29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45990.0</v>
      </c>
      <c r="C10" s="21" t="s">
        <v>811</v>
      </c>
      <c r="D10" s="22">
        <v>10271.0</v>
      </c>
      <c r="E10" s="23" t="s">
        <v>321</v>
      </c>
      <c r="F10" s="31"/>
      <c r="G10" s="31">
        <v>5000.0</v>
      </c>
      <c r="H10" s="24"/>
      <c r="I10" s="25"/>
      <c r="J10" s="31"/>
      <c r="K10" s="31"/>
      <c r="L10" s="24"/>
      <c r="M10" s="25"/>
      <c r="N10" s="24"/>
      <c r="O10" s="24"/>
      <c r="P10" s="27">
        <v>5000.0</v>
      </c>
      <c r="Q10" s="28">
        <f t="shared" si="1"/>
        <v>0</v>
      </c>
      <c r="R10" s="27" t="s">
        <v>29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45990.0</v>
      </c>
      <c r="C11" s="21" t="s">
        <v>812</v>
      </c>
      <c r="D11" s="22">
        <v>28414.0</v>
      </c>
      <c r="E11" s="23" t="s">
        <v>813</v>
      </c>
      <c r="F11" s="31"/>
      <c r="G11" s="31"/>
      <c r="H11" s="24"/>
      <c r="I11" s="25">
        <v>5100.0</v>
      </c>
      <c r="J11" s="31"/>
      <c r="K11" s="31"/>
      <c r="L11" s="24"/>
      <c r="M11" s="25"/>
      <c r="N11" s="24"/>
      <c r="O11" s="24"/>
      <c r="P11" s="27">
        <v>5100.0</v>
      </c>
      <c r="Q11" s="28">
        <f t="shared" si="1"/>
        <v>0</v>
      </c>
      <c r="R11" s="27" t="s">
        <v>29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45990.0</v>
      </c>
      <c r="C12" s="21" t="s">
        <v>814</v>
      </c>
      <c r="D12" s="22">
        <v>56747.0</v>
      </c>
      <c r="E12" s="23" t="s">
        <v>815</v>
      </c>
      <c r="F12" s="31"/>
      <c r="G12" s="31"/>
      <c r="H12" s="24"/>
      <c r="I12" s="25">
        <v>4520.0</v>
      </c>
      <c r="J12" s="31"/>
      <c r="K12" s="31"/>
      <c r="L12" s="24"/>
      <c r="M12" s="25"/>
      <c r="N12" s="24"/>
      <c r="O12" s="24"/>
      <c r="P12" s="27">
        <v>4520.0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45990.0</v>
      </c>
      <c r="C13" s="21" t="s">
        <v>816</v>
      </c>
      <c r="D13" s="22">
        <v>72590.0</v>
      </c>
      <c r="E13" s="23" t="s">
        <v>817</v>
      </c>
      <c r="F13" s="31"/>
      <c r="G13" s="31"/>
      <c r="H13" s="24"/>
      <c r="I13" s="25">
        <v>1550.0</v>
      </c>
      <c r="J13" s="31"/>
      <c r="K13" s="31"/>
      <c r="L13" s="24"/>
      <c r="M13" s="25"/>
      <c r="N13" s="24"/>
      <c r="O13" s="24"/>
      <c r="P13" s="27">
        <v>1550.0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45990.0</v>
      </c>
      <c r="C14" s="21" t="s">
        <v>818</v>
      </c>
      <c r="D14" s="22">
        <v>26831.0</v>
      </c>
      <c r="E14" s="23" t="s">
        <v>819</v>
      </c>
      <c r="F14" s="31"/>
      <c r="G14" s="31"/>
      <c r="H14" s="24"/>
      <c r="I14" s="25"/>
      <c r="J14" s="31">
        <v>5300.0</v>
      </c>
      <c r="K14" s="31"/>
      <c r="L14" s="24"/>
      <c r="M14" s="25"/>
      <c r="N14" s="24"/>
      <c r="O14" s="24"/>
      <c r="P14" s="27">
        <v>5300.0</v>
      </c>
      <c r="Q14" s="28">
        <f t="shared" si="1"/>
        <v>0</v>
      </c>
      <c r="R14" s="27" t="s">
        <v>29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45990.0</v>
      </c>
      <c r="C15" s="21" t="s">
        <v>820</v>
      </c>
      <c r="D15" s="22">
        <v>35227.0</v>
      </c>
      <c r="E15" s="23" t="s">
        <v>80</v>
      </c>
      <c r="F15" s="31"/>
      <c r="G15" s="31">
        <v>3000.0</v>
      </c>
      <c r="H15" s="24"/>
      <c r="I15" s="25">
        <v>3350.0</v>
      </c>
      <c r="J15" s="31"/>
      <c r="K15" s="31"/>
      <c r="L15" s="24"/>
      <c r="M15" s="25"/>
      <c r="N15" s="24"/>
      <c r="O15" s="24"/>
      <c r="P15" s="27">
        <v>6350.0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45990.0</v>
      </c>
      <c r="C16" s="21" t="s">
        <v>821</v>
      </c>
      <c r="D16" s="22">
        <v>105970.0</v>
      </c>
      <c r="E16" s="23" t="s">
        <v>822</v>
      </c>
      <c r="F16" s="31"/>
      <c r="G16" s="31"/>
      <c r="H16" s="24"/>
      <c r="I16" s="25">
        <v>300.0</v>
      </c>
      <c r="J16" s="31"/>
      <c r="K16" s="31"/>
      <c r="L16" s="24"/>
      <c r="M16" s="25"/>
      <c r="N16" s="24"/>
      <c r="O16" s="24"/>
      <c r="P16" s="27">
        <v>300.0</v>
      </c>
      <c r="Q16" s="28">
        <f t="shared" si="1"/>
        <v>0</v>
      </c>
      <c r="R16" s="27" t="s">
        <v>29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45990.0</v>
      </c>
      <c r="C17" s="21" t="s">
        <v>823</v>
      </c>
      <c r="D17" s="22">
        <v>75045.0</v>
      </c>
      <c r="E17" s="23" t="s">
        <v>85</v>
      </c>
      <c r="F17" s="31">
        <v>250.0</v>
      </c>
      <c r="G17" s="31"/>
      <c r="H17" s="24"/>
      <c r="I17" s="25"/>
      <c r="J17" s="31"/>
      <c r="K17" s="31"/>
      <c r="L17" s="24"/>
      <c r="M17" s="25"/>
      <c r="N17" s="24"/>
      <c r="O17" s="24"/>
      <c r="P17" s="27">
        <v>250.0</v>
      </c>
      <c r="Q17" s="28">
        <f t="shared" si="1"/>
        <v>0</v>
      </c>
      <c r="R17" s="27" t="s">
        <v>29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45990.0</v>
      </c>
      <c r="C18" s="21" t="s">
        <v>824</v>
      </c>
      <c r="D18" s="22">
        <v>28414.0</v>
      </c>
      <c r="E18" s="23" t="s">
        <v>813</v>
      </c>
      <c r="F18" s="31"/>
      <c r="G18" s="31"/>
      <c r="H18" s="31"/>
      <c r="I18" s="25">
        <v>4600.0</v>
      </c>
      <c r="J18" s="31"/>
      <c r="K18" s="31"/>
      <c r="L18" s="24"/>
      <c r="M18" s="25"/>
      <c r="N18" s="24"/>
      <c r="O18" s="24"/>
      <c r="P18" s="27">
        <v>4600.0</v>
      </c>
      <c r="Q18" s="28">
        <f t="shared" si="1"/>
        <v>0</v>
      </c>
      <c r="R18" s="27" t="s">
        <v>73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45990.0</v>
      </c>
      <c r="C19" s="21" t="s">
        <v>825</v>
      </c>
      <c r="D19" s="22">
        <v>13781.0</v>
      </c>
      <c r="E19" s="23" t="s">
        <v>118</v>
      </c>
      <c r="F19" s="31"/>
      <c r="G19" s="31">
        <v>6400.0</v>
      </c>
      <c r="H19" s="31"/>
      <c r="I19" s="25"/>
      <c r="J19" s="31"/>
      <c r="K19" s="31"/>
      <c r="L19" s="24"/>
      <c r="M19" s="25"/>
      <c r="N19" s="24"/>
      <c r="O19" s="24"/>
      <c r="P19" s="27">
        <v>6400.0</v>
      </c>
      <c r="Q19" s="28">
        <f t="shared" si="1"/>
        <v>0</v>
      </c>
      <c r="R19" s="27" t="s">
        <v>73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45990.0</v>
      </c>
      <c r="C20" s="21" t="s">
        <v>826</v>
      </c>
      <c r="D20" s="22">
        <v>85945.0</v>
      </c>
      <c r="E20" s="23" t="s">
        <v>827</v>
      </c>
      <c r="F20" s="31"/>
      <c r="G20" s="31">
        <v>900.0</v>
      </c>
      <c r="H20" s="24"/>
      <c r="I20" s="25"/>
      <c r="J20" s="31"/>
      <c r="K20" s="31"/>
      <c r="L20" s="24"/>
      <c r="M20" s="25"/>
      <c r="N20" s="24"/>
      <c r="O20" s="24"/>
      <c r="P20" s="27">
        <v>900.0</v>
      </c>
      <c r="Q20" s="28">
        <f t="shared" si="1"/>
        <v>0</v>
      </c>
      <c r="R20" s="27" t="s">
        <v>73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45990.0</v>
      </c>
      <c r="C21" s="21" t="s">
        <v>828</v>
      </c>
      <c r="D21" s="22">
        <v>105983.0</v>
      </c>
      <c r="E21" s="23" t="s">
        <v>829</v>
      </c>
      <c r="F21" s="31"/>
      <c r="G21" s="31"/>
      <c r="H21" s="24"/>
      <c r="I21" s="25">
        <v>4500.0</v>
      </c>
      <c r="J21" s="31"/>
      <c r="K21" s="31"/>
      <c r="L21" s="24"/>
      <c r="M21" s="25"/>
      <c r="N21" s="24"/>
      <c r="O21" s="24"/>
      <c r="P21" s="27">
        <v>4500.0</v>
      </c>
      <c r="Q21" s="28">
        <f t="shared" si="1"/>
        <v>0</v>
      </c>
      <c r="R21" s="27" t="s">
        <v>29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45990.0</v>
      </c>
      <c r="C22" s="21" t="s">
        <v>830</v>
      </c>
      <c r="D22" s="22">
        <v>105983.0</v>
      </c>
      <c r="E22" s="23" t="s">
        <v>829</v>
      </c>
      <c r="F22" s="31"/>
      <c r="G22" s="31"/>
      <c r="H22" s="31"/>
      <c r="I22" s="25">
        <v>300.0</v>
      </c>
      <c r="J22" s="31"/>
      <c r="K22" s="31"/>
      <c r="L22" s="24"/>
      <c r="M22" s="25"/>
      <c r="N22" s="24"/>
      <c r="O22" s="24"/>
      <c r="P22" s="27">
        <v>300.0</v>
      </c>
      <c r="Q22" s="28">
        <f t="shared" si="1"/>
        <v>0</v>
      </c>
      <c r="R22" s="27" t="s">
        <v>29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45990.0</v>
      </c>
      <c r="C23" s="21" t="s">
        <v>831</v>
      </c>
      <c r="D23" s="22">
        <v>102014.0</v>
      </c>
      <c r="E23" s="23" t="s">
        <v>832</v>
      </c>
      <c r="F23" s="31"/>
      <c r="G23" s="31"/>
      <c r="H23" s="31"/>
      <c r="I23" s="25">
        <v>150.0</v>
      </c>
      <c r="J23" s="31"/>
      <c r="K23" s="31"/>
      <c r="L23" s="24"/>
      <c r="M23" s="25"/>
      <c r="N23" s="24"/>
      <c r="O23" s="24"/>
      <c r="P23" s="27">
        <v>150.0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45990.0</v>
      </c>
      <c r="C24" s="21" t="s">
        <v>833</v>
      </c>
      <c r="D24" s="22">
        <v>52685.0</v>
      </c>
      <c r="E24" s="23" t="s">
        <v>834</v>
      </c>
      <c r="F24" s="31"/>
      <c r="G24" s="31">
        <v>3110.0</v>
      </c>
      <c r="H24" s="31"/>
      <c r="I24" s="25"/>
      <c r="J24" s="31"/>
      <c r="K24" s="31"/>
      <c r="L24" s="24"/>
      <c r="M24" s="25"/>
      <c r="N24" s="24"/>
      <c r="O24" s="24"/>
      <c r="P24" s="27">
        <v>3110.0</v>
      </c>
      <c r="Q24" s="28">
        <f t="shared" si="1"/>
        <v>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45990.0</v>
      </c>
      <c r="C25" s="21" t="s">
        <v>835</v>
      </c>
      <c r="D25" s="22">
        <v>105994.0</v>
      </c>
      <c r="E25" s="23" t="s">
        <v>836</v>
      </c>
      <c r="F25" s="31"/>
      <c r="G25" s="31"/>
      <c r="H25" s="24"/>
      <c r="I25" s="25">
        <v>300.0</v>
      </c>
      <c r="J25" s="31"/>
      <c r="K25" s="31"/>
      <c r="L25" s="24"/>
      <c r="M25" s="25"/>
      <c r="N25" s="24"/>
      <c r="O25" s="24"/>
      <c r="P25" s="27">
        <v>300.0</v>
      </c>
      <c r="Q25" s="28">
        <f t="shared" si="1"/>
        <v>0</v>
      </c>
      <c r="R25" s="27" t="s">
        <v>29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45990.0</v>
      </c>
      <c r="C26" s="21" t="s">
        <v>837</v>
      </c>
      <c r="D26" s="22">
        <v>105999.0</v>
      </c>
      <c r="E26" s="23" t="s">
        <v>838</v>
      </c>
      <c r="F26" s="31"/>
      <c r="G26" s="31"/>
      <c r="H26" s="24"/>
      <c r="I26" s="25">
        <v>300.0</v>
      </c>
      <c r="J26" s="31"/>
      <c r="K26" s="31"/>
      <c r="L26" s="24"/>
      <c r="M26" s="25"/>
      <c r="N26" s="24"/>
      <c r="O26" s="24"/>
      <c r="P26" s="27">
        <v>300.0</v>
      </c>
      <c r="Q26" s="28">
        <f t="shared" si="1"/>
        <v>0</v>
      </c>
      <c r="R26" s="27" t="s">
        <v>26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45989.0</v>
      </c>
      <c r="C27" s="21" t="s">
        <v>839</v>
      </c>
      <c r="D27" s="22">
        <v>10008.0</v>
      </c>
      <c r="E27" s="23" t="s">
        <v>75</v>
      </c>
      <c r="F27" s="31"/>
      <c r="G27" s="31"/>
      <c r="H27" s="24"/>
      <c r="I27" s="25"/>
      <c r="J27" s="31"/>
      <c r="K27" s="31">
        <v>300.0</v>
      </c>
      <c r="L27" s="24"/>
      <c r="M27" s="25"/>
      <c r="N27" s="24"/>
      <c r="O27" s="24"/>
      <c r="P27" s="27">
        <v>300.0</v>
      </c>
      <c r="Q27" s="28">
        <f t="shared" si="1"/>
        <v>0</v>
      </c>
      <c r="R27" s="27">
        <v>10008.0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45990.0</v>
      </c>
      <c r="C28" s="21" t="s">
        <v>840</v>
      </c>
      <c r="D28" s="22">
        <v>10006.0</v>
      </c>
      <c r="E28" s="23" t="s">
        <v>197</v>
      </c>
      <c r="F28" s="31"/>
      <c r="G28" s="31"/>
      <c r="H28" s="31">
        <v>300.0</v>
      </c>
      <c r="I28" s="25"/>
      <c r="J28" s="31"/>
      <c r="K28" s="31"/>
      <c r="L28" s="24"/>
      <c r="M28" s="25"/>
      <c r="N28" s="24"/>
      <c r="O28" s="24"/>
      <c r="P28" s="27">
        <v>300.0</v>
      </c>
      <c r="Q28" s="28">
        <f t="shared" si="1"/>
        <v>0</v>
      </c>
      <c r="R28" s="27">
        <v>10006.0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45990.0</v>
      </c>
      <c r="C29" s="21" t="s">
        <v>841</v>
      </c>
      <c r="D29" s="22">
        <v>59793.0</v>
      </c>
      <c r="E29" s="23" t="s">
        <v>683</v>
      </c>
      <c r="F29" s="31"/>
      <c r="G29" s="31"/>
      <c r="H29" s="31">
        <v>300.0</v>
      </c>
      <c r="I29" s="25"/>
      <c r="J29" s="31"/>
      <c r="K29" s="31"/>
      <c r="L29" s="24"/>
      <c r="M29" s="25"/>
      <c r="N29" s="24"/>
      <c r="O29" s="24"/>
      <c r="P29" s="27">
        <v>300.0</v>
      </c>
      <c r="Q29" s="28">
        <f t="shared" si="1"/>
        <v>0</v>
      </c>
      <c r="R29" s="27">
        <v>59793.0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45990.0</v>
      </c>
      <c r="C30" s="21" t="s">
        <v>842</v>
      </c>
      <c r="D30" s="22">
        <v>105968.0</v>
      </c>
      <c r="E30" s="23" t="s">
        <v>843</v>
      </c>
      <c r="F30" s="31"/>
      <c r="G30" s="31"/>
      <c r="H30" s="31">
        <v>4500.0</v>
      </c>
      <c r="I30" s="25"/>
      <c r="J30" s="31"/>
      <c r="K30" s="31"/>
      <c r="L30" s="24"/>
      <c r="M30" s="25"/>
      <c r="N30" s="24"/>
      <c r="O30" s="24"/>
      <c r="P30" s="27">
        <v>4500.0</v>
      </c>
      <c r="Q30" s="28">
        <f t="shared" si="1"/>
        <v>0</v>
      </c>
      <c r="R30" s="27">
        <v>105968.0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45990.0</v>
      </c>
      <c r="C31" s="21" t="s">
        <v>844</v>
      </c>
      <c r="D31" s="22">
        <v>69346.0</v>
      </c>
      <c r="E31" s="23" t="s">
        <v>513</v>
      </c>
      <c r="F31" s="31"/>
      <c r="G31" s="31"/>
      <c r="H31" s="31">
        <v>2500.0</v>
      </c>
      <c r="I31" s="25"/>
      <c r="J31" s="31"/>
      <c r="K31" s="31"/>
      <c r="L31" s="24"/>
      <c r="M31" s="25"/>
      <c r="N31" s="24"/>
      <c r="O31" s="24"/>
      <c r="P31" s="27">
        <v>2500.0</v>
      </c>
      <c r="Q31" s="28">
        <f t="shared" si="1"/>
        <v>0</v>
      </c>
      <c r="R31" s="27">
        <v>69346.0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45990.0</v>
      </c>
      <c r="C32" s="21" t="s">
        <v>845</v>
      </c>
      <c r="D32" s="22">
        <v>57201.0</v>
      </c>
      <c r="E32" s="23" t="s">
        <v>846</v>
      </c>
      <c r="F32" s="31"/>
      <c r="G32" s="31"/>
      <c r="H32" s="31">
        <v>6000.0</v>
      </c>
      <c r="I32" s="25"/>
      <c r="J32" s="31"/>
      <c r="K32" s="31"/>
      <c r="L32" s="24"/>
      <c r="M32" s="25"/>
      <c r="N32" s="24"/>
      <c r="O32" s="24"/>
      <c r="P32" s="27">
        <v>6000.0</v>
      </c>
      <c r="Q32" s="28">
        <f t="shared" si="1"/>
        <v>0</v>
      </c>
      <c r="R32" s="27">
        <v>57201.0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45990.0</v>
      </c>
      <c r="C33" s="21" t="s">
        <v>847</v>
      </c>
      <c r="D33" s="22">
        <v>30895.0</v>
      </c>
      <c r="E33" s="23" t="s">
        <v>406</v>
      </c>
      <c r="F33" s="31"/>
      <c r="G33" s="31"/>
      <c r="H33" s="31">
        <v>12900.0</v>
      </c>
      <c r="I33" s="25"/>
      <c r="J33" s="31"/>
      <c r="K33" s="31"/>
      <c r="L33" s="24"/>
      <c r="M33" s="25"/>
      <c r="N33" s="24"/>
      <c r="O33" s="24"/>
      <c r="P33" s="27">
        <v>12900.0</v>
      </c>
      <c r="Q33" s="28">
        <f t="shared" si="1"/>
        <v>0</v>
      </c>
      <c r="R33" s="27">
        <v>30895.0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/>
      <c r="B34" s="20"/>
      <c r="C34" s="21"/>
      <c r="D34" s="22"/>
      <c r="E34" s="23"/>
      <c r="F34" s="31"/>
      <c r="G34" s="31"/>
      <c r="H34" s="24"/>
      <c r="I34" s="25"/>
      <c r="J34" s="31"/>
      <c r="K34" s="31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/>
      <c r="B35" s="20"/>
      <c r="C35" s="21"/>
      <c r="D35" s="22"/>
      <c r="E35" s="23"/>
      <c r="F35" s="31"/>
      <c r="G35" s="31"/>
      <c r="H35" s="24"/>
      <c r="I35" s="25"/>
      <c r="J35" s="31"/>
      <c r="K35" s="31"/>
      <c r="L35" s="24"/>
      <c r="M35" s="25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31"/>
      <c r="G36" s="31"/>
      <c r="H36" s="24"/>
      <c r="I36" s="25"/>
      <c r="J36" s="31"/>
      <c r="K36" s="31"/>
      <c r="L36" s="24"/>
      <c r="M36" s="25"/>
      <c r="N36" s="24"/>
      <c r="O36" s="24"/>
      <c r="P36" s="27"/>
      <c r="Q36" s="28"/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31"/>
      <c r="G37" s="31"/>
      <c r="H37" s="24"/>
      <c r="I37" s="25"/>
      <c r="J37" s="31"/>
      <c r="K37" s="31"/>
      <c r="L37" s="24"/>
      <c r="M37" s="25"/>
      <c r="N37" s="24"/>
      <c r="O37" s="24"/>
      <c r="P37" s="27"/>
      <c r="Q37" s="28"/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31"/>
      <c r="G38" s="31"/>
      <c r="H38" s="24"/>
      <c r="I38" s="25"/>
      <c r="J38" s="31"/>
      <c r="K38" s="31"/>
      <c r="L38" s="24"/>
      <c r="M38" s="25"/>
      <c r="N38" s="24"/>
      <c r="O38" s="24"/>
      <c r="P38" s="27"/>
      <c r="Q38" s="28"/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20.0</v>
      </c>
      <c r="B39" s="20"/>
      <c r="C39" s="21"/>
      <c r="D39" s="22"/>
      <c r="E39" s="23"/>
      <c r="F39" s="31"/>
      <c r="G39" s="31"/>
      <c r="H39" s="24"/>
      <c r="I39" s="25"/>
      <c r="J39" s="31"/>
      <c r="K39" s="31"/>
      <c r="L39" s="24"/>
      <c r="M39" s="25"/>
      <c r="N39" s="24"/>
      <c r="O39" s="24"/>
      <c r="P39" s="27"/>
      <c r="Q39" s="28">
        <f t="shared" ref="Q39:Q42" si="2">F39+G39+H39+I39+J39+K39+L39+M39+N39+O39-P39</f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21.0</v>
      </c>
      <c r="B40" s="20"/>
      <c r="C40" s="21"/>
      <c r="D40" s="22"/>
      <c r="E40" s="23"/>
      <c r="F40" s="31"/>
      <c r="G40" s="31"/>
      <c r="H40" s="31"/>
      <c r="I40" s="25"/>
      <c r="J40" s="31"/>
      <c r="K40" s="31"/>
      <c r="L40" s="24"/>
      <c r="M40" s="25"/>
      <c r="N40" s="24"/>
      <c r="O40" s="24"/>
      <c r="P40" s="27"/>
      <c r="Q40" s="28">
        <f t="shared" si="2"/>
        <v>0</v>
      </c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22.0</v>
      </c>
      <c r="B41" s="20"/>
      <c r="C41" s="21"/>
      <c r="D41" s="22"/>
      <c r="E41" s="23"/>
      <c r="F41" s="31"/>
      <c r="G41" s="31"/>
      <c r="H41" s="31"/>
      <c r="I41" s="25"/>
      <c r="J41" s="31"/>
      <c r="K41" s="31"/>
      <c r="L41" s="24"/>
      <c r="M41" s="25"/>
      <c r="N41" s="24"/>
      <c r="O41" s="24"/>
      <c r="P41" s="27"/>
      <c r="Q41" s="28">
        <f t="shared" si="2"/>
        <v>0</v>
      </c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32"/>
      <c r="B42" s="33"/>
      <c r="C42" s="34"/>
      <c r="D42" s="35"/>
      <c r="E42" s="36"/>
      <c r="F42" s="24"/>
      <c r="G42" s="24"/>
      <c r="H42" s="24"/>
      <c r="I42" s="26"/>
      <c r="J42" s="24"/>
      <c r="K42" s="24"/>
      <c r="L42" s="24"/>
      <c r="M42" s="26"/>
      <c r="N42" s="24"/>
      <c r="O42" s="24"/>
      <c r="P42" s="29"/>
      <c r="Q42" s="28">
        <f t="shared" si="2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38"/>
      <c r="B43" s="39"/>
      <c r="C43" s="40"/>
      <c r="D43" s="41"/>
      <c r="E43" s="41"/>
      <c r="F43" s="42">
        <f t="shared" ref="F43:P43" si="3">SUM(F6:F42)</f>
        <v>250</v>
      </c>
      <c r="G43" s="42">
        <f t="shared" si="3"/>
        <v>22010</v>
      </c>
      <c r="H43" s="42">
        <f t="shared" si="3"/>
        <v>26500</v>
      </c>
      <c r="I43" s="42">
        <f t="shared" si="3"/>
        <v>39720</v>
      </c>
      <c r="J43" s="42">
        <f t="shared" si="3"/>
        <v>5300</v>
      </c>
      <c r="K43" s="42">
        <f t="shared" si="3"/>
        <v>300</v>
      </c>
      <c r="L43" s="42">
        <f t="shared" si="3"/>
        <v>0</v>
      </c>
      <c r="M43" s="42">
        <f t="shared" si="3"/>
        <v>0</v>
      </c>
      <c r="N43" s="42">
        <f t="shared" si="3"/>
        <v>0</v>
      </c>
      <c r="O43" s="42">
        <f t="shared" si="3"/>
        <v>0</v>
      </c>
      <c r="P43" s="42">
        <f t="shared" si="3"/>
        <v>94080</v>
      </c>
      <c r="Q43" s="43"/>
      <c r="R43" s="41"/>
      <c r="S43" s="4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ht="42.0" customHeight="1">
      <c r="A44" s="46"/>
      <c r="B44" s="47"/>
      <c r="C44" s="48"/>
      <c r="D44" s="48"/>
      <c r="E44" s="48"/>
      <c r="F44" s="49">
        <f>F43+G43+H43+I43+J43+K43+L43+M43+N43+O43</f>
        <v>94080</v>
      </c>
      <c r="G44" s="4"/>
      <c r="H44" s="4"/>
      <c r="I44" s="4"/>
      <c r="J44" s="4"/>
      <c r="K44" s="4"/>
      <c r="L44" s="4"/>
      <c r="M44" s="4"/>
      <c r="N44" s="4"/>
      <c r="O44" s="4"/>
      <c r="P44" s="50" t="s">
        <v>52</v>
      </c>
      <c r="Q44" s="50"/>
      <c r="R44" s="48"/>
      <c r="S44" s="51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</row>
    <row r="45" ht="42.0" customHeight="1">
      <c r="A45" s="52"/>
      <c r="B45" s="52"/>
      <c r="C45" s="52"/>
      <c r="D45" s="52"/>
      <c r="E45" s="30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ht="42.0" customHeight="1">
      <c r="A46" s="53" t="s">
        <v>423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</row>
    <row r="47" ht="42.0" customHeight="1">
      <c r="A47" s="54" t="s">
        <v>2</v>
      </c>
      <c r="B47" s="55" t="s">
        <v>3</v>
      </c>
      <c r="C47" s="55" t="s">
        <v>4</v>
      </c>
      <c r="D47" s="55" t="s">
        <v>5</v>
      </c>
      <c r="E47" s="55" t="s">
        <v>6</v>
      </c>
      <c r="F47" s="56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55" t="s">
        <v>8</v>
      </c>
      <c r="S47" s="55" t="s">
        <v>9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ht="42.0" customHeight="1">
      <c r="A48" s="11"/>
      <c r="B48" s="12"/>
      <c r="C48" s="12"/>
      <c r="D48" s="12"/>
      <c r="E48" s="12"/>
      <c r="F48" s="57" t="s">
        <v>10</v>
      </c>
      <c r="G48" s="58" t="s">
        <v>11</v>
      </c>
      <c r="H48" s="10"/>
      <c r="I48" s="58" t="s">
        <v>12</v>
      </c>
      <c r="J48" s="10"/>
      <c r="K48" s="55" t="s">
        <v>13</v>
      </c>
      <c r="L48" s="59"/>
      <c r="M48" s="59"/>
      <c r="N48" s="59"/>
      <c r="O48" s="133"/>
      <c r="P48" s="55" t="s">
        <v>14</v>
      </c>
      <c r="Q48" s="55" t="s">
        <v>15</v>
      </c>
      <c r="R48" s="12"/>
      <c r="S48" s="1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17"/>
      <c r="B49" s="10"/>
      <c r="C49" s="10"/>
      <c r="D49" s="10"/>
      <c r="E49" s="10"/>
      <c r="F49" s="10"/>
      <c r="G49" s="134" t="s">
        <v>16</v>
      </c>
      <c r="H49" s="62" t="s">
        <v>17</v>
      </c>
      <c r="I49" s="62" t="s">
        <v>18</v>
      </c>
      <c r="J49" s="62" t="s">
        <v>19</v>
      </c>
      <c r="K49" s="10"/>
      <c r="L49" s="62" t="s">
        <v>20</v>
      </c>
      <c r="M49" s="149" t="s">
        <v>424</v>
      </c>
      <c r="N49" s="117" t="s">
        <v>425</v>
      </c>
      <c r="O49" s="148" t="s">
        <v>426</v>
      </c>
      <c r="P49" s="10"/>
      <c r="Q49" s="10"/>
      <c r="R49" s="10"/>
      <c r="S49" s="10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63">
        <v>1.0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31"/>
      <c r="M50" s="25"/>
      <c r="N50" s="31"/>
      <c r="O50" s="31"/>
      <c r="P50" s="145"/>
      <c r="Q50" s="28">
        <f t="shared" ref="Q50:Q54" si="4">F50+G50+H50+I50+J50+K50+M50+N50+O50-P50</f>
        <v>0</v>
      </c>
      <c r="R50" s="27"/>
      <c r="S50" s="2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144">
        <v>2.0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31"/>
      <c r="P51" s="27"/>
      <c r="Q51" s="28">
        <f t="shared" si="4"/>
        <v>0</v>
      </c>
      <c r="R51" s="27"/>
      <c r="S51" s="29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44">
        <v>3.0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6"/>
      <c r="N52" s="31"/>
      <c r="O52" s="31"/>
      <c r="P52" s="27"/>
      <c r="Q52" s="28">
        <f t="shared" si="4"/>
        <v>0</v>
      </c>
      <c r="R52" s="27"/>
      <c r="S52" s="29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44">
        <v>4.0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6"/>
      <c r="N53" s="24"/>
      <c r="O53" s="31"/>
      <c r="P53" s="27"/>
      <c r="Q53" s="28">
        <f t="shared" si="4"/>
        <v>0</v>
      </c>
      <c r="R53" s="27"/>
      <c r="S53" s="29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90"/>
      <c r="B54" s="91"/>
      <c r="C54" s="92"/>
      <c r="D54" s="92"/>
      <c r="E54" s="92"/>
      <c r="F54" s="78"/>
      <c r="G54" s="78"/>
      <c r="H54" s="78"/>
      <c r="I54" s="78"/>
      <c r="J54" s="78"/>
      <c r="K54" s="78"/>
      <c r="L54" s="78"/>
      <c r="M54" s="78"/>
      <c r="N54" s="78"/>
      <c r="O54" s="85"/>
      <c r="P54" s="93"/>
      <c r="Q54" s="28">
        <f t="shared" si="4"/>
        <v>0</v>
      </c>
      <c r="R54" s="29"/>
      <c r="S54" s="7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94"/>
      <c r="B55" s="95"/>
      <c r="C55" s="96"/>
      <c r="D55" s="97" t="s">
        <v>59</v>
      </c>
      <c r="E55" s="59"/>
      <c r="F55" s="98">
        <f t="shared" ref="F55:P55" si="5">SUM(F50:F54)</f>
        <v>0</v>
      </c>
      <c r="G55" s="98">
        <f t="shared" si="5"/>
        <v>0</v>
      </c>
      <c r="H55" s="98">
        <f t="shared" si="5"/>
        <v>0</v>
      </c>
      <c r="I55" s="98">
        <f t="shared" si="5"/>
        <v>0</v>
      </c>
      <c r="J55" s="98">
        <f t="shared" si="5"/>
        <v>0</v>
      </c>
      <c r="K55" s="98">
        <f t="shared" si="5"/>
        <v>0</v>
      </c>
      <c r="L55" s="98">
        <f t="shared" si="5"/>
        <v>0</v>
      </c>
      <c r="M55" s="98">
        <f t="shared" si="5"/>
        <v>0</v>
      </c>
      <c r="N55" s="98">
        <f t="shared" si="5"/>
        <v>0</v>
      </c>
      <c r="O55" s="98">
        <f t="shared" si="5"/>
        <v>0</v>
      </c>
      <c r="P55" s="98">
        <f t="shared" si="5"/>
        <v>0</v>
      </c>
      <c r="Q55" s="99"/>
      <c r="R55" s="59"/>
      <c r="S55" s="7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52"/>
      <c r="B56" s="52"/>
      <c r="C56" s="52"/>
      <c r="D56" s="52"/>
      <c r="E56" s="30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26" t="s">
        <v>103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54" t="s">
        <v>2</v>
      </c>
      <c r="B58" s="55" t="s">
        <v>3</v>
      </c>
      <c r="C58" s="55" t="s">
        <v>4</v>
      </c>
      <c r="D58" s="55" t="s">
        <v>5</v>
      </c>
      <c r="E58" s="55" t="s">
        <v>6</v>
      </c>
      <c r="F58" s="56" t="s">
        <v>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55" t="s">
        <v>8</v>
      </c>
      <c r="S58" s="55" t="s">
        <v>9</v>
      </c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11"/>
      <c r="B59" s="12"/>
      <c r="C59" s="12"/>
      <c r="D59" s="12"/>
      <c r="E59" s="12"/>
      <c r="F59" s="57" t="s">
        <v>10</v>
      </c>
      <c r="G59" s="58" t="s">
        <v>11</v>
      </c>
      <c r="H59" s="10"/>
      <c r="I59" s="58" t="s">
        <v>12</v>
      </c>
      <c r="J59" s="10"/>
      <c r="K59" s="150" t="s">
        <v>13</v>
      </c>
      <c r="L59" s="59"/>
      <c r="M59" s="59"/>
      <c r="N59" s="59"/>
      <c r="O59" s="60" t="s">
        <v>848</v>
      </c>
      <c r="P59" s="55" t="s">
        <v>14</v>
      </c>
      <c r="Q59" s="55" t="s">
        <v>15</v>
      </c>
      <c r="R59" s="12"/>
      <c r="S59" s="1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17"/>
      <c r="B60" s="10"/>
      <c r="C60" s="10"/>
      <c r="D60" s="10"/>
      <c r="E60" s="10"/>
      <c r="F60" s="10"/>
      <c r="G60" s="61" t="s">
        <v>16</v>
      </c>
      <c r="H60" s="62" t="s">
        <v>17</v>
      </c>
      <c r="I60" s="62" t="s">
        <v>18</v>
      </c>
      <c r="J60" s="62" t="s">
        <v>19</v>
      </c>
      <c r="K60" s="10"/>
      <c r="L60" s="134" t="s">
        <v>20</v>
      </c>
      <c r="M60" s="62" t="s">
        <v>21</v>
      </c>
      <c r="N60" s="149" t="s">
        <v>202</v>
      </c>
      <c r="O60" s="10"/>
      <c r="P60" s="10"/>
      <c r="Q60" s="10"/>
      <c r="R60" s="10"/>
      <c r="S60" s="10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74">
        <v>1.0</v>
      </c>
      <c r="B61" s="127">
        <v>45989.0</v>
      </c>
      <c r="C61" s="128" t="s">
        <v>849</v>
      </c>
      <c r="D61" s="129">
        <v>10008.0</v>
      </c>
      <c r="E61" s="130" t="s">
        <v>75</v>
      </c>
      <c r="F61" s="78"/>
      <c r="G61" s="78"/>
      <c r="H61" s="131"/>
      <c r="I61" s="131"/>
      <c r="J61" s="131"/>
      <c r="K61" s="78"/>
      <c r="L61" s="131"/>
      <c r="M61" s="131">
        <v>2580.0</v>
      </c>
      <c r="N61" s="131"/>
      <c r="O61" s="85"/>
      <c r="P61" s="146">
        <v>2580.0</v>
      </c>
      <c r="Q61" s="72">
        <f t="shared" ref="Q61:Q69" si="6">F61+G61+H61+I61+J61+K61+L61+M61+N61+O61-P61</f>
        <v>0</v>
      </c>
      <c r="R61" s="27" t="s">
        <v>759</v>
      </c>
      <c r="S61" s="73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74"/>
      <c r="B62" s="121"/>
      <c r="C62" s="75"/>
      <c r="D62" s="76"/>
      <c r="E62" s="77"/>
      <c r="F62" s="78"/>
      <c r="G62" s="78"/>
      <c r="H62" s="131"/>
      <c r="I62" s="131"/>
      <c r="J62" s="78"/>
      <c r="K62" s="78"/>
      <c r="L62" s="78"/>
      <c r="M62" s="131"/>
      <c r="N62" s="78"/>
      <c r="O62" s="85"/>
      <c r="P62" s="146"/>
      <c r="Q62" s="72">
        <f t="shared" si="6"/>
        <v>0</v>
      </c>
      <c r="R62" s="27"/>
      <c r="S62" s="73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74"/>
      <c r="B63" s="121"/>
      <c r="C63" s="75"/>
      <c r="D63" s="76"/>
      <c r="E63" s="77"/>
      <c r="F63" s="78"/>
      <c r="G63" s="78"/>
      <c r="H63" s="131"/>
      <c r="I63" s="131"/>
      <c r="J63" s="78"/>
      <c r="K63" s="78"/>
      <c r="L63" s="78"/>
      <c r="M63" s="78"/>
      <c r="N63" s="78"/>
      <c r="O63" s="85"/>
      <c r="P63" s="146"/>
      <c r="Q63" s="72">
        <f t="shared" si="6"/>
        <v>0</v>
      </c>
      <c r="R63" s="27"/>
      <c r="S63" s="73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customHeight="1">
      <c r="A64" s="74"/>
      <c r="B64" s="121"/>
      <c r="C64" s="75"/>
      <c r="D64" s="76"/>
      <c r="E64" s="77"/>
      <c r="F64" s="78"/>
      <c r="G64" s="78"/>
      <c r="H64" s="131"/>
      <c r="I64" s="131"/>
      <c r="J64" s="78"/>
      <c r="K64" s="78"/>
      <c r="L64" s="78"/>
      <c r="M64" s="78"/>
      <c r="N64" s="78"/>
      <c r="O64" s="85"/>
      <c r="P64" s="146"/>
      <c r="Q64" s="72">
        <f t="shared" si="6"/>
        <v>0</v>
      </c>
      <c r="R64" s="27"/>
      <c r="S64" s="73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hidden="1" customHeight="1">
      <c r="A65" s="63"/>
      <c r="B65" s="81"/>
      <c r="C65" s="82"/>
      <c r="D65" s="83"/>
      <c r="E65" s="84"/>
      <c r="F65" s="78"/>
      <c r="G65" s="78"/>
      <c r="H65" s="78"/>
      <c r="I65" s="78"/>
      <c r="J65" s="78"/>
      <c r="K65" s="78"/>
      <c r="L65" s="78"/>
      <c r="M65" s="78"/>
      <c r="N65" s="78"/>
      <c r="O65" s="85"/>
      <c r="P65" s="86"/>
      <c r="Q65" s="72">
        <f t="shared" si="6"/>
        <v>0</v>
      </c>
      <c r="R65" s="29"/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hidden="1" customHeight="1">
      <c r="A66" s="63"/>
      <c r="B66" s="81"/>
      <c r="C66" s="82"/>
      <c r="D66" s="83"/>
      <c r="E66" s="84"/>
      <c r="F66" s="78"/>
      <c r="G66" s="78"/>
      <c r="H66" s="78"/>
      <c r="I66" s="78"/>
      <c r="J66" s="78"/>
      <c r="K66" s="78"/>
      <c r="L66" s="78"/>
      <c r="M66" s="78"/>
      <c r="N66" s="78"/>
      <c r="O66" s="85"/>
      <c r="P66" s="86"/>
      <c r="Q66" s="72">
        <f t="shared" si="6"/>
        <v>0</v>
      </c>
      <c r="R66" s="29"/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hidden="1" customHeight="1">
      <c r="A67" s="63"/>
      <c r="B67" s="81"/>
      <c r="C67" s="82"/>
      <c r="D67" s="83"/>
      <c r="E67" s="84"/>
      <c r="F67" s="78"/>
      <c r="G67" s="78"/>
      <c r="H67" s="78"/>
      <c r="I67" s="78"/>
      <c r="J67" s="78"/>
      <c r="K67" s="78"/>
      <c r="L67" s="78"/>
      <c r="M67" s="78"/>
      <c r="N67" s="78"/>
      <c r="O67" s="85"/>
      <c r="P67" s="86"/>
      <c r="Q67" s="72">
        <f t="shared" si="6"/>
        <v>0</v>
      </c>
      <c r="R67" s="29"/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hidden="1" customHeight="1">
      <c r="A68" s="63"/>
      <c r="B68" s="33"/>
      <c r="C68" s="88"/>
      <c r="D68" s="88"/>
      <c r="E68" s="89"/>
      <c r="F68" s="78"/>
      <c r="G68" s="78"/>
      <c r="H68" s="78"/>
      <c r="I68" s="78"/>
      <c r="J68" s="78"/>
      <c r="K68" s="78"/>
      <c r="L68" s="78"/>
      <c r="M68" s="78"/>
      <c r="N68" s="78"/>
      <c r="O68" s="85"/>
      <c r="P68" s="86"/>
      <c r="Q68" s="72">
        <f t="shared" si="6"/>
        <v>0</v>
      </c>
      <c r="R68" s="29"/>
      <c r="S68" s="7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customHeight="1">
      <c r="A69" s="90"/>
      <c r="B69" s="91"/>
      <c r="C69" s="92"/>
      <c r="D69" s="92"/>
      <c r="E69" s="92"/>
      <c r="F69" s="78"/>
      <c r="G69" s="78"/>
      <c r="H69" s="78"/>
      <c r="I69" s="78"/>
      <c r="J69" s="78"/>
      <c r="K69" s="78"/>
      <c r="L69" s="78"/>
      <c r="M69" s="78"/>
      <c r="N69" s="78"/>
      <c r="O69" s="85"/>
      <c r="P69" s="93"/>
      <c r="Q69" s="72">
        <f t="shared" si="6"/>
        <v>0</v>
      </c>
      <c r="R69" s="29"/>
      <c r="S69" s="73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42.0" customHeight="1">
      <c r="A70" s="94"/>
      <c r="B70" s="95"/>
      <c r="C70" s="96"/>
      <c r="D70" s="97" t="s">
        <v>59</v>
      </c>
      <c r="E70" s="59"/>
      <c r="F70" s="98">
        <f t="shared" ref="F70:P70" si="7">SUM(F61:F69)</f>
        <v>0</v>
      </c>
      <c r="G70" s="98">
        <f t="shared" si="7"/>
        <v>0</v>
      </c>
      <c r="H70" s="98">
        <f t="shared" si="7"/>
        <v>0</v>
      </c>
      <c r="I70" s="98">
        <f t="shared" si="7"/>
        <v>0</v>
      </c>
      <c r="J70" s="98">
        <f t="shared" si="7"/>
        <v>0</v>
      </c>
      <c r="K70" s="98">
        <f t="shared" si="7"/>
        <v>0</v>
      </c>
      <c r="L70" s="98">
        <f t="shared" si="7"/>
        <v>0</v>
      </c>
      <c r="M70" s="98">
        <f t="shared" si="7"/>
        <v>2580</v>
      </c>
      <c r="N70" s="98">
        <f t="shared" si="7"/>
        <v>0</v>
      </c>
      <c r="O70" s="98">
        <f t="shared" si="7"/>
        <v>0</v>
      </c>
      <c r="P70" s="98">
        <f t="shared" si="7"/>
        <v>2580</v>
      </c>
      <c r="Q70" s="99"/>
      <c r="R70" s="59"/>
      <c r="S70" s="73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ht="42.0" customHeight="1">
      <c r="A71" s="52"/>
      <c r="B71" s="52"/>
      <c r="C71" s="52"/>
      <c r="D71" s="52"/>
      <c r="E71" s="100"/>
      <c r="F71" s="101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ht="42.0" customHeight="1">
      <c r="A72" s="52"/>
      <c r="B72" s="52"/>
      <c r="C72" s="52"/>
      <c r="D72" s="52"/>
      <c r="E72" s="100"/>
      <c r="F72" s="101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ht="51.0" customHeight="1">
      <c r="A73" s="2"/>
      <c r="B73" s="2"/>
      <c r="C73" s="2"/>
      <c r="D73" s="2"/>
      <c r="E73" s="102" t="s">
        <v>60</v>
      </c>
      <c r="F73" s="142" t="s">
        <v>61</v>
      </c>
      <c r="G73" s="2"/>
      <c r="H73" s="2"/>
      <c r="I73" s="2"/>
      <c r="J73" s="104" t="s">
        <v>62</v>
      </c>
      <c r="K73" s="104"/>
      <c r="L73" s="104"/>
      <c r="M73" s="104"/>
      <c r="N73" s="105"/>
      <c r="O73" s="105"/>
      <c r="P73" s="106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102" t="s">
        <v>63</v>
      </c>
      <c r="F74" s="142" t="s">
        <v>61</v>
      </c>
      <c r="G74" s="2"/>
      <c r="H74" s="2"/>
      <c r="I74" s="2"/>
      <c r="J74" s="107" t="s">
        <v>64</v>
      </c>
      <c r="K74" s="107"/>
      <c r="L74" s="107"/>
      <c r="M74" s="107"/>
      <c r="N74" s="107"/>
      <c r="O74" s="107"/>
      <c r="P74" s="108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102" t="s">
        <v>65</v>
      </c>
      <c r="F75" s="142" t="s">
        <v>61</v>
      </c>
      <c r="G75" s="2"/>
      <c r="H75" s="2"/>
      <c r="I75" s="2"/>
      <c r="J75" s="109"/>
      <c r="K75" s="110"/>
      <c r="L75" s="110"/>
      <c r="M75" s="110"/>
      <c r="N75" s="110"/>
      <c r="O75" s="110"/>
      <c r="P75" s="110"/>
      <c r="Q75" s="111"/>
      <c r="R75" s="30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102" t="s">
        <v>66</v>
      </c>
      <c r="F76" s="142" t="s">
        <v>61</v>
      </c>
      <c r="G76" s="2"/>
      <c r="H76" s="2"/>
      <c r="I76" s="2"/>
      <c r="J76" s="112"/>
      <c r="K76" s="112"/>
      <c r="L76" s="112"/>
      <c r="M76" s="112"/>
      <c r="N76" s="112"/>
      <c r="O76" s="112"/>
      <c r="P76" s="52"/>
      <c r="Q76" s="52"/>
      <c r="R76" s="5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102" t="s">
        <v>850</v>
      </c>
      <c r="F77" s="142" t="s">
        <v>61</v>
      </c>
      <c r="G77" s="2"/>
      <c r="H77" s="2"/>
      <c r="I77" s="2"/>
      <c r="J77" s="112"/>
      <c r="K77" s="112"/>
      <c r="L77" s="112"/>
      <c r="M77" s="112"/>
      <c r="N77" s="112"/>
      <c r="O77" s="112"/>
      <c r="P77" s="113"/>
      <c r="Q77" s="52"/>
      <c r="R77" s="5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02" t="s">
        <v>68</v>
      </c>
      <c r="F78" s="142" t="s">
        <v>61</v>
      </c>
      <c r="G78" s="2"/>
      <c r="H78" s="2"/>
      <c r="I78" s="2"/>
      <c r="J78" s="114"/>
      <c r="K78" s="114"/>
      <c r="L78" s="114"/>
      <c r="M78" s="114"/>
      <c r="N78" s="52"/>
      <c r="O78" s="52"/>
      <c r="P78" s="113"/>
      <c r="Q78" s="52"/>
      <c r="R78" s="5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102" t="s">
        <v>69</v>
      </c>
      <c r="F79" s="142" t="s">
        <v>61</v>
      </c>
      <c r="G79" s="2"/>
      <c r="H79" s="2"/>
      <c r="I79" s="2"/>
      <c r="J79" s="52"/>
      <c r="K79" s="52"/>
      <c r="L79" s="115"/>
      <c r="M79" s="52"/>
      <c r="N79" s="52"/>
      <c r="O79" s="52"/>
      <c r="P79" s="113"/>
      <c r="Q79" s="52"/>
      <c r="R79" s="5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52"/>
      <c r="K80" s="52"/>
      <c r="L80" s="52"/>
      <c r="M80" s="52"/>
      <c r="N80" s="52"/>
      <c r="O80" s="52"/>
      <c r="P80" s="52"/>
      <c r="Q80" s="52"/>
      <c r="R80" s="5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</sheetData>
  <mergeCells count="48">
    <mergeCell ref="I59:J59"/>
    <mergeCell ref="K59:K60"/>
    <mergeCell ref="O59:O60"/>
    <mergeCell ref="P59:P60"/>
    <mergeCell ref="A57:S57"/>
    <mergeCell ref="A58:A60"/>
    <mergeCell ref="B58:B60"/>
    <mergeCell ref="C58:C60"/>
    <mergeCell ref="D58:D60"/>
    <mergeCell ref="E58:E60"/>
    <mergeCell ref="F58:Q58"/>
    <mergeCell ref="Q59:Q6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44:O44"/>
    <mergeCell ref="A47:A49"/>
    <mergeCell ref="B47:B49"/>
    <mergeCell ref="C47:C49"/>
    <mergeCell ref="D47:D49"/>
    <mergeCell ref="E47:E49"/>
    <mergeCell ref="R47:R49"/>
    <mergeCell ref="P48:P49"/>
    <mergeCell ref="Q48:Q49"/>
    <mergeCell ref="A46:S46"/>
    <mergeCell ref="F47:Q47"/>
    <mergeCell ref="S47:S49"/>
    <mergeCell ref="F48:F49"/>
    <mergeCell ref="G48:H48"/>
    <mergeCell ref="I48:J48"/>
    <mergeCell ref="K48:K49"/>
    <mergeCell ref="R58:R60"/>
    <mergeCell ref="S58:S60"/>
    <mergeCell ref="F59:F60"/>
    <mergeCell ref="G59:H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2.0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20.0"/>
    <col customWidth="1" min="13" max="13" width="15.38"/>
    <col customWidth="1" min="14" max="14" width="21.75"/>
    <col customWidth="1" min="15" max="15" width="11.5"/>
    <col customWidth="1" min="16" max="16" width="25.88"/>
    <col customWidth="1" min="17" max="17" width="14.63"/>
    <col customWidth="1" min="18" max="18" width="22.38"/>
    <col customWidth="1" min="19" max="19" width="57.25"/>
    <col customWidth="1" min="20" max="36" width="15.75"/>
  </cols>
  <sheetData>
    <row r="1" ht="114.0" customHeight="1">
      <c r="A1" s="1" t="s">
        <v>851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45991.0</v>
      </c>
      <c r="C6" s="21" t="s">
        <v>852</v>
      </c>
      <c r="D6" s="22">
        <v>99223.0</v>
      </c>
      <c r="E6" s="23" t="s">
        <v>35</v>
      </c>
      <c r="F6" s="31"/>
      <c r="G6" s="31"/>
      <c r="H6" s="24"/>
      <c r="I6" s="25"/>
      <c r="J6" s="31"/>
      <c r="K6" s="31"/>
      <c r="L6" s="24"/>
      <c r="M6" s="25">
        <v>250.0</v>
      </c>
      <c r="N6" s="24"/>
      <c r="O6" s="24"/>
      <c r="P6" s="27">
        <v>250.0</v>
      </c>
      <c r="Q6" s="28">
        <f t="shared" ref="Q6:Q38" si="1">F6+G6+H6+I6+J6+K6+L6+M6+N6+O6-P6</f>
        <v>0</v>
      </c>
      <c r="R6" s="27" t="s">
        <v>73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45991.0</v>
      </c>
      <c r="C7" s="21" t="s">
        <v>853</v>
      </c>
      <c r="D7" s="22">
        <v>22341.0</v>
      </c>
      <c r="E7" s="23" t="s">
        <v>97</v>
      </c>
      <c r="F7" s="24"/>
      <c r="G7" s="31"/>
      <c r="H7" s="24"/>
      <c r="I7" s="25">
        <v>3600.0</v>
      </c>
      <c r="J7" s="31"/>
      <c r="K7" s="31"/>
      <c r="L7" s="24"/>
      <c r="M7" s="25"/>
      <c r="N7" s="24"/>
      <c r="O7" s="24"/>
      <c r="P7" s="27">
        <v>3600.0</v>
      </c>
      <c r="Q7" s="28">
        <f t="shared" si="1"/>
        <v>0</v>
      </c>
      <c r="R7" s="27" t="s">
        <v>29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45991.0</v>
      </c>
      <c r="C8" s="21" t="s">
        <v>854</v>
      </c>
      <c r="D8" s="22">
        <v>10001.0</v>
      </c>
      <c r="E8" s="23" t="s">
        <v>265</v>
      </c>
      <c r="F8" s="31"/>
      <c r="G8" s="31"/>
      <c r="H8" s="24"/>
      <c r="I8" s="25"/>
      <c r="J8" s="31"/>
      <c r="K8" s="24"/>
      <c r="L8" s="24"/>
      <c r="M8" s="25">
        <v>150.0</v>
      </c>
      <c r="N8" s="24"/>
      <c r="O8" s="24"/>
      <c r="P8" s="27">
        <v>150.0</v>
      </c>
      <c r="Q8" s="28">
        <f t="shared" si="1"/>
        <v>0</v>
      </c>
      <c r="R8" s="27" t="s">
        <v>73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45991.0</v>
      </c>
      <c r="C9" s="21" t="s">
        <v>855</v>
      </c>
      <c r="D9" s="22">
        <v>50436.0</v>
      </c>
      <c r="E9" s="23" t="s">
        <v>351</v>
      </c>
      <c r="F9" s="24"/>
      <c r="G9" s="31"/>
      <c r="H9" s="24"/>
      <c r="I9" s="25">
        <v>5100.0</v>
      </c>
      <c r="J9" s="31"/>
      <c r="K9" s="24"/>
      <c r="L9" s="24"/>
      <c r="M9" s="25"/>
      <c r="N9" s="24"/>
      <c r="O9" s="24"/>
      <c r="P9" s="27">
        <v>5100.0</v>
      </c>
      <c r="Q9" s="28">
        <f t="shared" si="1"/>
        <v>0</v>
      </c>
      <c r="R9" s="27" t="s">
        <v>73</v>
      </c>
      <c r="S9" s="3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45991.0</v>
      </c>
      <c r="C10" s="21" t="s">
        <v>856</v>
      </c>
      <c r="D10" s="22">
        <v>35245.0</v>
      </c>
      <c r="E10" s="23" t="s">
        <v>418</v>
      </c>
      <c r="F10" s="31"/>
      <c r="G10" s="31"/>
      <c r="H10" s="24"/>
      <c r="I10" s="25"/>
      <c r="J10" s="31"/>
      <c r="K10" s="31">
        <v>17500.0</v>
      </c>
      <c r="L10" s="24"/>
      <c r="M10" s="25"/>
      <c r="N10" s="24"/>
      <c r="O10" s="24"/>
      <c r="P10" s="27">
        <v>17500.0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45991.0</v>
      </c>
      <c r="C11" s="21" t="s">
        <v>857</v>
      </c>
      <c r="D11" s="22">
        <v>48476.0</v>
      </c>
      <c r="E11" s="23" t="s">
        <v>563</v>
      </c>
      <c r="F11" s="31"/>
      <c r="G11" s="31"/>
      <c r="H11" s="24"/>
      <c r="I11" s="25">
        <v>4500.0</v>
      </c>
      <c r="J11" s="31"/>
      <c r="K11" s="31"/>
      <c r="L11" s="24"/>
      <c r="M11" s="25"/>
      <c r="N11" s="24"/>
      <c r="O11" s="24"/>
      <c r="P11" s="27">
        <v>4500.0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45991.0</v>
      </c>
      <c r="C12" s="21" t="s">
        <v>858</v>
      </c>
      <c r="D12" s="22">
        <v>81108.0</v>
      </c>
      <c r="E12" s="23" t="s">
        <v>170</v>
      </c>
      <c r="F12" s="31"/>
      <c r="G12" s="31"/>
      <c r="H12" s="24"/>
      <c r="I12" s="25">
        <v>125000.0</v>
      </c>
      <c r="J12" s="31"/>
      <c r="K12" s="31"/>
      <c r="L12" s="24"/>
      <c r="M12" s="25"/>
      <c r="N12" s="24"/>
      <c r="O12" s="24"/>
      <c r="P12" s="27">
        <v>125000.0</v>
      </c>
      <c r="Q12" s="28">
        <f t="shared" si="1"/>
        <v>0</v>
      </c>
      <c r="R12" s="27" t="s">
        <v>29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45991.0</v>
      </c>
      <c r="C13" s="21" t="s">
        <v>859</v>
      </c>
      <c r="D13" s="22">
        <v>64741.0</v>
      </c>
      <c r="E13" s="23" t="s">
        <v>860</v>
      </c>
      <c r="F13" s="31"/>
      <c r="G13" s="31"/>
      <c r="H13" s="24"/>
      <c r="I13" s="25"/>
      <c r="J13" s="31"/>
      <c r="K13" s="31"/>
      <c r="L13" s="24"/>
      <c r="M13" s="25">
        <v>331350.0</v>
      </c>
      <c r="N13" s="24"/>
      <c r="O13" s="24"/>
      <c r="P13" s="27">
        <v>331350.0</v>
      </c>
      <c r="Q13" s="28">
        <f t="shared" si="1"/>
        <v>0</v>
      </c>
      <c r="R13" s="27" t="s">
        <v>29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45991.0</v>
      </c>
      <c r="C14" s="21" t="s">
        <v>861</v>
      </c>
      <c r="D14" s="22">
        <v>45778.0</v>
      </c>
      <c r="E14" s="23" t="s">
        <v>862</v>
      </c>
      <c r="F14" s="31"/>
      <c r="G14" s="31"/>
      <c r="H14" s="24"/>
      <c r="I14" s="25">
        <v>4600.0</v>
      </c>
      <c r="J14" s="31"/>
      <c r="K14" s="31"/>
      <c r="L14" s="24"/>
      <c r="M14" s="25"/>
      <c r="N14" s="24"/>
      <c r="O14" s="24"/>
      <c r="P14" s="27">
        <v>4600.0</v>
      </c>
      <c r="Q14" s="28">
        <f t="shared" si="1"/>
        <v>0</v>
      </c>
      <c r="R14" s="27" t="s">
        <v>184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45991.0</v>
      </c>
      <c r="C15" s="21" t="s">
        <v>863</v>
      </c>
      <c r="D15" s="22">
        <v>97007.0</v>
      </c>
      <c r="E15" s="23" t="s">
        <v>864</v>
      </c>
      <c r="F15" s="31"/>
      <c r="G15" s="31"/>
      <c r="H15" s="24"/>
      <c r="I15" s="25">
        <v>520.0</v>
      </c>
      <c r="J15" s="31"/>
      <c r="K15" s="31"/>
      <c r="L15" s="24"/>
      <c r="M15" s="25"/>
      <c r="N15" s="24"/>
      <c r="O15" s="24"/>
      <c r="P15" s="27">
        <v>520.0</v>
      </c>
      <c r="Q15" s="28">
        <f t="shared" si="1"/>
        <v>0</v>
      </c>
      <c r="R15" s="27" t="s">
        <v>29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45991.0</v>
      </c>
      <c r="C16" s="21" t="s">
        <v>865</v>
      </c>
      <c r="D16" s="22">
        <v>36885.0</v>
      </c>
      <c r="E16" s="23" t="s">
        <v>866</v>
      </c>
      <c r="F16" s="31"/>
      <c r="G16" s="31"/>
      <c r="H16" s="24"/>
      <c r="I16" s="25">
        <v>2500.0</v>
      </c>
      <c r="J16" s="31"/>
      <c r="K16" s="31"/>
      <c r="L16" s="24"/>
      <c r="M16" s="25"/>
      <c r="N16" s="24"/>
      <c r="O16" s="24"/>
      <c r="P16" s="27">
        <v>2500.0</v>
      </c>
      <c r="Q16" s="28">
        <f t="shared" si="1"/>
        <v>0</v>
      </c>
      <c r="R16" s="27" t="s">
        <v>184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45991.0</v>
      </c>
      <c r="C17" s="21" t="s">
        <v>867</v>
      </c>
      <c r="D17" s="22">
        <v>57499.0</v>
      </c>
      <c r="E17" s="23" t="s">
        <v>437</v>
      </c>
      <c r="F17" s="31"/>
      <c r="G17" s="31"/>
      <c r="H17" s="24"/>
      <c r="I17" s="25"/>
      <c r="J17" s="31"/>
      <c r="K17" s="31">
        <v>2600.0</v>
      </c>
      <c r="L17" s="24"/>
      <c r="M17" s="25"/>
      <c r="N17" s="24"/>
      <c r="O17" s="24"/>
      <c r="P17" s="27">
        <v>2600.0</v>
      </c>
      <c r="Q17" s="28">
        <f t="shared" si="1"/>
        <v>0</v>
      </c>
      <c r="R17" s="27" t="s">
        <v>73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45991.0</v>
      </c>
      <c r="C18" s="21" t="s">
        <v>868</v>
      </c>
      <c r="D18" s="22">
        <v>89888.0</v>
      </c>
      <c r="E18" s="23" t="s">
        <v>378</v>
      </c>
      <c r="F18" s="31"/>
      <c r="G18" s="31">
        <v>4330.0</v>
      </c>
      <c r="H18" s="31"/>
      <c r="I18" s="25"/>
      <c r="J18" s="31"/>
      <c r="K18" s="31"/>
      <c r="L18" s="24"/>
      <c r="M18" s="25"/>
      <c r="N18" s="24"/>
      <c r="O18" s="24"/>
      <c r="P18" s="27">
        <v>4330.0</v>
      </c>
      <c r="Q18" s="28">
        <f t="shared" si="1"/>
        <v>0</v>
      </c>
      <c r="R18" s="27" t="s">
        <v>73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45991.0</v>
      </c>
      <c r="C19" s="21" t="s">
        <v>869</v>
      </c>
      <c r="D19" s="22">
        <v>50568.0</v>
      </c>
      <c r="E19" s="23" t="s">
        <v>870</v>
      </c>
      <c r="F19" s="31"/>
      <c r="G19" s="31"/>
      <c r="H19" s="31"/>
      <c r="I19" s="25"/>
      <c r="J19" s="31"/>
      <c r="K19" s="31">
        <v>5000.0</v>
      </c>
      <c r="L19" s="24"/>
      <c r="M19" s="25"/>
      <c r="N19" s="24"/>
      <c r="O19" s="24"/>
      <c r="P19" s="27">
        <v>5000.0</v>
      </c>
      <c r="Q19" s="28">
        <f t="shared" si="1"/>
        <v>0</v>
      </c>
      <c r="R19" s="27" t="s">
        <v>73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45991.0</v>
      </c>
      <c r="C20" s="21" t="s">
        <v>871</v>
      </c>
      <c r="D20" s="22">
        <v>50413.0</v>
      </c>
      <c r="E20" s="23" t="s">
        <v>872</v>
      </c>
      <c r="F20" s="31"/>
      <c r="G20" s="31"/>
      <c r="H20" s="24"/>
      <c r="I20" s="25"/>
      <c r="J20" s="31"/>
      <c r="K20" s="31">
        <v>5000.0</v>
      </c>
      <c r="L20" s="24"/>
      <c r="M20" s="25"/>
      <c r="N20" s="24"/>
      <c r="O20" s="24"/>
      <c r="P20" s="27">
        <v>5000.0</v>
      </c>
      <c r="Q20" s="28">
        <f t="shared" si="1"/>
        <v>0</v>
      </c>
      <c r="R20" s="27" t="s">
        <v>73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45991.0</v>
      </c>
      <c r="C21" s="21" t="s">
        <v>873</v>
      </c>
      <c r="D21" s="22">
        <v>49655.0</v>
      </c>
      <c r="E21" s="23" t="s">
        <v>874</v>
      </c>
      <c r="F21" s="31"/>
      <c r="G21" s="31"/>
      <c r="H21" s="24"/>
      <c r="I21" s="25"/>
      <c r="J21" s="31"/>
      <c r="K21" s="31">
        <v>5000.0</v>
      </c>
      <c r="L21" s="24"/>
      <c r="M21" s="25"/>
      <c r="N21" s="24"/>
      <c r="O21" s="24"/>
      <c r="P21" s="27">
        <v>5000.0</v>
      </c>
      <c r="Q21" s="28">
        <f t="shared" si="1"/>
        <v>0</v>
      </c>
      <c r="R21" s="27" t="s">
        <v>73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45991.0</v>
      </c>
      <c r="C22" s="21" t="s">
        <v>875</v>
      </c>
      <c r="D22" s="22">
        <v>101115.0</v>
      </c>
      <c r="E22" s="23" t="s">
        <v>279</v>
      </c>
      <c r="F22" s="31"/>
      <c r="G22" s="31"/>
      <c r="H22" s="31"/>
      <c r="I22" s="25"/>
      <c r="J22" s="31"/>
      <c r="K22" s="31"/>
      <c r="L22" s="24"/>
      <c r="M22" s="25">
        <v>320.0</v>
      </c>
      <c r="N22" s="24"/>
      <c r="O22" s="24"/>
      <c r="P22" s="27">
        <v>320.0</v>
      </c>
      <c r="Q22" s="28">
        <f t="shared" si="1"/>
        <v>0</v>
      </c>
      <c r="R22" s="27" t="s">
        <v>73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45991.0</v>
      </c>
      <c r="C23" s="21" t="s">
        <v>876</v>
      </c>
      <c r="D23" s="22">
        <v>73827.0</v>
      </c>
      <c r="E23" s="23" t="s">
        <v>877</v>
      </c>
      <c r="F23" s="31"/>
      <c r="G23" s="31">
        <v>1200.0</v>
      </c>
      <c r="H23" s="31"/>
      <c r="I23" s="25"/>
      <c r="J23" s="31"/>
      <c r="K23" s="31"/>
      <c r="L23" s="24"/>
      <c r="M23" s="25"/>
      <c r="N23" s="24"/>
      <c r="O23" s="24"/>
      <c r="P23" s="27">
        <v>1200.0</v>
      </c>
      <c r="Q23" s="28">
        <f t="shared" si="1"/>
        <v>0</v>
      </c>
      <c r="R23" s="27" t="s">
        <v>29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45991.0</v>
      </c>
      <c r="C24" s="21" t="s">
        <v>878</v>
      </c>
      <c r="D24" s="22">
        <v>90171.0</v>
      </c>
      <c r="E24" s="23" t="s">
        <v>879</v>
      </c>
      <c r="F24" s="31">
        <v>240.0</v>
      </c>
      <c r="G24" s="31"/>
      <c r="H24" s="31"/>
      <c r="I24" s="25"/>
      <c r="J24" s="31"/>
      <c r="K24" s="31"/>
      <c r="L24" s="24"/>
      <c r="M24" s="25"/>
      <c r="N24" s="24"/>
      <c r="O24" s="24"/>
      <c r="P24" s="27">
        <v>240.0</v>
      </c>
      <c r="Q24" s="28">
        <f t="shared" si="1"/>
        <v>0</v>
      </c>
      <c r="R24" s="27" t="s">
        <v>73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45991.0</v>
      </c>
      <c r="C25" s="21" t="s">
        <v>880</v>
      </c>
      <c r="D25" s="22">
        <v>12444.0</v>
      </c>
      <c r="E25" s="23" t="s">
        <v>881</v>
      </c>
      <c r="F25" s="31">
        <v>1300.0</v>
      </c>
      <c r="G25" s="31"/>
      <c r="H25" s="24"/>
      <c r="I25" s="25"/>
      <c r="J25" s="31"/>
      <c r="K25" s="31"/>
      <c r="L25" s="24"/>
      <c r="M25" s="25"/>
      <c r="N25" s="24"/>
      <c r="O25" s="24"/>
      <c r="P25" s="27">
        <v>1300.0</v>
      </c>
      <c r="Q25" s="28">
        <f t="shared" si="1"/>
        <v>0</v>
      </c>
      <c r="R25" s="27" t="s">
        <v>29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45990.0</v>
      </c>
      <c r="C26" s="21" t="s">
        <v>882</v>
      </c>
      <c r="D26" s="22">
        <v>51660.0</v>
      </c>
      <c r="E26" s="23" t="s">
        <v>100</v>
      </c>
      <c r="F26" s="31"/>
      <c r="G26" s="31"/>
      <c r="H26" s="31">
        <v>4500.0</v>
      </c>
      <c r="I26" s="25"/>
      <c r="J26" s="31"/>
      <c r="K26" s="31"/>
      <c r="L26" s="24"/>
      <c r="M26" s="25"/>
      <c r="N26" s="24"/>
      <c r="O26" s="24"/>
      <c r="P26" s="27">
        <v>4500.0</v>
      </c>
      <c r="Q26" s="28">
        <f t="shared" si="1"/>
        <v>0</v>
      </c>
      <c r="R26" s="27">
        <v>51660.0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45990.0</v>
      </c>
      <c r="C27" s="21" t="s">
        <v>883</v>
      </c>
      <c r="D27" s="22">
        <v>45937.0</v>
      </c>
      <c r="E27" s="23" t="s">
        <v>455</v>
      </c>
      <c r="F27" s="31"/>
      <c r="G27" s="31"/>
      <c r="H27" s="31">
        <v>22050.0</v>
      </c>
      <c r="I27" s="25"/>
      <c r="J27" s="31"/>
      <c r="K27" s="31"/>
      <c r="L27" s="24"/>
      <c r="M27" s="25"/>
      <c r="N27" s="24"/>
      <c r="O27" s="24"/>
      <c r="P27" s="27">
        <v>22050.0</v>
      </c>
      <c r="Q27" s="28">
        <f t="shared" si="1"/>
        <v>0</v>
      </c>
      <c r="R27" s="27">
        <v>45937.0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45990.0</v>
      </c>
      <c r="C28" s="21" t="s">
        <v>884</v>
      </c>
      <c r="D28" s="22">
        <v>45937.0</v>
      </c>
      <c r="E28" s="23" t="s">
        <v>455</v>
      </c>
      <c r="F28" s="31"/>
      <c r="G28" s="31"/>
      <c r="H28" s="31">
        <v>2700.0</v>
      </c>
      <c r="I28" s="25"/>
      <c r="J28" s="31"/>
      <c r="K28" s="31"/>
      <c r="L28" s="24"/>
      <c r="M28" s="25"/>
      <c r="N28" s="24"/>
      <c r="O28" s="24"/>
      <c r="P28" s="27">
        <v>2700.0</v>
      </c>
      <c r="Q28" s="28">
        <f t="shared" si="1"/>
        <v>0</v>
      </c>
      <c r="R28" s="27">
        <v>45937.0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45991.0</v>
      </c>
      <c r="C29" s="21" t="s">
        <v>885</v>
      </c>
      <c r="D29" s="22">
        <v>10006.0</v>
      </c>
      <c r="E29" s="23" t="s">
        <v>197</v>
      </c>
      <c r="F29" s="31"/>
      <c r="G29" s="31"/>
      <c r="H29" s="31">
        <v>2400.0</v>
      </c>
      <c r="I29" s="25"/>
      <c r="J29" s="31"/>
      <c r="K29" s="31"/>
      <c r="L29" s="24"/>
      <c r="M29" s="25"/>
      <c r="N29" s="24"/>
      <c r="O29" s="24"/>
      <c r="P29" s="27">
        <v>2400.0</v>
      </c>
      <c r="Q29" s="28">
        <f t="shared" si="1"/>
        <v>0</v>
      </c>
      <c r="R29" s="27">
        <v>10006.0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45991.0</v>
      </c>
      <c r="C30" s="21" t="s">
        <v>886</v>
      </c>
      <c r="D30" s="22">
        <v>21821.0</v>
      </c>
      <c r="E30" s="23" t="s">
        <v>735</v>
      </c>
      <c r="F30" s="31"/>
      <c r="G30" s="31"/>
      <c r="H30" s="31">
        <v>41400.0</v>
      </c>
      <c r="I30" s="25"/>
      <c r="J30" s="31"/>
      <c r="K30" s="31"/>
      <c r="L30" s="24"/>
      <c r="M30" s="25"/>
      <c r="N30" s="24"/>
      <c r="O30" s="24"/>
      <c r="P30" s="27">
        <v>41400.0</v>
      </c>
      <c r="Q30" s="28">
        <f t="shared" si="1"/>
        <v>0</v>
      </c>
      <c r="R30" s="27">
        <v>21821.0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45991.0</v>
      </c>
      <c r="C31" s="21" t="s">
        <v>887</v>
      </c>
      <c r="D31" s="22">
        <v>55864.0</v>
      </c>
      <c r="E31" s="23" t="s">
        <v>888</v>
      </c>
      <c r="F31" s="31"/>
      <c r="G31" s="31"/>
      <c r="H31" s="31"/>
      <c r="I31" s="25"/>
      <c r="J31" s="31"/>
      <c r="K31" s="31"/>
      <c r="L31" s="24"/>
      <c r="M31" s="25">
        <v>2600.0</v>
      </c>
      <c r="N31" s="24"/>
      <c r="O31" s="24"/>
      <c r="P31" s="27">
        <v>2600.0</v>
      </c>
      <c r="Q31" s="28">
        <f t="shared" si="1"/>
        <v>0</v>
      </c>
      <c r="R31" s="27">
        <v>55864.0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45991.0</v>
      </c>
      <c r="C32" s="21" t="s">
        <v>889</v>
      </c>
      <c r="D32" s="22">
        <v>52669.0</v>
      </c>
      <c r="E32" s="23" t="s">
        <v>177</v>
      </c>
      <c r="F32" s="31"/>
      <c r="G32" s="31"/>
      <c r="H32" s="31">
        <v>10200.0</v>
      </c>
      <c r="I32" s="25"/>
      <c r="J32" s="31"/>
      <c r="K32" s="31"/>
      <c r="L32" s="24"/>
      <c r="M32" s="25"/>
      <c r="N32" s="24"/>
      <c r="O32" s="24"/>
      <c r="P32" s="27">
        <v>10200.0</v>
      </c>
      <c r="Q32" s="28">
        <f t="shared" si="1"/>
        <v>0</v>
      </c>
      <c r="R32" s="27">
        <v>52669.0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45991.0</v>
      </c>
      <c r="C33" s="21" t="s">
        <v>890</v>
      </c>
      <c r="D33" s="22">
        <v>47787.0</v>
      </c>
      <c r="E33" s="23" t="s">
        <v>388</v>
      </c>
      <c r="F33" s="31"/>
      <c r="G33" s="31"/>
      <c r="H33" s="31">
        <v>15000.0</v>
      </c>
      <c r="I33" s="25"/>
      <c r="J33" s="31"/>
      <c r="K33" s="31"/>
      <c r="L33" s="24"/>
      <c r="M33" s="25"/>
      <c r="N33" s="24"/>
      <c r="O33" s="24"/>
      <c r="P33" s="27">
        <v>15000.0</v>
      </c>
      <c r="Q33" s="28">
        <f t="shared" si="1"/>
        <v>0</v>
      </c>
      <c r="R33" s="27">
        <v>47787.0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45991.0</v>
      </c>
      <c r="C34" s="21" t="s">
        <v>891</v>
      </c>
      <c r="D34" s="22">
        <v>42095.0</v>
      </c>
      <c r="E34" s="23" t="s">
        <v>89</v>
      </c>
      <c r="F34" s="31"/>
      <c r="G34" s="31"/>
      <c r="H34" s="24"/>
      <c r="I34" s="25"/>
      <c r="J34" s="31"/>
      <c r="K34" s="31"/>
      <c r="L34" s="24"/>
      <c r="M34" s="25">
        <v>320.0</v>
      </c>
      <c r="N34" s="24"/>
      <c r="O34" s="24"/>
      <c r="P34" s="27">
        <v>320.0</v>
      </c>
      <c r="Q34" s="28">
        <f t="shared" si="1"/>
        <v>0</v>
      </c>
      <c r="R34" s="27">
        <v>42095.0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45991.0</v>
      </c>
      <c r="C35" s="21" t="s">
        <v>892</v>
      </c>
      <c r="D35" s="22">
        <v>87114.0</v>
      </c>
      <c r="E35" s="23" t="s">
        <v>893</v>
      </c>
      <c r="F35" s="31"/>
      <c r="G35" s="31"/>
      <c r="H35" s="24"/>
      <c r="I35" s="25"/>
      <c r="J35" s="31"/>
      <c r="K35" s="31">
        <v>300.0</v>
      </c>
      <c r="L35" s="24"/>
      <c r="M35" s="25"/>
      <c r="N35" s="24"/>
      <c r="O35" s="24"/>
      <c r="P35" s="27">
        <v>300.0</v>
      </c>
      <c r="Q35" s="28">
        <f t="shared" si="1"/>
        <v>0</v>
      </c>
      <c r="R35" s="27">
        <v>22332.0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>
        <v>45991.0</v>
      </c>
      <c r="C36" s="21" t="s">
        <v>894</v>
      </c>
      <c r="D36" s="22">
        <v>10006.0</v>
      </c>
      <c r="E36" s="23" t="s">
        <v>197</v>
      </c>
      <c r="F36" s="31"/>
      <c r="G36" s="31"/>
      <c r="H36" s="31">
        <v>10000.0</v>
      </c>
      <c r="I36" s="25"/>
      <c r="J36" s="31"/>
      <c r="K36" s="31"/>
      <c r="L36" s="24"/>
      <c r="M36" s="25"/>
      <c r="N36" s="24"/>
      <c r="O36" s="24"/>
      <c r="P36" s="27">
        <v>10000.0</v>
      </c>
      <c r="Q36" s="28">
        <f t="shared" si="1"/>
        <v>0</v>
      </c>
      <c r="R36" s="27">
        <v>10006.0</v>
      </c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9">
        <v>32.0</v>
      </c>
      <c r="B37" s="20">
        <v>45991.0</v>
      </c>
      <c r="C37" s="21" t="s">
        <v>895</v>
      </c>
      <c r="D37" s="22">
        <v>10006.0</v>
      </c>
      <c r="E37" s="23" t="s">
        <v>197</v>
      </c>
      <c r="F37" s="31"/>
      <c r="G37" s="31"/>
      <c r="H37" s="31">
        <v>6090.0</v>
      </c>
      <c r="I37" s="25"/>
      <c r="J37" s="31"/>
      <c r="K37" s="31"/>
      <c r="L37" s="24"/>
      <c r="M37" s="25"/>
      <c r="N37" s="24"/>
      <c r="O37" s="24"/>
      <c r="P37" s="27">
        <v>6090.0</v>
      </c>
      <c r="Q37" s="28">
        <f t="shared" si="1"/>
        <v>0</v>
      </c>
      <c r="R37" s="27">
        <v>10006.0</v>
      </c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9"/>
      <c r="B38" s="20"/>
      <c r="C38" s="21"/>
      <c r="D38" s="22"/>
      <c r="E38" s="23"/>
      <c r="F38" s="31"/>
      <c r="G38" s="31"/>
      <c r="H38" s="24"/>
      <c r="I38" s="25"/>
      <c r="J38" s="31"/>
      <c r="K38" s="31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9"/>
      <c r="B39" s="20"/>
      <c r="C39" s="21"/>
      <c r="D39" s="22"/>
      <c r="E39" s="23"/>
      <c r="F39" s="31"/>
      <c r="G39" s="31"/>
      <c r="H39" s="24"/>
      <c r="I39" s="25"/>
      <c r="J39" s="31"/>
      <c r="K39" s="31"/>
      <c r="L39" s="24"/>
      <c r="M39" s="25"/>
      <c r="N39" s="24"/>
      <c r="O39" s="24"/>
      <c r="P39" s="27"/>
      <c r="Q39" s="28"/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31"/>
      <c r="G40" s="31"/>
      <c r="H40" s="24"/>
      <c r="I40" s="25"/>
      <c r="J40" s="31"/>
      <c r="K40" s="31"/>
      <c r="L40" s="24"/>
      <c r="M40" s="25"/>
      <c r="N40" s="24"/>
      <c r="O40" s="24"/>
      <c r="P40" s="27"/>
      <c r="Q40" s="28"/>
      <c r="R40" s="27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31"/>
      <c r="G41" s="31"/>
      <c r="H41" s="24"/>
      <c r="I41" s="25"/>
      <c r="J41" s="31"/>
      <c r="K41" s="31"/>
      <c r="L41" s="24"/>
      <c r="M41" s="25"/>
      <c r="N41" s="24"/>
      <c r="O41" s="24"/>
      <c r="P41" s="27"/>
      <c r="Q41" s="28"/>
      <c r="R41" s="27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31"/>
      <c r="G42" s="31"/>
      <c r="H42" s="24"/>
      <c r="I42" s="25"/>
      <c r="J42" s="31"/>
      <c r="K42" s="31"/>
      <c r="L42" s="24"/>
      <c r="M42" s="25"/>
      <c r="N42" s="24"/>
      <c r="O42" s="24"/>
      <c r="P42" s="27"/>
      <c r="Q42" s="28"/>
      <c r="R42" s="27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20.0</v>
      </c>
      <c r="B43" s="20"/>
      <c r="C43" s="21"/>
      <c r="D43" s="22"/>
      <c r="E43" s="23"/>
      <c r="F43" s="31"/>
      <c r="G43" s="31"/>
      <c r="H43" s="24"/>
      <c r="I43" s="25"/>
      <c r="J43" s="31"/>
      <c r="K43" s="31"/>
      <c r="L43" s="24"/>
      <c r="M43" s="25"/>
      <c r="N43" s="24"/>
      <c r="O43" s="24"/>
      <c r="P43" s="27"/>
      <c r="Q43" s="28">
        <f t="shared" ref="Q43:Q46" si="2">F43+G43+H43+I43+J43+K43+L43+M43+N43+O43-P43</f>
        <v>0</v>
      </c>
      <c r="R43" s="27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21.0</v>
      </c>
      <c r="B44" s="20"/>
      <c r="C44" s="21"/>
      <c r="D44" s="22"/>
      <c r="E44" s="23"/>
      <c r="F44" s="31"/>
      <c r="G44" s="31"/>
      <c r="H44" s="31"/>
      <c r="I44" s="25"/>
      <c r="J44" s="31"/>
      <c r="K44" s="31"/>
      <c r="L44" s="24"/>
      <c r="M44" s="25"/>
      <c r="N44" s="24"/>
      <c r="O44" s="24"/>
      <c r="P44" s="27"/>
      <c r="Q44" s="28">
        <f t="shared" si="2"/>
        <v>0</v>
      </c>
      <c r="R44" s="27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22.0</v>
      </c>
      <c r="B45" s="20"/>
      <c r="C45" s="21"/>
      <c r="D45" s="22"/>
      <c r="E45" s="23"/>
      <c r="F45" s="31"/>
      <c r="G45" s="31"/>
      <c r="H45" s="31"/>
      <c r="I45" s="25"/>
      <c r="J45" s="31"/>
      <c r="K45" s="31"/>
      <c r="L45" s="24"/>
      <c r="M45" s="25"/>
      <c r="N45" s="24"/>
      <c r="O45" s="24"/>
      <c r="P45" s="27"/>
      <c r="Q45" s="28">
        <f t="shared" si="2"/>
        <v>0</v>
      </c>
      <c r="R45" s="27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32"/>
      <c r="B46" s="33"/>
      <c r="C46" s="34"/>
      <c r="D46" s="35"/>
      <c r="E46" s="36"/>
      <c r="F46" s="24"/>
      <c r="G46" s="24"/>
      <c r="H46" s="24"/>
      <c r="I46" s="26"/>
      <c r="J46" s="24"/>
      <c r="K46" s="24"/>
      <c r="L46" s="24"/>
      <c r="M46" s="26"/>
      <c r="N46" s="24"/>
      <c r="O46" s="24"/>
      <c r="P46" s="29"/>
      <c r="Q46" s="28">
        <f t="shared" si="2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customHeight="1">
      <c r="A47" s="38"/>
      <c r="B47" s="39"/>
      <c r="C47" s="40"/>
      <c r="D47" s="41"/>
      <c r="E47" s="41"/>
      <c r="F47" s="42">
        <f t="shared" ref="F47:P47" si="3">SUM(F6:F46)</f>
        <v>1540</v>
      </c>
      <c r="G47" s="42">
        <f t="shared" si="3"/>
        <v>5530</v>
      </c>
      <c r="H47" s="42">
        <f t="shared" si="3"/>
        <v>114340</v>
      </c>
      <c r="I47" s="42">
        <f t="shared" si="3"/>
        <v>145820</v>
      </c>
      <c r="J47" s="42">
        <f t="shared" si="3"/>
        <v>0</v>
      </c>
      <c r="K47" s="42">
        <f t="shared" si="3"/>
        <v>35400</v>
      </c>
      <c r="L47" s="42">
        <f t="shared" si="3"/>
        <v>0</v>
      </c>
      <c r="M47" s="42">
        <f t="shared" si="3"/>
        <v>334990</v>
      </c>
      <c r="N47" s="42">
        <f t="shared" si="3"/>
        <v>0</v>
      </c>
      <c r="O47" s="42">
        <f t="shared" si="3"/>
        <v>0</v>
      </c>
      <c r="P47" s="42">
        <f t="shared" si="3"/>
        <v>637620</v>
      </c>
      <c r="Q47" s="43"/>
      <c r="R47" s="41"/>
      <c r="S47" s="44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ht="42.0" customHeight="1">
      <c r="A48" s="46"/>
      <c r="B48" s="47"/>
      <c r="C48" s="48"/>
      <c r="D48" s="48"/>
      <c r="E48" s="48"/>
      <c r="F48" s="49">
        <f>F47+G47+H47+I47+J47+K47+L47+M47+N47+O47</f>
        <v>637620</v>
      </c>
      <c r="G48" s="4"/>
      <c r="H48" s="4"/>
      <c r="I48" s="4"/>
      <c r="J48" s="4"/>
      <c r="K48" s="4"/>
      <c r="L48" s="4"/>
      <c r="M48" s="4"/>
      <c r="N48" s="4"/>
      <c r="O48" s="4"/>
      <c r="P48" s="50" t="s">
        <v>52</v>
      </c>
      <c r="Q48" s="50"/>
      <c r="R48" s="48"/>
      <c r="S48" s="51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ht="42.0" customHeight="1">
      <c r="A49" s="52"/>
      <c r="B49" s="52"/>
      <c r="C49" s="52"/>
      <c r="D49" s="52"/>
      <c r="E49" s="30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</row>
    <row r="50" ht="42.0" customHeight="1">
      <c r="A50" s="53" t="s">
        <v>423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</row>
    <row r="51" ht="42.0" customHeight="1">
      <c r="A51" s="54" t="s">
        <v>2</v>
      </c>
      <c r="B51" s="55" t="s">
        <v>3</v>
      </c>
      <c r="C51" s="55" t="s">
        <v>4</v>
      </c>
      <c r="D51" s="55" t="s">
        <v>5</v>
      </c>
      <c r="E51" s="55" t="s">
        <v>6</v>
      </c>
      <c r="F51" s="56" t="s">
        <v>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55" t="s">
        <v>8</v>
      </c>
      <c r="S51" s="55" t="s">
        <v>9</v>
      </c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</row>
    <row r="52" ht="42.0" customHeight="1">
      <c r="A52" s="11"/>
      <c r="B52" s="12"/>
      <c r="C52" s="12"/>
      <c r="D52" s="12"/>
      <c r="E52" s="12"/>
      <c r="F52" s="57" t="s">
        <v>10</v>
      </c>
      <c r="G52" s="58" t="s">
        <v>11</v>
      </c>
      <c r="H52" s="10"/>
      <c r="I52" s="58" t="s">
        <v>12</v>
      </c>
      <c r="J52" s="10"/>
      <c r="K52" s="55" t="s">
        <v>13</v>
      </c>
      <c r="L52" s="59"/>
      <c r="M52" s="59"/>
      <c r="N52" s="59"/>
      <c r="O52" s="133"/>
      <c r="P52" s="55" t="s">
        <v>14</v>
      </c>
      <c r="Q52" s="55" t="s">
        <v>15</v>
      </c>
      <c r="R52" s="12"/>
      <c r="S52" s="1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</row>
    <row r="53" ht="42.0" customHeight="1">
      <c r="A53" s="17"/>
      <c r="B53" s="10"/>
      <c r="C53" s="10"/>
      <c r="D53" s="10"/>
      <c r="E53" s="10"/>
      <c r="F53" s="10"/>
      <c r="G53" s="134" t="s">
        <v>16</v>
      </c>
      <c r="H53" s="62" t="s">
        <v>17</v>
      </c>
      <c r="I53" s="62" t="s">
        <v>18</v>
      </c>
      <c r="J53" s="62" t="s">
        <v>19</v>
      </c>
      <c r="K53" s="10"/>
      <c r="L53" s="62" t="s">
        <v>20</v>
      </c>
      <c r="M53" s="149" t="s">
        <v>424</v>
      </c>
      <c r="N53" s="117" t="s">
        <v>425</v>
      </c>
      <c r="O53" s="148" t="s">
        <v>426</v>
      </c>
      <c r="P53" s="10"/>
      <c r="Q53" s="10"/>
      <c r="R53" s="10"/>
      <c r="S53" s="10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</row>
    <row r="54" ht="42.0" customHeight="1">
      <c r="A54" s="63">
        <v>1.0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31"/>
      <c r="M54" s="25"/>
      <c r="N54" s="31"/>
      <c r="O54" s="31"/>
      <c r="P54" s="145"/>
      <c r="Q54" s="28">
        <f t="shared" ref="Q54:Q58" si="4">F54+G54+H54+I54+J54+K54+M54+N54+O54-P54</f>
        <v>0</v>
      </c>
      <c r="R54" s="27"/>
      <c r="S54" s="29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</row>
    <row r="55" ht="42.0" customHeight="1">
      <c r="A55" s="144">
        <v>2.0</v>
      </c>
      <c r="B55" s="20"/>
      <c r="C55" s="21"/>
      <c r="D55" s="22"/>
      <c r="E55" s="23"/>
      <c r="F55" s="24"/>
      <c r="G55" s="24"/>
      <c r="H55" s="24"/>
      <c r="I55" s="26"/>
      <c r="J55" s="24"/>
      <c r="K55" s="24"/>
      <c r="L55" s="24"/>
      <c r="M55" s="25"/>
      <c r="N55" s="24"/>
      <c r="O55" s="31"/>
      <c r="P55" s="27"/>
      <c r="Q55" s="28">
        <f t="shared" si="4"/>
        <v>0</v>
      </c>
      <c r="R55" s="27"/>
      <c r="S55" s="29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</row>
    <row r="56" ht="42.0" customHeight="1">
      <c r="A56" s="144">
        <v>3.0</v>
      </c>
      <c r="B56" s="20"/>
      <c r="C56" s="21"/>
      <c r="D56" s="22"/>
      <c r="E56" s="23"/>
      <c r="F56" s="24"/>
      <c r="G56" s="24"/>
      <c r="H56" s="24"/>
      <c r="I56" s="26"/>
      <c r="J56" s="24"/>
      <c r="K56" s="24"/>
      <c r="L56" s="24"/>
      <c r="M56" s="26"/>
      <c r="N56" s="31"/>
      <c r="O56" s="31"/>
      <c r="P56" s="27"/>
      <c r="Q56" s="28">
        <f t="shared" si="4"/>
        <v>0</v>
      </c>
      <c r="R56" s="27"/>
      <c r="S56" s="29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</row>
    <row r="57" ht="42.0" customHeight="1">
      <c r="A57" s="144">
        <v>4.0</v>
      </c>
      <c r="B57" s="20"/>
      <c r="C57" s="21"/>
      <c r="D57" s="22"/>
      <c r="E57" s="23"/>
      <c r="F57" s="24"/>
      <c r="G57" s="24"/>
      <c r="H57" s="24"/>
      <c r="I57" s="26"/>
      <c r="J57" s="24"/>
      <c r="K57" s="24"/>
      <c r="L57" s="24"/>
      <c r="M57" s="26"/>
      <c r="N57" s="24"/>
      <c r="O57" s="31"/>
      <c r="P57" s="27"/>
      <c r="Q57" s="28">
        <f t="shared" si="4"/>
        <v>0</v>
      </c>
      <c r="R57" s="27"/>
      <c r="S57" s="29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</row>
    <row r="58" ht="42.0" customHeight="1">
      <c r="A58" s="90"/>
      <c r="B58" s="91"/>
      <c r="C58" s="92"/>
      <c r="D58" s="92"/>
      <c r="E58" s="92"/>
      <c r="F58" s="78"/>
      <c r="G58" s="78"/>
      <c r="H58" s="78"/>
      <c r="I58" s="78"/>
      <c r="J58" s="78"/>
      <c r="K58" s="78"/>
      <c r="L58" s="78"/>
      <c r="M58" s="78"/>
      <c r="N58" s="78"/>
      <c r="O58" s="85"/>
      <c r="P58" s="93"/>
      <c r="Q58" s="28">
        <f t="shared" si="4"/>
        <v>0</v>
      </c>
      <c r="R58" s="29"/>
      <c r="S58" s="7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</row>
    <row r="59" ht="42.0" customHeight="1">
      <c r="A59" s="94"/>
      <c r="B59" s="95"/>
      <c r="C59" s="96"/>
      <c r="D59" s="97" t="s">
        <v>59</v>
      </c>
      <c r="E59" s="59"/>
      <c r="F59" s="98">
        <f t="shared" ref="F59:P59" si="5">SUM(F54:F58)</f>
        <v>0</v>
      </c>
      <c r="G59" s="98">
        <f t="shared" si="5"/>
        <v>0</v>
      </c>
      <c r="H59" s="98">
        <f t="shared" si="5"/>
        <v>0</v>
      </c>
      <c r="I59" s="98">
        <f t="shared" si="5"/>
        <v>0</v>
      </c>
      <c r="J59" s="98">
        <f t="shared" si="5"/>
        <v>0</v>
      </c>
      <c r="K59" s="98">
        <f t="shared" si="5"/>
        <v>0</v>
      </c>
      <c r="L59" s="98">
        <f t="shared" si="5"/>
        <v>0</v>
      </c>
      <c r="M59" s="98">
        <f t="shared" si="5"/>
        <v>0</v>
      </c>
      <c r="N59" s="98">
        <f t="shared" si="5"/>
        <v>0</v>
      </c>
      <c r="O59" s="98">
        <f t="shared" si="5"/>
        <v>0</v>
      </c>
      <c r="P59" s="98">
        <f t="shared" si="5"/>
        <v>0</v>
      </c>
      <c r="Q59" s="99"/>
      <c r="R59" s="59"/>
      <c r="S59" s="7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ht="42.0" customHeight="1">
      <c r="A60" s="52"/>
      <c r="B60" s="52"/>
      <c r="C60" s="52"/>
      <c r="D60" s="52"/>
      <c r="E60" s="30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</row>
    <row r="61" ht="42.0" customHeight="1">
      <c r="A61" s="126" t="s">
        <v>103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</row>
    <row r="62" ht="42.0" customHeight="1">
      <c r="A62" s="54" t="s">
        <v>2</v>
      </c>
      <c r="B62" s="55" t="s">
        <v>3</v>
      </c>
      <c r="C62" s="55" t="s">
        <v>4</v>
      </c>
      <c r="D62" s="55" t="s">
        <v>5</v>
      </c>
      <c r="E62" s="55" t="s">
        <v>6</v>
      </c>
      <c r="F62" s="56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5" t="s">
        <v>8</v>
      </c>
      <c r="S62" s="55" t="s">
        <v>9</v>
      </c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ht="42.0" customHeight="1">
      <c r="A63" s="11"/>
      <c r="B63" s="12"/>
      <c r="C63" s="12"/>
      <c r="D63" s="12"/>
      <c r="E63" s="12"/>
      <c r="F63" s="57" t="s">
        <v>10</v>
      </c>
      <c r="G63" s="58" t="s">
        <v>11</v>
      </c>
      <c r="H63" s="10"/>
      <c r="I63" s="58" t="s">
        <v>12</v>
      </c>
      <c r="J63" s="10"/>
      <c r="K63" s="150" t="s">
        <v>13</v>
      </c>
      <c r="L63" s="59"/>
      <c r="M63" s="59"/>
      <c r="N63" s="59"/>
      <c r="O63" s="60" t="s">
        <v>896</v>
      </c>
      <c r="P63" s="55" t="s">
        <v>14</v>
      </c>
      <c r="Q63" s="55" t="s">
        <v>15</v>
      </c>
      <c r="R63" s="12"/>
      <c r="S63" s="1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ht="42.0" customHeight="1">
      <c r="A64" s="17"/>
      <c r="B64" s="10"/>
      <c r="C64" s="10"/>
      <c r="D64" s="10"/>
      <c r="E64" s="10"/>
      <c r="F64" s="10"/>
      <c r="G64" s="61" t="s">
        <v>16</v>
      </c>
      <c r="H64" s="62" t="s">
        <v>17</v>
      </c>
      <c r="I64" s="62" t="s">
        <v>18</v>
      </c>
      <c r="J64" s="62" t="s">
        <v>19</v>
      </c>
      <c r="K64" s="10"/>
      <c r="L64" s="134" t="s">
        <v>20</v>
      </c>
      <c r="M64" s="62" t="s">
        <v>21</v>
      </c>
      <c r="N64" s="149" t="s">
        <v>202</v>
      </c>
      <c r="O64" s="10"/>
      <c r="P64" s="10"/>
      <c r="Q64" s="10"/>
      <c r="R64" s="10"/>
      <c r="S64" s="10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</row>
    <row r="65" ht="42.0" customHeight="1">
      <c r="A65" s="74">
        <v>1.0</v>
      </c>
      <c r="B65" s="127">
        <v>45991.0</v>
      </c>
      <c r="C65" s="128" t="s">
        <v>897</v>
      </c>
      <c r="D65" s="129">
        <v>35245.0</v>
      </c>
      <c r="E65" s="130" t="s">
        <v>418</v>
      </c>
      <c r="F65" s="78"/>
      <c r="G65" s="78"/>
      <c r="H65" s="131">
        <v>17500.0</v>
      </c>
      <c r="I65" s="131"/>
      <c r="J65" s="131"/>
      <c r="K65" s="78"/>
      <c r="L65" s="131"/>
      <c r="M65" s="131"/>
      <c r="N65" s="131"/>
      <c r="O65" s="85"/>
      <c r="P65" s="146">
        <v>17500.0</v>
      </c>
      <c r="Q65" s="72">
        <f t="shared" ref="Q65:Q73" si="6">F65+G65+H65+I65+J65+K65+L65+M65+N65+O65-P65</f>
        <v>0</v>
      </c>
      <c r="R65" s="27" t="s">
        <v>759</v>
      </c>
      <c r="S65" s="73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</row>
    <row r="66" ht="42.0" customHeight="1">
      <c r="A66" s="74">
        <v>2.0</v>
      </c>
      <c r="B66" s="121">
        <v>45991.0</v>
      </c>
      <c r="C66" s="75" t="s">
        <v>898</v>
      </c>
      <c r="D66" s="76">
        <v>50413.0</v>
      </c>
      <c r="E66" s="77" t="s">
        <v>872</v>
      </c>
      <c r="F66" s="78"/>
      <c r="G66" s="78"/>
      <c r="H66" s="131">
        <v>5000.0</v>
      </c>
      <c r="I66" s="131"/>
      <c r="J66" s="78"/>
      <c r="K66" s="78"/>
      <c r="L66" s="78"/>
      <c r="M66" s="131"/>
      <c r="N66" s="78"/>
      <c r="O66" s="85"/>
      <c r="P66" s="146">
        <v>5000.0</v>
      </c>
      <c r="Q66" s="72">
        <f t="shared" si="6"/>
        <v>0</v>
      </c>
      <c r="R66" s="27">
        <v>50413.0</v>
      </c>
      <c r="S66" s="73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</row>
    <row r="67" ht="42.0" customHeight="1">
      <c r="A67" s="74">
        <v>3.0</v>
      </c>
      <c r="B67" s="121">
        <v>45991.0</v>
      </c>
      <c r="C67" s="75" t="s">
        <v>899</v>
      </c>
      <c r="D67" s="76">
        <v>50568.0</v>
      </c>
      <c r="E67" s="77" t="s">
        <v>870</v>
      </c>
      <c r="F67" s="78"/>
      <c r="G67" s="78"/>
      <c r="H67" s="131">
        <v>4700.0</v>
      </c>
      <c r="I67" s="131"/>
      <c r="J67" s="78"/>
      <c r="K67" s="78"/>
      <c r="L67" s="78"/>
      <c r="M67" s="78"/>
      <c r="N67" s="78"/>
      <c r="O67" s="85"/>
      <c r="P67" s="146">
        <v>4700.0</v>
      </c>
      <c r="Q67" s="72">
        <f t="shared" si="6"/>
        <v>0</v>
      </c>
      <c r="R67" s="27">
        <v>50568.0</v>
      </c>
      <c r="S67" s="73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</row>
    <row r="68" ht="42.0" customHeight="1">
      <c r="A68" s="74">
        <v>4.0</v>
      </c>
      <c r="B68" s="121">
        <v>45991.0</v>
      </c>
      <c r="C68" s="75" t="s">
        <v>900</v>
      </c>
      <c r="D68" s="76">
        <v>49655.0</v>
      </c>
      <c r="E68" s="77" t="s">
        <v>874</v>
      </c>
      <c r="F68" s="78"/>
      <c r="G68" s="78"/>
      <c r="H68" s="131">
        <v>2420.0</v>
      </c>
      <c r="I68" s="131"/>
      <c r="J68" s="78"/>
      <c r="K68" s="78"/>
      <c r="L68" s="78"/>
      <c r="M68" s="78"/>
      <c r="N68" s="78"/>
      <c r="O68" s="85"/>
      <c r="P68" s="146">
        <v>2420.0</v>
      </c>
      <c r="Q68" s="72">
        <f t="shared" si="6"/>
        <v>0</v>
      </c>
      <c r="R68" s="27">
        <v>49655.0</v>
      </c>
      <c r="S68" s="7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ht="42.0" hidden="1" customHeight="1">
      <c r="A69" s="63"/>
      <c r="B69" s="81"/>
      <c r="C69" s="82"/>
      <c r="D69" s="83"/>
      <c r="E69" s="84"/>
      <c r="F69" s="78"/>
      <c r="G69" s="78"/>
      <c r="H69" s="78"/>
      <c r="I69" s="78"/>
      <c r="J69" s="78"/>
      <c r="K69" s="78"/>
      <c r="L69" s="78"/>
      <c r="M69" s="78"/>
      <c r="N69" s="78"/>
      <c r="O69" s="85"/>
      <c r="P69" s="86"/>
      <c r="Q69" s="72">
        <f t="shared" si="6"/>
        <v>0</v>
      </c>
      <c r="R69" s="29"/>
      <c r="S69" s="73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ht="42.0" hidden="1" customHeight="1">
      <c r="A70" s="63"/>
      <c r="B70" s="81"/>
      <c r="C70" s="82"/>
      <c r="D70" s="83"/>
      <c r="E70" s="84"/>
      <c r="F70" s="78"/>
      <c r="G70" s="78"/>
      <c r="H70" s="78"/>
      <c r="I70" s="78"/>
      <c r="J70" s="78"/>
      <c r="K70" s="78"/>
      <c r="L70" s="78"/>
      <c r="M70" s="78"/>
      <c r="N70" s="78"/>
      <c r="O70" s="85"/>
      <c r="P70" s="86"/>
      <c r="Q70" s="72">
        <f t="shared" si="6"/>
        <v>0</v>
      </c>
      <c r="R70" s="29"/>
      <c r="S70" s="73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ht="42.0" hidden="1" customHeight="1">
      <c r="A71" s="63"/>
      <c r="B71" s="81"/>
      <c r="C71" s="82"/>
      <c r="D71" s="83"/>
      <c r="E71" s="84"/>
      <c r="F71" s="78"/>
      <c r="G71" s="78"/>
      <c r="H71" s="78"/>
      <c r="I71" s="78"/>
      <c r="J71" s="78"/>
      <c r="K71" s="78"/>
      <c r="L71" s="78"/>
      <c r="M71" s="78"/>
      <c r="N71" s="78"/>
      <c r="O71" s="85"/>
      <c r="P71" s="86"/>
      <c r="Q71" s="72">
        <f t="shared" si="6"/>
        <v>0</v>
      </c>
      <c r="R71" s="29"/>
      <c r="S71" s="73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ht="42.0" hidden="1" customHeight="1">
      <c r="A72" s="63"/>
      <c r="B72" s="33"/>
      <c r="C72" s="88"/>
      <c r="D72" s="88"/>
      <c r="E72" s="89"/>
      <c r="F72" s="78"/>
      <c r="G72" s="78"/>
      <c r="H72" s="78"/>
      <c r="I72" s="78"/>
      <c r="J72" s="78"/>
      <c r="K72" s="78"/>
      <c r="L72" s="78"/>
      <c r="M72" s="78"/>
      <c r="N72" s="78"/>
      <c r="O72" s="85"/>
      <c r="P72" s="86"/>
      <c r="Q72" s="72">
        <f t="shared" si="6"/>
        <v>0</v>
      </c>
      <c r="R72" s="29"/>
      <c r="S72" s="73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ht="42.0" customHeight="1">
      <c r="A73" s="90"/>
      <c r="B73" s="91"/>
      <c r="C73" s="92"/>
      <c r="D73" s="92"/>
      <c r="E73" s="92"/>
      <c r="F73" s="78"/>
      <c r="G73" s="78"/>
      <c r="H73" s="78"/>
      <c r="I73" s="78"/>
      <c r="J73" s="78"/>
      <c r="K73" s="78"/>
      <c r="L73" s="78"/>
      <c r="M73" s="78"/>
      <c r="N73" s="78"/>
      <c r="O73" s="85"/>
      <c r="P73" s="93"/>
      <c r="Q73" s="72">
        <f t="shared" si="6"/>
        <v>0</v>
      </c>
      <c r="R73" s="29"/>
      <c r="S73" s="73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</row>
    <row r="74" ht="42.0" customHeight="1">
      <c r="A74" s="94"/>
      <c r="B74" s="95"/>
      <c r="C74" s="96"/>
      <c r="D74" s="97" t="s">
        <v>59</v>
      </c>
      <c r="E74" s="59"/>
      <c r="F74" s="98">
        <f t="shared" ref="F74:P74" si="7">SUM(F65:F73)</f>
        <v>0</v>
      </c>
      <c r="G74" s="98">
        <f t="shared" si="7"/>
        <v>0</v>
      </c>
      <c r="H74" s="98">
        <f t="shared" si="7"/>
        <v>29620</v>
      </c>
      <c r="I74" s="98">
        <f t="shared" si="7"/>
        <v>0</v>
      </c>
      <c r="J74" s="98">
        <f t="shared" si="7"/>
        <v>0</v>
      </c>
      <c r="K74" s="98">
        <f t="shared" si="7"/>
        <v>0</v>
      </c>
      <c r="L74" s="98">
        <f t="shared" si="7"/>
        <v>0</v>
      </c>
      <c r="M74" s="98">
        <f t="shared" si="7"/>
        <v>0</v>
      </c>
      <c r="N74" s="98">
        <f t="shared" si="7"/>
        <v>0</v>
      </c>
      <c r="O74" s="98">
        <f t="shared" si="7"/>
        <v>0</v>
      </c>
      <c r="P74" s="98">
        <f t="shared" si="7"/>
        <v>29620</v>
      </c>
      <c r="Q74" s="99"/>
      <c r="R74" s="59"/>
      <c r="S74" s="73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</row>
    <row r="75" ht="42.0" customHeight="1">
      <c r="A75" s="52"/>
      <c r="B75" s="52"/>
      <c r="C75" s="52"/>
      <c r="D75" s="52"/>
      <c r="E75" s="100"/>
      <c r="F75" s="101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ht="42.0" customHeight="1">
      <c r="A76" s="52"/>
      <c r="B76" s="52"/>
      <c r="C76" s="52"/>
      <c r="D76" s="52"/>
      <c r="E76" s="100"/>
      <c r="F76" s="101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ht="51.0" customHeight="1">
      <c r="A77" s="2"/>
      <c r="B77" s="2"/>
      <c r="C77" s="2"/>
      <c r="D77" s="2"/>
      <c r="E77" s="102" t="s">
        <v>60</v>
      </c>
      <c r="F77" s="142" t="s">
        <v>61</v>
      </c>
      <c r="G77" s="2"/>
      <c r="H77" s="2"/>
      <c r="I77" s="2"/>
      <c r="J77" s="104" t="s">
        <v>62</v>
      </c>
      <c r="K77" s="104"/>
      <c r="L77" s="104"/>
      <c r="M77" s="104"/>
      <c r="N77" s="105"/>
      <c r="O77" s="105"/>
      <c r="P77" s="106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102" t="s">
        <v>63</v>
      </c>
      <c r="F78" s="142" t="s">
        <v>61</v>
      </c>
      <c r="G78" s="2"/>
      <c r="H78" s="2"/>
      <c r="I78" s="2"/>
      <c r="J78" s="107" t="s">
        <v>64</v>
      </c>
      <c r="K78" s="107"/>
      <c r="L78" s="107"/>
      <c r="M78" s="107"/>
      <c r="N78" s="107"/>
      <c r="O78" s="107"/>
      <c r="P78" s="108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102" t="s">
        <v>65</v>
      </c>
      <c r="F79" s="142" t="s">
        <v>61</v>
      </c>
      <c r="G79" s="2"/>
      <c r="H79" s="2"/>
      <c r="I79" s="2"/>
      <c r="J79" s="109"/>
      <c r="K79" s="110"/>
      <c r="L79" s="110"/>
      <c r="M79" s="110"/>
      <c r="N79" s="110"/>
      <c r="O79" s="110"/>
      <c r="P79" s="110"/>
      <c r="Q79" s="111"/>
      <c r="R79" s="3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102" t="s">
        <v>66</v>
      </c>
      <c r="F80" s="142" t="s">
        <v>61</v>
      </c>
      <c r="G80" s="2"/>
      <c r="H80" s="2"/>
      <c r="I80" s="2"/>
      <c r="J80" s="112"/>
      <c r="K80" s="112"/>
      <c r="L80" s="112"/>
      <c r="M80" s="112"/>
      <c r="N80" s="112"/>
      <c r="O80" s="112"/>
      <c r="P80" s="52"/>
      <c r="Q80" s="52"/>
      <c r="R80" s="5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102" t="s">
        <v>901</v>
      </c>
      <c r="F81" s="142" t="s">
        <v>61</v>
      </c>
      <c r="G81" s="2"/>
      <c r="H81" s="2"/>
      <c r="I81" s="2"/>
      <c r="J81" s="112"/>
      <c r="K81" s="112"/>
      <c r="L81" s="112"/>
      <c r="M81" s="112"/>
      <c r="N81" s="112"/>
      <c r="O81" s="112"/>
      <c r="P81" s="113"/>
      <c r="Q81" s="52"/>
      <c r="R81" s="5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102" t="s">
        <v>68</v>
      </c>
      <c r="F82" s="142" t="s">
        <v>61</v>
      </c>
      <c r="G82" s="2"/>
      <c r="H82" s="2"/>
      <c r="I82" s="2"/>
      <c r="J82" s="114"/>
      <c r="K82" s="114"/>
      <c r="L82" s="114"/>
      <c r="M82" s="114"/>
      <c r="N82" s="52"/>
      <c r="O82" s="52"/>
      <c r="P82" s="113"/>
      <c r="Q82" s="52"/>
      <c r="R82" s="5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102" t="s">
        <v>69</v>
      </c>
      <c r="F83" s="142" t="s">
        <v>61</v>
      </c>
      <c r="G83" s="2"/>
      <c r="H83" s="2"/>
      <c r="I83" s="2"/>
      <c r="J83" s="52"/>
      <c r="K83" s="52"/>
      <c r="L83" s="115"/>
      <c r="M83" s="52"/>
      <c r="N83" s="52"/>
      <c r="O83" s="52"/>
      <c r="P83" s="113"/>
      <c r="Q83" s="52"/>
      <c r="R83" s="5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52"/>
      <c r="K84" s="52"/>
      <c r="L84" s="52"/>
      <c r="M84" s="52"/>
      <c r="N84" s="52"/>
      <c r="O84" s="52"/>
      <c r="P84" s="52"/>
      <c r="Q84" s="52"/>
      <c r="R84" s="5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</sheetData>
  <mergeCells count="48">
    <mergeCell ref="A51:A53"/>
    <mergeCell ref="B51:B53"/>
    <mergeCell ref="C51:C53"/>
    <mergeCell ref="D51:D53"/>
    <mergeCell ref="E51:E53"/>
    <mergeCell ref="R51:R53"/>
    <mergeCell ref="S3:S5"/>
    <mergeCell ref="S51:S53"/>
    <mergeCell ref="A61:S61"/>
    <mergeCell ref="A1:S1"/>
    <mergeCell ref="A3:A5"/>
    <mergeCell ref="B3:B5"/>
    <mergeCell ref="R3:R5"/>
    <mergeCell ref="K4:K5"/>
    <mergeCell ref="A50:S50"/>
    <mergeCell ref="I52:J52"/>
    <mergeCell ref="K52:K53"/>
    <mergeCell ref="F62:Q62"/>
    <mergeCell ref="F48:O48"/>
    <mergeCell ref="P52:P53"/>
    <mergeCell ref="Q52:Q53"/>
    <mergeCell ref="F51:Q51"/>
    <mergeCell ref="F52:F53"/>
    <mergeCell ref="G52:H52"/>
    <mergeCell ref="C62:C64"/>
    <mergeCell ref="D62:D64"/>
    <mergeCell ref="K63:K64"/>
    <mergeCell ref="O63:O64"/>
    <mergeCell ref="P63:P64"/>
    <mergeCell ref="A62:A64"/>
    <mergeCell ref="B62:B64"/>
    <mergeCell ref="E62:E64"/>
    <mergeCell ref="F63:F64"/>
    <mergeCell ref="D3:D5"/>
    <mergeCell ref="E3:E5"/>
    <mergeCell ref="A2:S2"/>
    <mergeCell ref="F3:Q3"/>
    <mergeCell ref="C3:C5"/>
    <mergeCell ref="F4:F5"/>
    <mergeCell ref="G4:H4"/>
    <mergeCell ref="I4:J4"/>
    <mergeCell ref="P4:P5"/>
    <mergeCell ref="Q4:Q5"/>
    <mergeCell ref="Q63:Q64"/>
    <mergeCell ref="R62:R64"/>
    <mergeCell ref="S62:S64"/>
    <mergeCell ref="I63:J63"/>
    <mergeCell ref="G63:H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