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01 ส.ค. 68" sheetId="1" r:id="rId4"/>
    <sheet state="visible" name=" 2  ส.ค. 68" sheetId="2" r:id="rId5"/>
    <sheet state="visible" name="3-8-68.." sheetId="3" r:id="rId6"/>
    <sheet state="visible" name="4-8-68.." sheetId="4" r:id="rId7"/>
    <sheet state="visible" name="5-8-68.." sheetId="5" r:id="rId8"/>
    <sheet state="visible" name="6-8-68." sheetId="6" r:id="rId9"/>
    <sheet state="visible" name="9-8-68." sheetId="7" r:id="rId10"/>
    <sheet state="visible" name="10-8-68." sheetId="8" r:id="rId11"/>
    <sheet state="visible" name="11-8-68." sheetId="9" r:id="rId12"/>
    <sheet state="visible" name="13-8-68." sheetId="10" r:id="rId13"/>
    <sheet state="visible" name="14-8-68." sheetId="11" r:id="rId14"/>
    <sheet state="visible" name="15-8-68." sheetId="12" r:id="rId15"/>
    <sheet state="visible" name="16-8-68." sheetId="13" r:id="rId16"/>
    <sheet state="visible" name="17-8-68." sheetId="14" r:id="rId17"/>
    <sheet state="visible" name="18-8-68." sheetId="15" r:id="rId18"/>
    <sheet state="visible" name="19-8-68." sheetId="16" r:id="rId19"/>
    <sheet state="visible" name="20-8-68." sheetId="17" r:id="rId20"/>
    <sheet state="visible" name="21-8-68." sheetId="18" r:id="rId21"/>
    <sheet state="visible" name="22-8-68." sheetId="19" r:id="rId22"/>
    <sheet state="visible" name="23-8-68." sheetId="20" r:id="rId23"/>
    <sheet state="visible" name="24-8-68." sheetId="21" r:id="rId24"/>
    <sheet state="visible" name="25-8-68." sheetId="22" r:id="rId25"/>
    <sheet state="visible" name="26-8-68." sheetId="23" r:id="rId26"/>
    <sheet state="visible" name="27-8-68." sheetId="24" r:id="rId27"/>
    <sheet state="visible" name="28-8-68." sheetId="25" r:id="rId28"/>
    <sheet state="visible" name="29-8-68." sheetId="26" r:id="rId29"/>
    <sheet state="visible" name="30-8-68." sheetId="27" r:id="rId30"/>
    <sheet state="visible" name="31-8-68." sheetId="28" r:id="rId31"/>
  </sheets>
  <definedNames/>
  <calcPr/>
  <extLst>
    <ext uri="GoogleSheetsCustomDataVersion2">
      <go:sheetsCustomData xmlns:go="http://customooxmlschemas.google.com/" r:id="rId32" roundtripDataChecksum="dch/8Mdfok8LdU7EZoWU25sg1FhA2QgNbPV3A97UaPA="/>
    </ext>
  </extLst>
</workbook>
</file>

<file path=xl/sharedStrings.xml><?xml version="1.0" encoding="utf-8"?>
<sst xmlns="http://schemas.openxmlformats.org/spreadsheetml/2006/main" count="4164" uniqueCount="1194">
  <si>
    <t xml:space="preserve">วันที่  31  กรกฎาคม  - วันที่ 1 สิงหาคม   2568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</si>
  <si>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</si>
  <si>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</si>
  <si>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</si>
  <si>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</si>
  <si>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</si>
  <si>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</si>
  <si>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</si>
  <si>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</si>
  <si>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</si>
  <si>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</si>
  <si>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</si>
  <si>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</si>
  <si>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</si>
  <si>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</si>
  <si>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</si>
  <si>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</si>
  <si>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</si>
  <si>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</si>
  <si>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</si>
  <si>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</si>
  <si>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</si>
  <si>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</si>
  <si>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รางวัลABB</t>
  </si>
  <si>
    <t>STHBKK012507000592</t>
  </si>
  <si>
    <t>Mr. FREDERICK BALOKO</t>
  </si>
  <si>
    <t>Ketbkk</t>
  </si>
  <si>
    <t>STHBKK012507000593</t>
  </si>
  <si>
    <t>นางสาว มัลลิกา พลรัตน์</t>
  </si>
  <si>
    <t>STHBKK012507000594</t>
  </si>
  <si>
    <t>นาง ศริยา  รักษาราษฎร์</t>
  </si>
  <si>
    <t>STHBKK012507000595</t>
  </si>
  <si>
    <t>STHBKK012508000001</t>
  </si>
  <si>
    <t>นางสาว สมพร สุพงศ์พาณิช</t>
  </si>
  <si>
    <t>BKK-Neng</t>
  </si>
  <si>
    <t>STHBKK012508000002</t>
  </si>
  <si>
    <t>นางสาว สุภาวดี บุญเพ็ชร</t>
  </si>
  <si>
    <t>STHBKK012508000003</t>
  </si>
  <si>
    <t>นาง จุฑามาศ บุญใจ</t>
  </si>
  <si>
    <t>STHBKK012508000004</t>
  </si>
  <si>
    <t>นาย เลิศยศ จันทร์บาง</t>
  </si>
  <si>
    <t>STHONLIN2507004895</t>
  </si>
  <si>
    <t>นาย สุเมธ จันทร์งาม</t>
  </si>
  <si>
    <t>STHONLIN2507004899</t>
  </si>
  <si>
    <t>นาย คมสันช์  ชาญธนโชค</t>
  </si>
  <si>
    <t>STHONLIN2507004902</t>
  </si>
  <si>
    <t>นางสาว นฤชา  แสงระวี</t>
  </si>
  <si>
    <t>STHONLIN2507004910</t>
  </si>
  <si>
    <t>นาย พงษ์ศักดิ์ พรเจีย</t>
  </si>
  <si>
    <t>STHONLIN2507004958</t>
  </si>
  <si>
    <t>นาง ภัชษนัญฑ์ ชิเดนทรีย์</t>
  </si>
  <si>
    <t xml:space="preserve">   </t>
  </si>
  <si>
    <t xml:space="preserve">ผู้เรียงบิล     </t>
  </si>
  <si>
    <t>เกษ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</si>
  <si>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</si>
  <si>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</si>
  <si>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</si>
  <si>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</si>
  <si>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>มีรับของรางวัล  ABB ONLINE 22 ก.ค. 2568</t>
  </si>
  <si>
    <t>420 บาท</t>
  </si>
  <si>
    <t xml:space="preserve">(ของรางวัล) </t>
  </si>
  <si>
    <t xml:space="preserve">   ลำดับที่ 4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</si>
  <si>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</si>
  <si>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</si>
  <si>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หมายเหตุ  :  ยอดบิลขายทั้งหมด</t>
  </si>
  <si>
    <t xml:space="preserve">ผู้ตรวจสอบความเรียบร้อยก่อนส่งบัญชี    </t>
  </si>
  <si>
    <t>ยอดรับของรางวัล ABB ONLINE</t>
  </si>
  <si>
    <t xml:space="preserve">ผู้สรุปยอด E-WALLET    </t>
  </si>
  <si>
    <t>ยอดเงินขายจริง</t>
  </si>
  <si>
    <t xml:space="preserve">วันที่   2  สิงหาคม  2568 </t>
  </si>
  <si>
    <t>หักค่าคอม</t>
  </si>
  <si>
    <t>STHBKK012508000005</t>
  </si>
  <si>
    <t>นางสาว วณัฐกมล  วิไลลักษณ์</t>
  </si>
  <si>
    <t>STHBKK012508000006</t>
  </si>
  <si>
    <t>STHBKK012508000007</t>
  </si>
  <si>
    <t>ธนวรรธน์ สุขจิตร</t>
  </si>
  <si>
    <t>STHBKK012508000008</t>
  </si>
  <si>
    <t>ห้างหุ้นส่วน ปูแดงพารวย ( สำนักงานใหญ่)</t>
  </si>
  <si>
    <t>STHBKK012508000009</t>
  </si>
  <si>
    <t>นาย ย้อย สุปิงปรัส</t>
  </si>
  <si>
    <t>STHBKK012508000010</t>
  </si>
  <si>
    <t>นาย พิสิฐพงษ์  ยอดจันทร์</t>
  </si>
  <si>
    <t>STHBKK012508000012</t>
  </si>
  <si>
    <t>นางสาว พัชรมณฑ์ พรมทา</t>
  </si>
  <si>
    <t>STHBKK012508000013</t>
  </si>
  <si>
    <t>นาง อรุณพรรณ  กิ่งแก้ว</t>
  </si>
  <si>
    <t>STHBKK012508000014</t>
  </si>
  <si>
    <t>นาง สิริรักษ์ ผิวอ่อน</t>
  </si>
  <si>
    <t>STHBKK012508000015</t>
  </si>
  <si>
    <t>นาย ธนบูลย์ แสงฐิตาพันธุ์</t>
  </si>
  <si>
    <t>STHBKK012508000016</t>
  </si>
  <si>
    <t>นาง ประภาพร  ถือดียิ่ง</t>
  </si>
  <si>
    <t>STHBKK012508000017</t>
  </si>
  <si>
    <t>นาย สนั่นศักดิ์  สมทอง</t>
  </si>
  <si>
    <t>STHBKK012508000018</t>
  </si>
  <si>
    <t>นางสาว กาญจนา จันทรมณี</t>
  </si>
  <si>
    <t>STHONLIN2508000096</t>
  </si>
  <si>
    <t>บริษัท  ต.ศรีโสภณ จำกัด (สำนักงานใหญ่)</t>
  </si>
  <si>
    <t>STHONLIN2508000162</t>
  </si>
  <si>
    <t>บริษัท สยามทวีทิพย์ จำกัด(สำนักงานใหญ่)</t>
  </si>
  <si>
    <t>STHONLIN2508000166</t>
  </si>
  <si>
    <t>บริษัท โคบาราเอฟโวลูชั่น (ประเทศไทย)จำกัด ( สำนักงานใหญ่ )</t>
  </si>
  <si>
    <t>STHONLIN2508000178</t>
  </si>
  <si>
    <t>นางสาว ประภัสสร  ดีดวงพันธ์</t>
  </si>
  <si>
    <t>STHONLIN2508000179</t>
  </si>
  <si>
    <t xml:space="preserve"> 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</si>
  <si>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</si>
  <si>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</si>
  <si>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STHONLIN2508000172</t>
  </si>
  <si>
    <t>STHONLIN2508000173</t>
  </si>
  <si>
    <t>นาย กัญญา  พรมทา</t>
  </si>
  <si>
    <t>STHONLIN2508000174</t>
  </si>
  <si>
    <t>นาง นา  พรมทา</t>
  </si>
  <si>
    <t>STHONLIN2508000175</t>
  </si>
  <si>
    <t>นางสาว ฐิติมา ทิศอุ่น</t>
  </si>
  <si>
    <t>STHONLIN2508000176</t>
  </si>
  <si>
    <t>STHONLIN2508000177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</si>
  <si>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</si>
  <si>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</si>
  <si>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ETHBKK012508000001</t>
  </si>
  <si>
    <t>บี ฮัมเบิล แอนด์ เมอร์ซี กรุ๊ป (สำนักงานใหญ่)</t>
  </si>
  <si>
    <t>เหน่ง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</si>
  <si>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</si>
  <si>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3  สิงหาคม  2568 </t>
  </si>
  <si>
    <t>STHBKK012508000019</t>
  </si>
  <si>
    <t>นางสาว พิกุล กลิ่นฟุ้ง</t>
  </si>
  <si>
    <t>STHBKK012508000020</t>
  </si>
  <si>
    <t>นางสาว นภาไพลิน  กาละวันต์</t>
  </si>
  <si>
    <t>STHBKK012508000021</t>
  </si>
  <si>
    <t>วาสนา ดิษปัญญา</t>
  </si>
  <si>
    <t>STHBKK012508000022</t>
  </si>
  <si>
    <t>นาง ทัศนา เลื่อมสำราญ</t>
  </si>
  <si>
    <t>STHBKK012508000023</t>
  </si>
  <si>
    <t>นาย อลงกร พลเยี่ยม + ภาวิดา คงสภาพ</t>
  </si>
  <si>
    <t>STHBKK012508000024</t>
  </si>
  <si>
    <t>นาย ศักดา ตำนาญ</t>
  </si>
  <si>
    <t>STHBKK012508000025</t>
  </si>
  <si>
    <t>นาย  จักรพงศ์ เพชรเหลี่ยม</t>
  </si>
  <si>
    <t>STHBKK012508000026</t>
  </si>
  <si>
    <t>นาย พีรพงศ์ ภรประเสริฐศรี</t>
  </si>
  <si>
    <t>STHBKK012508000028</t>
  </si>
  <si>
    <t>นางสาว วารุณี เริงอนันต์</t>
  </si>
  <si>
    <t>STHBKK012508000029</t>
  </si>
  <si>
    <t>นางสาว ลำใย  เจริญศิริ</t>
  </si>
  <si>
    <t>STHBKK012508000030</t>
  </si>
  <si>
    <t>ห้างหุ้นส่วน ไดม่อนอันดามัน เน็ตเวิร์ค  (สำนักงานใหญ่)</t>
  </si>
  <si>
    <t>STHBKK012508000031</t>
  </si>
  <si>
    <t>ห้างหุ้นส่วน รีลิกธีน  (สำนักงานใหญ่)</t>
  </si>
  <si>
    <t>STHONLIN2508000295</t>
  </si>
  <si>
    <t>บริษัท แก้วแกมทอง เทรดดิ้ง จำกัด (สำนักงานใหญ่)</t>
  </si>
  <si>
    <t>STHONLIN2508000296</t>
  </si>
  <si>
    <t>นาย จักรพงศ์ สินธุรักษ์</t>
  </si>
  <si>
    <t>STHONLIN2508000299</t>
  </si>
  <si>
    <t>Mr. JULIUS KUNDA ATTA</t>
  </si>
  <si>
    <t>STHONLIN2508000324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</si>
  <si>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</si>
  <si>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STHONLIN2508000297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</si>
  <si>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</si>
  <si>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4  สิงหาคม  2568 </t>
  </si>
  <si>
    <t>STHBKK012508000032</t>
  </si>
  <si>
    <t>STHBKK012508000034</t>
  </si>
  <si>
    <t>นางสาว ทัศนีย์ พลบุตร</t>
  </si>
  <si>
    <t>STHBKK012508000035</t>
  </si>
  <si>
    <t>บริษัท ผักคะน้ากรอบ จำกัด(สำนักงานใหญ่)</t>
  </si>
  <si>
    <t>STHBKK012508000038</t>
  </si>
  <si>
    <t>Mr. Tekazam Robert</t>
  </si>
  <si>
    <t>bkk-aoeng</t>
  </si>
  <si>
    <t>STHBKK012508000039</t>
  </si>
  <si>
    <t>นางสาว TALA TSAGOUA Axel Joël</t>
  </si>
  <si>
    <t>STHBKK012508000040</t>
  </si>
  <si>
    <t>นาง ชนิดา สามารถ</t>
  </si>
  <si>
    <t>STHBKK012508000041</t>
  </si>
  <si>
    <t>Ms. Dassi Manuel</t>
  </si>
  <si>
    <t>STHBKK012508000042</t>
  </si>
  <si>
    <t>Mr. INDOUMBI  Laurent Thierry</t>
  </si>
  <si>
    <t>STHBKK012508000043</t>
  </si>
  <si>
    <t>Ms. Ghavewe Rosange</t>
  </si>
  <si>
    <t>STHBKK012508000044</t>
  </si>
  <si>
    <t>Ms. MARYAMOU MAMMA</t>
  </si>
  <si>
    <t>STHBKK012508000045</t>
  </si>
  <si>
    <t>Mr. TSASSE BERNARD</t>
  </si>
  <si>
    <t>STHBKK012508000046</t>
  </si>
  <si>
    <t>นาย วรวิช เจตมงคลนวัช</t>
  </si>
  <si>
    <t>STHBKK012508000047</t>
  </si>
  <si>
    <t xml:space="preserve">นาย ทนงศักดิ์ รัตนบุรี		</t>
  </si>
  <si>
    <t>STHBKK012508000048</t>
  </si>
  <si>
    <t>นาย วิเชษฐ สกุลหอม</t>
  </si>
  <si>
    <t>STHBKK012508000049</t>
  </si>
  <si>
    <t>นาง พิสมัย เอี่ยมศรีวงศา</t>
  </si>
  <si>
    <t>STHBKK012508000050</t>
  </si>
  <si>
    <t>นาง สุไพรรัตน์ ใยโฉม</t>
  </si>
  <si>
    <t>STHBKK012508000051</t>
  </si>
  <si>
    <t>นาย อดุลย์ คุณสุข</t>
  </si>
  <si>
    <t>STHBKK012508000052</t>
  </si>
  <si>
    <t>STHBKK012508000053</t>
  </si>
  <si>
    <t>นาง ฐานมญ ชลคีรี</t>
  </si>
  <si>
    <t>STHBKK012508000054</t>
  </si>
  <si>
    <t>นาย สำอางค์ พลอยดีเลิศ</t>
  </si>
  <si>
    <t>STHBKK012508000055</t>
  </si>
  <si>
    <t>นางสาว ธันย์ณิชา ชำนาญป่า</t>
  </si>
  <si>
    <t>STHBKK012508000056</t>
  </si>
  <si>
    <t>นาง สุวภัทร ปาละมะ</t>
  </si>
  <si>
    <t>STHBKK012508000057</t>
  </si>
  <si>
    <t>STHONLIN2508000348</t>
  </si>
  <si>
    <t>บริษัท เค24 โกลบอล จำกัด (สำนักงานใหญ่)</t>
  </si>
  <si>
    <t>STHONLIN2508000388</t>
  </si>
  <si>
    <t>นาย เกียรติศักดิ์ อาดมะเร๊ะ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</si>
  <si>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</si>
  <si>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STHONLIN2508000401</t>
  </si>
  <si>
    <t>STHONLIN2508000402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</si>
  <si>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</si>
  <si>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ETHONLIN2508000001</t>
  </si>
  <si>
    <t>นางสาว ยูรีนา เกษา</t>
  </si>
  <si>
    <t>ETHONLIN2508000002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</si>
  <si>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</si>
  <si>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5  สิงหาคม  2568 </t>
  </si>
  <si>
    <t>STHBKK012508000059</t>
  </si>
  <si>
    <t>STHBKK012508000060</t>
  </si>
  <si>
    <t>นาง ชลัณวรรณ   อังคมีชัยโสภณ</t>
  </si>
  <si>
    <t>STHBKK012508000061</t>
  </si>
  <si>
    <t>จรรย์ศณี ชื่นอารมณ์</t>
  </si>
  <si>
    <t>STHBKK012508000062</t>
  </si>
  <si>
    <t>STHBKK012508000063</t>
  </si>
  <si>
    <t>นางสาว คณาง ไพรบึง</t>
  </si>
  <si>
    <t>STHBKK012508000065</t>
  </si>
  <si>
    <t>นาย พิชิต ผิวสุข</t>
  </si>
  <si>
    <t>STHBKK012508000066</t>
  </si>
  <si>
    <t>นาย ธนสิน ยวงลำใย</t>
  </si>
  <si>
    <t>STHBKK012508000068</t>
  </si>
  <si>
    <t>นาย ฮาซัน จารง</t>
  </si>
  <si>
    <t>Jack</t>
  </si>
  <si>
    <t>STHBKK012508000069</t>
  </si>
  <si>
    <t>STHBKK012508000070</t>
  </si>
  <si>
    <t>STHBKK012508000071</t>
  </si>
  <si>
    <t>จันทร์เพ็ญ วิลัยกุล</t>
  </si>
  <si>
    <t>STHBKK012508000072</t>
  </si>
  <si>
    <t>นาย สกลสักก์ สาครเรืองสิรี</t>
  </si>
  <si>
    <t>STHBKK012508000073</t>
  </si>
  <si>
    <t>นาย ไทคูณ ไพรบึง</t>
  </si>
  <si>
    <t>STHBKK012508000077</t>
  </si>
  <si>
    <t>นาย ประมวล  แคนดา</t>
  </si>
  <si>
    <t>STHBKK012508000078</t>
  </si>
  <si>
    <t>นางสาว เบญญา  จงหอมขจร</t>
  </si>
  <si>
    <t>STHBKK012508000079</t>
  </si>
  <si>
    <t>นาย ธนาศุภเดช ภุชพัชราธาดาณัช</t>
  </si>
  <si>
    <t>STHONLIN2508000497</t>
  </si>
  <si>
    <t>นางสาว กิ่งแก้ว บุญโยประการ</t>
  </si>
  <si>
    <t>STHONLIN2508000500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</si>
  <si>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</si>
  <si>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THBKK012508000002</t>
  </si>
  <si>
    <t>ETHONLIN2508000003</t>
  </si>
  <si>
    <t>ETHONLIN2508000004</t>
  </si>
  <si>
    <t>นางสาว โสภา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</si>
  <si>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</si>
  <si>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 6  สิงหาคม  2568 </t>
  </si>
  <si>
    <t>STHBKK012508000080</t>
  </si>
  <si>
    <t>สนั่น ปริมาณ</t>
  </si>
  <si>
    <t>STHBKK012508000082</t>
  </si>
  <si>
    <t>นางสาว พิมพ์ลดา  พิมพ์ภสันต์</t>
  </si>
  <si>
    <t>STHBKK012508000083</t>
  </si>
  <si>
    <t>STHBKK012508000084</t>
  </si>
  <si>
    <t>นางสาว สมคิด ยิ้มสาระ</t>
  </si>
  <si>
    <t>STHBKK012508000085</t>
  </si>
  <si>
    <t>STHBKK012508000086</t>
  </si>
  <si>
    <t>นาย บุญเลิศ รวมวินิจ</t>
  </si>
  <si>
    <t>STHBKK012508000087</t>
  </si>
  <si>
    <t>นาง วันเพ็ญ  โขมพัด</t>
  </si>
  <si>
    <t>STHBKK012508000088</t>
  </si>
  <si>
    <t>STHBKK012508000089</t>
  </si>
  <si>
    <t>นางสาว จำเรียง อินทปัตย์</t>
  </si>
  <si>
    <t>STHBKK012508000090</t>
  </si>
  <si>
    <t>Mr. MEITE ZOUMANA</t>
  </si>
  <si>
    <t>STHBKK012508000091</t>
  </si>
  <si>
    <t>Mr. LASSINE KONE</t>
  </si>
  <si>
    <t>STHBKK012508000092</t>
  </si>
  <si>
    <t>นาย จักรกฤษณ์ ผิวเขียว</t>
  </si>
  <si>
    <t>STHBKK012508000093</t>
  </si>
  <si>
    <t>นาย ธนกร อภัยพงศ์</t>
  </si>
  <si>
    <t>STHBKK012508000094</t>
  </si>
  <si>
    <t>STHBKK012508000095</t>
  </si>
  <si>
    <t>นางสาว วรลักษณ์ เผ่ามิตรเจริญ</t>
  </si>
  <si>
    <t>STHBKK012508000096</t>
  </si>
  <si>
    <t>นาง กานดา วงศ์เทพนิวัติ</t>
  </si>
  <si>
    <t>STHBKK012508000097</t>
  </si>
  <si>
    <t>นาย พิชัย  อาษาสุข</t>
  </si>
  <si>
    <t>STHBKK012508000098</t>
  </si>
  <si>
    <t>STHBKK012508000099</t>
  </si>
  <si>
    <t>นาย ธีรศักดิ์ สุขาบูลย์</t>
  </si>
  <si>
    <t>STHBKK012508000100</t>
  </si>
  <si>
    <t>นาย สุชาติ นิลศิริโก</t>
  </si>
  <si>
    <t>STHBKK012508000101</t>
  </si>
  <si>
    <t>บี ฮัมเบิล แอนด์ เมอร์ซี กรุ๊ป  (สำนักงานใหญ่)</t>
  </si>
  <si>
    <t>STHBKK012508000102</t>
  </si>
  <si>
    <t>STHBKK012508000103</t>
  </si>
  <si>
    <t>นางสาว พิณภาพร มะโนน้อม</t>
  </si>
  <si>
    <t>STHBKK012508000104</t>
  </si>
  <si>
    <t>อุดม มะโนน้อม</t>
  </si>
  <si>
    <t>STHBKK012508000105</t>
  </si>
  <si>
    <t>STHBKK012508000106</t>
  </si>
  <si>
    <t>STHBKK012508000107</t>
  </si>
  <si>
    <t>STHONLIN2508000793</t>
  </si>
  <si>
    <t>STHONLIN2508000852</t>
  </si>
  <si>
    <t>Bashir Abduljaiai</t>
  </si>
  <si>
    <t>STHONLIN2508000864</t>
  </si>
  <si>
    <t>นาง นิตฐา ผลจิตต์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</si>
  <si>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</si>
  <si>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STHONLIN2508000840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</si>
  <si>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</si>
  <si>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ETHONLIN2508000005</t>
  </si>
  <si>
    <t>ETHBKK012508000003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</si>
  <si>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</si>
  <si>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9  สิงหาคม  2568 </t>
  </si>
  <si>
    <t>STHBKK012508000108</t>
  </si>
  <si>
    <t>STHBKK012508000109</t>
  </si>
  <si>
    <t>STHBKK012508000110</t>
  </si>
  <si>
    <t>STHBKK012508000111</t>
  </si>
  <si>
    <t>STHBKK012508000112</t>
  </si>
  <si>
    <t>STHBKK012508000113</t>
  </si>
  <si>
    <t>นาย พุฒิพัฒน์ รัตนพิริยสกุล</t>
  </si>
  <si>
    <t>STHBKK012508000114</t>
  </si>
  <si>
    <t>นาย ชัยศิริ สุพรรณ</t>
  </si>
  <si>
    <t>STHBKK012508000115</t>
  </si>
  <si>
    <t>STHBKK012508000116</t>
  </si>
  <si>
    <t>bkk-puk</t>
  </si>
  <si>
    <t>STHBKK012508000117</t>
  </si>
  <si>
    <t>นางสาว ภัทรอาภา  ทวีธนาพร</t>
  </si>
  <si>
    <t>STHBKK012508000118</t>
  </si>
  <si>
    <t>STHBKK012508000119</t>
  </si>
  <si>
    <t>นางสาว สุดาวรรณ์  จันทร์แดง</t>
  </si>
  <si>
    <t>STHBKK012508000120</t>
  </si>
  <si>
    <t>STHBKK012508000121</t>
  </si>
  <si>
    <t>นางสาว กาญจนา บุญเกษม</t>
  </si>
  <si>
    <t>STHBKK012508000122</t>
  </si>
  <si>
    <t>STHBKK012508000123</t>
  </si>
  <si>
    <t>STHBKK012508000124</t>
  </si>
  <si>
    <t>STHBKK012508000125</t>
  </si>
  <si>
    <t>นาง วรัทยา จันทร์ชื่น</t>
  </si>
  <si>
    <t>STHBKK012508000126</t>
  </si>
  <si>
    <t>นาง อภิฐาพร บัวจันทร์</t>
  </si>
  <si>
    <t>STHBKK012508000127</t>
  </si>
  <si>
    <t>นาย มานิตย์ พรมสอน</t>
  </si>
  <si>
    <t>STHBKK012508000128</t>
  </si>
  <si>
    <t>นางสาว นันทภรณ์ วิจิตรวาริช</t>
  </si>
  <si>
    <t>STHBKK012508000129</t>
  </si>
  <si>
    <t>STHBKK012508000130</t>
  </si>
  <si>
    <t>พนัสรมย์ ศรีสุนทรหฤทัย</t>
  </si>
  <si>
    <t>STHBKK012508000131</t>
  </si>
  <si>
    <t>STHBKK012508000132</t>
  </si>
  <si>
    <t>STHBKK012508000133</t>
  </si>
  <si>
    <t>นางสาว พัชนีย์ ไชยธรรมมา</t>
  </si>
  <si>
    <t>STHBKK012508000135</t>
  </si>
  <si>
    <t>นางสาว สายรุ้ง วุฒิยา</t>
  </si>
  <si>
    <t>STHBKK012508000136</t>
  </si>
  <si>
    <t>นาย ปัญญา เวียกไธสง</t>
  </si>
  <si>
    <t>STHBKK012508000137</t>
  </si>
  <si>
    <t>บริษัท เค.ที.คอนแทคท์เวิลด์ จำกัด (สำนักงานใหญ่)</t>
  </si>
  <si>
    <t>STHBKK012508000138</t>
  </si>
  <si>
    <t>นาง สมบูรณ์ สุ่มประเสริฐ</t>
  </si>
  <si>
    <t>CatBkk</t>
  </si>
  <si>
    <t>STHBKK012508000139</t>
  </si>
  <si>
    <t>ห้างหุ้นส่วน โกรท โกลเบิล เน็ตเวิร์ก (สำนักงานใหญ่)</t>
  </si>
  <si>
    <t>STHBKK012508000140</t>
  </si>
  <si>
    <t>STHONLIN2508000900</t>
  </si>
  <si>
    <t>STHONLIN2508000907</t>
  </si>
  <si>
    <t>99 ๊Umar Alhassan Maigana</t>
  </si>
  <si>
    <t>STHONLIN2508001150</t>
  </si>
  <si>
    <t>นางสาว ธีรนุช  ซุ่นสั้น</t>
  </si>
  <si>
    <t>STHONLIN2508001342</t>
  </si>
  <si>
    <t>นางสาว ณัฐภัสสร คำยวน</t>
  </si>
  <si>
    <t>STHONLIN2508001367</t>
  </si>
  <si>
    <t>STHONLIN2508001453</t>
  </si>
  <si>
    <t>นางสาว ดารดี ญาณกวี</t>
  </si>
  <si>
    <t>STHONLIN2508001457</t>
  </si>
  <si>
    <t>นางสาว ธนิชชนันท์ สิริภาคยะประภา</t>
  </si>
  <si>
    <t>STHONLIN2508001458</t>
  </si>
  <si>
    <t>STHONLIN2508001459</t>
  </si>
  <si>
    <t>STHONLIN2508001491</t>
  </si>
  <si>
    <t>นางสาว ธนพรรษ​ ยี่ภู</t>
  </si>
  <si>
    <t>STHONLIN2508001513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</si>
  <si>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</si>
  <si>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</si>
  <si>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ETHBKK012508000005</t>
  </si>
  <si>
    <t>นางสาว สุพรรณษา ไพศาล</t>
  </si>
  <si>
    <t>ETHONLIN2508000006</t>
  </si>
  <si>
    <t>ETHONLIN2508000007</t>
  </si>
  <si>
    <t>ETHONLIN2508000008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</si>
  <si>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</si>
  <si>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10  สิงหาคม  2568 </t>
  </si>
  <si>
    <t>STHBKK012508000141</t>
  </si>
  <si>
    <t>STHBKK012508000143</t>
  </si>
  <si>
    <t>STHBKK012508000145</t>
  </si>
  <si>
    <t>นางสาว พิมพ์ชญา  สุริยปรีชาพงษ์</t>
  </si>
  <si>
    <t>STHBKK012508000146</t>
  </si>
  <si>
    <t>นาย กมล ขันหลวง</t>
  </si>
  <si>
    <t>STHBKK012508000147</t>
  </si>
  <si>
    <t>นางสาว ณิชรัญ จุ้ยเส็ง</t>
  </si>
  <si>
    <t>STHBKK012508000148</t>
  </si>
  <si>
    <t>STHBKK012508000149</t>
  </si>
  <si>
    <t>นาง สุกัญญา โต๊ะอิ๊</t>
  </si>
  <si>
    <t>STHBKK012508000150</t>
  </si>
  <si>
    <t>นาย สิปปภาส  โรจนวสุธร</t>
  </si>
  <si>
    <t>STHBKK012508000151</t>
  </si>
  <si>
    <t>STHBKK012508000152</t>
  </si>
  <si>
    <t>STHBKK012508000153</t>
  </si>
  <si>
    <t>นาย สุรวัฒน์ ตั้งพงศ์ศิรประภา</t>
  </si>
  <si>
    <t>STHBKK012508000154</t>
  </si>
  <si>
    <t>STHBKK012508000155</t>
  </si>
  <si>
    <t xml:space="preserve">Ms. Manassanun Chiarasedthakarn	</t>
  </si>
  <si>
    <t>STHBKK012508000156</t>
  </si>
  <si>
    <t>นาง ขนิษฐา นันทะ</t>
  </si>
  <si>
    <t>STHBKK012508000157</t>
  </si>
  <si>
    <t>นาย สุนิตย์ เชื้อสาวะถี</t>
  </si>
  <si>
    <t>STHBKK012508000158</t>
  </si>
  <si>
    <t>นาง วิชญ์ชยา ภูธนโรจน์สิริ</t>
  </si>
  <si>
    <t>STHBKK012508000159</t>
  </si>
  <si>
    <t>คัชรินทร์ ผาอินทร์</t>
  </si>
  <si>
    <t>STHBKK012508000160</t>
  </si>
  <si>
    <t>นางสาว ณัฐนันท์ เจริญศิริวิชญกุล</t>
  </si>
  <si>
    <t>STHBKK012508000161</t>
  </si>
  <si>
    <t>STHBKK012508000162</t>
  </si>
  <si>
    <t>STHBKK012508000163</t>
  </si>
  <si>
    <t>STHBKK012508000164</t>
  </si>
  <si>
    <t>Mr. BAMBA ABDUL HAMID</t>
  </si>
  <si>
    <t>STHBKK012508000166</t>
  </si>
  <si>
    <t>นาย ภาคภูมิ  โกกนุทาภรณ์</t>
  </si>
  <si>
    <t>STHBKK012508000167</t>
  </si>
  <si>
    <t>STHBKK012508000168</t>
  </si>
  <si>
    <t>STHONLIN2508001614</t>
  </si>
  <si>
    <t>นาย สุรพล จันทรานุรักษ์</t>
  </si>
  <si>
    <t>STHONLIN2508001618</t>
  </si>
  <si>
    <t>STHONLIN2508001628</t>
  </si>
  <si>
    <t>นางสาว ริญญ์รภัส ศรีศุภณัฐธนากุล</t>
  </si>
  <si>
    <t>STHONLIN2508001640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</si>
  <si>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</si>
  <si>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</si>
  <si>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</si>
  <si>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11  สิงหาคม  2568 </t>
  </si>
  <si>
    <t>STHBKK012508000169</t>
  </si>
  <si>
    <t>นางสาว ชัญญภัทร  นนทวัฒนขจร</t>
  </si>
  <si>
    <t>STHBKK012508000170</t>
  </si>
  <si>
    <t>STHBKK012508000171</t>
  </si>
  <si>
    <t>นาย ดิลก แผ่ทอง</t>
  </si>
  <si>
    <t>STHBKK012508000173</t>
  </si>
  <si>
    <t>STHBKK012508000174</t>
  </si>
  <si>
    <t>นาง คันสนีย์ ศรแก้ว</t>
  </si>
  <si>
    <t>STHBKK012508000175</t>
  </si>
  <si>
    <t>นาง ศรีจันทร์ นุชดา</t>
  </si>
  <si>
    <t>STHBKK012508000176</t>
  </si>
  <si>
    <t>STHBKK012508000177</t>
  </si>
  <si>
    <t>STHBKK012508000178</t>
  </si>
  <si>
    <t>STHBKK012508000179</t>
  </si>
  <si>
    <t>STHBKK012508000180</t>
  </si>
  <si>
    <t>STHBKK012508000181</t>
  </si>
  <si>
    <t>นางสาว วัชรวรรณ  นิลสุ</t>
  </si>
  <si>
    <t>STHBKK012508000182</t>
  </si>
  <si>
    <t>นางสาว ธนภร ม่วงกล่ำ</t>
  </si>
  <si>
    <t>STHBKK012508000183</t>
  </si>
  <si>
    <t>STHBKK012508000184</t>
  </si>
  <si>
    <t>นาย เก่งภพ ศุภาภพปภาส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</si>
  <si>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</si>
  <si>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</si>
  <si>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ETHBKK012508000006</t>
  </si>
  <si>
    <t>นางสาว อภัสนันท์  เจริญศิริวิชญกุล</t>
  </si>
  <si>
    <t>ETHBKK012508000007</t>
  </si>
  <si>
    <t>ETHBKK012508000008</t>
  </si>
  <si>
    <t>ETHBKK012508000009</t>
  </si>
  <si>
    <t>ETHONLIN2508000009</t>
  </si>
  <si>
    <t>นาง รัชนี  อัศวพัฒนากูล</t>
  </si>
  <si>
    <t>ETHONLIN2508000010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</si>
  <si>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</si>
  <si>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13  สิงหาคม  2568 </t>
  </si>
  <si>
    <t>STHBKK012508000185</t>
  </si>
  <si>
    <t>STHBKK012508000186</t>
  </si>
  <si>
    <t>STHBKK012508000187</t>
  </si>
  <si>
    <t>STHBKK012508000188</t>
  </si>
  <si>
    <t>นาย อนุศิษฎ์  อนันตะ</t>
  </si>
  <si>
    <t>STHBKK012508000189</t>
  </si>
  <si>
    <t>STHBKK012508000190</t>
  </si>
  <si>
    <t>นาย ณัฐฐะโชค แสนสุข</t>
  </si>
  <si>
    <t>STHBKK012508000191</t>
  </si>
  <si>
    <t>STHBKK012508000192</t>
  </si>
  <si>
    <t>STHBKK012508000193</t>
  </si>
  <si>
    <t>นางสาว โสภา  นายสุข</t>
  </si>
  <si>
    <t>STHBKK012508000194</t>
  </si>
  <si>
    <t>STHBKK012508000195</t>
  </si>
  <si>
    <t>STHBKK012508000196</t>
  </si>
  <si>
    <t>STHBKK012508000197</t>
  </si>
  <si>
    <t>STHBKK012508000198</t>
  </si>
  <si>
    <t>STHBKK012508000199</t>
  </si>
  <si>
    <t>STHBKK012508000200</t>
  </si>
  <si>
    <t>Mr. NAOUSSI SOH BERTIN JULES</t>
  </si>
  <si>
    <t>STHBKK012508000201</t>
  </si>
  <si>
    <t>Ms. YMELE DORIANE</t>
  </si>
  <si>
    <t>STHBKK012508000202</t>
  </si>
  <si>
    <t>STHBKK012508000203</t>
  </si>
  <si>
    <t>นาย สรรค์สรวง วัชรินทรชัย</t>
  </si>
  <si>
    <t>STHBKK012508000204</t>
  </si>
  <si>
    <t>STHONLIN2508001954</t>
  </si>
  <si>
    <t>STHONLIN2508001984</t>
  </si>
  <si>
    <t>นาย อนุสรณ์ ศรีสุวรรณ</t>
  </si>
  <si>
    <t>STHONLIN2508002153</t>
  </si>
  <si>
    <t>STHONLIN2508002162</t>
  </si>
  <si>
    <t>STHONLIN2508002169</t>
  </si>
  <si>
    <t>นาง สมหมาย จิรรัตน์พิทักษ์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</si>
  <si>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</si>
  <si>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STHONLIN2508001860</t>
  </si>
  <si>
    <t>STHONLIN2508001861</t>
  </si>
  <si>
    <t>บริษัท  รินทร์รฐา กรุ๊ป จำกัด(สำนักงานใหญ่)</t>
  </si>
  <si>
    <t>STHONLIN2508001862</t>
  </si>
  <si>
    <t>นาย สฤษณ์ รอดเอี่ยม</t>
  </si>
  <si>
    <t>STHONLIN2508001863</t>
  </si>
  <si>
    <t>นาย ใจเพชร เรืองรุ่ง</t>
  </si>
  <si>
    <t>STHONLIN2508001865</t>
  </si>
  <si>
    <t>นางสาว พิยาพร บุญเกตุ</t>
  </si>
  <si>
    <t>STHONLIN2508001870</t>
  </si>
  <si>
    <t>นางสาว วิลาสินี เดชะ</t>
  </si>
  <si>
    <t>STHONLIN2508001873</t>
  </si>
  <si>
    <t>นางสาว วรลักษณ์ รอดเอี่ยม</t>
  </si>
  <si>
    <t>STHONLIN2508001876</t>
  </si>
  <si>
    <t>นาง สมัชญา ขันหลวง</t>
  </si>
  <si>
    <t>STHONLIN2508001879</t>
  </si>
  <si>
    <t>นาย ผาย ขันหลวง</t>
  </si>
  <si>
    <t>STHONLIN2508001880</t>
  </si>
  <si>
    <t>นาย ศรัณยู จรเจิดสิน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</si>
  <si>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</si>
  <si>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ETHBKK012508000010</t>
  </si>
  <si>
    <t>นาย พิสิฐพงษ์ ยอดจันทร์</t>
  </si>
  <si>
    <t>ETHONLIN2508000011</t>
  </si>
  <si>
    <t>ETHBKK012508000011</t>
  </si>
  <si>
    <t>ETHONLIN2508000012</t>
  </si>
  <si>
    <t>ETHBKK012508000012</t>
  </si>
  <si>
    <t>นางสาว อภัสนันท์ เจริญศิริวิชญกุล</t>
  </si>
  <si>
    <t xml:space="preserve">      bkk-puk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</si>
  <si>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</si>
  <si>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14  สิงหาคม  2568 </t>
  </si>
  <si>
    <t>STHBKK012508000205</t>
  </si>
  <si>
    <t>STHBKK012508000206</t>
  </si>
  <si>
    <t>STHBKK012508000207</t>
  </si>
  <si>
    <t>STHBKK012508000208</t>
  </si>
  <si>
    <t>นาย พิศาล รอดวงศ์</t>
  </si>
  <si>
    <t>STHBKK012508000209</t>
  </si>
  <si>
    <t>นาย ปรีชา  แก้วโกถม</t>
  </si>
  <si>
    <t>STHBKK012508000210</t>
  </si>
  <si>
    <t>STHBKK012508000212</t>
  </si>
  <si>
    <t>นางสาว พัชรินทร์ หิรัญกิจอนันต์</t>
  </si>
  <si>
    <t>STHBKK012508000213</t>
  </si>
  <si>
    <t>STHBKK012508000214</t>
  </si>
  <si>
    <t>Mr. CISSE  MOHAMED</t>
  </si>
  <si>
    <t>STHBKK012508000216</t>
  </si>
  <si>
    <t>Mr. AHMADOU BAKAYOKO</t>
  </si>
  <si>
    <t>STHBKK012508000217</t>
  </si>
  <si>
    <t>Mr. OSA FELIX OTASOWIE</t>
  </si>
  <si>
    <t>STHBKK012508000218</t>
  </si>
  <si>
    <t>บริษัท เศรษฐกวี จำกัด ( สำนักงานใหญ่ )</t>
  </si>
  <si>
    <t>STHBKK012508000220</t>
  </si>
  <si>
    <t>Mr. SINALY COULIBALY</t>
  </si>
  <si>
    <t>STHONLIN2508002354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</si>
  <si>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</si>
  <si>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</si>
  <si>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ETHBKK012508000013</t>
  </si>
  <si>
    <t xml:space="preserve">ลำดับที่ 3 แลก ARP EASY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</si>
  <si>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</si>
  <si>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ยอดทั้งหมด</t>
  </si>
  <si>
    <t>ยอดเงินจริง</t>
  </si>
  <si>
    <t xml:space="preserve">วันที่ 15  สิงหาคม  2568 </t>
  </si>
  <si>
    <t>STHBKK012508000221</t>
  </si>
  <si>
    <t>นาย วิเชียร พูลบ่อโพธิ์</t>
  </si>
  <si>
    <t>STHBKK012508000222</t>
  </si>
  <si>
    <t>STHBKK012508000224</t>
  </si>
  <si>
    <t>Mr. Samuel Tchomo</t>
  </si>
  <si>
    <t>STHBKK012508000225</t>
  </si>
  <si>
    <t>นางสาว สุธรรมา กุสันเทียะ</t>
  </si>
  <si>
    <t>STHBKK012508000226</t>
  </si>
  <si>
    <t>STHBKK012508000227</t>
  </si>
  <si>
    <t>STHBKK012508000228</t>
  </si>
  <si>
    <t>นาย ดิเรก  กรีฑา</t>
  </si>
  <si>
    <t>STHBKK012508000230</t>
  </si>
  <si>
    <t>นาย สิริศักดิ์ นมพุก</t>
  </si>
  <si>
    <t>STHBKK012508000231</t>
  </si>
  <si>
    <t>นาย นิตินาฎ หมิ่นขัด</t>
  </si>
  <si>
    <t>STHBKK012508000232</t>
  </si>
  <si>
    <t>นาย เอกภาพ เจตมงคลนวัช</t>
  </si>
  <si>
    <t>STHBKK012508000233</t>
  </si>
  <si>
    <t>STHBKK012508000234</t>
  </si>
  <si>
    <t>นางสาว พิชาวีร์ บวรธีราเศรษฐ์</t>
  </si>
  <si>
    <t>STHBKK012508000236</t>
  </si>
  <si>
    <t>STHBKK012508000237</t>
  </si>
  <si>
    <t>STHONLIN2508002563</t>
  </si>
  <si>
    <t>Yusuf Abubakar</t>
  </si>
  <si>
    <t>STHONLIN2508002636</t>
  </si>
  <si>
    <t>STHONLIN2508002638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</si>
  <si>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</si>
  <si>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STHONLIN2508002648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</si>
  <si>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</si>
  <si>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ETHONLIN2508000014</t>
  </si>
  <si>
    <t>ETHONLIN2508000013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</si>
  <si>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</si>
  <si>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16  สิงหาคม  2568 </t>
  </si>
  <si>
    <t>STHBKK012508000239</t>
  </si>
  <si>
    <t>STHBKK012508000240</t>
  </si>
  <si>
    <t>STHBKK012508000241</t>
  </si>
  <si>
    <t>นางสาว สถาพร บุญราช</t>
  </si>
  <si>
    <t>STHBKK012508000242</t>
  </si>
  <si>
    <t>นาง ศิลา  สงอาจินต์</t>
  </si>
  <si>
    <t>STHBKK012508000243</t>
  </si>
  <si>
    <t>STHBKK012508000244</t>
  </si>
  <si>
    <t>นาย ประวิต หล้าสุดตา</t>
  </si>
  <si>
    <t>STHBKK012508000245</t>
  </si>
  <si>
    <t>นางสาว จิราภรณ์ เขาทอง</t>
  </si>
  <si>
    <t>STHBKK012508000248</t>
  </si>
  <si>
    <t>Mr. OZE MERMOZ</t>
  </si>
  <si>
    <t>STHBKK012508000249</t>
  </si>
  <si>
    <t>Mr. MEITE SEKOUBA</t>
  </si>
  <si>
    <t>STHBKK012508000250</t>
  </si>
  <si>
    <t>นางสาว นฤมล พุ่มแสง</t>
  </si>
  <si>
    <t>STHBKK012508000251</t>
  </si>
  <si>
    <t>บริษัท สว่างทรัพย์ จำกัด (สำนักงานใหญ่)</t>
  </si>
  <si>
    <t>STHBKK012508000252</t>
  </si>
  <si>
    <t>STHBKK012508000253</t>
  </si>
  <si>
    <t>STHONLIN2508002782</t>
  </si>
  <si>
    <t>STHONLIN2508002804</t>
  </si>
  <si>
    <t>STHONLIN2508002828</t>
  </si>
  <si>
    <t>STHONLIN2508002846</t>
  </si>
  <si>
    <t>STHONLIN2508002847</t>
  </si>
  <si>
    <t>STHONLIN2508002876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</si>
  <si>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</si>
  <si>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</si>
  <si>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</si>
  <si>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17  สิงหาคม  2568 </t>
  </si>
  <si>
    <t xml:space="preserve">  แลก</t>
  </si>
  <si>
    <t>ABB</t>
  </si>
  <si>
    <t>STHBKK012508000254</t>
  </si>
  <si>
    <t>STHBKK012508000255</t>
  </si>
  <si>
    <t>STHBKK012508000256</t>
  </si>
  <si>
    <t>STHBKK012508000257</t>
  </si>
  <si>
    <t>นาย ชลธี จันทโคตร</t>
  </si>
  <si>
    <t>STHBKK012508000258</t>
  </si>
  <si>
    <t>นาย อนุสรณ์ ตั้งสังวรณ์</t>
  </si>
  <si>
    <t>STHBKK012508000259</t>
  </si>
  <si>
    <t>นาง นัฏฐนันธ์  เผือกกล่อม</t>
  </si>
  <si>
    <t>STHBKK012508000260</t>
  </si>
  <si>
    <t>STHBKK012508000261</t>
  </si>
  <si>
    <t>นาย ณฐพนธ์ ศรีศักดา</t>
  </si>
  <si>
    <t>STHBKK012508000262</t>
  </si>
  <si>
    <t>STHBKK012508000263</t>
  </si>
  <si>
    <t>STHBKK012508000264</t>
  </si>
  <si>
    <t>STHBKK012508000265</t>
  </si>
  <si>
    <t>STHBKK012508000266</t>
  </si>
  <si>
    <t>STHONLIN2508003061</t>
  </si>
  <si>
    <t>นางสาว สุภาพร สรนิกร</t>
  </si>
  <si>
    <t>STHONLIN2508003069</t>
  </si>
  <si>
    <t>STHONLIN2508003081</t>
  </si>
  <si>
    <t>นาง วรางค์ศิริ ภัทรเดชกวีทิพย์</t>
  </si>
  <si>
    <t>STHONLIN2508003086</t>
  </si>
  <si>
    <t>นาย ชาตรี บุญเรือง</t>
  </si>
  <si>
    <t>มีรับของรางวัล  ABB ONLINE  5 ส.ค. 2568</t>
  </si>
  <si>
    <t xml:space="preserve">   ลำดับที่ 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</si>
  <si>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</si>
  <si>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18  สิงหาคม  2568 </t>
  </si>
  <si>
    <t>STHBKK012508000267</t>
  </si>
  <si>
    <t>STHBKK012508000268</t>
  </si>
  <si>
    <t>นางสาว พรทิพย์  นาสวน</t>
  </si>
  <si>
    <t>STHBKK012508000269</t>
  </si>
  <si>
    <t>นาง ธนภรณ์ ใจปาน</t>
  </si>
  <si>
    <t>STHBKK012508000270</t>
  </si>
  <si>
    <t>STHBKK012508000271</t>
  </si>
  <si>
    <t>นาย วิโรจน์ กันทาสุข</t>
  </si>
  <si>
    <t>STHBKK012508000272</t>
  </si>
  <si>
    <t>STHBKK012508000273</t>
  </si>
  <si>
    <t>นาย นเรศ ขำหลง</t>
  </si>
  <si>
    <t>STHBKK012508000274</t>
  </si>
  <si>
    <t>STHBKK012508000275</t>
  </si>
  <si>
    <t>STHBKK012508000276</t>
  </si>
  <si>
    <t>บริษัท พิมปรีชา จำกัด (สำนักงานใหญ่)</t>
  </si>
  <si>
    <t>STHBKK012508000277</t>
  </si>
  <si>
    <t>STHBKK012508000278</t>
  </si>
  <si>
    <t>นางสาว ธันยาพร สีแก้ว</t>
  </si>
  <si>
    <t>STHBKK012508000279</t>
  </si>
  <si>
    <t>นาง สมพร สกุลฤกษ์</t>
  </si>
  <si>
    <t>STHBKK012508000280</t>
  </si>
  <si>
    <t>นางสาว จิดาภา ทองเบ้า</t>
  </si>
  <si>
    <t>STHBKK012508000281</t>
  </si>
  <si>
    <t>STHBKK012508000282</t>
  </si>
  <si>
    <t>STHBKK012508000283</t>
  </si>
  <si>
    <t>STHONLIN2508003232</t>
  </si>
  <si>
    <t>นาย จักรพรรณ เทียนเจริญ</t>
  </si>
  <si>
    <t>STHONLIN2508003233</t>
  </si>
  <si>
    <t>STHONLIN2508003239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</si>
  <si>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</si>
  <si>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ETHONLIN2508000016</t>
  </si>
  <si>
    <t>นางสาว รัชตวรรณ เนาวสินธ์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</si>
  <si>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</si>
  <si>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19  สิงหาคม  2568 </t>
  </si>
  <si>
    <t>STHBKK012508000284</t>
  </si>
  <si>
    <t>STHBKK012508000285</t>
  </si>
  <si>
    <t>STHBKK012508000286</t>
  </si>
  <si>
    <t>STHBKK012508000287</t>
  </si>
  <si>
    <t>นางสาว อรพิน ไชยสูงเนิน</t>
  </si>
  <si>
    <t>STHBKK012508000288</t>
  </si>
  <si>
    <t>STHBKK012508000290</t>
  </si>
  <si>
    <t>นาย ธีรพล  ศิริพนาไพร</t>
  </si>
  <si>
    <t>STHBKK012508000291</t>
  </si>
  <si>
    <t>นาย สุนทร  รองแก้ว</t>
  </si>
  <si>
    <t>STHBKK012508000294</t>
  </si>
  <si>
    <t>นาย สะแหละ  ศิริพนาไพร</t>
  </si>
  <si>
    <t>STHBKK012508000295</t>
  </si>
  <si>
    <t>นางสาว พรทิพย์  ศิริพนาไพร</t>
  </si>
  <si>
    <t>STHBKK012508000296</t>
  </si>
  <si>
    <t>นาย ประสิทธิ์ ยอดทองดี</t>
  </si>
  <si>
    <t>STHBKK012508000297</t>
  </si>
  <si>
    <t>STHBKK012508000298</t>
  </si>
  <si>
    <t>STHBKK012508000299</t>
  </si>
  <si>
    <t>STHBKK012508000300</t>
  </si>
  <si>
    <t>น้ำฝน ไกรกมล</t>
  </si>
  <si>
    <t>STHBKK012508000301</t>
  </si>
  <si>
    <t>STHBKK012508000302</t>
  </si>
  <si>
    <t>STHBKK012508000303</t>
  </si>
  <si>
    <t>นาย จตุพล จุมพลพงษ์</t>
  </si>
  <si>
    <t>STHBKK012508000304</t>
  </si>
  <si>
    <t>STHONLIN2508003279</t>
  </si>
  <si>
    <t>STHONLIN2508003421</t>
  </si>
  <si>
    <t>นาย ไชยพงศ์ รุ่งอำพินธ์</t>
  </si>
  <si>
    <t>STHONLIN2508003425</t>
  </si>
  <si>
    <t>STHONLIN2508003426</t>
  </si>
  <si>
    <t>STHONLIN2508003427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</si>
  <si>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</si>
  <si>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ETHONLIN2508000017</t>
  </si>
  <si>
    <t>ETHBKK012508000014</t>
  </si>
  <si>
    <t>ห้างหุ้นส่วน รีลิกธีน (สำนักงานใหญ่)</t>
  </si>
  <si>
    <t>ETHONLIN2508000018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</si>
  <si>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</si>
  <si>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20  สิงหาคม  2568 </t>
  </si>
  <si>
    <t>STHBKK012508000305</t>
  </si>
  <si>
    <t>STHBKK012508000306</t>
  </si>
  <si>
    <t>นาง ยุพิน  สำเภา</t>
  </si>
  <si>
    <t>STHBKK012508000307</t>
  </si>
  <si>
    <t>STHBKK012508000308</t>
  </si>
  <si>
    <t>STHBKK012508000309</t>
  </si>
  <si>
    <t>STHBKK012508000310</t>
  </si>
  <si>
    <t>STHBKK012508000311</t>
  </si>
  <si>
    <t>STHBKK012508000312</t>
  </si>
  <si>
    <t>STHBKK012508000313</t>
  </si>
  <si>
    <t>นาย นพดล พวงศรี</t>
  </si>
  <si>
    <t>STHBKK012508000314</t>
  </si>
  <si>
    <t>นางสาว นันท์นภัส  คารศรี</t>
  </si>
  <si>
    <t>STHBKK012508000315</t>
  </si>
  <si>
    <t>STHBKK012508000316</t>
  </si>
  <si>
    <t>STHBKK012508000317</t>
  </si>
  <si>
    <t>นาย ปาณชัย คงกอ</t>
  </si>
  <si>
    <t>STHBKK012508000318</t>
  </si>
  <si>
    <t>นาย วัชรชัย ขุนศรีรักษา</t>
  </si>
  <si>
    <t>STHBKK012508000320</t>
  </si>
  <si>
    <t>นางสาว ชาร์กีร่า ทัมขาดู่</t>
  </si>
  <si>
    <t>STHBUR2508000002</t>
  </si>
  <si>
    <t>Mr. KHUN ZAY YAR MOE</t>
  </si>
  <si>
    <t>JkBUR</t>
  </si>
  <si>
    <t>STHBUR2508000003</t>
  </si>
  <si>
    <t>Mr. BA THEIN HTOON</t>
  </si>
  <si>
    <t>STHBUR2508000004</t>
  </si>
  <si>
    <t>Mr. U SAW LEH HTOO</t>
  </si>
  <si>
    <t>STHBUR2508000005</t>
  </si>
  <si>
    <t>Mr. U KYAW HTAY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</si>
  <si>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</si>
  <si>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</si>
  <si>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21  สิงหาคม  2568 </t>
  </si>
  <si>
    <t>STHBKK012508000321</t>
  </si>
  <si>
    <t>STHBKK012508000322</t>
  </si>
  <si>
    <t>STHBKK012508000323</t>
  </si>
  <si>
    <t>STHBKK012508000324</t>
  </si>
  <si>
    <t>STHBKK012508000325</t>
  </si>
  <si>
    <t>STHBKK012508000326</t>
  </si>
  <si>
    <t>STHBKK012508000327</t>
  </si>
  <si>
    <t>STHBKK012508000328</t>
  </si>
  <si>
    <t>STHBKK012508000329</t>
  </si>
  <si>
    <t>นาย นิรันดร์ สันอัด</t>
  </si>
  <si>
    <t>STHBKK012508000331</t>
  </si>
  <si>
    <t>STHBKK012508000333</t>
  </si>
  <si>
    <t>นาง จีรานันท์ เจริญสุข</t>
  </si>
  <si>
    <t>STHBKK012508000334</t>
  </si>
  <si>
    <t>นาง อำนวยสุข บุญไธสง</t>
  </si>
  <si>
    <t>STHBKK012508000335</t>
  </si>
  <si>
    <t>STHBKK012508000336</t>
  </si>
  <si>
    <t>STHBKK012508000337</t>
  </si>
  <si>
    <t>STHONLIN2508003853</t>
  </si>
  <si>
    <t>STHONLIN2508004051</t>
  </si>
  <si>
    <t>ห้างหุ้นส่วน ต้าฟู่ ร่ำรวย (สำนักงานใหญ่)</t>
  </si>
  <si>
    <t>STHONLIN2508004052</t>
  </si>
  <si>
    <t>นางสาว กิตติมา สุทธิฤาชัย</t>
  </si>
  <si>
    <t>STHONLIN2508004054</t>
  </si>
  <si>
    <t>นางสาว อรณิกร บุญเกษม</t>
  </si>
  <si>
    <t>STHONLIN2508004056</t>
  </si>
  <si>
    <t>นาย อำพล ทรายทอง</t>
  </si>
  <si>
    <t>STHONLIN2508004057</t>
  </si>
  <si>
    <t xml:space="preserve">แลกสินค้า ARP EASY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</si>
  <si>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EASY</t>
    </r>
  </si>
  <si>
    <t>STHBKK012508000339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</si>
  <si>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</si>
  <si>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ETHBKK012508000017</t>
  </si>
  <si>
    <t>ETHONLIN2508000019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</si>
  <si>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</si>
  <si>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22  สิงหาคม  2568 </t>
  </si>
  <si>
    <t>STHBKK012508000340</t>
  </si>
  <si>
    <t>นางสาว ดวงพร   แก้วเจริญ</t>
  </si>
  <si>
    <t>STHBKK012508000341</t>
  </si>
  <si>
    <t>STHBKK012508000342</t>
  </si>
  <si>
    <t>นาย สมคิด คงวิริยะโสภณ</t>
  </si>
  <si>
    <t>STHBKK012508000343</t>
  </si>
  <si>
    <t>นาย ทวีชัย รัตนะธรรม</t>
  </si>
  <si>
    <t>STHBKK012508000344</t>
  </si>
  <si>
    <t>นาย คำรพ ศรีบรรเทา</t>
  </si>
  <si>
    <t>STHBKK012508000345</t>
  </si>
  <si>
    <t>STHBKK012508000346</t>
  </si>
  <si>
    <t>นางสาว ภัคชัญญา เทพวรรณ์</t>
  </si>
  <si>
    <t>STHBKK012508000347</t>
  </si>
  <si>
    <t>STHBKK012508000348</t>
  </si>
  <si>
    <t>นาง ลำเพลิน  พุ่มไสว</t>
  </si>
  <si>
    <t>STHBKK012508000349</t>
  </si>
  <si>
    <t>พิชชาพร พุ่มไสว</t>
  </si>
  <si>
    <t>STHBKK012508000350</t>
  </si>
  <si>
    <t>STHBKK012508000351</t>
  </si>
  <si>
    <t>STHONLIN2508004165</t>
  </si>
  <si>
    <t>STHONLIN2508004290</t>
  </si>
  <si>
    <t>STHONLIN2508004291</t>
  </si>
  <si>
    <t>STHONLIN2508004292</t>
  </si>
  <si>
    <t>นางสาว วันวิสาข แก้วแกมทอง</t>
  </si>
  <si>
    <t>STHONLIN2508004294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</si>
  <si>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EASY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</si>
  <si>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</si>
  <si>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ETHBKK012508000018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</si>
  <si>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</si>
  <si>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23  สิงหาคม  2568 </t>
  </si>
  <si>
    <t>STHBKK012508000352</t>
  </si>
  <si>
    <t>Mr. Abdoul Antaka Kouyate</t>
  </si>
  <si>
    <t>STHBKK012508000353</t>
  </si>
  <si>
    <t>STHBKK012508000354</t>
  </si>
  <si>
    <t>นางสาว ณัฐยา แสงบุญ</t>
  </si>
  <si>
    <t>STHBKK012508000355</t>
  </si>
  <si>
    <t>นาย สันติ นุพาสันต์</t>
  </si>
  <si>
    <t>STHBKK012508000356</t>
  </si>
  <si>
    <t>STHBKK012508000357</t>
  </si>
  <si>
    <t>นางสาว ธิภารัตน์ อินฉ่ำ</t>
  </si>
  <si>
    <t>STHBKK012508000358</t>
  </si>
  <si>
    <t>STHBKK012508000360</t>
  </si>
  <si>
    <t>STHBKK012508000361</t>
  </si>
  <si>
    <t>นางสาว อภาพร จำเริญนุช</t>
  </si>
  <si>
    <t>STHBKK012508000362</t>
  </si>
  <si>
    <t>STHBKK012508000363</t>
  </si>
  <si>
    <t>นางสาว สุชานันท์ สะตะ</t>
  </si>
  <si>
    <t>STHBKK012508000364</t>
  </si>
  <si>
    <t>STHBKK012508000365</t>
  </si>
  <si>
    <t>นาย สมชาย โสภา</t>
  </si>
  <si>
    <t>STHBKK012508000366</t>
  </si>
  <si>
    <t>STHBKK012508000367</t>
  </si>
  <si>
    <t>STHBKK012508000368</t>
  </si>
  <si>
    <t>STHONLIN2508004316</t>
  </si>
  <si>
    <t>บริษัท ดีเวย์ ริชคอร์ป จำกัด(สำนักงานใหญ่)</t>
  </si>
  <si>
    <t>STHONLIN2508004458</t>
  </si>
  <si>
    <t>เบญญาภา พุฒิพรกุล</t>
  </si>
  <si>
    <t>STHONLIN2508004492</t>
  </si>
  <si>
    <t>Mr. PAUL MBOKE MUTIA</t>
  </si>
  <si>
    <t>STHONLIN2508004497</t>
  </si>
  <si>
    <t>Mr. ITITI BENEDICT NIMENDING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</si>
  <si>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</si>
  <si>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ETHONLIN2508000020</t>
  </si>
  <si>
    <t>ETHONLIN2508000021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</si>
  <si>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</si>
  <si>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24  สิงหาคม  2568 </t>
  </si>
  <si>
    <t>STHBKK012508000369</t>
  </si>
  <si>
    <t>STHBKK012508000370</t>
  </si>
  <si>
    <t>STHBKK012508000371</t>
  </si>
  <si>
    <t>STHBKK012508000372</t>
  </si>
  <si>
    <t>STHBKK012508000374</t>
  </si>
  <si>
    <t>STHBKK012508000375</t>
  </si>
  <si>
    <t>นาย บูชาติ หาดสร้อย</t>
  </si>
  <si>
    <t>STHBKK012508000376</t>
  </si>
  <si>
    <t>STHBKK012508000377</t>
  </si>
  <si>
    <t>STHBKK012508000378</t>
  </si>
  <si>
    <t>STHBKK012508000379</t>
  </si>
  <si>
    <t>STHBKK012508000380</t>
  </si>
  <si>
    <t>STHBKK012508000382</t>
  </si>
  <si>
    <t>STHBKK012508000383</t>
  </si>
  <si>
    <t>STHBKK012508000384</t>
  </si>
  <si>
    <t>STHBKK012508000385</t>
  </si>
  <si>
    <t>STHBKK012508000386</t>
  </si>
  <si>
    <t>STHBKK012508000388</t>
  </si>
  <si>
    <t>นาง ยินดี ไตยมูล</t>
  </si>
  <si>
    <t>STHBKK012508000389</t>
  </si>
  <si>
    <t>นาง ภัคภร ทองประสม</t>
  </si>
  <si>
    <t>STHBKK012508000390</t>
  </si>
  <si>
    <t>STHBKK012508000391</t>
  </si>
  <si>
    <t>STHBKK012508000392</t>
  </si>
  <si>
    <t>STHBKK012508000393</t>
  </si>
  <si>
    <t>STHBKK012508000394</t>
  </si>
  <si>
    <t>STHBKK012508000395</t>
  </si>
  <si>
    <t>นางสาว เมทิกา ทองประสม</t>
  </si>
  <si>
    <t>STHONLIN2508004692</t>
  </si>
  <si>
    <t>นาย คณิศร กรีฑา</t>
  </si>
  <si>
    <t>STHONLIN2508004693</t>
  </si>
  <si>
    <t>นางสาว เบญญาภา พุฒิพรกุล</t>
  </si>
  <si>
    <t>STHONLIN2508004694</t>
  </si>
  <si>
    <t>นาย สุรัตน์  สุขเพ็ง</t>
  </si>
  <si>
    <t>STHONLIN2508004698</t>
  </si>
  <si>
    <t xml:space="preserve">ARP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</si>
  <si>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</si>
  <si>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STHBKK012508000373</t>
  </si>
  <si>
    <t>STHBKK012508000387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</si>
  <si>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</si>
  <si>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</si>
  <si>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</si>
  <si>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25  สิงหาคม  2568 </t>
  </si>
  <si>
    <t>STHBKK012508000396</t>
  </si>
  <si>
    <t>STHBKK012508000397</t>
  </si>
  <si>
    <t>STHBKK012508000398</t>
  </si>
  <si>
    <t>STHBKK012508000399</t>
  </si>
  <si>
    <t>STHBKK012508000400</t>
  </si>
  <si>
    <t>นาย เพชร ภูมี</t>
  </si>
  <si>
    <t>STHBKK012508000401</t>
  </si>
  <si>
    <t>STHBKK012508000402</t>
  </si>
  <si>
    <t>STHBKK012508000403</t>
  </si>
  <si>
    <t>STHBKK012508000405</t>
  </si>
  <si>
    <t>นางสาว จุฑามาศ กาญจนพิสิฐกุล</t>
  </si>
  <si>
    <t>STHBKK012508000406</t>
  </si>
  <si>
    <t>นาย ปริญพัชร์ ศรีศุภณัฐธนากุล</t>
  </si>
  <si>
    <t>STHBKK012508000407</t>
  </si>
  <si>
    <t>STHBKK012508000408</t>
  </si>
  <si>
    <t>นาย บุญเสริม  สุขจิตต์</t>
  </si>
  <si>
    <t>STHBKK012508000409</t>
  </si>
  <si>
    <t>STHBKK012508000410</t>
  </si>
  <si>
    <t>STHBKK012508000411</t>
  </si>
  <si>
    <t>STHBKK012508000413</t>
  </si>
  <si>
    <t>STHBKK012508000415</t>
  </si>
  <si>
    <t>นางสาว สุภา แตรวิจิตรศิลป์</t>
  </si>
  <si>
    <t>STHBKK012508000416</t>
  </si>
  <si>
    <t>STHBKK012508000417</t>
  </si>
  <si>
    <t>STHBKK012508000418</t>
  </si>
  <si>
    <t>นาย เอกสิทธิ์ ชำนาญผา</t>
  </si>
  <si>
    <t>STHBKK012508000419</t>
  </si>
  <si>
    <t>นางสาว วิลาวัลย์ ป้องขันธ์</t>
  </si>
  <si>
    <t>STHBKK012508000420</t>
  </si>
  <si>
    <t>STHONLIN2508004723</t>
  </si>
  <si>
    <t>นางสาว ปณาลี ปรากริม</t>
  </si>
  <si>
    <t>STHONLIN2508004729</t>
  </si>
  <si>
    <t>Mr. Muhammed Musa</t>
  </si>
  <si>
    <t>STHONLIN2508004863</t>
  </si>
  <si>
    <t>นางสาว พรนิภา คงชยณัฐ</t>
  </si>
  <si>
    <t>STHONLIN2508004864</t>
  </si>
  <si>
    <t>STHONLIN2508004867</t>
  </si>
  <si>
    <t>STHONLIN2508004869</t>
  </si>
  <si>
    <t>นายรุ่งเรือง แซ่เยี่ยง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</si>
  <si>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</si>
  <si>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</si>
  <si>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ETHBKK012508000019</t>
  </si>
  <si>
    <t>ETHBKK012508000020</t>
  </si>
  <si>
    <t>ETHBKK012508000021</t>
  </si>
  <si>
    <t>ETHONLIN2508000023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</si>
  <si>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</si>
  <si>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26  สิงหาคม  2568 </t>
  </si>
  <si>
    <t>STHBKK012508000421</t>
  </si>
  <si>
    <t>STHBKK012508000422</t>
  </si>
  <si>
    <t>STHBKK012508000423</t>
  </si>
  <si>
    <t>STHBKK012508000424</t>
  </si>
  <si>
    <t>STHBKK012508000425</t>
  </si>
  <si>
    <t>STHBKK012508000426</t>
  </si>
  <si>
    <t>STHBKK012508000427</t>
  </si>
  <si>
    <t>STHBKK012508000428</t>
  </si>
  <si>
    <t>STHBKK012508000429</t>
  </si>
  <si>
    <t>นางสาว วรารัตน์ นึกแจ้ง</t>
  </si>
  <si>
    <t>STHBKK012508000430</t>
  </si>
  <si>
    <t>STHBKK012508000431</t>
  </si>
  <si>
    <t>นาย วิกรม ทองพูล</t>
  </si>
  <si>
    <t>STHBKK012508000432</t>
  </si>
  <si>
    <t>STHBKK012508000433</t>
  </si>
  <si>
    <t>นางสาว แสงมณี บุญทวี</t>
  </si>
  <si>
    <t>STHBKK012508000434</t>
  </si>
  <si>
    <t>นาย รณกฤต ณรงค์รัชช์</t>
  </si>
  <si>
    <t>STHBKK012508000435</t>
  </si>
  <si>
    <t>นาย จิระวัฒน์  ใจอารีย์</t>
  </si>
  <si>
    <t>STHONLIN2508005149</t>
  </si>
  <si>
    <t>STHONLIN2508005151</t>
  </si>
  <si>
    <t>STHONLIN2508005152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</si>
  <si>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</si>
  <si>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</si>
  <si>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ETHBKK012508000022</t>
  </si>
  <si>
    <t>ETHBKK012508000023</t>
  </si>
  <si>
    <t>ETHONLIN2508000025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</si>
  <si>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</si>
  <si>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27  สิงหาคม  2568 </t>
  </si>
  <si>
    <t>STHBKK012508000436</t>
  </si>
  <si>
    <t>STHBKK012508000437</t>
  </si>
  <si>
    <t>STHBKK012508000438</t>
  </si>
  <si>
    <t>Mrs. Naw Tin Tin Aye</t>
  </si>
  <si>
    <t>STHBKK012508000439</t>
  </si>
  <si>
    <t>STHBKK012508000440</t>
  </si>
  <si>
    <t>STHBKK012508000441</t>
  </si>
  <si>
    <t>STHBKK012508000442</t>
  </si>
  <si>
    <t>บริษัท สวนสุข จำกัด(สำนักงานใหญ่)</t>
  </si>
  <si>
    <t>STHBKK012508000443</t>
  </si>
  <si>
    <t>STHBKK012508000444</t>
  </si>
  <si>
    <t>STHBKK012508000445</t>
  </si>
  <si>
    <t>STHBKK012508000446</t>
  </si>
  <si>
    <t>STHBKK012508000447</t>
  </si>
  <si>
    <t>นาง กานต์ดาวศี แสงกุล</t>
  </si>
  <si>
    <t>STHBKK012508000448</t>
  </si>
  <si>
    <t>STHBKK012508000449</t>
  </si>
  <si>
    <t>STHONLIN2508005189</t>
  </si>
  <si>
    <t>STHONLIN2508005204</t>
  </si>
  <si>
    <t>STHONLIN2508005403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</si>
  <si>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</si>
  <si>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</si>
  <si>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</si>
  <si>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28  สิงหาคม  2568 </t>
  </si>
  <si>
    <t>STHBKK012508000450</t>
  </si>
  <si>
    <t>นาง จรรยา ขาวใส</t>
  </si>
  <si>
    <t>STHBKK012508000451</t>
  </si>
  <si>
    <t>STHBKK012508000452</t>
  </si>
  <si>
    <t>STHBKK012508000453</t>
  </si>
  <si>
    <t>STHBKK012508000454</t>
  </si>
  <si>
    <t>นาง ชิโลบล กำลังสิงห์</t>
  </si>
  <si>
    <t>STHBKK012508000455</t>
  </si>
  <si>
    <t>STHBKK012508000457</t>
  </si>
  <si>
    <t>นางสาว กิตติพร บุญญะสิทธิ์</t>
  </si>
  <si>
    <t>STHBKK012508000458</t>
  </si>
  <si>
    <t>STHBKK012508000459</t>
  </si>
  <si>
    <t>STHBKK012508000460</t>
  </si>
  <si>
    <t>นางสาว นงพงา ตั้งฤทัยเยี่ยม</t>
  </si>
  <si>
    <t>STHBKK012508000461</t>
  </si>
  <si>
    <t>STHBKK012508000463</t>
  </si>
  <si>
    <t>STHBKK012508000464</t>
  </si>
  <si>
    <t>STHBKK012508000465</t>
  </si>
  <si>
    <t>STHBKK012508000466</t>
  </si>
  <si>
    <t>นาง ทิพยาภรณ์ ฆ้องวงษ์</t>
  </si>
  <si>
    <t>STHBKK012508000467</t>
  </si>
  <si>
    <t>STHBKK012508000468</t>
  </si>
  <si>
    <t>STHBKK012508000469</t>
  </si>
  <si>
    <t>STHBKK012508000470</t>
  </si>
  <si>
    <t>นาย เธียรวิชญ์ สิรินรภักดีกุล</t>
  </si>
  <si>
    <t>STHBKK012508000471</t>
  </si>
  <si>
    <t>นางสาว เพิ่มศรี บุญมี</t>
  </si>
  <si>
    <t>STHBKK012508000472</t>
  </si>
  <si>
    <t>STHBKK012508000473</t>
  </si>
  <si>
    <t>STHBKK012508000474</t>
  </si>
  <si>
    <t>STHONLIN2508005487</t>
  </si>
  <si>
    <t>STHONLIN2508005652</t>
  </si>
  <si>
    <t>STHONLIN2508005653</t>
  </si>
  <si>
    <t>STHONLIN2508005654</t>
  </si>
  <si>
    <t>STHONLIN2508005668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</si>
  <si>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</si>
  <si>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ETHONLIN2508000028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</si>
  <si>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</si>
  <si>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29  สิงหาคม  2568 </t>
  </si>
  <si>
    <t>STHBKK012508000475</t>
  </si>
  <si>
    <t>STHBKK012508000476</t>
  </si>
  <si>
    <t>STHBKK012508000477</t>
  </si>
  <si>
    <t>STHBKK012508000478</t>
  </si>
  <si>
    <t>STHBKK012508000479</t>
  </si>
  <si>
    <t>นางสาว กัลยรัตน์ ฤทธิ์น้อย</t>
  </si>
  <si>
    <t>STHBKK012508000480</t>
  </si>
  <si>
    <t>STHBKK012508000481</t>
  </si>
  <si>
    <t>STHBKK012508000482</t>
  </si>
  <si>
    <t>STHBKK012508000483</t>
  </si>
  <si>
    <t>STHBKK012508000484</t>
  </si>
  <si>
    <t>STHBKK012508000485</t>
  </si>
  <si>
    <t>STHBKK012508000486</t>
  </si>
  <si>
    <t>STHBKK012508000487</t>
  </si>
  <si>
    <t>STHBKK012508000488</t>
  </si>
  <si>
    <t>STHONLIN2508005986</t>
  </si>
  <si>
    <t>STHONLIN2508005987</t>
  </si>
  <si>
    <t>นาย อนันต์กฤช เต็มศิริพันธุ์</t>
  </si>
  <si>
    <t>STHONLIN2508005989</t>
  </si>
  <si>
    <t>STHONLIN2508005990</t>
  </si>
  <si>
    <t>STHONLIN2508006024</t>
  </si>
  <si>
    <t>นาย นายรุ่งเรือง แซ่เยี่ยง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</si>
  <si>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</si>
  <si>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ETHBKK012508000025</t>
  </si>
  <si>
    <t>ETHBKK012508000026</t>
  </si>
  <si>
    <t>ETHONLIN2508000029</t>
  </si>
  <si>
    <t>นาย สิปปภาส โรจนวสุธร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</si>
  <si>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</si>
  <si>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30  สิงหาคม  2568 </t>
  </si>
  <si>
    <t>STHBKK012508000489</t>
  </si>
  <si>
    <t>STHBKK012508000490</t>
  </si>
  <si>
    <t>STHBKK012508000492</t>
  </si>
  <si>
    <t>STHBKK012508000493</t>
  </si>
  <si>
    <t>STHBKK012508000494</t>
  </si>
  <si>
    <t>นาง รังสิยา กลึงกลางดอน</t>
  </si>
  <si>
    <t>STHBKK012508000495</t>
  </si>
  <si>
    <t>นางสาว มาลัย คำมณี</t>
  </si>
  <si>
    <t>STHBKK012508000496</t>
  </si>
  <si>
    <t>STHBKK012508000497</t>
  </si>
  <si>
    <t>STHBKK012508000499</t>
  </si>
  <si>
    <t>STHBKK012508000500</t>
  </si>
  <si>
    <t>STHBKK012508000501</t>
  </si>
  <si>
    <t>STHBKK012508000502</t>
  </si>
  <si>
    <t>นาง ศศิธร เม่นตะเภา</t>
  </si>
  <si>
    <t>STHBKK012508000503</t>
  </si>
  <si>
    <t>STHBKK012508000504</t>
  </si>
  <si>
    <t>นาง นารินี กมลสุวรรณ</t>
  </si>
  <si>
    <t>STHONLIN2508006082</t>
  </si>
  <si>
    <t>STHONLIN2508006345</t>
  </si>
  <si>
    <t>STHONLIN2508006360</t>
  </si>
  <si>
    <t>STHONLIN2508006368</t>
  </si>
  <si>
    <t>แลก</t>
  </si>
  <si>
    <t>ARP EASY</t>
  </si>
  <si>
    <t>STHBKK012508000498</t>
  </si>
  <si>
    <t>ETHBKK012508000027</t>
  </si>
  <si>
    <t>ETHONLIN2508000030</t>
  </si>
  <si>
    <t>ETHONLIN2508000031</t>
  </si>
  <si>
    <t>ETHONLIN2508000032</t>
  </si>
  <si>
    <t>ETHONLIN2508000033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</si>
  <si>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</si>
  <si>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31 สิงหาคม  2568 </t>
  </si>
  <si>
    <t>STHBKK012508000505</t>
  </si>
  <si>
    <t>STHBKK012508000506</t>
  </si>
  <si>
    <t>STHBKK012508000507</t>
  </si>
  <si>
    <t>STHBKK012508000508</t>
  </si>
  <si>
    <t>STHBKK012508000509</t>
  </si>
  <si>
    <t>นาย สามภพ คงเมือง</t>
  </si>
  <si>
    <t>STHBKK012508000510</t>
  </si>
  <si>
    <t>STHBKK012508000511</t>
  </si>
  <si>
    <t>STHBKK012508000512</t>
  </si>
  <si>
    <t>STHBKK012508000513</t>
  </si>
  <si>
    <t>นาย สมชาย บุญเลิศ</t>
  </si>
  <si>
    <t>STHBKK012508000514</t>
  </si>
  <si>
    <t>STHBKK012508000515</t>
  </si>
  <si>
    <t>นาย ณัฐวุฒิ ศรีศักดา</t>
  </si>
  <si>
    <t>STHBKK012508000516</t>
  </si>
  <si>
    <t>STHBKK012508000517</t>
  </si>
  <si>
    <t>STHBKK012508000518</t>
  </si>
  <si>
    <t>STHBKK012508000519</t>
  </si>
  <si>
    <t>STHBKK012508000520</t>
  </si>
  <si>
    <t>STHBKK012508000521</t>
  </si>
  <si>
    <t>นาง ลิ้นจี่ ศรีสุขเจริญพร</t>
  </si>
  <si>
    <t>STHBKK012508000522</t>
  </si>
  <si>
    <t>นาย สหชัย ศรีสุขเจริญพร</t>
  </si>
  <si>
    <t>STHBKK012508000523</t>
  </si>
  <si>
    <t>นางสาว จิราภรณ์ เมฆพยนต์</t>
  </si>
  <si>
    <t>STHBKK012508000524</t>
  </si>
  <si>
    <t>STHBKK012508000525</t>
  </si>
  <si>
    <t>ห้างหุ้นส่วน เครือข่ายปิยธนา ( สำนักงานใหญ่ )</t>
  </si>
  <si>
    <t>STHBKK012508000526</t>
  </si>
  <si>
    <t>STHBKK012508000528</t>
  </si>
  <si>
    <t>มธุรา ชาติสุทธิ์</t>
  </si>
  <si>
    <t>STHBKK012508000529</t>
  </si>
  <si>
    <t>STHBKK012508000530</t>
  </si>
  <si>
    <t>STHBKK012508000531</t>
  </si>
  <si>
    <t>STHBKK012508000532</t>
  </si>
  <si>
    <t>STHBKK012508000533</t>
  </si>
  <si>
    <t>STHBKK012508000534</t>
  </si>
  <si>
    <t>STHBKK012508000535</t>
  </si>
  <si>
    <t>STHBKK012508000536</t>
  </si>
  <si>
    <t>STHBKK012508000537</t>
  </si>
  <si>
    <t>STHBKK012508000538</t>
  </si>
  <si>
    <t>STHBKK012508000539</t>
  </si>
  <si>
    <t>STHBKK012508000540</t>
  </si>
  <si>
    <t>นาย สมบัติ  สุวรรณสิทธิ์</t>
  </si>
  <si>
    <t>STHBKK012508000541</t>
  </si>
  <si>
    <t>STHBKK012508000542</t>
  </si>
  <si>
    <t>STHBKK012508000543</t>
  </si>
  <si>
    <t>STHBKK012508000545</t>
  </si>
  <si>
    <t>STHBKK012508000546</t>
  </si>
  <si>
    <t>นางสาว ภูว์ศรีลักษณ์ โพธิ์ศรีรัตนบุศย์</t>
  </si>
  <si>
    <t>STHBKK012508000548</t>
  </si>
  <si>
    <t>นาย โชติพงษ์ ณ เชียงรุ้ง</t>
  </si>
  <si>
    <t>STHBKK012508000550</t>
  </si>
  <si>
    <t>STHBKK012508000551</t>
  </si>
  <si>
    <t>นาง อสมากร สุขาล</t>
  </si>
  <si>
    <t>STHONLIN2508006594</t>
  </si>
  <si>
    <t>STHONLIN2508006596</t>
  </si>
  <si>
    <t>STHONLIN2508006611</t>
  </si>
  <si>
    <t>STHONLIN2508006612</t>
  </si>
  <si>
    <t>STHONLIN2508006615</t>
  </si>
  <si>
    <t>STHONLIN2508006619</t>
  </si>
  <si>
    <t>STHONLIN2508006660</t>
  </si>
  <si>
    <t>STHONLIN2508006663</t>
  </si>
  <si>
    <t>STHONLIN2508006666</t>
  </si>
  <si>
    <t>Mr. MEITE  IBRAHIMA</t>
  </si>
  <si>
    <t>STHONLIN2508006689</t>
  </si>
  <si>
    <t>นาย ดำรงค์ ปฏิสังข์</t>
  </si>
  <si>
    <t>STHONLIN2508006690</t>
  </si>
  <si>
    <t>STHONLIN2508006710</t>
  </si>
  <si>
    <t>STHONLIN2508006715</t>
  </si>
  <si>
    <t>STHONLIN2508006719</t>
  </si>
  <si>
    <t>แลกสินค้า ABB ONLINE  (THB) /   ARP EASY</t>
  </si>
  <si>
    <t>STHBKK012508000544</t>
  </si>
  <si>
    <t>STHBKK012508000549</t>
  </si>
  <si>
    <t>STHBKK012508000552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</si>
  <si>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</si>
  <si>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ETHONLIN2508000034</t>
  </si>
  <si>
    <t>ETHBKK012508000028</t>
  </si>
  <si>
    <t>ETHONLIN2508000035</t>
  </si>
  <si>
    <t>ETHONLIN2508000036</t>
  </si>
  <si>
    <t>ETHBKK012508000029</t>
  </si>
  <si>
    <t>เหน่ง/เกษ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</si>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</sst>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yyyy-mm-dd"/>
    <numFmt numFmtId="167" formatCode="#,###_);\(#,###\)"/>
  </numFmts>
  <fonts count="39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6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sz val="28.0"/>
      <color theme="1"/>
      <name val="AngsanaUPC"/>
    </font>
    <font>
      <sz val="16.0"/>
      <color theme="1"/>
      <name val="Arial"/>
    </font>
    <font>
      <sz val="21.0"/>
      <color rgb="FFFF0000"/>
      <name val="Arial"/>
    </font>
    <font>
      <sz val="21.0"/>
      <color rgb="FF000000"/>
      <name val="Times New Roman"/>
    </font>
    <font>
      <sz val="20.0"/>
      <color rgb="FF000000"/>
      <name val="Times New Roman"/>
    </font>
    <font>
      <b/>
      <sz val="30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9.0"/>
      <color theme="1"/>
      <name val="Arial"/>
    </font>
    <font>
      <sz val="22.0"/>
      <color theme="1"/>
      <name val="Arial"/>
    </font>
    <font>
      <sz val="21.0"/>
      <color theme="1"/>
      <name val="Arial"/>
    </font>
    <font>
      <b/>
      <sz val="35.0"/>
      <color theme="1"/>
      <name val="Arial"/>
    </font>
    <font>
      <sz val="20.0"/>
      <color theme="1"/>
      <name val="Arial"/>
    </font>
    <font>
      <sz val="17.0"/>
      <color rgb="FF000000"/>
      <name val="Rubik"/>
    </font>
    <font>
      <sz val="16.0"/>
      <color rgb="FF000000"/>
      <name val="Rubik"/>
    </font>
    <font>
      <b/>
      <sz val="14.0"/>
      <color theme="1"/>
      <name val="Arial"/>
    </font>
    <font>
      <sz val="20.0"/>
      <color rgb="FF000000"/>
      <name val="Rubik"/>
    </font>
    <font>
      <sz val="19.0"/>
      <color rgb="FF000000"/>
      <name val="Rubik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6F6F6"/>
        <bgColor rgb="FFF6F6F6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7" fillId="5" fontId="8" numFmtId="0" xfId="0" applyAlignment="1" applyBorder="1" applyFill="1" applyFont="1">
      <alignment horizontal="center" vertical="bottom"/>
    </xf>
    <xf borderId="8" fillId="6" fontId="5" numFmtId="0" xfId="0" applyAlignment="1" applyBorder="1" applyFill="1" applyFont="1">
      <alignment horizontal="center" vertical="bottom"/>
    </xf>
    <xf borderId="7" fillId="6" fontId="5" numFmtId="165" xfId="0" applyAlignment="1" applyBorder="1" applyFont="1" applyNumberFormat="1">
      <alignment horizontal="center" vertical="bottom"/>
    </xf>
    <xf borderId="7" fillId="6" fontId="5" numFmtId="4" xfId="0" applyAlignment="1" applyBorder="1" applyFont="1" applyNumberFormat="1">
      <alignment vertical="bottom"/>
    </xf>
    <xf borderId="7" fillId="6" fontId="5" numFmtId="0" xfId="0" applyAlignment="1" applyBorder="1" applyFont="1">
      <alignment horizontal="center" vertical="bottom"/>
    </xf>
    <xf borderId="7" fillId="6" fontId="5" numFmtId="0" xfId="0" applyAlignment="1" applyBorder="1" applyFont="1">
      <alignment vertical="bottom"/>
    </xf>
    <xf borderId="7" fillId="6" fontId="5" numFmtId="38" xfId="0" applyAlignment="1" applyBorder="1" applyFont="1" applyNumberFormat="1">
      <alignment vertical="bottom"/>
    </xf>
    <xf borderId="7" fillId="6" fontId="5" numFmtId="38" xfId="0" applyAlignment="1" applyBorder="1" applyFont="1" applyNumberFormat="1">
      <alignment horizontal="right" vertical="bottom"/>
    </xf>
    <xf borderId="7" fillId="6" fontId="5" numFmtId="38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0" fillId="7" fontId="9" numFmtId="0" xfId="0" applyAlignment="1" applyFill="1" applyFont="1">
      <alignment vertical="bottom"/>
    </xf>
    <xf borderId="7" fillId="5" fontId="9" numFmtId="38" xfId="0" applyAlignment="1" applyBorder="1" applyFont="1" applyNumberFormat="1">
      <alignment vertical="bottom"/>
    </xf>
    <xf borderId="8" fillId="7" fontId="5" numFmtId="0" xfId="0" applyAlignment="1" applyBorder="1" applyFont="1">
      <alignment horizontal="center" vertical="bottom"/>
    </xf>
    <xf borderId="7" fillId="7" fontId="5" numFmtId="165" xfId="0" applyAlignment="1" applyBorder="1" applyFont="1" applyNumberFormat="1">
      <alignment horizontal="center" vertical="bottom"/>
    </xf>
    <xf borderId="7" fillId="7" fontId="5" numFmtId="4" xfId="0" applyAlignment="1" applyBorder="1" applyFont="1" applyNumberFormat="1">
      <alignment vertical="bottom"/>
    </xf>
    <xf borderId="7" fillId="7" fontId="5" numFmtId="0" xfId="0" applyAlignment="1" applyBorder="1" applyFont="1">
      <alignment horizontal="center" vertical="bottom"/>
    </xf>
    <xf borderId="7" fillId="7" fontId="5" numFmtId="0" xfId="0" applyAlignment="1" applyBorder="1" applyFont="1">
      <alignment vertical="bottom"/>
    </xf>
    <xf borderId="7" fillId="7" fontId="5" numFmtId="38" xfId="0" applyAlignment="1" applyBorder="1" applyFont="1" applyNumberFormat="1">
      <alignment vertical="bottom"/>
    </xf>
    <xf borderId="7" fillId="7" fontId="5" numFmtId="38" xfId="0" applyAlignment="1" applyBorder="1" applyFont="1" applyNumberFormat="1">
      <alignment horizontal="right" vertical="bottom"/>
    </xf>
    <xf borderId="7" fillId="7" fontId="5" numFmtId="38" xfId="0" applyAlignment="1" applyBorder="1" applyFont="1" applyNumberFormat="1">
      <alignment horizontal="center" vertical="bottom"/>
    </xf>
    <xf borderId="7" fillId="7" fontId="7" numFmtId="38" xfId="0" applyAlignment="1" applyBorder="1" applyFont="1" applyNumberFormat="1">
      <alignment horizontal="center" vertical="bottom"/>
    </xf>
    <xf borderId="9" fillId="7" fontId="5" numFmtId="38" xfId="0" applyAlignment="1" applyBorder="1" applyFont="1" applyNumberFormat="1">
      <alignment horizontal="center" vertical="bottom"/>
    </xf>
    <xf borderId="7" fillId="6" fontId="5" numFmtId="166" xfId="0" applyAlignment="1" applyBorder="1" applyFont="1" applyNumberFormat="1">
      <alignment horizontal="center" vertical="bottom"/>
    </xf>
    <xf borderId="8" fillId="8" fontId="2" numFmtId="0" xfId="0" applyAlignment="1" applyBorder="1" applyFill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2" numFmtId="0" xfId="0" applyAlignment="1" applyBorder="1" applyFont="1">
      <alignment vertical="bottom"/>
    </xf>
    <xf borderId="7" fillId="8" fontId="6" numFmtId="167" xfId="0" applyAlignment="1" applyBorder="1" applyFont="1" applyNumberFormat="1">
      <alignment horizontal="center" vertical="bottom"/>
    </xf>
    <xf borderId="7" fillId="8" fontId="7" numFmtId="38" xfId="0" applyAlignment="1" applyBorder="1" applyFont="1" applyNumberFormat="1">
      <alignment horizontal="center" vertical="bottom"/>
    </xf>
    <xf borderId="9" fillId="8" fontId="2" numFmtId="38" xfId="0" applyAlignment="1" applyBorder="1" applyFont="1" applyNumberFormat="1">
      <alignment vertical="bottom"/>
    </xf>
    <xf borderId="0" fillId="7" fontId="2" numFmtId="0" xfId="0" applyFont="1"/>
    <xf borderId="1" fillId="3" fontId="2" numFmtId="0" xfId="0" applyAlignment="1" applyBorder="1" applyFont="1">
      <alignment vertical="bottom"/>
    </xf>
    <xf borderId="2" fillId="3" fontId="2" numFmtId="166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7" xfId="0" applyAlignment="1" applyBorder="1" applyFont="1" applyNumberFormat="1">
      <alignment horizontal="center"/>
    </xf>
    <xf borderId="2" fillId="3" fontId="2" numFmtId="167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0" fillId="7" fontId="5" numFmtId="0" xfId="0" applyAlignment="1" applyFont="1">
      <alignment horizontal="right" vertical="bottom"/>
    </xf>
    <xf borderId="0" fillId="7" fontId="11" numFmtId="0" xfId="0" applyAlignment="1" applyFont="1">
      <alignment horizontal="center" vertical="bottom"/>
    </xf>
    <xf borderId="0" fillId="9" fontId="5" numFmtId="0" xfId="0" applyAlignment="1" applyFill="1" applyFont="1">
      <alignment horizontal="right" vertical="bottom"/>
    </xf>
    <xf borderId="0" fillId="9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7" fontId="17" numFmtId="0" xfId="0" applyAlignment="1" applyFont="1">
      <alignment horizontal="center" vertical="center"/>
    </xf>
    <xf borderId="0" fillId="10" fontId="16" numFmtId="0" xfId="0" applyAlignment="1" applyFill="1" applyFont="1">
      <alignment vertical="bottom"/>
    </xf>
    <xf borderId="0" fillId="10" fontId="2" numFmtId="0" xfId="0" applyAlignment="1" applyFont="1">
      <alignment vertical="bottom"/>
    </xf>
    <xf borderId="0" fillId="10" fontId="18" numFmtId="0" xfId="0" applyAlignment="1" applyFont="1">
      <alignment vertical="bottom"/>
    </xf>
    <xf borderId="0" fillId="10" fontId="19" numFmtId="0" xfId="0" applyAlignment="1" applyFont="1">
      <alignment vertical="bottom"/>
    </xf>
    <xf borderId="0" fillId="7" fontId="20" numFmtId="0" xfId="0" applyAlignment="1" applyFont="1">
      <alignment vertical="bottom"/>
    </xf>
    <xf borderId="0" fillId="7" fontId="21" numFmtId="3" xfId="0" applyAlignment="1" applyFont="1" applyNumberFormat="1">
      <alignment horizontal="center" shrinkToFit="0" wrapText="1"/>
    </xf>
    <xf borderId="0" fillId="0" fontId="22" numFmtId="0" xfId="0" applyAlignment="1" applyFont="1">
      <alignment vertical="bottom"/>
    </xf>
    <xf borderId="0" fillId="0" fontId="22" numFmtId="3" xfId="0" applyAlignment="1" applyFont="1" applyNumberFormat="1">
      <alignment horizontal="center" shrinkToFit="0" wrapText="1"/>
    </xf>
    <xf borderId="7" fillId="7" fontId="5" numFmtId="166" xfId="0" applyAlignment="1" applyBorder="1" applyFont="1" applyNumberFormat="1">
      <alignment horizontal="center" vertical="bottom"/>
    </xf>
    <xf borderId="9" fillId="0" fontId="23" numFmtId="165" xfId="0" applyAlignment="1" applyBorder="1" applyFont="1" applyNumberFormat="1">
      <alignment shrinkToFit="0" vertical="bottom" wrapText="0"/>
    </xf>
    <xf borderId="9" fillId="0" fontId="23" numFmtId="4" xfId="0" applyAlignment="1" applyBorder="1" applyFont="1" applyNumberFormat="1">
      <alignment shrinkToFit="0" vertical="bottom" wrapText="0"/>
    </xf>
    <xf borderId="9" fillId="0" fontId="23" numFmtId="0" xfId="0" applyAlignment="1" applyBorder="1" applyFont="1">
      <alignment shrinkToFit="0" vertical="bottom" wrapText="0"/>
    </xf>
    <xf borderId="9" fillId="0" fontId="24" numFmtId="165" xfId="0" applyAlignment="1" applyBorder="1" applyFont="1" applyNumberFormat="1">
      <alignment shrinkToFit="0" vertical="bottom" wrapText="0"/>
    </xf>
    <xf borderId="9" fillId="0" fontId="24" numFmtId="4" xfId="0" applyAlignment="1" applyBorder="1" applyFont="1" applyNumberFormat="1">
      <alignment shrinkToFit="0" vertical="bottom" wrapText="0"/>
    </xf>
    <xf borderId="9" fillId="0" fontId="24" numFmtId="0" xfId="0" applyAlignment="1" applyBorder="1" applyFont="1">
      <alignment shrinkToFit="0" vertical="bottom" wrapText="0"/>
    </xf>
    <xf borderId="1" fillId="11" fontId="25" numFmtId="164" xfId="0" applyAlignment="1" applyBorder="1" applyFill="1" applyFont="1" applyNumberFormat="1">
      <alignment horizontal="center"/>
    </xf>
    <xf borderId="4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7" fillId="3" fontId="2" numFmtId="0" xfId="0" applyAlignment="1" applyBorder="1" applyFont="1">
      <alignment vertical="bottom"/>
    </xf>
    <xf borderId="5" fillId="3" fontId="5" numFmtId="0" xfId="0" applyAlignment="1" applyBorder="1" applyFont="1">
      <alignment horizontal="center" shrinkToFit="0" vertical="bottom" wrapText="1"/>
    </xf>
    <xf borderId="7" fillId="3" fontId="5" numFmtId="0" xfId="0" applyAlignment="1" applyBorder="1" applyFont="1">
      <alignment horizontal="center" vertical="bottom"/>
    </xf>
    <xf borderId="9" fillId="7" fontId="2" numFmtId="38" xfId="0" applyAlignment="1" applyBorder="1" applyFont="1" applyNumberFormat="1">
      <alignment vertical="bottom"/>
    </xf>
    <xf borderId="7" fillId="7" fontId="2" numFmtId="38" xfId="0" applyAlignment="1" applyBorder="1" applyFont="1" applyNumberFormat="1">
      <alignment vertical="bottom"/>
    </xf>
    <xf borderId="8" fillId="3" fontId="2" numFmtId="0" xfId="0" applyAlignment="1" applyBorder="1" applyFont="1">
      <alignment vertical="bottom"/>
    </xf>
    <xf borderId="7" fillId="3" fontId="2" numFmtId="165" xfId="0" applyAlignment="1" applyBorder="1" applyFont="1" applyNumberFormat="1">
      <alignment vertical="bottom"/>
    </xf>
    <xf borderId="7" fillId="3" fontId="2" numFmtId="4" xfId="0" applyAlignment="1" applyBorder="1" applyFont="1" applyNumberFormat="1">
      <alignment vertical="bottom"/>
    </xf>
    <xf borderId="7" fillId="3" fontId="6" numFmtId="0" xfId="0" applyAlignment="1" applyBorder="1" applyFont="1">
      <alignment horizontal="center" vertical="bottom"/>
    </xf>
    <xf borderId="7" fillId="3" fontId="6" numFmtId="167" xfId="0" applyAlignment="1" applyBorder="1" applyFont="1" applyNumberFormat="1">
      <alignment horizontal="center" vertical="bottom"/>
    </xf>
    <xf borderId="9" fillId="3" fontId="2" numFmtId="38" xfId="0" applyAlignment="1" applyBorder="1" applyFont="1" applyNumberFormat="1">
      <alignment vertical="bottom"/>
    </xf>
    <xf borderId="1" fillId="11" fontId="2" numFmtId="0" xfId="0" applyAlignment="1" applyBorder="1" applyFont="1">
      <alignment vertical="bottom"/>
    </xf>
    <xf borderId="2" fillId="11" fontId="2" numFmtId="0" xfId="0" applyAlignment="1" applyBorder="1" applyFont="1">
      <alignment vertical="bottom"/>
    </xf>
    <xf borderId="2" fillId="11" fontId="10" numFmtId="167" xfId="0" applyAlignment="1" applyBorder="1" applyFont="1" applyNumberFormat="1">
      <alignment horizontal="center" vertical="bottom"/>
    </xf>
    <xf borderId="2" fillId="11" fontId="2" numFmtId="167" xfId="0" applyAlignment="1" applyBorder="1" applyFont="1" applyNumberFormat="1">
      <alignment vertical="bottom"/>
    </xf>
    <xf borderId="3" fillId="11" fontId="2" numFmtId="0" xfId="0" applyAlignment="1" applyBorder="1" applyFont="1">
      <alignment vertical="bottom"/>
    </xf>
    <xf borderId="1" fillId="12" fontId="26" numFmtId="164" xfId="0" applyAlignment="1" applyBorder="1" applyFill="1" applyFont="1" applyNumberFormat="1">
      <alignment horizontal="center" vertical="bottom"/>
    </xf>
    <xf borderId="4" fillId="10" fontId="27" numFmtId="0" xfId="0" applyAlignment="1" applyBorder="1" applyFont="1">
      <alignment horizontal="center" vertical="bottom"/>
    </xf>
    <xf borderId="5" fillId="10" fontId="27" numFmtId="0" xfId="0" applyAlignment="1" applyBorder="1" applyFont="1">
      <alignment horizontal="center" vertical="bottom"/>
    </xf>
    <xf borderId="6" fillId="10" fontId="28" numFmtId="0" xfId="0" applyAlignment="1" applyBorder="1" applyFont="1">
      <alignment horizontal="center" vertical="bottom"/>
    </xf>
    <xf borderId="5" fillId="10" fontId="28" numFmtId="0" xfId="0" applyAlignment="1" applyBorder="1" applyFont="1">
      <alignment horizontal="center" vertical="bottom"/>
    </xf>
    <xf borderId="6" fillId="10" fontId="27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5" fillId="10" fontId="27" numFmtId="0" xfId="0" applyAlignment="1" applyBorder="1" applyFont="1">
      <alignment horizontal="center" shrinkToFit="0" vertical="bottom" wrapText="1"/>
    </xf>
    <xf borderId="7" fillId="10" fontId="27" numFmtId="0" xfId="0" applyAlignment="1" applyBorder="1" applyFont="1">
      <alignment horizontal="center" vertical="bottom"/>
    </xf>
    <xf borderId="9" fillId="7" fontId="27" numFmtId="0" xfId="0" applyAlignment="1" applyBorder="1" applyFont="1">
      <alignment horizontal="center" vertical="bottom"/>
    </xf>
    <xf borderId="9" fillId="7" fontId="18" numFmtId="166" xfId="0" applyAlignment="1" applyBorder="1" applyFont="1" applyNumberFormat="1">
      <alignment horizontal="right" vertical="bottom"/>
    </xf>
    <xf borderId="9" fillId="7" fontId="9" numFmtId="0" xfId="0" applyAlignment="1" applyBorder="1" applyFont="1">
      <alignment vertical="bottom"/>
    </xf>
    <xf borderId="9" fillId="7" fontId="19" numFmtId="0" xfId="0" applyAlignment="1" applyBorder="1" applyFont="1">
      <alignment horizontal="right" vertical="bottom"/>
    </xf>
    <xf borderId="9" fillId="7" fontId="29" numFmtId="0" xfId="0" applyAlignment="1" applyBorder="1" applyFont="1">
      <alignment vertical="bottom"/>
    </xf>
    <xf borderId="9" fillId="7" fontId="30" numFmtId="0" xfId="0" applyAlignment="1" applyBorder="1" applyFont="1">
      <alignment vertical="bottom"/>
    </xf>
    <xf borderId="9" fillId="7" fontId="30" numFmtId="0" xfId="0" applyAlignment="1" applyBorder="1" applyFont="1">
      <alignment horizontal="right" vertical="bottom"/>
    </xf>
    <xf borderId="9" fillId="7" fontId="30" numFmtId="1" xfId="0" applyAlignment="1" applyBorder="1" applyFont="1" applyNumberFormat="1">
      <alignment vertical="bottom"/>
    </xf>
    <xf borderId="9" fillId="7" fontId="31" numFmtId="1" xfId="0" applyAlignment="1" applyBorder="1" applyFont="1" applyNumberFormat="1">
      <alignment horizontal="right" vertical="bottom"/>
    </xf>
    <xf borderId="7" fillId="7" fontId="28" numFmtId="38" xfId="0" applyAlignment="1" applyBorder="1" applyFont="1" applyNumberFormat="1">
      <alignment horizontal="center" vertical="bottom"/>
    </xf>
    <xf borderId="9" fillId="7" fontId="2" numFmtId="0" xfId="0" applyAlignment="1" applyBorder="1" applyFont="1">
      <alignment vertical="bottom"/>
    </xf>
    <xf borderId="9" fillId="7" fontId="2" numFmtId="166" xfId="0" applyAlignment="1" applyBorder="1" applyFont="1" applyNumberFormat="1">
      <alignment vertical="bottom"/>
    </xf>
    <xf borderId="8" fillId="10" fontId="2" numFmtId="0" xfId="0" applyAlignment="1" applyBorder="1" applyFont="1">
      <alignment vertical="bottom"/>
    </xf>
    <xf borderId="7" fillId="10" fontId="2" numFmtId="165" xfId="0" applyAlignment="1" applyBorder="1" applyFont="1" applyNumberFormat="1">
      <alignment vertical="bottom"/>
    </xf>
    <xf borderId="7" fillId="10" fontId="2" numFmtId="4" xfId="0" applyAlignment="1" applyBorder="1" applyFont="1" applyNumberFormat="1">
      <alignment vertical="bottom"/>
    </xf>
    <xf borderId="7" fillId="10" fontId="28" numFmtId="0" xfId="0" applyAlignment="1" applyBorder="1" applyFont="1">
      <alignment horizontal="center" vertical="bottom"/>
    </xf>
    <xf borderId="7" fillId="10" fontId="28" numFmtId="167" xfId="0" applyAlignment="1" applyBorder="1" applyFont="1" applyNumberFormat="1">
      <alignment horizontal="center" vertical="bottom"/>
    </xf>
    <xf borderId="7" fillId="10" fontId="2" numFmtId="38" xfId="0" applyAlignment="1" applyBorder="1" applyFont="1" applyNumberFormat="1">
      <alignment vertical="bottom"/>
    </xf>
    <xf borderId="1" fillId="12" fontId="2" numFmtId="0" xfId="0" applyAlignment="1" applyBorder="1" applyFont="1">
      <alignment vertical="bottom"/>
    </xf>
    <xf borderId="2" fillId="12" fontId="2" numFmtId="0" xfId="0" applyAlignment="1" applyBorder="1" applyFont="1">
      <alignment vertical="bottom"/>
    </xf>
    <xf borderId="2" fillId="12" fontId="32" numFmtId="167" xfId="0" applyAlignment="1" applyBorder="1" applyFont="1" applyNumberFormat="1">
      <alignment horizontal="center" vertical="bottom"/>
    </xf>
    <xf borderId="2" fillId="12" fontId="2" numFmtId="167" xfId="0" applyAlignment="1" applyBorder="1" applyFont="1" applyNumberFormat="1">
      <alignment vertical="bottom"/>
    </xf>
    <xf borderId="0" fillId="0" fontId="19" numFmtId="0" xfId="0" applyAlignment="1" applyFont="1">
      <alignment vertical="bottom"/>
    </xf>
    <xf borderId="9" fillId="7" fontId="5" numFmtId="0" xfId="0" applyAlignment="1" applyBorder="1" applyFont="1">
      <alignment vertical="bottom"/>
    </xf>
    <xf borderId="7" fillId="7" fontId="19" numFmtId="38" xfId="0" applyAlignment="1" applyBorder="1" applyFont="1" applyNumberFormat="1">
      <alignment horizontal="center" vertical="bottom"/>
    </xf>
    <xf borderId="9" fillId="7" fontId="8" numFmtId="0" xfId="0" applyAlignment="1" applyBorder="1" applyFont="1">
      <alignment horizontal="center" vertical="bottom"/>
    </xf>
    <xf borderId="9" fillId="7" fontId="33" numFmtId="0" xfId="0" applyAlignment="1" applyBorder="1" applyFont="1">
      <alignment horizontal="center" vertical="bottom"/>
    </xf>
    <xf borderId="9" fillId="7" fontId="9" numFmtId="166" xfId="0" applyAlignment="1" applyBorder="1" applyFont="1" applyNumberFormat="1">
      <alignment vertical="bottom"/>
    </xf>
    <xf borderId="7" fillId="7" fontId="2" numFmtId="0" xfId="0" applyAlignment="1" applyBorder="1" applyFont="1">
      <alignment vertical="bottom"/>
    </xf>
    <xf borderId="9" fillId="7" fontId="9" numFmtId="166" xfId="0" applyAlignment="1" applyBorder="1" applyFont="1" applyNumberFormat="1">
      <alignment horizontal="center" vertical="bottom"/>
    </xf>
    <xf borderId="9" fillId="7" fontId="19" numFmtId="0" xfId="0" applyAlignment="1" applyBorder="1" applyFont="1">
      <alignment vertical="bottom"/>
    </xf>
    <xf borderId="9" fillId="7" fontId="33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0" fillId="0" fontId="31" numFmtId="1" xfId="0" applyAlignment="1" applyFont="1" applyNumberFormat="1">
      <alignment vertical="bottom"/>
    </xf>
    <xf borderId="0" fillId="0" fontId="19" numFmtId="1" xfId="0" applyAlignment="1" applyFont="1" applyNumberFormat="1">
      <alignment vertical="bottom"/>
    </xf>
    <xf borderId="7" fillId="8" fontId="30" numFmtId="0" xfId="0" applyAlignment="1" applyBorder="1" applyFont="1">
      <alignment vertical="center"/>
    </xf>
    <xf borderId="7" fillId="8" fontId="5" numFmtId="0" xfId="0" applyAlignment="1" applyBorder="1" applyFont="1">
      <alignment horizontal="center" vertical="bottom"/>
    </xf>
    <xf borderId="7" fillId="13" fontId="5" numFmtId="38" xfId="0" applyAlignment="1" applyBorder="1" applyFill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13" fontId="16" numFmtId="0" xfId="0" applyAlignment="1" applyFont="1">
      <alignment vertical="bottom"/>
    </xf>
    <xf borderId="0" fillId="13" fontId="18" numFmtId="0" xfId="0" applyAlignment="1" applyFont="1">
      <alignment vertical="bottom"/>
    </xf>
    <xf borderId="0" fillId="13" fontId="9" numFmtId="0" xfId="0" applyAlignment="1" applyFont="1">
      <alignment vertical="bottom"/>
    </xf>
    <xf borderId="0" fillId="13" fontId="31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3" fontId="21" numFmtId="3" xfId="0" applyAlignment="1" applyFont="1" applyNumberFormat="1">
      <alignment vertical="bottom"/>
    </xf>
    <xf borderId="0" fillId="13" fontId="19" numFmtId="0" xfId="0" applyAlignment="1" applyFont="1">
      <alignment vertical="bottom"/>
    </xf>
    <xf borderId="0" fillId="13" fontId="21" numFmtId="0" xfId="0" applyAlignment="1" applyFont="1">
      <alignment vertical="bottom"/>
    </xf>
    <xf borderId="0" fillId="7" fontId="16" numFmtId="0" xfId="0" applyAlignment="1" applyFont="1">
      <alignment horizontal="center" vertical="bottom"/>
    </xf>
    <xf borderId="0" fillId="7" fontId="16" numFmtId="0" xfId="0" applyAlignment="1" applyFont="1">
      <alignment vertical="bottom"/>
    </xf>
    <xf borderId="0" fillId="7" fontId="18" numFmtId="0" xfId="0" applyAlignment="1" applyFont="1">
      <alignment vertical="bottom"/>
    </xf>
    <xf borderId="0" fillId="7" fontId="31" numFmtId="0" xfId="0" applyAlignment="1" applyFont="1">
      <alignment vertical="bottom"/>
    </xf>
    <xf borderId="0" fillId="7" fontId="21" numFmtId="3" xfId="0" applyAlignment="1" applyFont="1" applyNumberFormat="1">
      <alignment vertical="bottom"/>
    </xf>
    <xf borderId="0" fillId="7" fontId="19" numFmtId="0" xfId="0" applyAlignment="1" applyFont="1">
      <alignment vertical="bottom"/>
    </xf>
    <xf borderId="0" fillId="7" fontId="21" numFmtId="0" xfId="0" applyAlignment="1" applyFont="1">
      <alignment vertical="bottom"/>
    </xf>
    <xf borderId="7" fillId="4" fontId="30" numFmtId="0" xfId="0" applyAlignment="1" applyBorder="1" applyFont="1">
      <alignment vertical="center"/>
    </xf>
    <xf borderId="9" fillId="7" fontId="30" numFmtId="3" xfId="0" applyAlignment="1" applyBorder="1" applyFont="1" applyNumberFormat="1">
      <alignment horizontal="right" vertical="bottom"/>
    </xf>
    <xf borderId="9" fillId="7" fontId="30" numFmtId="3" xfId="0" applyAlignment="1" applyBorder="1" applyFont="1" applyNumberFormat="1">
      <alignment vertical="bottom"/>
    </xf>
    <xf borderId="9" fillId="7" fontId="34" numFmtId="166" xfId="0" applyAlignment="1" applyBorder="1" applyFont="1" applyNumberFormat="1">
      <alignment horizontal="center"/>
    </xf>
    <xf borderId="9" fillId="7" fontId="34" numFmtId="0" xfId="0" applyAlignment="1" applyBorder="1" applyFont="1">
      <alignment horizontal="center"/>
    </xf>
    <xf borderId="9" fillId="7" fontId="34" numFmtId="0" xfId="0" applyAlignment="1" applyBorder="1" applyFont="1">
      <alignment horizontal="left"/>
    </xf>
    <xf borderId="9" fillId="7" fontId="34" numFmtId="165" xfId="0" applyAlignment="1" applyBorder="1" applyFont="1" applyNumberFormat="1">
      <alignment horizontal="center"/>
    </xf>
    <xf borderId="9" fillId="7" fontId="34" numFmtId="4" xfId="0" applyAlignment="1" applyBorder="1" applyFont="1" applyNumberFormat="1">
      <alignment horizontal="center"/>
    </xf>
    <xf borderId="7" fillId="14" fontId="5" numFmtId="4" xfId="0" applyAlignment="1" applyBorder="1" applyFill="1" applyFont="1" applyNumberFormat="1">
      <alignment vertical="bottom"/>
    </xf>
    <xf borderId="7" fillId="14" fontId="5" numFmtId="0" xfId="0" applyAlignment="1" applyBorder="1" applyFont="1">
      <alignment horizontal="center" vertical="bottom"/>
    </xf>
    <xf borderId="7" fillId="14" fontId="5" numFmtId="0" xfId="0" applyAlignment="1" applyBorder="1" applyFont="1">
      <alignment vertical="bottom"/>
    </xf>
    <xf borderId="9" fillId="7" fontId="31" numFmtId="3" xfId="0" applyAlignment="1" applyBorder="1" applyFont="1" applyNumberFormat="1">
      <alignment horizontal="right" vertical="bottom"/>
    </xf>
    <xf borderId="9" fillId="7" fontId="5" numFmtId="165" xfId="0" applyAlignment="1" applyBorder="1" applyFont="1" applyNumberFormat="1">
      <alignment horizontal="center" vertical="bottom"/>
    </xf>
    <xf borderId="9" fillId="7" fontId="5" numFmtId="4" xfId="0" applyAlignment="1" applyBorder="1" applyFont="1" applyNumberFormat="1">
      <alignment vertical="bottom"/>
    </xf>
    <xf borderId="9" fillId="7" fontId="5" numFmtId="0" xfId="0" applyAlignment="1" applyBorder="1" applyFont="1">
      <alignment horizontal="center" vertical="bottom"/>
    </xf>
    <xf borderId="9" fillId="0" fontId="2" numFmtId="0" xfId="0" applyBorder="1" applyFont="1"/>
    <xf borderId="9" fillId="15" fontId="35" numFmtId="165" xfId="0" applyAlignment="1" applyBorder="1" applyFill="1" applyFont="1" applyNumberFormat="1">
      <alignment horizontal="center"/>
    </xf>
    <xf borderId="9" fillId="15" fontId="35" numFmtId="4" xfId="0" applyAlignment="1" applyBorder="1" applyFont="1" applyNumberFormat="1">
      <alignment horizontal="center"/>
    </xf>
    <xf borderId="9" fillId="15" fontId="35" numFmtId="0" xfId="0" applyAlignment="1" applyBorder="1" applyFont="1">
      <alignment horizontal="center"/>
    </xf>
    <xf borderId="9" fillId="15" fontId="35" numFmtId="0" xfId="0" applyAlignment="1" applyBorder="1" applyFont="1">
      <alignment horizontal="left"/>
    </xf>
    <xf borderId="9" fillId="15" fontId="34" numFmtId="165" xfId="0" applyAlignment="1" applyBorder="1" applyFont="1" applyNumberFormat="1">
      <alignment horizontal="center"/>
    </xf>
    <xf borderId="9" fillId="15" fontId="34" numFmtId="4" xfId="0" applyAlignment="1" applyBorder="1" applyFont="1" applyNumberFormat="1">
      <alignment horizontal="center"/>
    </xf>
    <xf borderId="9" fillId="15" fontId="34" numFmtId="0" xfId="0" applyAlignment="1" applyBorder="1" applyFont="1">
      <alignment horizontal="center"/>
    </xf>
    <xf borderId="9" fillId="15" fontId="34" numFmtId="0" xfId="0" applyAlignment="1" applyBorder="1" applyFont="1">
      <alignment horizontal="left"/>
    </xf>
    <xf borderId="9" fillId="7" fontId="18" numFmtId="165" xfId="0" applyAlignment="1" applyBorder="1" applyFont="1" applyNumberFormat="1">
      <alignment horizontal="center" vertical="bottom"/>
    </xf>
    <xf borderId="9" fillId="7" fontId="18" numFmtId="4" xfId="0" applyAlignment="1" applyBorder="1" applyFont="1" applyNumberFormat="1">
      <alignment vertical="bottom"/>
    </xf>
    <xf borderId="9" fillId="7" fontId="18" numFmtId="0" xfId="0" applyAlignment="1" applyBorder="1" applyFont="1">
      <alignment horizontal="center" vertical="bottom"/>
    </xf>
    <xf borderId="9" fillId="7" fontId="18" numFmtId="0" xfId="0" applyAlignment="1" applyBorder="1" applyFont="1">
      <alignment vertical="bottom"/>
    </xf>
    <xf borderId="7" fillId="16" fontId="19" numFmtId="0" xfId="0" applyAlignment="1" applyBorder="1" applyFill="1" applyFont="1">
      <alignment horizontal="center" vertical="bottom"/>
    </xf>
    <xf borderId="7" fillId="16" fontId="36" numFmtId="0" xfId="0" applyAlignment="1" applyBorder="1" applyFont="1">
      <alignment horizontal="center" vertical="bottom"/>
    </xf>
    <xf borderId="9" fillId="15" fontId="37" numFmtId="4" xfId="0" applyAlignment="1" applyBorder="1" applyFont="1" applyNumberFormat="1">
      <alignment horizontal="center"/>
    </xf>
    <xf borderId="9" fillId="15" fontId="37" numFmtId="0" xfId="0" applyAlignment="1" applyBorder="1" applyFont="1">
      <alignment horizontal="center"/>
    </xf>
    <xf borderId="9" fillId="15" fontId="37" numFmtId="0" xfId="0" applyAlignment="1" applyBorder="1" applyFont="1">
      <alignment horizontal="left"/>
    </xf>
    <xf borderId="9" fillId="7" fontId="30" numFmtId="38" xfId="0" applyAlignment="1" applyBorder="1" applyFont="1" applyNumberFormat="1">
      <alignment vertical="bottom"/>
    </xf>
    <xf borderId="9" fillId="7" fontId="30" numFmtId="38" xfId="0" applyAlignment="1" applyBorder="1" applyFont="1" applyNumberFormat="1">
      <alignment horizontal="right" vertical="bottom"/>
    </xf>
    <xf borderId="7" fillId="8" fontId="19" numFmtId="0" xfId="0" applyAlignment="1" applyBorder="1" applyFont="1">
      <alignment horizontal="center" vertical="bottom"/>
    </xf>
    <xf borderId="9" fillId="15" fontId="38" numFmtId="0" xfId="0" applyAlignment="1" applyBorder="1" applyFont="1">
      <alignment horizontal="left"/>
    </xf>
    <xf borderId="9" fillId="7" fontId="19" numFmtId="4" xfId="0" applyAlignment="1" applyBorder="1" applyFont="1" applyNumberFormat="1">
      <alignment vertical="bottom"/>
    </xf>
    <xf borderId="9" fillId="0" fontId="19" numFmtId="0" xfId="0" applyBorder="1" applyFont="1"/>
    <xf borderId="9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73.3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8" t="s">
        <v>23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45869.0</v>
      </c>
      <c r="C6" s="21" t="s">
        <v>24</v>
      </c>
      <c r="D6" s="22">
        <v>87820.0</v>
      </c>
      <c r="E6" s="23" t="s">
        <v>25</v>
      </c>
      <c r="F6" s="24"/>
      <c r="G6" s="24"/>
      <c r="H6" s="24"/>
      <c r="I6" s="25"/>
      <c r="J6" s="24"/>
      <c r="K6" s="24"/>
      <c r="L6" s="24"/>
      <c r="M6" s="25">
        <v>300.0</v>
      </c>
      <c r="N6" s="24"/>
      <c r="O6" s="24"/>
      <c r="P6" s="26">
        <v>300.0</v>
      </c>
      <c r="Q6" s="27">
        <f t="shared" ref="Q6:Q20" si="1">F6+G6+H6+I6+J6+K6+L6+M6+N6+O6-P6</f>
        <v>0</v>
      </c>
      <c r="R6" s="26" t="s">
        <v>26</v>
      </c>
      <c r="S6" s="26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19">
        <v>2.0</v>
      </c>
      <c r="B7" s="20">
        <v>45869.0</v>
      </c>
      <c r="C7" s="21" t="s">
        <v>27</v>
      </c>
      <c r="D7" s="22">
        <v>22341.0</v>
      </c>
      <c r="E7" s="23" t="s">
        <v>28</v>
      </c>
      <c r="F7" s="24"/>
      <c r="G7" s="24"/>
      <c r="H7" s="24"/>
      <c r="I7" s="25">
        <v>300.0</v>
      </c>
      <c r="J7" s="24"/>
      <c r="K7" s="24"/>
      <c r="L7" s="24"/>
      <c r="M7" s="25"/>
      <c r="N7" s="24"/>
      <c r="O7" s="24"/>
      <c r="P7" s="26">
        <v>300.0</v>
      </c>
      <c r="Q7" s="27">
        <f t="shared" si="1"/>
        <v>0</v>
      </c>
      <c r="R7" s="26" t="s">
        <v>26</v>
      </c>
      <c r="S7" s="26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19">
        <v>3.0</v>
      </c>
      <c r="B8" s="20">
        <v>45869.0</v>
      </c>
      <c r="C8" s="21" t="s">
        <v>29</v>
      </c>
      <c r="D8" s="22">
        <v>43955.0</v>
      </c>
      <c r="E8" s="23" t="s">
        <v>30</v>
      </c>
      <c r="F8" s="24"/>
      <c r="G8" s="24"/>
      <c r="H8" s="24"/>
      <c r="I8" s="25">
        <v>1300.0</v>
      </c>
      <c r="J8" s="24"/>
      <c r="K8" s="24"/>
      <c r="L8" s="24"/>
      <c r="M8" s="25"/>
      <c r="N8" s="24"/>
      <c r="O8" s="24"/>
      <c r="P8" s="26">
        <v>1300.0</v>
      </c>
      <c r="Q8" s="27">
        <f t="shared" si="1"/>
        <v>0</v>
      </c>
      <c r="R8" s="26" t="s">
        <v>26</v>
      </c>
      <c r="S8" s="26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19">
        <v>4.0</v>
      </c>
      <c r="B9" s="20">
        <v>45869.0</v>
      </c>
      <c r="C9" s="21" t="s">
        <v>31</v>
      </c>
      <c r="D9" s="22">
        <v>43955.0</v>
      </c>
      <c r="E9" s="23" t="s">
        <v>30</v>
      </c>
      <c r="F9" s="24"/>
      <c r="G9" s="24"/>
      <c r="H9" s="24"/>
      <c r="I9" s="25"/>
      <c r="J9" s="24"/>
      <c r="K9" s="24"/>
      <c r="L9" s="24"/>
      <c r="M9" s="25"/>
      <c r="N9" s="29">
        <v>420.0</v>
      </c>
      <c r="O9" s="24"/>
      <c r="P9" s="26">
        <v>420.0</v>
      </c>
      <c r="Q9" s="27">
        <f t="shared" si="1"/>
        <v>0</v>
      </c>
      <c r="R9" s="26" t="s">
        <v>26</v>
      </c>
      <c r="S9" s="26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45870.0</v>
      </c>
      <c r="C10" s="32" t="s">
        <v>32</v>
      </c>
      <c r="D10" s="33">
        <v>64461.0</v>
      </c>
      <c r="E10" s="34" t="s">
        <v>33</v>
      </c>
      <c r="F10" s="35">
        <v>2500.0</v>
      </c>
      <c r="G10" s="35"/>
      <c r="H10" s="35"/>
      <c r="I10" s="36"/>
      <c r="J10" s="35"/>
      <c r="K10" s="35"/>
      <c r="L10" s="35"/>
      <c r="M10" s="36"/>
      <c r="N10" s="35"/>
      <c r="O10" s="35"/>
      <c r="P10" s="37">
        <v>2500.0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45870.0</v>
      </c>
      <c r="C11" s="32" t="s">
        <v>35</v>
      </c>
      <c r="D11" s="33">
        <v>33065.0</v>
      </c>
      <c r="E11" s="34" t="s">
        <v>36</v>
      </c>
      <c r="F11" s="35"/>
      <c r="G11" s="35"/>
      <c r="H11" s="35"/>
      <c r="I11" s="36">
        <v>2600.0</v>
      </c>
      <c r="J11" s="35"/>
      <c r="K11" s="35"/>
      <c r="L11" s="35"/>
      <c r="M11" s="36"/>
      <c r="N11" s="35"/>
      <c r="O11" s="35"/>
      <c r="P11" s="37">
        <v>2600.0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45870.0</v>
      </c>
      <c r="C12" s="32" t="s">
        <v>37</v>
      </c>
      <c r="D12" s="33">
        <v>88725.0</v>
      </c>
      <c r="E12" s="34" t="s">
        <v>38</v>
      </c>
      <c r="F12" s="35"/>
      <c r="G12" s="35"/>
      <c r="H12" s="35"/>
      <c r="I12" s="36"/>
      <c r="J12" s="35">
        <v>10000.0</v>
      </c>
      <c r="K12" s="35"/>
      <c r="L12" s="35"/>
      <c r="M12" s="36"/>
      <c r="N12" s="35"/>
      <c r="O12" s="35"/>
      <c r="P12" s="37">
        <v>10000.0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45870.0</v>
      </c>
      <c r="C13" s="32" t="s">
        <v>39</v>
      </c>
      <c r="D13" s="33">
        <v>52921.0</v>
      </c>
      <c r="E13" s="34" t="s">
        <v>40</v>
      </c>
      <c r="F13" s="35"/>
      <c r="G13" s="35"/>
      <c r="H13" s="35"/>
      <c r="I13" s="36"/>
      <c r="J13" s="35">
        <v>5100.0</v>
      </c>
      <c r="K13" s="35"/>
      <c r="L13" s="35"/>
      <c r="M13" s="36"/>
      <c r="N13" s="35"/>
      <c r="O13" s="35"/>
      <c r="P13" s="37">
        <v>5100.0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19">
        <v>9.0</v>
      </c>
      <c r="B14" s="20">
        <v>45869.0</v>
      </c>
      <c r="C14" s="21" t="s">
        <v>41</v>
      </c>
      <c r="D14" s="22">
        <v>52686.0</v>
      </c>
      <c r="E14" s="23" t="s">
        <v>42</v>
      </c>
      <c r="F14" s="24"/>
      <c r="G14" s="24"/>
      <c r="H14" s="24">
        <v>1200.0</v>
      </c>
      <c r="I14" s="25"/>
      <c r="J14" s="24"/>
      <c r="K14" s="24"/>
      <c r="L14" s="24"/>
      <c r="M14" s="25"/>
      <c r="N14" s="24"/>
      <c r="O14" s="24"/>
      <c r="P14" s="26">
        <v>1200.0</v>
      </c>
      <c r="Q14" s="27">
        <f t="shared" si="1"/>
        <v>0</v>
      </c>
      <c r="R14" s="26"/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19">
        <v>10.0</v>
      </c>
      <c r="B15" s="20">
        <v>45869.0</v>
      </c>
      <c r="C15" s="21" t="s">
        <v>43</v>
      </c>
      <c r="D15" s="22">
        <v>10684.0</v>
      </c>
      <c r="E15" s="23" t="s">
        <v>44</v>
      </c>
      <c r="F15" s="24"/>
      <c r="G15" s="24"/>
      <c r="H15" s="24">
        <v>3600.0</v>
      </c>
      <c r="I15" s="25"/>
      <c r="J15" s="24"/>
      <c r="K15" s="24"/>
      <c r="L15" s="24"/>
      <c r="M15" s="25"/>
      <c r="N15" s="24"/>
      <c r="O15" s="24"/>
      <c r="P15" s="26">
        <v>3600.0</v>
      </c>
      <c r="Q15" s="27">
        <f t="shared" si="1"/>
        <v>0</v>
      </c>
      <c r="R15" s="26"/>
      <c r="S15" s="39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19">
        <v>11.0</v>
      </c>
      <c r="B16" s="40">
        <v>45869.0</v>
      </c>
      <c r="C16" s="21" t="s">
        <v>45</v>
      </c>
      <c r="D16" s="22">
        <v>21971.0</v>
      </c>
      <c r="E16" s="23" t="s">
        <v>46</v>
      </c>
      <c r="F16" s="24"/>
      <c r="G16" s="24"/>
      <c r="H16" s="24">
        <v>1450.0</v>
      </c>
      <c r="I16" s="25"/>
      <c r="J16" s="24"/>
      <c r="K16" s="24"/>
      <c r="L16" s="24"/>
      <c r="M16" s="25"/>
      <c r="N16" s="24"/>
      <c r="O16" s="24"/>
      <c r="P16" s="26">
        <v>1450.0</v>
      </c>
      <c r="Q16" s="27">
        <f t="shared" si="1"/>
        <v>0</v>
      </c>
      <c r="R16" s="26"/>
      <c r="S16" s="39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19">
        <v>12.0</v>
      </c>
      <c r="B17" s="40">
        <v>45869.0</v>
      </c>
      <c r="C17" s="21" t="s">
        <v>47</v>
      </c>
      <c r="D17" s="22">
        <v>92257.0</v>
      </c>
      <c r="E17" s="23" t="s">
        <v>48</v>
      </c>
      <c r="F17" s="24"/>
      <c r="G17" s="24"/>
      <c r="H17" s="24">
        <v>7000.0</v>
      </c>
      <c r="I17" s="25"/>
      <c r="J17" s="24"/>
      <c r="K17" s="24"/>
      <c r="L17" s="24"/>
      <c r="M17" s="25"/>
      <c r="N17" s="24"/>
      <c r="O17" s="24"/>
      <c r="P17" s="26">
        <v>7000.0</v>
      </c>
      <c r="Q17" s="27">
        <f t="shared" si="1"/>
        <v>0</v>
      </c>
      <c r="R17" s="26"/>
      <c r="S17" s="39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19">
        <v>13.0</v>
      </c>
      <c r="B18" s="40">
        <v>45869.0</v>
      </c>
      <c r="C18" s="21" t="s">
        <v>49</v>
      </c>
      <c r="D18" s="22">
        <v>78726.0</v>
      </c>
      <c r="E18" s="23" t="s">
        <v>50</v>
      </c>
      <c r="F18" s="24"/>
      <c r="G18" s="24"/>
      <c r="H18" s="24">
        <v>5000.0</v>
      </c>
      <c r="I18" s="25"/>
      <c r="J18" s="24"/>
      <c r="K18" s="24"/>
      <c r="L18" s="24"/>
      <c r="M18" s="25"/>
      <c r="N18" s="24"/>
      <c r="O18" s="24"/>
      <c r="P18" s="26">
        <v>5000.0</v>
      </c>
      <c r="Q18" s="27">
        <f t="shared" si="1"/>
        <v>0</v>
      </c>
      <c r="R18" s="26"/>
      <c r="S18" s="39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/>
      <c r="B19" s="31"/>
      <c r="C19" s="32"/>
      <c r="D19" s="33"/>
      <c r="E19" s="34"/>
      <c r="F19" s="35"/>
      <c r="G19" s="35"/>
      <c r="H19" s="35"/>
      <c r="I19" s="36"/>
      <c r="J19" s="35"/>
      <c r="K19" s="35"/>
      <c r="L19" s="35"/>
      <c r="M19" s="36"/>
      <c r="N19" s="35"/>
      <c r="O19" s="35"/>
      <c r="P19" s="37"/>
      <c r="Q19" s="38">
        <f t="shared" si="1"/>
        <v>0</v>
      </c>
      <c r="R19" s="37"/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/>
      <c r="B20" s="31"/>
      <c r="C20" s="32"/>
      <c r="D20" s="33"/>
      <c r="E20" s="34"/>
      <c r="F20" s="35"/>
      <c r="G20" s="35"/>
      <c r="H20" s="35"/>
      <c r="I20" s="36"/>
      <c r="J20" s="35"/>
      <c r="K20" s="35"/>
      <c r="L20" s="35"/>
      <c r="M20" s="36"/>
      <c r="N20" s="35"/>
      <c r="O20" s="35"/>
      <c r="P20" s="37"/>
      <c r="Q20" s="38">
        <f t="shared" si="1"/>
        <v>0</v>
      </c>
      <c r="R20" s="37"/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41"/>
      <c r="B21" s="42"/>
      <c r="C21" s="43"/>
      <c r="D21" s="44"/>
      <c r="E21" s="44"/>
      <c r="F21" s="45">
        <f t="shared" ref="F21:P21" si="2">SUM(F6:F20)</f>
        <v>2500</v>
      </c>
      <c r="G21" s="45">
        <f t="shared" si="2"/>
        <v>0</v>
      </c>
      <c r="H21" s="45">
        <f t="shared" si="2"/>
        <v>18250</v>
      </c>
      <c r="I21" s="45">
        <f t="shared" si="2"/>
        <v>4200</v>
      </c>
      <c r="J21" s="45">
        <f t="shared" si="2"/>
        <v>15100</v>
      </c>
      <c r="K21" s="45">
        <f t="shared" si="2"/>
        <v>0</v>
      </c>
      <c r="L21" s="45">
        <f t="shared" si="2"/>
        <v>0</v>
      </c>
      <c r="M21" s="45">
        <f t="shared" si="2"/>
        <v>300</v>
      </c>
      <c r="N21" s="45">
        <f t="shared" si="2"/>
        <v>420</v>
      </c>
      <c r="O21" s="45">
        <f t="shared" si="2"/>
        <v>0</v>
      </c>
      <c r="P21" s="45">
        <f t="shared" si="2"/>
        <v>40770</v>
      </c>
      <c r="Q21" s="46"/>
      <c r="R21" s="44"/>
      <c r="S21" s="47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49"/>
      <c r="B22" s="50"/>
      <c r="C22" s="51"/>
      <c r="D22" s="51"/>
      <c r="E22" s="51"/>
      <c r="F22" s="52">
        <f>F21+G21+H21+I21+J21+K21+L21+M21+N21+O21</f>
        <v>40770</v>
      </c>
      <c r="G22" s="4"/>
      <c r="H22" s="4"/>
      <c r="I22" s="4"/>
      <c r="J22" s="4"/>
      <c r="K22" s="4"/>
      <c r="L22" s="4"/>
      <c r="M22" s="4"/>
      <c r="N22" s="4"/>
      <c r="O22" s="4"/>
      <c r="P22" s="53" t="s">
        <v>51</v>
      </c>
      <c r="Q22" s="53"/>
      <c r="R22" s="51"/>
      <c r="S22" s="54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</row>
    <row r="23" ht="42.0" customHeight="1">
      <c r="A23" s="55"/>
      <c r="B23" s="55"/>
      <c r="C23" s="55"/>
      <c r="D23" s="55"/>
      <c r="E23" s="28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</row>
    <row r="24" ht="42.0" customHeight="1">
      <c r="A24" s="55"/>
      <c r="B24" s="55"/>
      <c r="C24" s="55"/>
      <c r="D24" s="55"/>
      <c r="E24" s="56"/>
      <c r="F24" s="57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55"/>
      <c r="B25" s="55"/>
      <c r="C25" s="55"/>
      <c r="D25" s="55"/>
      <c r="E25" s="56"/>
      <c r="F25" s="57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55"/>
      <c r="B26" s="55"/>
      <c r="C26" s="55"/>
      <c r="D26" s="55"/>
      <c r="E26" s="56"/>
      <c r="F26" s="57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56"/>
      <c r="F27" s="57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56"/>
      <c r="F28" s="57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56"/>
      <c r="F29" s="57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56"/>
      <c r="F30" s="57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55"/>
      <c r="B31" s="55"/>
      <c r="C31" s="55"/>
      <c r="D31" s="55"/>
      <c r="E31" s="56"/>
      <c r="F31" s="57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55"/>
      <c r="B32" s="55"/>
      <c r="C32" s="55"/>
      <c r="D32" s="55"/>
      <c r="E32" s="56"/>
      <c r="F32" s="57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55"/>
      <c r="B33" s="55"/>
      <c r="C33" s="55"/>
      <c r="D33" s="55"/>
      <c r="E33" s="56"/>
      <c r="F33" s="57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55"/>
      <c r="B34" s="55"/>
      <c r="C34" s="55"/>
      <c r="D34" s="55"/>
      <c r="E34" s="56"/>
      <c r="F34" s="57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56"/>
      <c r="F35" s="57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51.0" customHeight="1">
      <c r="A36" s="2"/>
      <c r="B36" s="2"/>
      <c r="C36" s="2"/>
      <c r="D36" s="2"/>
      <c r="E36" s="58" t="s">
        <v>52</v>
      </c>
      <c r="F36" s="59" t="s">
        <v>53</v>
      </c>
      <c r="G36" s="2"/>
      <c r="H36" s="2"/>
      <c r="I36" s="2"/>
      <c r="J36" s="60" t="s">
        <v>54</v>
      </c>
      <c r="K36" s="60"/>
      <c r="L36" s="60"/>
      <c r="M36" s="60"/>
      <c r="N36" s="61"/>
      <c r="O36" s="61"/>
      <c r="P36" s="6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58" t="s">
        <v>55</v>
      </c>
      <c r="F37" s="59" t="s">
        <v>53</v>
      </c>
      <c r="G37" s="2"/>
      <c r="H37" s="2"/>
      <c r="I37" s="2"/>
      <c r="J37" s="63" t="s">
        <v>56</v>
      </c>
      <c r="K37" s="63"/>
      <c r="L37" s="63"/>
      <c r="M37" s="63"/>
      <c r="N37" s="63"/>
      <c r="O37" s="63"/>
      <c r="P37" s="6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58" t="s">
        <v>57</v>
      </c>
      <c r="F38" s="59" t="s">
        <v>53</v>
      </c>
      <c r="G38" s="2"/>
      <c r="H38" s="2"/>
      <c r="I38" s="2"/>
      <c r="J38" s="65">
        <v>1.0</v>
      </c>
      <c r="K38" s="66" t="s">
        <v>58</v>
      </c>
      <c r="L38" s="67"/>
      <c r="M38" s="67"/>
      <c r="N38" s="67"/>
      <c r="O38" s="67"/>
      <c r="P38" s="66" t="s">
        <v>59</v>
      </c>
      <c r="Q38" s="68" t="s">
        <v>60</v>
      </c>
      <c r="R38" s="69" t="s">
        <v>61</v>
      </c>
      <c r="S38" s="67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58" t="s">
        <v>62</v>
      </c>
      <c r="F39" s="59" t="s">
        <v>53</v>
      </c>
      <c r="G39" s="2"/>
      <c r="H39" s="2"/>
      <c r="I39" s="2"/>
      <c r="J39" s="55"/>
      <c r="K39" s="67"/>
      <c r="L39" s="67"/>
      <c r="M39" s="67"/>
      <c r="N39" s="67"/>
      <c r="O39" s="67"/>
      <c r="P39" s="67"/>
      <c r="Q39" s="67"/>
      <c r="R39" s="67"/>
      <c r="S39" s="67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58" t="s">
        <v>63</v>
      </c>
      <c r="F40" s="59" t="s">
        <v>53</v>
      </c>
      <c r="G40" s="2"/>
      <c r="H40" s="2"/>
      <c r="I40" s="2"/>
      <c r="J40" s="55"/>
      <c r="K40" s="70" t="s">
        <v>64</v>
      </c>
      <c r="L40" s="55"/>
      <c r="M40" s="55"/>
      <c r="N40" s="55"/>
      <c r="O40" s="55"/>
      <c r="P40" s="71">
        <v>40770.0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58" t="s">
        <v>65</v>
      </c>
      <c r="F41" s="59" t="s">
        <v>53</v>
      </c>
      <c r="G41" s="2"/>
      <c r="H41" s="2"/>
      <c r="I41" s="2"/>
      <c r="J41" s="55"/>
      <c r="K41" s="2"/>
      <c r="L41" s="72" t="s">
        <v>66</v>
      </c>
      <c r="M41" s="2"/>
      <c r="N41" s="2"/>
      <c r="O41" s="2"/>
      <c r="P41" s="73">
        <v>420.0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58" t="s">
        <v>67</v>
      </c>
      <c r="F42" s="59" t="s">
        <v>53</v>
      </c>
      <c r="G42" s="2"/>
      <c r="H42" s="2"/>
      <c r="I42" s="2"/>
      <c r="J42" s="55"/>
      <c r="K42" s="2"/>
      <c r="L42" s="72" t="s">
        <v>68</v>
      </c>
      <c r="M42" s="2"/>
      <c r="N42" s="2"/>
      <c r="O42" s="2"/>
      <c r="P42" s="73">
        <f>P40-P41</f>
        <v>40350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55"/>
      <c r="K43" s="2"/>
      <c r="L43" s="72"/>
      <c r="M43" s="2"/>
      <c r="N43" s="2"/>
      <c r="O43" s="2"/>
      <c r="P43" s="7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55"/>
      <c r="K44" s="2"/>
      <c r="L44" s="72"/>
      <c r="M44" s="2"/>
      <c r="N44" s="2"/>
      <c r="O44" s="2"/>
      <c r="P44" s="7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45871.0</v>
      </c>
      <c r="C6" s="32" t="s">
        <v>71</v>
      </c>
      <c r="D6" s="33">
        <v>44149.0</v>
      </c>
      <c r="E6" s="34" t="s">
        <v>72</v>
      </c>
      <c r="F6" s="35"/>
      <c r="G6" s="35"/>
      <c r="H6" s="35"/>
      <c r="I6" s="36">
        <v>9500.0</v>
      </c>
      <c r="J6" s="35"/>
      <c r="K6" s="35"/>
      <c r="L6" s="35"/>
      <c r="M6" s="36"/>
      <c r="N6" s="35"/>
      <c r="O6" s="35"/>
      <c r="P6" s="37">
        <v>9500.0</v>
      </c>
      <c r="Q6" s="38">
        <f t="shared" ref="Q6:Q27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45871.0</v>
      </c>
      <c r="C7" s="32" t="s">
        <v>73</v>
      </c>
      <c r="D7" s="33">
        <v>44149.0</v>
      </c>
      <c r="E7" s="34" t="s">
        <v>72</v>
      </c>
      <c r="F7" s="35"/>
      <c r="G7" s="35"/>
      <c r="H7" s="35"/>
      <c r="I7" s="36">
        <v>5000.0</v>
      </c>
      <c r="J7" s="35"/>
      <c r="K7" s="35"/>
      <c r="L7" s="35"/>
      <c r="M7" s="36"/>
      <c r="N7" s="35"/>
      <c r="O7" s="35"/>
      <c r="P7" s="37">
        <v>5000.0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45871.0</v>
      </c>
      <c r="C8" s="32" t="s">
        <v>74</v>
      </c>
      <c r="D8" s="33">
        <v>48854.0</v>
      </c>
      <c r="E8" s="34" t="s">
        <v>75</v>
      </c>
      <c r="F8" s="35"/>
      <c r="G8" s="35"/>
      <c r="H8" s="35"/>
      <c r="I8" s="36"/>
      <c r="J8" s="35">
        <v>1830.0</v>
      </c>
      <c r="K8" s="35"/>
      <c r="L8" s="35"/>
      <c r="M8" s="36"/>
      <c r="N8" s="35"/>
      <c r="O8" s="35"/>
      <c r="P8" s="37">
        <v>1830.0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45871.0</v>
      </c>
      <c r="C9" s="32" t="s">
        <v>76</v>
      </c>
      <c r="D9" s="33">
        <v>53249.0</v>
      </c>
      <c r="E9" s="34" t="s">
        <v>77</v>
      </c>
      <c r="F9" s="35"/>
      <c r="G9" s="35"/>
      <c r="H9" s="35"/>
      <c r="I9" s="36">
        <v>15000.0</v>
      </c>
      <c r="J9" s="35"/>
      <c r="K9" s="35"/>
      <c r="L9" s="35"/>
      <c r="M9" s="36"/>
      <c r="N9" s="35"/>
      <c r="O9" s="35"/>
      <c r="P9" s="37">
        <v>15000.0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45871.0</v>
      </c>
      <c r="C10" s="32" t="s">
        <v>78</v>
      </c>
      <c r="D10" s="33">
        <v>84811.0</v>
      </c>
      <c r="E10" s="34" t="s">
        <v>79</v>
      </c>
      <c r="F10" s="35"/>
      <c r="G10" s="35"/>
      <c r="H10" s="35"/>
      <c r="I10" s="36">
        <v>8850.0</v>
      </c>
      <c r="J10" s="35"/>
      <c r="K10" s="35"/>
      <c r="L10" s="35"/>
      <c r="M10" s="36"/>
      <c r="N10" s="35"/>
      <c r="O10" s="35"/>
      <c r="P10" s="37">
        <v>8850.0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45871.0</v>
      </c>
      <c r="C11" s="32" t="s">
        <v>80</v>
      </c>
      <c r="D11" s="33">
        <v>46927.0</v>
      </c>
      <c r="E11" s="34" t="s">
        <v>81</v>
      </c>
      <c r="F11" s="35"/>
      <c r="G11" s="35"/>
      <c r="H11" s="35"/>
      <c r="I11" s="36">
        <v>5550.0</v>
      </c>
      <c r="J11" s="35"/>
      <c r="K11" s="35"/>
      <c r="L11" s="35"/>
      <c r="M11" s="36"/>
      <c r="N11" s="35"/>
      <c r="O11" s="35"/>
      <c r="P11" s="37">
        <v>5550.0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45871.0</v>
      </c>
      <c r="C12" s="32" t="s">
        <v>82</v>
      </c>
      <c r="D12" s="33">
        <v>43380.0</v>
      </c>
      <c r="E12" s="34" t="s">
        <v>83</v>
      </c>
      <c r="F12" s="35"/>
      <c r="G12" s="35"/>
      <c r="H12" s="35"/>
      <c r="I12" s="36">
        <v>100.0</v>
      </c>
      <c r="J12" s="35"/>
      <c r="K12" s="35"/>
      <c r="L12" s="35"/>
      <c r="M12" s="36"/>
      <c r="N12" s="35"/>
      <c r="O12" s="35"/>
      <c r="P12" s="37">
        <v>100.0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45871.0</v>
      </c>
      <c r="C13" s="32" t="s">
        <v>84</v>
      </c>
      <c r="D13" s="33">
        <v>70076.0</v>
      </c>
      <c r="E13" s="34" t="s">
        <v>85</v>
      </c>
      <c r="F13" s="35"/>
      <c r="G13" s="35"/>
      <c r="H13" s="35"/>
      <c r="I13" s="36">
        <v>2500.0</v>
      </c>
      <c r="J13" s="35"/>
      <c r="K13" s="35"/>
      <c r="L13" s="35"/>
      <c r="M13" s="36"/>
      <c r="N13" s="35"/>
      <c r="O13" s="35"/>
      <c r="P13" s="37">
        <v>2500.0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45871.0</v>
      </c>
      <c r="C14" s="32" t="s">
        <v>86</v>
      </c>
      <c r="D14" s="33">
        <v>59812.0</v>
      </c>
      <c r="E14" s="34" t="s">
        <v>87</v>
      </c>
      <c r="F14" s="35"/>
      <c r="G14" s="35"/>
      <c r="H14" s="35"/>
      <c r="I14" s="36">
        <v>2600.0</v>
      </c>
      <c r="J14" s="35"/>
      <c r="K14" s="35"/>
      <c r="L14" s="35"/>
      <c r="M14" s="36"/>
      <c r="N14" s="35"/>
      <c r="O14" s="35"/>
      <c r="P14" s="37">
        <v>2600.0</v>
      </c>
      <c r="Q14" s="38">
        <f t="shared" si="1"/>
        <v>0</v>
      </c>
      <c r="R14" s="37" t="s">
        <v>26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45871.0</v>
      </c>
      <c r="C15" s="32" t="s">
        <v>88</v>
      </c>
      <c r="D15" s="33">
        <v>21828.0</v>
      </c>
      <c r="E15" s="34" t="s">
        <v>89</v>
      </c>
      <c r="F15" s="35"/>
      <c r="G15" s="35">
        <v>5000.0</v>
      </c>
      <c r="H15" s="35"/>
      <c r="I15" s="36"/>
      <c r="J15" s="35"/>
      <c r="K15" s="35"/>
      <c r="L15" s="35"/>
      <c r="M15" s="36"/>
      <c r="N15" s="35"/>
      <c r="O15" s="35"/>
      <c r="P15" s="37">
        <v>5000.0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45871.0</v>
      </c>
      <c r="C16" s="32" t="s">
        <v>90</v>
      </c>
      <c r="D16" s="33">
        <v>77609.0</v>
      </c>
      <c r="E16" s="34" t="s">
        <v>91</v>
      </c>
      <c r="F16" s="35"/>
      <c r="G16" s="35"/>
      <c r="H16" s="35"/>
      <c r="I16" s="36">
        <v>12040.0</v>
      </c>
      <c r="J16" s="35"/>
      <c r="K16" s="35"/>
      <c r="L16" s="35"/>
      <c r="M16" s="36"/>
      <c r="N16" s="35"/>
      <c r="O16" s="35"/>
      <c r="P16" s="37">
        <v>12040.0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45871.0</v>
      </c>
      <c r="C17" s="32" t="s">
        <v>92</v>
      </c>
      <c r="D17" s="33">
        <v>59244.0</v>
      </c>
      <c r="E17" s="34" t="s">
        <v>93</v>
      </c>
      <c r="F17" s="35"/>
      <c r="G17" s="35"/>
      <c r="H17" s="35"/>
      <c r="I17" s="36"/>
      <c r="J17" s="35">
        <v>4800.0</v>
      </c>
      <c r="K17" s="35"/>
      <c r="L17" s="35"/>
      <c r="M17" s="36"/>
      <c r="N17" s="35"/>
      <c r="O17" s="35"/>
      <c r="P17" s="37">
        <v>4800.0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45871.0</v>
      </c>
      <c r="C18" s="32" t="s">
        <v>94</v>
      </c>
      <c r="D18" s="33">
        <v>54226.0</v>
      </c>
      <c r="E18" s="34" t="s">
        <v>95</v>
      </c>
      <c r="F18" s="35"/>
      <c r="G18" s="35"/>
      <c r="H18" s="35"/>
      <c r="I18" s="36">
        <v>5000.0</v>
      </c>
      <c r="J18" s="35">
        <v>5000.0</v>
      </c>
      <c r="K18" s="35"/>
      <c r="L18" s="35"/>
      <c r="M18" s="36"/>
      <c r="N18" s="35"/>
      <c r="O18" s="35"/>
      <c r="P18" s="37">
        <v>10000.0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45870.0</v>
      </c>
      <c r="C19" s="32" t="s">
        <v>96</v>
      </c>
      <c r="D19" s="33">
        <v>51017.0</v>
      </c>
      <c r="E19" s="34" t="s">
        <v>97</v>
      </c>
      <c r="F19" s="35"/>
      <c r="G19" s="35"/>
      <c r="H19" s="35">
        <v>10000.0</v>
      </c>
      <c r="I19" s="36"/>
      <c r="J19" s="35"/>
      <c r="K19" s="35"/>
      <c r="L19" s="35"/>
      <c r="M19" s="36"/>
      <c r="N19" s="35"/>
      <c r="O19" s="35"/>
      <c r="P19" s="37">
        <v>10000.0</v>
      </c>
      <c r="Q19" s="38">
        <f t="shared" si="1"/>
        <v>0</v>
      </c>
      <c r="R19" s="37"/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45871.0</v>
      </c>
      <c r="C20" s="32" t="s">
        <v>98</v>
      </c>
      <c r="D20" s="33">
        <v>10250.0</v>
      </c>
      <c r="E20" s="34" t="s">
        <v>99</v>
      </c>
      <c r="F20" s="35"/>
      <c r="G20" s="35"/>
      <c r="H20" s="35">
        <v>21500.0</v>
      </c>
      <c r="I20" s="36"/>
      <c r="J20" s="35"/>
      <c r="K20" s="35"/>
      <c r="L20" s="35"/>
      <c r="M20" s="36"/>
      <c r="N20" s="35"/>
      <c r="O20" s="35"/>
      <c r="P20" s="37">
        <v>21500.0</v>
      </c>
      <c r="Q20" s="38">
        <f t="shared" si="1"/>
        <v>0</v>
      </c>
      <c r="R20" s="37"/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74">
        <v>45871.0</v>
      </c>
      <c r="C21" s="32" t="s">
        <v>100</v>
      </c>
      <c r="D21" s="33">
        <v>52669.0</v>
      </c>
      <c r="E21" s="34" t="s">
        <v>101</v>
      </c>
      <c r="F21" s="35"/>
      <c r="G21" s="35"/>
      <c r="H21" s="35">
        <v>29600.0</v>
      </c>
      <c r="I21" s="36"/>
      <c r="J21" s="35"/>
      <c r="K21" s="35"/>
      <c r="L21" s="35"/>
      <c r="M21" s="36"/>
      <c r="N21" s="35"/>
      <c r="O21" s="35"/>
      <c r="P21" s="37">
        <v>29600.0</v>
      </c>
      <c r="Q21" s="38">
        <f t="shared" si="1"/>
        <v>0</v>
      </c>
      <c r="R21" s="37"/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45871.0</v>
      </c>
      <c r="C22" s="32" t="s">
        <v>102</v>
      </c>
      <c r="D22" s="33">
        <v>45227.0</v>
      </c>
      <c r="E22" s="34" t="s">
        <v>103</v>
      </c>
      <c r="F22" s="35"/>
      <c r="G22" s="35"/>
      <c r="H22" s="35">
        <v>5100.0</v>
      </c>
      <c r="I22" s="36"/>
      <c r="J22" s="35"/>
      <c r="K22" s="35"/>
      <c r="L22" s="35"/>
      <c r="M22" s="36"/>
      <c r="N22" s="35"/>
      <c r="O22" s="35"/>
      <c r="P22" s="37">
        <v>5100.0</v>
      </c>
      <c r="Q22" s="38">
        <f t="shared" si="1"/>
        <v>0</v>
      </c>
      <c r="R22" s="37"/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45871.0</v>
      </c>
      <c r="C23" s="32" t="s">
        <v>104</v>
      </c>
      <c r="D23" s="33">
        <v>43380.0</v>
      </c>
      <c r="E23" s="34" t="s">
        <v>83</v>
      </c>
      <c r="F23" s="35"/>
      <c r="G23" s="35"/>
      <c r="H23" s="35">
        <v>9000.0</v>
      </c>
      <c r="I23" s="36"/>
      <c r="J23" s="35"/>
      <c r="K23" s="35"/>
      <c r="L23" s="35"/>
      <c r="M23" s="36"/>
      <c r="N23" s="35"/>
      <c r="O23" s="35"/>
      <c r="P23" s="37">
        <v>9000.0</v>
      </c>
      <c r="Q23" s="38">
        <f t="shared" si="1"/>
        <v>0</v>
      </c>
      <c r="R23" s="37"/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75"/>
      <c r="C24" s="76"/>
      <c r="D24" s="77"/>
      <c r="E24" s="77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78"/>
      <c r="C25" s="79" t="s">
        <v>105</v>
      </c>
      <c r="D25" s="80"/>
      <c r="E25" s="80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78"/>
      <c r="C26" s="79"/>
      <c r="D26" s="80"/>
      <c r="E26" s="80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/>
      <c r="B27" s="31"/>
      <c r="C27" s="32"/>
      <c r="D27" s="33"/>
      <c r="E27" s="34"/>
      <c r="F27" s="35"/>
      <c r="G27" s="35"/>
      <c r="H27" s="35"/>
      <c r="I27" s="36"/>
      <c r="J27" s="35"/>
      <c r="K27" s="35"/>
      <c r="L27" s="35"/>
      <c r="M27" s="36"/>
      <c r="N27" s="35"/>
      <c r="O27" s="35"/>
      <c r="P27" s="37"/>
      <c r="Q27" s="38">
        <f t="shared" si="1"/>
        <v>0</v>
      </c>
      <c r="R27" s="37"/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41"/>
      <c r="B28" s="42"/>
      <c r="C28" s="43"/>
      <c r="D28" s="44"/>
      <c r="E28" s="44"/>
      <c r="F28" s="45">
        <f t="shared" ref="F28:P28" si="2">SUM(F6:F27)</f>
        <v>0</v>
      </c>
      <c r="G28" s="45">
        <f t="shared" si="2"/>
        <v>5000</v>
      </c>
      <c r="H28" s="45">
        <f t="shared" si="2"/>
        <v>75200</v>
      </c>
      <c r="I28" s="45">
        <f t="shared" si="2"/>
        <v>66140</v>
      </c>
      <c r="J28" s="45">
        <f t="shared" si="2"/>
        <v>11630</v>
      </c>
      <c r="K28" s="45">
        <f t="shared" si="2"/>
        <v>0</v>
      </c>
      <c r="L28" s="45">
        <f t="shared" si="2"/>
        <v>0</v>
      </c>
      <c r="M28" s="45">
        <f t="shared" si="2"/>
        <v>0</v>
      </c>
      <c r="N28" s="45">
        <f t="shared" si="2"/>
        <v>0</v>
      </c>
      <c r="O28" s="45">
        <f t="shared" si="2"/>
        <v>0</v>
      </c>
      <c r="P28" s="45">
        <f t="shared" si="2"/>
        <v>157970</v>
      </c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9"/>
      <c r="B29" s="50"/>
      <c r="C29" s="51"/>
      <c r="D29" s="51"/>
      <c r="E29" s="51"/>
      <c r="F29" s="52">
        <f>F28+G28+H28+I28+J28+K28+L28+M28+N28+O28</f>
        <v>157970</v>
      </c>
      <c r="G29" s="4"/>
      <c r="H29" s="4"/>
      <c r="I29" s="4"/>
      <c r="J29" s="4"/>
      <c r="K29" s="4"/>
      <c r="L29" s="4"/>
      <c r="M29" s="4"/>
      <c r="N29" s="4"/>
      <c r="O29" s="4"/>
      <c r="P29" s="53" t="s">
        <v>51</v>
      </c>
      <c r="Q29" s="53"/>
      <c r="R29" s="51"/>
      <c r="S29" s="54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28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81" t="s">
        <v>106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82" t="s">
        <v>2</v>
      </c>
      <c r="B32" s="83" t="s">
        <v>3</v>
      </c>
      <c r="C32" s="83" t="s">
        <v>4</v>
      </c>
      <c r="D32" s="83" t="s">
        <v>5</v>
      </c>
      <c r="E32" s="83" t="s">
        <v>6</v>
      </c>
      <c r="F32" s="84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83" t="s">
        <v>8</v>
      </c>
      <c r="S32" s="83" t="s">
        <v>9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11"/>
      <c r="B33" s="12"/>
      <c r="C33" s="12"/>
      <c r="D33" s="12"/>
      <c r="E33" s="12"/>
      <c r="F33" s="85" t="s">
        <v>10</v>
      </c>
      <c r="G33" s="86" t="s">
        <v>11</v>
      </c>
      <c r="H33" s="10"/>
      <c r="I33" s="86" t="s">
        <v>12</v>
      </c>
      <c r="J33" s="10"/>
      <c r="K33" s="83" t="s">
        <v>13</v>
      </c>
      <c r="L33" s="87"/>
      <c r="M33" s="87"/>
      <c r="N33" s="87"/>
      <c r="O33" s="88" t="s">
        <v>107</v>
      </c>
      <c r="P33" s="83" t="s">
        <v>15</v>
      </c>
      <c r="Q33" s="83" t="s">
        <v>16</v>
      </c>
      <c r="R33" s="12"/>
      <c r="S33" s="1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16"/>
      <c r="B34" s="10"/>
      <c r="C34" s="10"/>
      <c r="D34" s="10"/>
      <c r="E34" s="10"/>
      <c r="F34" s="10"/>
      <c r="G34" s="89" t="s">
        <v>17</v>
      </c>
      <c r="H34" s="89" t="s">
        <v>18</v>
      </c>
      <c r="I34" s="89" t="s">
        <v>19</v>
      </c>
      <c r="J34" s="89" t="s">
        <v>20</v>
      </c>
      <c r="K34" s="10"/>
      <c r="L34" s="89" t="s">
        <v>21</v>
      </c>
      <c r="M34" s="89" t="s">
        <v>22</v>
      </c>
      <c r="N34" s="89" t="s">
        <v>70</v>
      </c>
      <c r="O34" s="10"/>
      <c r="P34" s="10"/>
      <c r="Q34" s="10"/>
      <c r="R34" s="10"/>
      <c r="S34" s="1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30">
        <v>1.0</v>
      </c>
      <c r="B35" s="74">
        <v>45871.0</v>
      </c>
      <c r="C35" s="32" t="s">
        <v>108</v>
      </c>
      <c r="D35" s="33">
        <v>48854.0</v>
      </c>
      <c r="E35" s="34" t="s">
        <v>75</v>
      </c>
      <c r="F35" s="35"/>
      <c r="G35" s="35"/>
      <c r="H35" s="35"/>
      <c r="I35" s="36"/>
      <c r="J35" s="35"/>
      <c r="K35" s="35"/>
      <c r="L35" s="35"/>
      <c r="M35" s="36"/>
      <c r="N35" s="35"/>
      <c r="O35" s="37">
        <v>35.0</v>
      </c>
      <c r="P35" s="37">
        <v>35.0</v>
      </c>
      <c r="Q35" s="38">
        <v>-35.0</v>
      </c>
      <c r="R35" s="37"/>
      <c r="S35" s="39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30">
        <v>2.0</v>
      </c>
      <c r="B36" s="74">
        <v>45871.0</v>
      </c>
      <c r="C36" s="32" t="s">
        <v>109</v>
      </c>
      <c r="D36" s="33">
        <v>56257.0</v>
      </c>
      <c r="E36" s="34" t="s">
        <v>110</v>
      </c>
      <c r="F36" s="35"/>
      <c r="G36" s="35"/>
      <c r="H36" s="35"/>
      <c r="I36" s="36"/>
      <c r="J36" s="35"/>
      <c r="K36" s="35"/>
      <c r="L36" s="35"/>
      <c r="M36" s="36"/>
      <c r="N36" s="35"/>
      <c r="O36" s="37">
        <v>35.0</v>
      </c>
      <c r="P36" s="37">
        <v>35.0</v>
      </c>
      <c r="Q36" s="38">
        <v>-35.0</v>
      </c>
      <c r="R36" s="37"/>
      <c r="S36" s="9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30">
        <v>3.0</v>
      </c>
      <c r="B37" s="74">
        <v>45871.0</v>
      </c>
      <c r="C37" s="32" t="s">
        <v>111</v>
      </c>
      <c r="D37" s="33">
        <v>44395.0</v>
      </c>
      <c r="E37" s="34" t="s">
        <v>112</v>
      </c>
      <c r="F37" s="35"/>
      <c r="G37" s="35"/>
      <c r="H37" s="35"/>
      <c r="I37" s="36"/>
      <c r="J37" s="35"/>
      <c r="K37" s="35"/>
      <c r="L37" s="35"/>
      <c r="M37" s="36"/>
      <c r="N37" s="35"/>
      <c r="O37" s="37">
        <v>35.0</v>
      </c>
      <c r="P37" s="37">
        <v>35.0</v>
      </c>
      <c r="Q37" s="38">
        <v>-35.0</v>
      </c>
      <c r="R37" s="37"/>
      <c r="S37" s="9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30">
        <v>4.0</v>
      </c>
      <c r="B38" s="74">
        <v>45871.0</v>
      </c>
      <c r="C38" s="32" t="s">
        <v>113</v>
      </c>
      <c r="D38" s="33">
        <v>77658.0</v>
      </c>
      <c r="E38" s="34" t="s">
        <v>114</v>
      </c>
      <c r="F38" s="35"/>
      <c r="G38" s="35"/>
      <c r="H38" s="35"/>
      <c r="I38" s="36"/>
      <c r="J38" s="35"/>
      <c r="K38" s="35"/>
      <c r="L38" s="35"/>
      <c r="M38" s="36"/>
      <c r="N38" s="35"/>
      <c r="O38" s="37">
        <v>35.0</v>
      </c>
      <c r="P38" s="37">
        <v>35.0</v>
      </c>
      <c r="Q38" s="38">
        <v>-35.0</v>
      </c>
      <c r="R38" s="37"/>
      <c r="S38" s="9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30">
        <v>5.0</v>
      </c>
      <c r="B39" s="31">
        <v>45871.0</v>
      </c>
      <c r="C39" s="32" t="s">
        <v>115</v>
      </c>
      <c r="D39" s="33">
        <v>43380.0</v>
      </c>
      <c r="E39" s="34" t="s">
        <v>83</v>
      </c>
      <c r="F39" s="35"/>
      <c r="G39" s="35"/>
      <c r="H39" s="35"/>
      <c r="I39" s="36"/>
      <c r="J39" s="35"/>
      <c r="K39" s="35"/>
      <c r="L39" s="35"/>
      <c r="M39" s="36"/>
      <c r="N39" s="35"/>
      <c r="O39" s="37">
        <v>35.0</v>
      </c>
      <c r="P39" s="37">
        <v>35.0</v>
      </c>
      <c r="Q39" s="38">
        <v>-35.0</v>
      </c>
      <c r="R39" s="37"/>
      <c r="S39" s="9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0">
        <v>6.0</v>
      </c>
      <c r="B40" s="31">
        <v>45871.0</v>
      </c>
      <c r="C40" s="32" t="s">
        <v>116</v>
      </c>
      <c r="D40" s="33">
        <v>43380.0</v>
      </c>
      <c r="E40" s="34" t="s">
        <v>83</v>
      </c>
      <c r="F40" s="35"/>
      <c r="G40" s="35"/>
      <c r="H40" s="35"/>
      <c r="I40" s="36"/>
      <c r="J40" s="35"/>
      <c r="K40" s="35"/>
      <c r="L40" s="35"/>
      <c r="M40" s="36"/>
      <c r="N40" s="35"/>
      <c r="O40" s="37">
        <v>35.0</v>
      </c>
      <c r="P40" s="37">
        <v>35.0</v>
      </c>
      <c r="Q40" s="38">
        <v>-35.0</v>
      </c>
      <c r="R40" s="91"/>
      <c r="S40" s="90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0">
        <v>7.0</v>
      </c>
      <c r="B41" s="31"/>
      <c r="C41" s="32"/>
      <c r="D41" s="33"/>
      <c r="E41" s="34"/>
      <c r="F41" s="35"/>
      <c r="G41" s="35"/>
      <c r="H41" s="35"/>
      <c r="I41" s="36"/>
      <c r="J41" s="35"/>
      <c r="K41" s="35"/>
      <c r="L41" s="35"/>
      <c r="M41" s="36"/>
      <c r="N41" s="35"/>
      <c r="O41" s="35"/>
      <c r="P41" s="37"/>
      <c r="Q41" s="38">
        <f>F41+G41+H41+I41+J41+K41+L41+M41+N41+O41-P41</f>
        <v>0</v>
      </c>
      <c r="R41" s="91"/>
      <c r="S41" s="9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92"/>
      <c r="B42" s="93"/>
      <c r="C42" s="94"/>
      <c r="D42" s="95" t="s">
        <v>105</v>
      </c>
      <c r="E42" s="87"/>
      <c r="F42" s="96">
        <f t="shared" ref="F42:P42" si="3">SUM(F35:F41)</f>
        <v>0</v>
      </c>
      <c r="G42" s="96">
        <f t="shared" si="3"/>
        <v>0</v>
      </c>
      <c r="H42" s="96">
        <f t="shared" si="3"/>
        <v>0</v>
      </c>
      <c r="I42" s="96">
        <f t="shared" si="3"/>
        <v>0</v>
      </c>
      <c r="J42" s="96">
        <f t="shared" si="3"/>
        <v>0</v>
      </c>
      <c r="K42" s="96">
        <f t="shared" si="3"/>
        <v>0</v>
      </c>
      <c r="L42" s="96">
        <f t="shared" si="3"/>
        <v>0</v>
      </c>
      <c r="M42" s="96">
        <f t="shared" si="3"/>
        <v>0</v>
      </c>
      <c r="N42" s="96">
        <f t="shared" si="3"/>
        <v>0</v>
      </c>
      <c r="O42" s="96">
        <f t="shared" si="3"/>
        <v>210</v>
      </c>
      <c r="P42" s="96">
        <f t="shared" si="3"/>
        <v>210</v>
      </c>
      <c r="Q42" s="96">
        <f>SUM(Q35)</f>
        <v>-35</v>
      </c>
      <c r="R42" s="87"/>
      <c r="S42" s="9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98"/>
      <c r="B43" s="99"/>
      <c r="C43" s="99"/>
      <c r="D43" s="99"/>
      <c r="E43" s="99"/>
      <c r="F43" s="100"/>
      <c r="G43" s="4"/>
      <c r="H43" s="4"/>
      <c r="I43" s="4"/>
      <c r="J43" s="4"/>
      <c r="K43" s="4"/>
      <c r="L43" s="4"/>
      <c r="M43" s="4"/>
      <c r="N43" s="4"/>
      <c r="O43" s="4"/>
      <c r="P43" s="101"/>
      <c r="Q43" s="101"/>
      <c r="R43" s="99"/>
      <c r="S43" s="10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5"/>
      <c r="B44" s="55"/>
      <c r="C44" s="55"/>
      <c r="D44" s="55"/>
      <c r="E44" s="56"/>
      <c r="F44" s="57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03" t="s">
        <v>117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04" t="s">
        <v>2</v>
      </c>
      <c r="B46" s="105" t="s">
        <v>3</v>
      </c>
      <c r="C46" s="105" t="s">
        <v>4</v>
      </c>
      <c r="D46" s="105" t="s">
        <v>5</v>
      </c>
      <c r="E46" s="105" t="s">
        <v>6</v>
      </c>
      <c r="F46" s="106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105" t="s">
        <v>8</v>
      </c>
      <c r="S46" s="105" t="s">
        <v>9</v>
      </c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1"/>
      <c r="B47" s="12"/>
      <c r="C47" s="12"/>
      <c r="D47" s="12"/>
      <c r="E47" s="12"/>
      <c r="F47" s="107" t="s">
        <v>10</v>
      </c>
      <c r="G47" s="108" t="s">
        <v>11</v>
      </c>
      <c r="H47" s="10"/>
      <c r="I47" s="108" t="s">
        <v>12</v>
      </c>
      <c r="J47" s="10"/>
      <c r="K47" s="105" t="s">
        <v>13</v>
      </c>
      <c r="L47" s="109"/>
      <c r="M47" s="109"/>
      <c r="N47" s="109"/>
      <c r="O47" s="110" t="s">
        <v>118</v>
      </c>
      <c r="P47" s="105" t="s">
        <v>15</v>
      </c>
      <c r="Q47" s="105" t="s">
        <v>16</v>
      </c>
      <c r="R47" s="12"/>
      <c r="S47" s="1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6"/>
      <c r="B48" s="10"/>
      <c r="C48" s="10"/>
      <c r="D48" s="10"/>
      <c r="E48" s="10"/>
      <c r="F48" s="10"/>
      <c r="G48" s="111" t="s">
        <v>17</v>
      </c>
      <c r="H48" s="111" t="s">
        <v>18</v>
      </c>
      <c r="I48" s="111" t="s">
        <v>19</v>
      </c>
      <c r="J48" s="111" t="s">
        <v>20</v>
      </c>
      <c r="K48" s="10"/>
      <c r="L48" s="111" t="s">
        <v>21</v>
      </c>
      <c r="M48" s="111" t="s">
        <v>22</v>
      </c>
      <c r="N48" s="111" t="s">
        <v>70</v>
      </c>
      <c r="O48" s="10"/>
      <c r="P48" s="10"/>
      <c r="Q48" s="10"/>
      <c r="R48" s="10"/>
      <c r="S48" s="10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12">
        <v>1.0</v>
      </c>
      <c r="B49" s="113">
        <v>45871.0</v>
      </c>
      <c r="C49" s="114" t="s">
        <v>119</v>
      </c>
      <c r="D49" s="115">
        <v>49655.0</v>
      </c>
      <c r="E49" s="116" t="s">
        <v>120</v>
      </c>
      <c r="F49" s="117"/>
      <c r="G49" s="117"/>
      <c r="H49" s="118"/>
      <c r="I49" s="117"/>
      <c r="J49" s="119">
        <v>2600.0</v>
      </c>
      <c r="K49" s="117"/>
      <c r="L49" s="117"/>
      <c r="M49" s="117"/>
      <c r="N49" s="117"/>
      <c r="O49" s="117"/>
      <c r="P49" s="120">
        <v>2600.0</v>
      </c>
      <c r="Q49" s="121">
        <f t="shared" ref="Q49:Q52" si="4">F49+G49+H49+I49+J49+K49+L49+M49+N49-P49</f>
        <v>0</v>
      </c>
      <c r="R49" s="91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12">
        <v>2.0</v>
      </c>
      <c r="B50" s="123"/>
      <c r="C50" s="122"/>
      <c r="D50" s="122"/>
      <c r="E50" s="122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20"/>
      <c r="Q50" s="121">
        <f t="shared" si="4"/>
        <v>0</v>
      </c>
      <c r="R50" s="37" t="s">
        <v>26</v>
      </c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22"/>
      <c r="B51" s="123"/>
      <c r="C51" s="122"/>
      <c r="D51" s="122"/>
      <c r="E51" s="122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20"/>
      <c r="Q51" s="121">
        <f t="shared" si="4"/>
        <v>0</v>
      </c>
      <c r="R51" s="122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22"/>
      <c r="B52" s="123"/>
      <c r="C52" s="122"/>
      <c r="D52" s="122"/>
      <c r="E52" s="122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20"/>
      <c r="Q52" s="121">
        <f t="shared" si="4"/>
        <v>0</v>
      </c>
      <c r="R52" s="122"/>
      <c r="S52" s="122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22"/>
      <c r="B53" s="122"/>
      <c r="C53" s="122"/>
      <c r="D53" s="122"/>
      <c r="E53" s="122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20"/>
      <c r="Q53" s="122"/>
      <c r="R53" s="122"/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24"/>
      <c r="B54" s="125"/>
      <c r="C54" s="126"/>
      <c r="D54" s="127" t="s">
        <v>105</v>
      </c>
      <c r="E54" s="109"/>
      <c r="F54" s="128">
        <f t="shared" ref="F54:G54" si="5">SUM(F49:F53)</f>
        <v>0</v>
      </c>
      <c r="G54" s="128">
        <f t="shared" si="5"/>
        <v>0</v>
      </c>
      <c r="H54" s="128">
        <f>SUM(H49:H52)</f>
        <v>0</v>
      </c>
      <c r="I54" s="128">
        <f t="shared" ref="I54:P54" si="6">SUM(I49:I53)</f>
        <v>0</v>
      </c>
      <c r="J54" s="128">
        <f t="shared" si="6"/>
        <v>2600</v>
      </c>
      <c r="K54" s="128">
        <f t="shared" si="6"/>
        <v>0</v>
      </c>
      <c r="L54" s="128">
        <f t="shared" si="6"/>
        <v>0</v>
      </c>
      <c r="M54" s="128">
        <f t="shared" si="6"/>
        <v>0</v>
      </c>
      <c r="N54" s="128">
        <f t="shared" si="6"/>
        <v>0</v>
      </c>
      <c r="O54" s="128">
        <f t="shared" si="6"/>
        <v>0</v>
      </c>
      <c r="P54" s="128">
        <f t="shared" si="6"/>
        <v>2600</v>
      </c>
      <c r="Q54" s="129"/>
      <c r="R54" s="109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30"/>
      <c r="B55" s="131"/>
      <c r="C55" s="131"/>
      <c r="D55" s="131"/>
      <c r="E55" s="131"/>
      <c r="F55" s="132">
        <f>F54+G54+H54+I54+J54+K54+L54+M54+N54+O54</f>
        <v>2600</v>
      </c>
      <c r="G55" s="4"/>
      <c r="H55" s="4"/>
      <c r="I55" s="4"/>
      <c r="J55" s="4"/>
      <c r="K55" s="4"/>
      <c r="L55" s="4"/>
      <c r="M55" s="4"/>
      <c r="N55" s="4"/>
      <c r="O55" s="4"/>
      <c r="P55" s="133"/>
      <c r="Q55" s="133"/>
      <c r="R55" s="131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55"/>
      <c r="B56" s="55"/>
      <c r="C56" s="55"/>
      <c r="D56" s="55"/>
      <c r="E56" s="56"/>
      <c r="F56" s="57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55"/>
      <c r="B57" s="55"/>
      <c r="C57" s="55"/>
      <c r="D57" s="55"/>
      <c r="E57" s="56"/>
      <c r="F57" s="57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51.0" customHeight="1">
      <c r="A58" s="2"/>
      <c r="B58" s="2"/>
      <c r="C58" s="2"/>
      <c r="D58" s="2"/>
      <c r="E58" s="58" t="s">
        <v>52</v>
      </c>
      <c r="F58" s="59" t="s">
        <v>121</v>
      </c>
      <c r="G58" s="2"/>
      <c r="H58" s="2"/>
      <c r="I58" s="2"/>
      <c r="J58" s="60" t="s">
        <v>54</v>
      </c>
      <c r="K58" s="60"/>
      <c r="L58" s="60"/>
      <c r="M58" s="60"/>
      <c r="N58" s="61"/>
      <c r="O58" s="61"/>
      <c r="P58" s="6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55</v>
      </c>
      <c r="F59" s="59" t="s">
        <v>121</v>
      </c>
      <c r="G59" s="2"/>
      <c r="H59" s="2"/>
      <c r="I59" s="2"/>
      <c r="J59" s="63" t="s">
        <v>56</v>
      </c>
      <c r="K59" s="63"/>
      <c r="L59" s="63"/>
      <c r="M59" s="63"/>
      <c r="N59" s="63"/>
      <c r="O59" s="63"/>
      <c r="P59" s="6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58" t="s">
        <v>57</v>
      </c>
      <c r="F60" s="59" t="s">
        <v>121</v>
      </c>
      <c r="G60" s="2"/>
      <c r="H60" s="2"/>
      <c r="I60" s="2"/>
      <c r="J60" s="64"/>
      <c r="K60" s="64"/>
      <c r="L60" s="64"/>
      <c r="M60" s="64"/>
      <c r="N60" s="64"/>
      <c r="O60" s="64"/>
      <c r="P60" s="64"/>
      <c r="Q60" s="134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58" t="s">
        <v>62</v>
      </c>
      <c r="F61" s="59" t="s">
        <v>121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58" t="s">
        <v>122</v>
      </c>
      <c r="F62" s="59" t="s">
        <v>121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58" t="s">
        <v>65</v>
      </c>
      <c r="F63" s="59" t="s">
        <v>121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67</v>
      </c>
      <c r="F64" s="59" t="s">
        <v>121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52">
    <mergeCell ref="F43:O43"/>
    <mergeCell ref="A45:S45"/>
    <mergeCell ref="A46:A48"/>
    <mergeCell ref="B46:B48"/>
    <mergeCell ref="C46:C48"/>
    <mergeCell ref="D46:D48"/>
    <mergeCell ref="E46:E48"/>
    <mergeCell ref="S46:S48"/>
    <mergeCell ref="F46:Q46"/>
    <mergeCell ref="R46:R48"/>
    <mergeCell ref="F47:F48"/>
    <mergeCell ref="G47:H47"/>
    <mergeCell ref="I47:J47"/>
    <mergeCell ref="K47:K48"/>
    <mergeCell ref="O47:O4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2:D34"/>
    <mergeCell ref="E32:E34"/>
    <mergeCell ref="P4:P5"/>
    <mergeCell ref="Q4:Q5"/>
    <mergeCell ref="F29:O29"/>
    <mergeCell ref="A31:S31"/>
    <mergeCell ref="A32:A34"/>
    <mergeCell ref="B32:B34"/>
    <mergeCell ref="C32:C34"/>
    <mergeCell ref="S32:S34"/>
    <mergeCell ref="P33:P34"/>
    <mergeCell ref="Q33:Q34"/>
    <mergeCell ref="F32:Q32"/>
    <mergeCell ref="R32:R34"/>
    <mergeCell ref="F33:F34"/>
    <mergeCell ref="G33:H33"/>
    <mergeCell ref="I33:J33"/>
    <mergeCell ref="K33:K34"/>
    <mergeCell ref="O33:O34"/>
    <mergeCell ref="P47:P48"/>
    <mergeCell ref="Q47:Q48"/>
    <mergeCell ref="F55:O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45872.0</v>
      </c>
      <c r="C6" s="32" t="s">
        <v>124</v>
      </c>
      <c r="D6" s="33">
        <v>62146.0</v>
      </c>
      <c r="E6" s="34" t="s">
        <v>125</v>
      </c>
      <c r="F6" s="35"/>
      <c r="G6" s="35"/>
      <c r="H6" s="35"/>
      <c r="I6" s="36">
        <v>2550.0</v>
      </c>
      <c r="J6" s="35"/>
      <c r="K6" s="35"/>
      <c r="L6" s="35"/>
      <c r="M6" s="36"/>
      <c r="N6" s="35"/>
      <c r="O6" s="35"/>
      <c r="P6" s="37">
        <v>2550.0</v>
      </c>
      <c r="Q6" s="38">
        <f t="shared" ref="Q6:Q24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45872.0</v>
      </c>
      <c r="C7" s="32" t="s">
        <v>126</v>
      </c>
      <c r="D7" s="33">
        <v>48052.0</v>
      </c>
      <c r="E7" s="34" t="s">
        <v>127</v>
      </c>
      <c r="F7" s="35"/>
      <c r="G7" s="35"/>
      <c r="H7" s="35"/>
      <c r="I7" s="36">
        <v>1000.0</v>
      </c>
      <c r="J7" s="35"/>
      <c r="K7" s="35"/>
      <c r="L7" s="35"/>
      <c r="M7" s="36"/>
      <c r="N7" s="35"/>
      <c r="O7" s="35"/>
      <c r="P7" s="37">
        <v>1000.0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45872.0</v>
      </c>
      <c r="C8" s="32" t="s">
        <v>128</v>
      </c>
      <c r="D8" s="33">
        <v>48910.0</v>
      </c>
      <c r="E8" s="34" t="s">
        <v>129</v>
      </c>
      <c r="F8" s="35"/>
      <c r="G8" s="35"/>
      <c r="H8" s="35"/>
      <c r="I8" s="36"/>
      <c r="J8" s="35">
        <v>3500.0</v>
      </c>
      <c r="K8" s="35"/>
      <c r="L8" s="35"/>
      <c r="M8" s="36"/>
      <c r="N8" s="35"/>
      <c r="O8" s="35"/>
      <c r="P8" s="37">
        <v>3500.0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45872.0</v>
      </c>
      <c r="C9" s="32" t="s">
        <v>130</v>
      </c>
      <c r="D9" s="33">
        <v>72839.0</v>
      </c>
      <c r="E9" s="34" t="s">
        <v>131</v>
      </c>
      <c r="F9" s="35"/>
      <c r="G9" s="35"/>
      <c r="H9" s="35"/>
      <c r="I9" s="36">
        <v>20870.0</v>
      </c>
      <c r="J9" s="35"/>
      <c r="K9" s="35"/>
      <c r="L9" s="35"/>
      <c r="M9" s="36"/>
      <c r="N9" s="35"/>
      <c r="O9" s="35"/>
      <c r="P9" s="37">
        <v>20870.0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45872.0</v>
      </c>
      <c r="C10" s="32" t="s">
        <v>132</v>
      </c>
      <c r="D10" s="33">
        <v>68939.0</v>
      </c>
      <c r="E10" s="34" t="s">
        <v>133</v>
      </c>
      <c r="F10" s="35"/>
      <c r="G10" s="35"/>
      <c r="H10" s="35"/>
      <c r="I10" s="36">
        <v>150.0</v>
      </c>
      <c r="J10" s="35"/>
      <c r="K10" s="35"/>
      <c r="L10" s="35"/>
      <c r="M10" s="36"/>
      <c r="N10" s="35"/>
      <c r="O10" s="35"/>
      <c r="P10" s="37">
        <v>150.0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45872.0</v>
      </c>
      <c r="C11" s="32" t="s">
        <v>134</v>
      </c>
      <c r="D11" s="33">
        <v>75045.0</v>
      </c>
      <c r="E11" s="34" t="s">
        <v>135</v>
      </c>
      <c r="F11" s="35">
        <v>5450.0</v>
      </c>
      <c r="G11" s="35"/>
      <c r="H11" s="35"/>
      <c r="I11" s="36"/>
      <c r="J11" s="35"/>
      <c r="K11" s="35"/>
      <c r="L11" s="35"/>
      <c r="M11" s="36"/>
      <c r="N11" s="35"/>
      <c r="O11" s="35"/>
      <c r="P11" s="37">
        <v>5450.0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45872.0</v>
      </c>
      <c r="C12" s="32" t="s">
        <v>136</v>
      </c>
      <c r="D12" s="33">
        <v>55992.0</v>
      </c>
      <c r="E12" s="34" t="s">
        <v>137</v>
      </c>
      <c r="F12" s="35"/>
      <c r="G12" s="35"/>
      <c r="H12" s="35"/>
      <c r="I12" s="36">
        <v>645.0</v>
      </c>
      <c r="J12" s="35"/>
      <c r="K12" s="35"/>
      <c r="L12" s="35"/>
      <c r="M12" s="36"/>
      <c r="N12" s="35"/>
      <c r="O12" s="35"/>
      <c r="P12" s="37">
        <v>645.0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45872.0</v>
      </c>
      <c r="C13" s="32" t="s">
        <v>138</v>
      </c>
      <c r="D13" s="33">
        <v>35227.0</v>
      </c>
      <c r="E13" s="34" t="s">
        <v>139</v>
      </c>
      <c r="F13" s="35"/>
      <c r="G13" s="35">
        <v>4500.0</v>
      </c>
      <c r="H13" s="35"/>
      <c r="I13" s="36"/>
      <c r="J13" s="35"/>
      <c r="K13" s="35"/>
      <c r="L13" s="35"/>
      <c r="M13" s="36"/>
      <c r="N13" s="35"/>
      <c r="O13" s="35"/>
      <c r="P13" s="37">
        <v>4500.0</v>
      </c>
      <c r="Q13" s="38">
        <f t="shared" si="1"/>
        <v>0</v>
      </c>
      <c r="R13" s="37" t="s">
        <v>26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45872.0</v>
      </c>
      <c r="C14" s="32" t="s">
        <v>140</v>
      </c>
      <c r="D14" s="33">
        <v>47926.0</v>
      </c>
      <c r="E14" s="34" t="s">
        <v>141</v>
      </c>
      <c r="F14" s="35"/>
      <c r="G14" s="35">
        <v>4500.0</v>
      </c>
      <c r="H14" s="35"/>
      <c r="I14" s="36"/>
      <c r="J14" s="35"/>
      <c r="K14" s="35"/>
      <c r="L14" s="35"/>
      <c r="M14" s="36"/>
      <c r="N14" s="35"/>
      <c r="O14" s="35"/>
      <c r="P14" s="37">
        <v>4500.0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45872.0</v>
      </c>
      <c r="C15" s="32" t="s">
        <v>142</v>
      </c>
      <c r="D15" s="33">
        <v>10271.0</v>
      </c>
      <c r="E15" s="34" t="s">
        <v>143</v>
      </c>
      <c r="F15" s="35"/>
      <c r="G15" s="35">
        <v>1450.0</v>
      </c>
      <c r="H15" s="35"/>
      <c r="I15" s="36"/>
      <c r="J15" s="35"/>
      <c r="K15" s="35"/>
      <c r="L15" s="35"/>
      <c r="M15" s="36"/>
      <c r="N15" s="35"/>
      <c r="O15" s="35"/>
      <c r="P15" s="37">
        <v>1450.0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45872.0</v>
      </c>
      <c r="C16" s="32" t="s">
        <v>144</v>
      </c>
      <c r="D16" s="33">
        <v>21818.0</v>
      </c>
      <c r="E16" s="34" t="s">
        <v>145</v>
      </c>
      <c r="F16" s="35"/>
      <c r="G16" s="35"/>
      <c r="H16" s="35"/>
      <c r="I16" s="36">
        <v>250.0</v>
      </c>
      <c r="J16" s="35"/>
      <c r="K16" s="35"/>
      <c r="L16" s="35"/>
      <c r="M16" s="36"/>
      <c r="N16" s="35"/>
      <c r="O16" s="35"/>
      <c r="P16" s="37">
        <v>250.0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45872.0</v>
      </c>
      <c r="C17" s="32" t="s">
        <v>146</v>
      </c>
      <c r="D17" s="33">
        <v>48631.0</v>
      </c>
      <c r="E17" s="34" t="s">
        <v>147</v>
      </c>
      <c r="F17" s="35"/>
      <c r="G17" s="35"/>
      <c r="H17" s="35"/>
      <c r="I17" s="36">
        <v>1350.0</v>
      </c>
      <c r="J17" s="35"/>
      <c r="K17" s="35"/>
      <c r="L17" s="35"/>
      <c r="M17" s="36"/>
      <c r="N17" s="35"/>
      <c r="O17" s="35"/>
      <c r="P17" s="37">
        <v>1350.0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45872.0</v>
      </c>
      <c r="C18" s="32" t="s">
        <v>148</v>
      </c>
      <c r="D18" s="33">
        <v>50595.0</v>
      </c>
      <c r="E18" s="34" t="s">
        <v>149</v>
      </c>
      <c r="F18" s="35"/>
      <c r="G18" s="35"/>
      <c r="H18" s="35">
        <v>6800.0</v>
      </c>
      <c r="I18" s="36"/>
      <c r="J18" s="35"/>
      <c r="K18" s="35"/>
      <c r="L18" s="35"/>
      <c r="M18" s="36"/>
      <c r="N18" s="35"/>
      <c r="O18" s="35"/>
      <c r="P18" s="37">
        <v>6800.0</v>
      </c>
      <c r="Q18" s="38">
        <f t="shared" si="1"/>
        <v>0</v>
      </c>
      <c r="R18" s="37"/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45872.0</v>
      </c>
      <c r="C19" s="32" t="s">
        <v>150</v>
      </c>
      <c r="D19" s="33">
        <v>50342.0</v>
      </c>
      <c r="E19" s="34" t="s">
        <v>151</v>
      </c>
      <c r="F19" s="35"/>
      <c r="G19" s="35"/>
      <c r="H19" s="35">
        <v>3400.0</v>
      </c>
      <c r="I19" s="36"/>
      <c r="J19" s="35"/>
      <c r="K19" s="35"/>
      <c r="L19" s="35"/>
      <c r="M19" s="36"/>
      <c r="N19" s="35"/>
      <c r="O19" s="35"/>
      <c r="P19" s="37">
        <v>3400.0</v>
      </c>
      <c r="Q19" s="38">
        <f t="shared" si="1"/>
        <v>0</v>
      </c>
      <c r="R19" s="37"/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45872.0</v>
      </c>
      <c r="C20" s="32" t="s">
        <v>152</v>
      </c>
      <c r="D20" s="33">
        <v>92520.0</v>
      </c>
      <c r="E20" s="34" t="s">
        <v>153</v>
      </c>
      <c r="F20" s="35"/>
      <c r="G20" s="35"/>
      <c r="H20" s="35"/>
      <c r="I20" s="36"/>
      <c r="J20" s="35"/>
      <c r="K20" s="35"/>
      <c r="L20" s="35"/>
      <c r="M20" s="36">
        <v>300.0</v>
      </c>
      <c r="N20" s="35"/>
      <c r="O20" s="35"/>
      <c r="P20" s="37">
        <v>300.0</v>
      </c>
      <c r="Q20" s="38">
        <f t="shared" si="1"/>
        <v>0</v>
      </c>
      <c r="R20" s="37"/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45872.0</v>
      </c>
      <c r="C21" s="32" t="s">
        <v>154</v>
      </c>
      <c r="D21" s="33">
        <v>51017.0</v>
      </c>
      <c r="E21" s="34" t="s">
        <v>97</v>
      </c>
      <c r="F21" s="35"/>
      <c r="G21" s="35"/>
      <c r="H21" s="35">
        <v>10000.0</v>
      </c>
      <c r="I21" s="36"/>
      <c r="J21" s="35"/>
      <c r="K21" s="35"/>
      <c r="L21" s="35"/>
      <c r="M21" s="36"/>
      <c r="N21" s="35"/>
      <c r="O21" s="35"/>
      <c r="P21" s="37">
        <v>10000.0</v>
      </c>
      <c r="Q21" s="38">
        <f t="shared" si="1"/>
        <v>0</v>
      </c>
      <c r="R21" s="37"/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/>
      <c r="B22" s="31"/>
      <c r="C22" s="32"/>
      <c r="D22" s="33"/>
      <c r="E22" s="34"/>
      <c r="F22" s="35"/>
      <c r="G22" s="35"/>
      <c r="H22" s="35"/>
      <c r="I22" s="36"/>
      <c r="J22" s="35"/>
      <c r="K22" s="35"/>
      <c r="L22" s="35"/>
      <c r="M22" s="36"/>
      <c r="N22" s="35"/>
      <c r="O22" s="35"/>
      <c r="P22" s="37"/>
      <c r="Q22" s="38">
        <f t="shared" si="1"/>
        <v>0</v>
      </c>
      <c r="R22" s="37"/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/>
      <c r="B23" s="78"/>
      <c r="C23" s="79"/>
      <c r="D23" s="80"/>
      <c r="E23" s="80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41"/>
      <c r="B25" s="42"/>
      <c r="C25" s="43"/>
      <c r="D25" s="44"/>
      <c r="E25" s="44"/>
      <c r="F25" s="45">
        <f t="shared" ref="F25:P25" si="2">SUM(F6:F24)</f>
        <v>5450</v>
      </c>
      <c r="G25" s="45">
        <f t="shared" si="2"/>
        <v>10450</v>
      </c>
      <c r="H25" s="45">
        <f t="shared" si="2"/>
        <v>20200</v>
      </c>
      <c r="I25" s="45">
        <f t="shared" si="2"/>
        <v>26815</v>
      </c>
      <c r="J25" s="45">
        <f t="shared" si="2"/>
        <v>3500</v>
      </c>
      <c r="K25" s="45">
        <f t="shared" si="2"/>
        <v>0</v>
      </c>
      <c r="L25" s="45">
        <f t="shared" si="2"/>
        <v>0</v>
      </c>
      <c r="M25" s="45">
        <f t="shared" si="2"/>
        <v>300</v>
      </c>
      <c r="N25" s="45">
        <f t="shared" si="2"/>
        <v>0</v>
      </c>
      <c r="O25" s="45">
        <f t="shared" si="2"/>
        <v>0</v>
      </c>
      <c r="P25" s="45">
        <f t="shared" si="2"/>
        <v>66715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9"/>
      <c r="B26" s="50"/>
      <c r="C26" s="51"/>
      <c r="D26" s="51"/>
      <c r="E26" s="51"/>
      <c r="F26" s="52">
        <f>F25+G25+H25+I25+J25+K25+L25+M25+N25+O25</f>
        <v>66715</v>
      </c>
      <c r="G26" s="4"/>
      <c r="H26" s="4"/>
      <c r="I26" s="4"/>
      <c r="J26" s="4"/>
      <c r="K26" s="4"/>
      <c r="L26" s="4"/>
      <c r="M26" s="4"/>
      <c r="N26" s="4"/>
      <c r="O26" s="4"/>
      <c r="P26" s="53" t="s">
        <v>51</v>
      </c>
      <c r="Q26" s="53"/>
      <c r="R26" s="51"/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28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81" t="s">
        <v>106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2" t="s">
        <v>2</v>
      </c>
      <c r="B29" s="83" t="s">
        <v>3</v>
      </c>
      <c r="C29" s="83" t="s">
        <v>4</v>
      </c>
      <c r="D29" s="83" t="s">
        <v>5</v>
      </c>
      <c r="E29" s="83" t="s">
        <v>6</v>
      </c>
      <c r="F29" s="84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83" t="s">
        <v>8</v>
      </c>
      <c r="S29" s="83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85" t="s">
        <v>10</v>
      </c>
      <c r="G30" s="86" t="s">
        <v>11</v>
      </c>
      <c r="H30" s="10"/>
      <c r="I30" s="86" t="s">
        <v>12</v>
      </c>
      <c r="J30" s="10"/>
      <c r="K30" s="83" t="s">
        <v>13</v>
      </c>
      <c r="L30" s="87"/>
      <c r="M30" s="87"/>
      <c r="N30" s="87"/>
      <c r="O30" s="88" t="s">
        <v>155</v>
      </c>
      <c r="P30" s="83" t="s">
        <v>15</v>
      </c>
      <c r="Q30" s="83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89" t="s">
        <v>17</v>
      </c>
      <c r="H31" s="89" t="s">
        <v>18</v>
      </c>
      <c r="I31" s="89" t="s">
        <v>19</v>
      </c>
      <c r="J31" s="89" t="s">
        <v>20</v>
      </c>
      <c r="K31" s="10"/>
      <c r="L31" s="89" t="s">
        <v>21</v>
      </c>
      <c r="M31" s="89" t="s">
        <v>22</v>
      </c>
      <c r="N31" s="89" t="s">
        <v>70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30">
        <v>1.0</v>
      </c>
      <c r="B32" s="74">
        <v>45872.0</v>
      </c>
      <c r="C32" s="32" t="s">
        <v>156</v>
      </c>
      <c r="D32" s="33">
        <v>68939.0</v>
      </c>
      <c r="E32" s="34" t="s">
        <v>133</v>
      </c>
      <c r="F32" s="35"/>
      <c r="G32" s="35"/>
      <c r="H32" s="35"/>
      <c r="I32" s="36"/>
      <c r="J32" s="35"/>
      <c r="K32" s="35"/>
      <c r="L32" s="35"/>
      <c r="M32" s="36"/>
      <c r="N32" s="35"/>
      <c r="O32" s="37">
        <v>245.0</v>
      </c>
      <c r="P32" s="37">
        <v>245.0</v>
      </c>
      <c r="Q32" s="38">
        <f>O32-P32</f>
        <v>0</v>
      </c>
      <c r="R32" s="37"/>
      <c r="S32" s="39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0"/>
      <c r="B33" s="74"/>
      <c r="C33" s="32"/>
      <c r="D33" s="33"/>
      <c r="E33" s="34"/>
      <c r="F33" s="35"/>
      <c r="G33" s="35"/>
      <c r="H33" s="35"/>
      <c r="I33" s="36"/>
      <c r="J33" s="35"/>
      <c r="K33" s="35"/>
      <c r="L33" s="35"/>
      <c r="M33" s="36"/>
      <c r="N33" s="35"/>
      <c r="O33" s="37"/>
      <c r="P33" s="37"/>
      <c r="Q33" s="38"/>
      <c r="R33" s="37"/>
      <c r="S33" s="9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30"/>
      <c r="B34" s="74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7"/>
      <c r="P34" s="37"/>
      <c r="Q34" s="38"/>
      <c r="R34" s="37"/>
      <c r="S34" s="9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30"/>
      <c r="B35" s="31"/>
      <c r="C35" s="32"/>
      <c r="D35" s="33"/>
      <c r="E35" s="34"/>
      <c r="F35" s="35"/>
      <c r="G35" s="35"/>
      <c r="H35" s="35"/>
      <c r="I35" s="36"/>
      <c r="J35" s="35"/>
      <c r="K35" s="35"/>
      <c r="L35" s="35"/>
      <c r="M35" s="36"/>
      <c r="N35" s="35"/>
      <c r="O35" s="35"/>
      <c r="P35" s="37"/>
      <c r="Q35" s="38"/>
      <c r="R35" s="91"/>
      <c r="S35" s="9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92"/>
      <c r="B36" s="93"/>
      <c r="C36" s="94"/>
      <c r="D36" s="95" t="s">
        <v>105</v>
      </c>
      <c r="E36" s="87"/>
      <c r="F36" s="96">
        <f t="shared" ref="F36:P36" si="3">SUM(F32:F35)</f>
        <v>0</v>
      </c>
      <c r="G36" s="96">
        <f t="shared" si="3"/>
        <v>0</v>
      </c>
      <c r="H36" s="96">
        <f t="shared" si="3"/>
        <v>0</v>
      </c>
      <c r="I36" s="96">
        <f t="shared" si="3"/>
        <v>0</v>
      </c>
      <c r="J36" s="96">
        <f t="shared" si="3"/>
        <v>0</v>
      </c>
      <c r="K36" s="96">
        <f t="shared" si="3"/>
        <v>0</v>
      </c>
      <c r="L36" s="96">
        <f t="shared" si="3"/>
        <v>0</v>
      </c>
      <c r="M36" s="96">
        <f t="shared" si="3"/>
        <v>0</v>
      </c>
      <c r="N36" s="96">
        <f t="shared" si="3"/>
        <v>0</v>
      </c>
      <c r="O36" s="96">
        <f t="shared" si="3"/>
        <v>245</v>
      </c>
      <c r="P36" s="96">
        <f t="shared" si="3"/>
        <v>245</v>
      </c>
      <c r="Q36" s="96">
        <f>SUM(Q32)</f>
        <v>0</v>
      </c>
      <c r="R36" s="87"/>
      <c r="S36" s="97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98"/>
      <c r="B37" s="99"/>
      <c r="C37" s="99"/>
      <c r="D37" s="99"/>
      <c r="E37" s="99"/>
      <c r="F37" s="100"/>
      <c r="G37" s="4"/>
      <c r="H37" s="4"/>
      <c r="I37" s="4"/>
      <c r="J37" s="4"/>
      <c r="K37" s="4"/>
      <c r="L37" s="4"/>
      <c r="M37" s="4"/>
      <c r="N37" s="4"/>
      <c r="O37" s="4"/>
      <c r="P37" s="101"/>
      <c r="Q37" s="101"/>
      <c r="R37" s="99"/>
      <c r="S37" s="10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55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55"/>
      <c r="B39" s="55"/>
      <c r="C39" s="55"/>
      <c r="D39" s="55"/>
      <c r="E39" s="56"/>
      <c r="F39" s="57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56"/>
      <c r="F40" s="57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51.0" customHeight="1">
      <c r="A41" s="2"/>
      <c r="B41" s="2"/>
      <c r="C41" s="2"/>
      <c r="D41" s="2"/>
      <c r="E41" s="58" t="s">
        <v>52</v>
      </c>
      <c r="F41" s="59" t="s">
        <v>53</v>
      </c>
      <c r="G41" s="2"/>
      <c r="H41" s="2"/>
      <c r="I41" s="2"/>
      <c r="J41" s="60" t="s">
        <v>54</v>
      </c>
      <c r="K41" s="60"/>
      <c r="L41" s="60"/>
      <c r="M41" s="60"/>
      <c r="N41" s="61"/>
      <c r="O41" s="61"/>
      <c r="P41" s="6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58" t="s">
        <v>55</v>
      </c>
      <c r="F42" s="59" t="s">
        <v>53</v>
      </c>
      <c r="G42" s="2"/>
      <c r="H42" s="2"/>
      <c r="I42" s="2"/>
      <c r="J42" s="63" t="s">
        <v>56</v>
      </c>
      <c r="K42" s="63"/>
      <c r="L42" s="63"/>
      <c r="M42" s="63"/>
      <c r="N42" s="63"/>
      <c r="O42" s="63"/>
      <c r="P42" s="6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58" t="s">
        <v>57</v>
      </c>
      <c r="F43" s="59" t="s">
        <v>53</v>
      </c>
      <c r="G43" s="2"/>
      <c r="H43" s="2"/>
      <c r="I43" s="2"/>
      <c r="J43" s="64"/>
      <c r="K43" s="64"/>
      <c r="L43" s="64"/>
      <c r="M43" s="64"/>
      <c r="N43" s="64"/>
      <c r="O43" s="64"/>
      <c r="P43" s="64"/>
      <c r="Q43" s="13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58" t="s">
        <v>62</v>
      </c>
      <c r="F44" s="59" t="s">
        <v>53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157</v>
      </c>
      <c r="F45" s="59" t="s">
        <v>53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65</v>
      </c>
      <c r="F46" s="59" t="s">
        <v>53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67</v>
      </c>
      <c r="F47" s="59" t="s">
        <v>53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45873.0</v>
      </c>
      <c r="C6" s="32" t="s">
        <v>159</v>
      </c>
      <c r="D6" s="33">
        <v>21828.0</v>
      </c>
      <c r="E6" s="34" t="s">
        <v>89</v>
      </c>
      <c r="F6" s="35"/>
      <c r="G6" s="35"/>
      <c r="H6" s="35"/>
      <c r="I6" s="36">
        <v>2600.0</v>
      </c>
      <c r="J6" s="35"/>
      <c r="K6" s="35"/>
      <c r="L6" s="35"/>
      <c r="M6" s="36"/>
      <c r="N6" s="35"/>
      <c r="O6" s="35"/>
      <c r="P6" s="37">
        <v>2600.0</v>
      </c>
      <c r="Q6" s="38">
        <f t="shared" ref="Q6:Q32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45873.0</v>
      </c>
      <c r="C7" s="32" t="s">
        <v>160</v>
      </c>
      <c r="D7" s="33">
        <v>52509.0</v>
      </c>
      <c r="E7" s="34" t="s">
        <v>161</v>
      </c>
      <c r="F7" s="35"/>
      <c r="G7" s="35"/>
      <c r="H7" s="35"/>
      <c r="I7" s="36"/>
      <c r="J7" s="35">
        <v>2600.0</v>
      </c>
      <c r="K7" s="35"/>
      <c r="L7" s="35"/>
      <c r="M7" s="36"/>
      <c r="N7" s="35"/>
      <c r="O7" s="35"/>
      <c r="P7" s="37">
        <v>2600.0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45873.0</v>
      </c>
      <c r="C8" s="32" t="s">
        <v>162</v>
      </c>
      <c r="D8" s="33">
        <v>81108.0</v>
      </c>
      <c r="E8" s="34" t="s">
        <v>163</v>
      </c>
      <c r="F8" s="35"/>
      <c r="G8" s="35"/>
      <c r="H8" s="35"/>
      <c r="I8" s="36">
        <v>22400.0</v>
      </c>
      <c r="J8" s="35"/>
      <c r="K8" s="35"/>
      <c r="L8" s="35"/>
      <c r="M8" s="36"/>
      <c r="N8" s="35"/>
      <c r="O8" s="35"/>
      <c r="P8" s="37">
        <v>22400.0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45873.0</v>
      </c>
      <c r="C9" s="32" t="s">
        <v>164</v>
      </c>
      <c r="D9" s="33">
        <v>92570.0</v>
      </c>
      <c r="E9" s="34" t="s">
        <v>165</v>
      </c>
      <c r="F9" s="35"/>
      <c r="G9" s="35"/>
      <c r="H9" s="35"/>
      <c r="I9" s="36">
        <v>300.0</v>
      </c>
      <c r="J9" s="35"/>
      <c r="K9" s="35"/>
      <c r="L9" s="35"/>
      <c r="M9" s="36"/>
      <c r="N9" s="35"/>
      <c r="O9" s="35"/>
      <c r="P9" s="37">
        <v>300.0</v>
      </c>
      <c r="Q9" s="38">
        <f t="shared" si="1"/>
        <v>0</v>
      </c>
      <c r="R9" s="37" t="s">
        <v>166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45873.0</v>
      </c>
      <c r="C10" s="32" t="s">
        <v>167</v>
      </c>
      <c r="D10" s="33">
        <v>92571.0</v>
      </c>
      <c r="E10" s="34" t="s">
        <v>168</v>
      </c>
      <c r="F10" s="35"/>
      <c r="G10" s="35"/>
      <c r="H10" s="35"/>
      <c r="I10" s="36">
        <v>300.0</v>
      </c>
      <c r="J10" s="35"/>
      <c r="K10" s="35"/>
      <c r="L10" s="35"/>
      <c r="M10" s="36"/>
      <c r="N10" s="35"/>
      <c r="O10" s="35"/>
      <c r="P10" s="37">
        <v>300.0</v>
      </c>
      <c r="Q10" s="38">
        <f t="shared" si="1"/>
        <v>0</v>
      </c>
      <c r="R10" s="37" t="s">
        <v>166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45873.0</v>
      </c>
      <c r="C11" s="32" t="s">
        <v>169</v>
      </c>
      <c r="D11" s="33">
        <v>32700.0</v>
      </c>
      <c r="E11" s="34" t="s">
        <v>170</v>
      </c>
      <c r="F11" s="35"/>
      <c r="G11" s="35"/>
      <c r="H11" s="35"/>
      <c r="I11" s="36"/>
      <c r="J11" s="35">
        <v>5100.0</v>
      </c>
      <c r="K11" s="35"/>
      <c r="L11" s="35"/>
      <c r="M11" s="36"/>
      <c r="N11" s="35"/>
      <c r="O11" s="35"/>
      <c r="P11" s="37">
        <v>5100.0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45873.0</v>
      </c>
      <c r="C12" s="32" t="s">
        <v>171</v>
      </c>
      <c r="D12" s="33">
        <v>92572.0</v>
      </c>
      <c r="E12" s="34" t="s">
        <v>172</v>
      </c>
      <c r="F12" s="35"/>
      <c r="G12" s="35"/>
      <c r="H12" s="35"/>
      <c r="I12" s="36">
        <v>300.0</v>
      </c>
      <c r="J12" s="35"/>
      <c r="K12" s="35"/>
      <c r="L12" s="35"/>
      <c r="M12" s="36"/>
      <c r="N12" s="35"/>
      <c r="O12" s="35"/>
      <c r="P12" s="37">
        <v>300.0</v>
      </c>
      <c r="Q12" s="38">
        <f t="shared" si="1"/>
        <v>0</v>
      </c>
      <c r="R12" s="37" t="s">
        <v>166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45873.0</v>
      </c>
      <c r="C13" s="32" t="s">
        <v>173</v>
      </c>
      <c r="D13" s="33">
        <v>92574.0</v>
      </c>
      <c r="E13" s="34" t="s">
        <v>174</v>
      </c>
      <c r="F13" s="35"/>
      <c r="G13" s="35"/>
      <c r="H13" s="35"/>
      <c r="I13" s="36">
        <v>300.0</v>
      </c>
      <c r="J13" s="35"/>
      <c r="K13" s="35"/>
      <c r="L13" s="35"/>
      <c r="M13" s="36"/>
      <c r="N13" s="35"/>
      <c r="O13" s="35"/>
      <c r="P13" s="37">
        <v>300.0</v>
      </c>
      <c r="Q13" s="38">
        <f t="shared" si="1"/>
        <v>0</v>
      </c>
      <c r="R13" s="37" t="s">
        <v>166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45873.0</v>
      </c>
      <c r="C14" s="32" t="s">
        <v>175</v>
      </c>
      <c r="D14" s="33">
        <v>92575.0</v>
      </c>
      <c r="E14" s="34" t="s">
        <v>176</v>
      </c>
      <c r="F14" s="35"/>
      <c r="G14" s="35"/>
      <c r="H14" s="35"/>
      <c r="I14" s="36">
        <v>300.0</v>
      </c>
      <c r="J14" s="35"/>
      <c r="K14" s="35"/>
      <c r="L14" s="35"/>
      <c r="M14" s="36"/>
      <c r="N14" s="35"/>
      <c r="O14" s="35"/>
      <c r="P14" s="37">
        <v>300.0</v>
      </c>
      <c r="Q14" s="38">
        <f t="shared" si="1"/>
        <v>0</v>
      </c>
      <c r="R14" s="37" t="s">
        <v>166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45873.0</v>
      </c>
      <c r="C15" s="32" t="s">
        <v>177</v>
      </c>
      <c r="D15" s="33">
        <v>92576.0</v>
      </c>
      <c r="E15" s="34" t="s">
        <v>178</v>
      </c>
      <c r="F15" s="35"/>
      <c r="G15" s="35"/>
      <c r="H15" s="35"/>
      <c r="I15" s="36">
        <v>300.0</v>
      </c>
      <c r="J15" s="35"/>
      <c r="K15" s="35"/>
      <c r="L15" s="35"/>
      <c r="M15" s="36"/>
      <c r="N15" s="35"/>
      <c r="O15" s="35"/>
      <c r="P15" s="37">
        <v>300.0</v>
      </c>
      <c r="Q15" s="38">
        <f t="shared" si="1"/>
        <v>0</v>
      </c>
      <c r="R15" s="37" t="s">
        <v>166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45873.0</v>
      </c>
      <c r="C16" s="32" t="s">
        <v>179</v>
      </c>
      <c r="D16" s="33">
        <v>92577.0</v>
      </c>
      <c r="E16" s="34" t="s">
        <v>180</v>
      </c>
      <c r="F16" s="35"/>
      <c r="G16" s="35"/>
      <c r="H16" s="35"/>
      <c r="I16" s="36">
        <v>300.0</v>
      </c>
      <c r="J16" s="35"/>
      <c r="K16" s="35"/>
      <c r="L16" s="35"/>
      <c r="M16" s="36"/>
      <c r="N16" s="35"/>
      <c r="O16" s="35"/>
      <c r="P16" s="37">
        <v>300.0</v>
      </c>
      <c r="Q16" s="38">
        <f t="shared" si="1"/>
        <v>0</v>
      </c>
      <c r="R16" s="37" t="s">
        <v>166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45873.0</v>
      </c>
      <c r="C17" s="32" t="s">
        <v>181</v>
      </c>
      <c r="D17" s="33">
        <v>89031.0</v>
      </c>
      <c r="E17" s="34" t="s">
        <v>182</v>
      </c>
      <c r="F17" s="35"/>
      <c r="G17" s="35"/>
      <c r="H17" s="35"/>
      <c r="I17" s="36">
        <v>10000.0</v>
      </c>
      <c r="J17" s="35"/>
      <c r="K17" s="35"/>
      <c r="L17" s="35"/>
      <c r="M17" s="36"/>
      <c r="N17" s="35"/>
      <c r="O17" s="35"/>
      <c r="P17" s="37">
        <v>10000.0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45873.0</v>
      </c>
      <c r="C18" s="32" t="s">
        <v>183</v>
      </c>
      <c r="D18" s="33">
        <v>57499.0</v>
      </c>
      <c r="E18" s="34" t="s">
        <v>184</v>
      </c>
      <c r="F18" s="35"/>
      <c r="G18" s="35"/>
      <c r="H18" s="35"/>
      <c r="I18" s="36">
        <v>2500.0</v>
      </c>
      <c r="J18" s="35"/>
      <c r="K18" s="35"/>
      <c r="L18" s="35"/>
      <c r="M18" s="36"/>
      <c r="N18" s="35"/>
      <c r="O18" s="35"/>
      <c r="P18" s="37">
        <v>2500.0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45873.0</v>
      </c>
      <c r="C19" s="32" t="s">
        <v>185</v>
      </c>
      <c r="D19" s="33">
        <v>45096.0</v>
      </c>
      <c r="E19" s="34" t="s">
        <v>186</v>
      </c>
      <c r="F19" s="35"/>
      <c r="G19" s="35"/>
      <c r="H19" s="35"/>
      <c r="I19" s="36">
        <v>5100.0</v>
      </c>
      <c r="J19" s="35"/>
      <c r="K19" s="35"/>
      <c r="L19" s="35"/>
      <c r="M19" s="36"/>
      <c r="N19" s="35"/>
      <c r="O19" s="35"/>
      <c r="P19" s="37">
        <v>5100.0</v>
      </c>
      <c r="Q19" s="38">
        <f t="shared" si="1"/>
        <v>0</v>
      </c>
      <c r="R19" s="37" t="s">
        <v>26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45873.0</v>
      </c>
      <c r="C20" s="32" t="s">
        <v>187</v>
      </c>
      <c r="D20" s="33">
        <v>70337.0</v>
      </c>
      <c r="E20" s="34" t="s">
        <v>188</v>
      </c>
      <c r="F20" s="35"/>
      <c r="G20" s="35"/>
      <c r="H20" s="35"/>
      <c r="I20" s="36">
        <v>7100.0</v>
      </c>
      <c r="J20" s="35"/>
      <c r="K20" s="35"/>
      <c r="L20" s="35"/>
      <c r="M20" s="36"/>
      <c r="N20" s="35"/>
      <c r="O20" s="35"/>
      <c r="P20" s="37">
        <v>7100.0</v>
      </c>
      <c r="Q20" s="38">
        <f t="shared" si="1"/>
        <v>0</v>
      </c>
      <c r="R20" s="37" t="s">
        <v>34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45873.0</v>
      </c>
      <c r="C21" s="32" t="s">
        <v>189</v>
      </c>
      <c r="D21" s="33">
        <v>80455.0</v>
      </c>
      <c r="E21" s="34" t="s">
        <v>190</v>
      </c>
      <c r="F21" s="35"/>
      <c r="G21" s="35"/>
      <c r="H21" s="35"/>
      <c r="I21" s="36"/>
      <c r="J21" s="35"/>
      <c r="K21" s="35">
        <v>14500.0</v>
      </c>
      <c r="L21" s="35"/>
      <c r="M21" s="36"/>
      <c r="N21" s="35"/>
      <c r="O21" s="35"/>
      <c r="P21" s="37">
        <v>14500.0</v>
      </c>
      <c r="Q21" s="38">
        <f t="shared" si="1"/>
        <v>0</v>
      </c>
      <c r="R21" s="37" t="s">
        <v>34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45873.0</v>
      </c>
      <c r="C22" s="32" t="s">
        <v>191</v>
      </c>
      <c r="D22" s="33">
        <v>77864.0</v>
      </c>
      <c r="E22" s="34" t="s">
        <v>192</v>
      </c>
      <c r="F22" s="35"/>
      <c r="G22" s="35"/>
      <c r="H22" s="35"/>
      <c r="I22" s="36"/>
      <c r="J22" s="35">
        <v>15000.0</v>
      </c>
      <c r="K22" s="35"/>
      <c r="L22" s="35"/>
      <c r="M22" s="36"/>
      <c r="N22" s="35"/>
      <c r="O22" s="35"/>
      <c r="P22" s="37">
        <v>15000.0</v>
      </c>
      <c r="Q22" s="38">
        <f t="shared" si="1"/>
        <v>0</v>
      </c>
      <c r="R22" s="37" t="s">
        <v>26</v>
      </c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45873.0</v>
      </c>
      <c r="C23" s="32" t="s">
        <v>193</v>
      </c>
      <c r="D23" s="33">
        <v>77864.0</v>
      </c>
      <c r="E23" s="34" t="s">
        <v>192</v>
      </c>
      <c r="F23" s="35"/>
      <c r="G23" s="35"/>
      <c r="H23" s="35"/>
      <c r="I23" s="36"/>
      <c r="J23" s="35">
        <v>5000.0</v>
      </c>
      <c r="K23" s="35"/>
      <c r="L23" s="35"/>
      <c r="M23" s="36"/>
      <c r="N23" s="35"/>
      <c r="O23" s="35"/>
      <c r="P23" s="37">
        <v>5000.0</v>
      </c>
      <c r="Q23" s="38">
        <f t="shared" si="1"/>
        <v>0</v>
      </c>
      <c r="R23" s="37" t="s">
        <v>26</v>
      </c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45873.0</v>
      </c>
      <c r="C24" s="32" t="s">
        <v>194</v>
      </c>
      <c r="D24" s="33">
        <v>36928.0</v>
      </c>
      <c r="E24" s="34" t="s">
        <v>195</v>
      </c>
      <c r="F24" s="35"/>
      <c r="G24" s="35"/>
      <c r="H24" s="35"/>
      <c r="I24" s="36"/>
      <c r="J24" s="35"/>
      <c r="K24" s="35">
        <v>3700.0</v>
      </c>
      <c r="L24" s="35"/>
      <c r="M24" s="36">
        <v>800.0</v>
      </c>
      <c r="N24" s="35"/>
      <c r="O24" s="35"/>
      <c r="P24" s="37">
        <v>4500.0</v>
      </c>
      <c r="Q24" s="38">
        <f t="shared" si="1"/>
        <v>0</v>
      </c>
      <c r="R24" s="37" t="s">
        <v>34</v>
      </c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45873.0</v>
      </c>
      <c r="C25" s="32" t="s">
        <v>196</v>
      </c>
      <c r="D25" s="33">
        <v>55041.0</v>
      </c>
      <c r="E25" s="34" t="s">
        <v>197</v>
      </c>
      <c r="F25" s="35"/>
      <c r="G25" s="35"/>
      <c r="H25" s="35"/>
      <c r="I25" s="36">
        <v>2600.0</v>
      </c>
      <c r="J25" s="35"/>
      <c r="K25" s="35"/>
      <c r="L25" s="35"/>
      <c r="M25" s="36"/>
      <c r="N25" s="35"/>
      <c r="O25" s="35"/>
      <c r="P25" s="37">
        <v>2600.0</v>
      </c>
      <c r="Q25" s="38">
        <f t="shared" si="1"/>
        <v>0</v>
      </c>
      <c r="R25" s="37" t="s">
        <v>34</v>
      </c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45873.0</v>
      </c>
      <c r="C26" s="32" t="s">
        <v>198</v>
      </c>
      <c r="D26" s="33">
        <v>52247.0</v>
      </c>
      <c r="E26" s="34" t="s">
        <v>199</v>
      </c>
      <c r="F26" s="35"/>
      <c r="G26" s="35"/>
      <c r="H26" s="35"/>
      <c r="I26" s="36">
        <v>100.0</v>
      </c>
      <c r="J26" s="35"/>
      <c r="K26" s="35"/>
      <c r="L26" s="35"/>
      <c r="M26" s="36"/>
      <c r="N26" s="35"/>
      <c r="O26" s="35"/>
      <c r="P26" s="37">
        <v>100.0</v>
      </c>
      <c r="Q26" s="38">
        <f t="shared" si="1"/>
        <v>0</v>
      </c>
      <c r="R26" s="37" t="s">
        <v>34</v>
      </c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45873.0</v>
      </c>
      <c r="C27" s="32" t="s">
        <v>200</v>
      </c>
      <c r="D27" s="33">
        <v>90030.0</v>
      </c>
      <c r="E27" s="34" t="s">
        <v>201</v>
      </c>
      <c r="F27" s="35"/>
      <c r="G27" s="35"/>
      <c r="H27" s="35"/>
      <c r="I27" s="36">
        <v>100.0</v>
      </c>
      <c r="J27" s="35"/>
      <c r="K27" s="35"/>
      <c r="L27" s="35"/>
      <c r="M27" s="36"/>
      <c r="N27" s="35"/>
      <c r="O27" s="35"/>
      <c r="P27" s="37">
        <v>100.0</v>
      </c>
      <c r="Q27" s="38">
        <f t="shared" si="1"/>
        <v>0</v>
      </c>
      <c r="R27" s="37" t="s">
        <v>26</v>
      </c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45873.0</v>
      </c>
      <c r="C28" s="32" t="s">
        <v>202</v>
      </c>
      <c r="D28" s="33">
        <v>90030.0</v>
      </c>
      <c r="E28" s="34" t="s">
        <v>201</v>
      </c>
      <c r="F28" s="35"/>
      <c r="G28" s="35"/>
      <c r="H28" s="35"/>
      <c r="I28" s="36">
        <v>150.0</v>
      </c>
      <c r="J28" s="35"/>
      <c r="K28" s="35"/>
      <c r="L28" s="35"/>
      <c r="M28" s="36"/>
      <c r="N28" s="35"/>
      <c r="O28" s="35"/>
      <c r="P28" s="37">
        <v>150.0</v>
      </c>
      <c r="Q28" s="38">
        <f t="shared" si="1"/>
        <v>0</v>
      </c>
      <c r="R28" s="37" t="s">
        <v>26</v>
      </c>
      <c r="S28" s="3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45872.0</v>
      </c>
      <c r="C29" s="32" t="s">
        <v>203</v>
      </c>
      <c r="D29" s="33">
        <v>10008.0</v>
      </c>
      <c r="E29" s="34" t="s">
        <v>204</v>
      </c>
      <c r="F29" s="35"/>
      <c r="G29" s="35"/>
      <c r="H29" s="35"/>
      <c r="I29" s="36"/>
      <c r="J29" s="35"/>
      <c r="K29" s="35">
        <v>600.0</v>
      </c>
      <c r="L29" s="35"/>
      <c r="M29" s="36"/>
      <c r="N29" s="35"/>
      <c r="O29" s="35"/>
      <c r="P29" s="37">
        <v>600.0</v>
      </c>
      <c r="Q29" s="38">
        <f t="shared" si="1"/>
        <v>0</v>
      </c>
      <c r="R29" s="37"/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45873.0</v>
      </c>
      <c r="C30" s="32" t="s">
        <v>205</v>
      </c>
      <c r="D30" s="33">
        <v>49918.0</v>
      </c>
      <c r="E30" s="34" t="s">
        <v>206</v>
      </c>
      <c r="F30" s="35"/>
      <c r="G30" s="35"/>
      <c r="H30" s="35"/>
      <c r="I30" s="36"/>
      <c r="J30" s="35"/>
      <c r="K30" s="35"/>
      <c r="L30" s="35"/>
      <c r="M30" s="36">
        <v>1250.0</v>
      </c>
      <c r="N30" s="35"/>
      <c r="O30" s="35"/>
      <c r="P30" s="37">
        <v>1250.0</v>
      </c>
      <c r="Q30" s="38">
        <f t="shared" si="1"/>
        <v>0</v>
      </c>
      <c r="R30" s="37"/>
      <c r="S30" s="3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/>
      <c r="B31" s="31"/>
      <c r="C31" s="32"/>
      <c r="D31" s="33"/>
      <c r="E31" s="34"/>
      <c r="F31" s="35"/>
      <c r="G31" s="35"/>
      <c r="H31" s="35"/>
      <c r="I31" s="36"/>
      <c r="J31" s="35"/>
      <c r="K31" s="35"/>
      <c r="L31" s="35"/>
      <c r="M31" s="36"/>
      <c r="N31" s="35"/>
      <c r="O31" s="35"/>
      <c r="P31" s="37"/>
      <c r="Q31" s="38">
        <f t="shared" si="1"/>
        <v>0</v>
      </c>
      <c r="R31" s="37"/>
      <c r="S31" s="3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/>
      <c r="B32" s="31"/>
      <c r="C32" s="32"/>
      <c r="D32" s="33"/>
      <c r="E32" s="34"/>
      <c r="F32" s="35"/>
      <c r="G32" s="35"/>
      <c r="H32" s="35"/>
      <c r="I32" s="36"/>
      <c r="J32" s="35"/>
      <c r="K32" s="35"/>
      <c r="L32" s="35"/>
      <c r="M32" s="36"/>
      <c r="N32" s="35"/>
      <c r="O32" s="35"/>
      <c r="P32" s="37"/>
      <c r="Q32" s="38">
        <f t="shared" si="1"/>
        <v>0</v>
      </c>
      <c r="R32" s="37"/>
      <c r="S32" s="3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41"/>
      <c r="B33" s="42"/>
      <c r="C33" s="43"/>
      <c r="D33" s="44"/>
      <c r="E33" s="44"/>
      <c r="F33" s="45">
        <f t="shared" ref="F33:P33" si="2">SUM(F6:F32)</f>
        <v>0</v>
      </c>
      <c r="G33" s="45">
        <f t="shared" si="2"/>
        <v>0</v>
      </c>
      <c r="H33" s="45">
        <f t="shared" si="2"/>
        <v>0</v>
      </c>
      <c r="I33" s="45">
        <f t="shared" si="2"/>
        <v>54750</v>
      </c>
      <c r="J33" s="45">
        <f t="shared" si="2"/>
        <v>27700</v>
      </c>
      <c r="K33" s="45">
        <f t="shared" si="2"/>
        <v>18800</v>
      </c>
      <c r="L33" s="45">
        <f t="shared" si="2"/>
        <v>0</v>
      </c>
      <c r="M33" s="45">
        <f t="shared" si="2"/>
        <v>2050</v>
      </c>
      <c r="N33" s="45">
        <f t="shared" si="2"/>
        <v>0</v>
      </c>
      <c r="O33" s="45">
        <f t="shared" si="2"/>
        <v>0</v>
      </c>
      <c r="P33" s="45">
        <f t="shared" si="2"/>
        <v>103300</v>
      </c>
      <c r="Q33" s="46"/>
      <c r="R33" s="44"/>
      <c r="S33" s="47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49"/>
      <c r="B34" s="50"/>
      <c r="C34" s="51"/>
      <c r="D34" s="51"/>
      <c r="E34" s="51"/>
      <c r="F34" s="52">
        <f>F33+G33+H33+I33+J33+K33+L33+M33+N33+O33</f>
        <v>103300</v>
      </c>
      <c r="G34" s="4"/>
      <c r="H34" s="4"/>
      <c r="I34" s="4"/>
      <c r="J34" s="4"/>
      <c r="K34" s="4"/>
      <c r="L34" s="4"/>
      <c r="M34" s="4"/>
      <c r="N34" s="4"/>
      <c r="O34" s="4"/>
      <c r="P34" s="53" t="s">
        <v>51</v>
      </c>
      <c r="Q34" s="53"/>
      <c r="R34" s="51"/>
      <c r="S34" s="54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28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81" t="s">
        <v>106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82" t="s">
        <v>2</v>
      </c>
      <c r="B37" s="83" t="s">
        <v>3</v>
      </c>
      <c r="C37" s="83" t="s">
        <v>4</v>
      </c>
      <c r="D37" s="83" t="s">
        <v>5</v>
      </c>
      <c r="E37" s="83" t="s">
        <v>6</v>
      </c>
      <c r="F37" s="84" t="s">
        <v>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83" t="s">
        <v>8</v>
      </c>
      <c r="S37" s="83" t="s">
        <v>9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1"/>
      <c r="B38" s="12"/>
      <c r="C38" s="12"/>
      <c r="D38" s="12"/>
      <c r="E38" s="12"/>
      <c r="F38" s="85" t="s">
        <v>10</v>
      </c>
      <c r="G38" s="86" t="s">
        <v>11</v>
      </c>
      <c r="H38" s="10"/>
      <c r="I38" s="86" t="s">
        <v>12</v>
      </c>
      <c r="J38" s="10"/>
      <c r="K38" s="83" t="s">
        <v>13</v>
      </c>
      <c r="L38" s="87"/>
      <c r="M38" s="87"/>
      <c r="N38" s="87"/>
      <c r="O38" s="88" t="s">
        <v>207</v>
      </c>
      <c r="P38" s="83" t="s">
        <v>15</v>
      </c>
      <c r="Q38" s="83" t="s">
        <v>16</v>
      </c>
      <c r="R38" s="12"/>
      <c r="S38" s="1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16"/>
      <c r="B39" s="10"/>
      <c r="C39" s="10"/>
      <c r="D39" s="10"/>
      <c r="E39" s="10"/>
      <c r="F39" s="10"/>
      <c r="G39" s="89" t="s">
        <v>17</v>
      </c>
      <c r="H39" s="89" t="s">
        <v>18</v>
      </c>
      <c r="I39" s="89" t="s">
        <v>19</v>
      </c>
      <c r="J39" s="89" t="s">
        <v>20</v>
      </c>
      <c r="K39" s="10"/>
      <c r="L39" s="89" t="s">
        <v>21</v>
      </c>
      <c r="M39" s="89" t="s">
        <v>22</v>
      </c>
      <c r="N39" s="89" t="s">
        <v>70</v>
      </c>
      <c r="O39" s="10"/>
      <c r="P39" s="10"/>
      <c r="Q39" s="10"/>
      <c r="R39" s="10"/>
      <c r="S39" s="10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0">
        <v>1.0</v>
      </c>
      <c r="B40" s="31">
        <v>45873.0</v>
      </c>
      <c r="C40" s="32" t="s">
        <v>208</v>
      </c>
      <c r="D40" s="33">
        <v>52247.0</v>
      </c>
      <c r="E40" s="34" t="s">
        <v>199</v>
      </c>
      <c r="F40" s="35"/>
      <c r="G40" s="35"/>
      <c r="H40" s="35"/>
      <c r="I40" s="36"/>
      <c r="J40" s="35"/>
      <c r="K40" s="35"/>
      <c r="L40" s="35"/>
      <c r="M40" s="36"/>
      <c r="N40" s="35"/>
      <c r="O40" s="37">
        <v>179.0</v>
      </c>
      <c r="P40" s="37">
        <v>179.0</v>
      </c>
      <c r="Q40" s="38">
        <f t="shared" ref="Q40:Q41" si="3">O40-P40</f>
        <v>0</v>
      </c>
      <c r="R40" s="37"/>
      <c r="S40" s="39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0">
        <v>2.0</v>
      </c>
      <c r="B41" s="31">
        <v>45873.0</v>
      </c>
      <c r="C41" s="32" t="s">
        <v>209</v>
      </c>
      <c r="D41" s="33">
        <v>52247.0</v>
      </c>
      <c r="E41" s="34" t="s">
        <v>199</v>
      </c>
      <c r="F41" s="35"/>
      <c r="G41" s="35"/>
      <c r="H41" s="35"/>
      <c r="I41" s="36"/>
      <c r="J41" s="35"/>
      <c r="K41" s="35"/>
      <c r="L41" s="35"/>
      <c r="M41" s="36"/>
      <c r="N41" s="35"/>
      <c r="O41" s="37">
        <v>70.0</v>
      </c>
      <c r="P41" s="37">
        <v>70.0</v>
      </c>
      <c r="Q41" s="38">
        <f t="shared" si="3"/>
        <v>0</v>
      </c>
      <c r="R41" s="37"/>
      <c r="S41" s="9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30"/>
      <c r="B42" s="74"/>
      <c r="C42" s="32"/>
      <c r="D42" s="33"/>
      <c r="E42" s="34"/>
      <c r="F42" s="35"/>
      <c r="G42" s="35"/>
      <c r="H42" s="35"/>
      <c r="I42" s="36"/>
      <c r="J42" s="35"/>
      <c r="K42" s="35"/>
      <c r="L42" s="35"/>
      <c r="M42" s="36"/>
      <c r="N42" s="35"/>
      <c r="O42" s="37"/>
      <c r="P42" s="37"/>
      <c r="Q42" s="38"/>
      <c r="R42" s="37"/>
      <c r="S42" s="90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30"/>
      <c r="B43" s="31"/>
      <c r="C43" s="32"/>
      <c r="D43" s="33"/>
      <c r="E43" s="34"/>
      <c r="F43" s="35"/>
      <c r="G43" s="35"/>
      <c r="H43" s="35"/>
      <c r="I43" s="36"/>
      <c r="J43" s="35"/>
      <c r="K43" s="35"/>
      <c r="L43" s="35"/>
      <c r="M43" s="36"/>
      <c r="N43" s="35"/>
      <c r="O43" s="35"/>
      <c r="P43" s="37"/>
      <c r="Q43" s="38"/>
      <c r="R43" s="91"/>
      <c r="S43" s="9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92"/>
      <c r="B44" s="93"/>
      <c r="C44" s="94"/>
      <c r="D44" s="95" t="s">
        <v>105</v>
      </c>
      <c r="E44" s="87"/>
      <c r="F44" s="96">
        <f t="shared" ref="F44:P44" si="4">SUM(F40:F43)</f>
        <v>0</v>
      </c>
      <c r="G44" s="96">
        <f t="shared" si="4"/>
        <v>0</v>
      </c>
      <c r="H44" s="96">
        <f t="shared" si="4"/>
        <v>0</v>
      </c>
      <c r="I44" s="96">
        <f t="shared" si="4"/>
        <v>0</v>
      </c>
      <c r="J44" s="96">
        <f t="shared" si="4"/>
        <v>0</v>
      </c>
      <c r="K44" s="96">
        <f t="shared" si="4"/>
        <v>0</v>
      </c>
      <c r="L44" s="96">
        <f t="shared" si="4"/>
        <v>0</v>
      </c>
      <c r="M44" s="96">
        <f t="shared" si="4"/>
        <v>0</v>
      </c>
      <c r="N44" s="96">
        <f t="shared" si="4"/>
        <v>0</v>
      </c>
      <c r="O44" s="96">
        <f t="shared" si="4"/>
        <v>249</v>
      </c>
      <c r="P44" s="96">
        <f t="shared" si="4"/>
        <v>249</v>
      </c>
      <c r="Q44" s="96">
        <f>SUM(Q40)</f>
        <v>0</v>
      </c>
      <c r="R44" s="87"/>
      <c r="S44" s="9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98"/>
      <c r="B45" s="99"/>
      <c r="C45" s="99"/>
      <c r="D45" s="99"/>
      <c r="E45" s="99"/>
      <c r="F45" s="100"/>
      <c r="G45" s="4"/>
      <c r="H45" s="4"/>
      <c r="I45" s="4"/>
      <c r="J45" s="4"/>
      <c r="K45" s="4"/>
      <c r="L45" s="4"/>
      <c r="M45" s="4"/>
      <c r="N45" s="4"/>
      <c r="O45" s="4"/>
      <c r="P45" s="101"/>
      <c r="Q45" s="101"/>
      <c r="R45" s="99"/>
      <c r="S45" s="10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55"/>
      <c r="B46" s="55"/>
      <c r="C46" s="55"/>
      <c r="D46" s="55"/>
      <c r="E46" s="56"/>
      <c r="F46" s="57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03" t="s">
        <v>117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04" t="s">
        <v>2</v>
      </c>
      <c r="B48" s="105" t="s">
        <v>3</v>
      </c>
      <c r="C48" s="105" t="s">
        <v>4</v>
      </c>
      <c r="D48" s="105" t="s">
        <v>5</v>
      </c>
      <c r="E48" s="105" t="s">
        <v>6</v>
      </c>
      <c r="F48" s="106" t="s">
        <v>7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105" t="s">
        <v>8</v>
      </c>
      <c r="S48" s="105" t="s">
        <v>9</v>
      </c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1"/>
      <c r="B49" s="12"/>
      <c r="C49" s="12"/>
      <c r="D49" s="12"/>
      <c r="E49" s="12"/>
      <c r="F49" s="107" t="s">
        <v>10</v>
      </c>
      <c r="G49" s="108" t="s">
        <v>11</v>
      </c>
      <c r="H49" s="10"/>
      <c r="I49" s="108" t="s">
        <v>12</v>
      </c>
      <c r="J49" s="10"/>
      <c r="K49" s="105" t="s">
        <v>13</v>
      </c>
      <c r="L49" s="109"/>
      <c r="M49" s="109"/>
      <c r="N49" s="109"/>
      <c r="O49" s="110" t="s">
        <v>210</v>
      </c>
      <c r="P49" s="105" t="s">
        <v>15</v>
      </c>
      <c r="Q49" s="105" t="s">
        <v>16</v>
      </c>
      <c r="R49" s="12"/>
      <c r="S49" s="1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6"/>
      <c r="B50" s="10"/>
      <c r="C50" s="10"/>
      <c r="D50" s="10"/>
      <c r="E50" s="10"/>
      <c r="F50" s="10"/>
      <c r="G50" s="111" t="s">
        <v>17</v>
      </c>
      <c r="H50" s="111" t="s">
        <v>18</v>
      </c>
      <c r="I50" s="111" t="s">
        <v>19</v>
      </c>
      <c r="J50" s="111" t="s">
        <v>20</v>
      </c>
      <c r="K50" s="10"/>
      <c r="L50" s="111" t="s">
        <v>21</v>
      </c>
      <c r="M50" s="111" t="s">
        <v>22</v>
      </c>
      <c r="N50" s="111" t="s">
        <v>70</v>
      </c>
      <c r="O50" s="10"/>
      <c r="P50" s="10"/>
      <c r="Q50" s="10"/>
      <c r="R50" s="10"/>
      <c r="S50" s="10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12">
        <v>1.0</v>
      </c>
      <c r="B51" s="31">
        <v>45873.0</v>
      </c>
      <c r="C51" s="114" t="s">
        <v>211</v>
      </c>
      <c r="D51" s="115">
        <v>49825.0</v>
      </c>
      <c r="E51" s="116" t="s">
        <v>212</v>
      </c>
      <c r="F51" s="117"/>
      <c r="G51" s="117"/>
      <c r="H51" s="118">
        <v>11900.0</v>
      </c>
      <c r="I51" s="117"/>
      <c r="J51" s="119"/>
      <c r="K51" s="117"/>
      <c r="L51" s="117"/>
      <c r="M51" s="117"/>
      <c r="N51" s="117"/>
      <c r="O51" s="117"/>
      <c r="P51" s="120">
        <v>11900.0</v>
      </c>
      <c r="Q51" s="121">
        <f t="shared" ref="Q51:Q54" si="5">F51+G51+H51+I51+J51+K51+L51+M51+N51-P51</f>
        <v>0</v>
      </c>
      <c r="R51" s="91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12">
        <v>2.0</v>
      </c>
      <c r="B52" s="31">
        <v>45873.0</v>
      </c>
      <c r="C52" s="135" t="s">
        <v>213</v>
      </c>
      <c r="D52" s="135">
        <v>49655.0</v>
      </c>
      <c r="E52" s="135" t="s">
        <v>120</v>
      </c>
      <c r="F52" s="117"/>
      <c r="G52" s="117"/>
      <c r="H52" s="117">
        <v>10300.0</v>
      </c>
      <c r="I52" s="117"/>
      <c r="J52" s="117"/>
      <c r="K52" s="117"/>
      <c r="L52" s="117"/>
      <c r="M52" s="117"/>
      <c r="N52" s="117"/>
      <c r="O52" s="117"/>
      <c r="P52" s="120">
        <v>10300.0</v>
      </c>
      <c r="Q52" s="121">
        <f t="shared" si="5"/>
        <v>0</v>
      </c>
      <c r="R52" s="37"/>
      <c r="S52" s="122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22"/>
      <c r="B53" s="123"/>
      <c r="C53" s="122"/>
      <c r="D53" s="122"/>
      <c r="E53" s="122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20"/>
      <c r="Q53" s="121">
        <f t="shared" si="5"/>
        <v>0</v>
      </c>
      <c r="R53" s="122"/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22"/>
      <c r="B54" s="123"/>
      <c r="C54" s="122"/>
      <c r="D54" s="122"/>
      <c r="E54" s="122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20"/>
      <c r="Q54" s="121">
        <f t="shared" si="5"/>
        <v>0</v>
      </c>
      <c r="R54" s="122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22"/>
      <c r="B55" s="122"/>
      <c r="C55" s="122"/>
      <c r="D55" s="122"/>
      <c r="E55" s="122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20"/>
      <c r="Q55" s="122"/>
      <c r="R55" s="122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24"/>
      <c r="B56" s="125"/>
      <c r="C56" s="126"/>
      <c r="D56" s="127" t="s">
        <v>105</v>
      </c>
      <c r="E56" s="109"/>
      <c r="F56" s="128">
        <f t="shared" ref="F56:G56" si="6">SUM(F51:F55)</f>
        <v>0</v>
      </c>
      <c r="G56" s="128">
        <f t="shared" si="6"/>
        <v>0</v>
      </c>
      <c r="H56" s="128">
        <f>SUM(H51:H54)</f>
        <v>22200</v>
      </c>
      <c r="I56" s="128">
        <f t="shared" ref="I56:P56" si="7">SUM(I51:I55)</f>
        <v>0</v>
      </c>
      <c r="J56" s="128">
        <f t="shared" si="7"/>
        <v>0</v>
      </c>
      <c r="K56" s="128">
        <f t="shared" si="7"/>
        <v>0</v>
      </c>
      <c r="L56" s="128">
        <f t="shared" si="7"/>
        <v>0</v>
      </c>
      <c r="M56" s="128">
        <f t="shared" si="7"/>
        <v>0</v>
      </c>
      <c r="N56" s="128">
        <f t="shared" si="7"/>
        <v>0</v>
      </c>
      <c r="O56" s="128">
        <f t="shared" si="7"/>
        <v>0</v>
      </c>
      <c r="P56" s="128">
        <f t="shared" si="7"/>
        <v>22200</v>
      </c>
      <c r="Q56" s="129"/>
      <c r="R56" s="109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30"/>
      <c r="B57" s="131"/>
      <c r="C57" s="131"/>
      <c r="D57" s="131"/>
      <c r="E57" s="131"/>
      <c r="F57" s="132">
        <f>F56+G56+H56+I56+J56+K56+L56+M56+N56+O56</f>
        <v>22200</v>
      </c>
      <c r="G57" s="4"/>
      <c r="H57" s="4"/>
      <c r="I57" s="4"/>
      <c r="J57" s="4"/>
      <c r="K57" s="4"/>
      <c r="L57" s="4"/>
      <c r="M57" s="4"/>
      <c r="N57" s="4"/>
      <c r="O57" s="4"/>
      <c r="P57" s="133"/>
      <c r="Q57" s="133"/>
      <c r="R57" s="131"/>
      <c r="S57" s="122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55"/>
      <c r="B58" s="55"/>
      <c r="C58" s="55"/>
      <c r="D58" s="55"/>
      <c r="E58" s="56"/>
      <c r="F58" s="57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55"/>
      <c r="B59" s="55"/>
      <c r="C59" s="55"/>
      <c r="D59" s="55"/>
      <c r="E59" s="56"/>
      <c r="F59" s="57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51.0" customHeight="1">
      <c r="A60" s="2"/>
      <c r="B60" s="2"/>
      <c r="C60" s="2"/>
      <c r="D60" s="2"/>
      <c r="E60" s="58" t="s">
        <v>52</v>
      </c>
      <c r="F60" s="59" t="s">
        <v>53</v>
      </c>
      <c r="G60" s="2"/>
      <c r="H60" s="2"/>
      <c r="I60" s="2"/>
      <c r="J60" s="60" t="s">
        <v>54</v>
      </c>
      <c r="K60" s="60"/>
      <c r="L60" s="60"/>
      <c r="M60" s="60"/>
      <c r="N60" s="61"/>
      <c r="O60" s="61"/>
      <c r="P60" s="6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58" t="s">
        <v>55</v>
      </c>
      <c r="F61" s="59" t="s">
        <v>53</v>
      </c>
      <c r="G61" s="2"/>
      <c r="H61" s="2"/>
      <c r="I61" s="2"/>
      <c r="J61" s="63" t="s">
        <v>56</v>
      </c>
      <c r="K61" s="63"/>
      <c r="L61" s="63"/>
      <c r="M61" s="63"/>
      <c r="N61" s="63"/>
      <c r="O61" s="63"/>
      <c r="P61" s="6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58" t="s">
        <v>57</v>
      </c>
      <c r="F62" s="59" t="s">
        <v>53</v>
      </c>
      <c r="G62" s="2"/>
      <c r="H62" s="2"/>
      <c r="I62" s="2"/>
      <c r="J62" s="64"/>
      <c r="K62" s="64"/>
      <c r="L62" s="64"/>
      <c r="M62" s="64"/>
      <c r="N62" s="64"/>
      <c r="O62" s="64"/>
      <c r="P62" s="64"/>
      <c r="Q62" s="13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58" t="s">
        <v>62</v>
      </c>
      <c r="F63" s="59" t="s">
        <v>53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214</v>
      </c>
      <c r="F64" s="59" t="s">
        <v>53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58" t="s">
        <v>65</v>
      </c>
      <c r="F65" s="59" t="s">
        <v>53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58" t="s">
        <v>67</v>
      </c>
      <c r="F66" s="59" t="s">
        <v>53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52">
    <mergeCell ref="F45:O45"/>
    <mergeCell ref="A47:S47"/>
    <mergeCell ref="A48:A50"/>
    <mergeCell ref="B48:B50"/>
    <mergeCell ref="C48:C50"/>
    <mergeCell ref="D48:D50"/>
    <mergeCell ref="E48:E50"/>
    <mergeCell ref="S48:S50"/>
    <mergeCell ref="F48:Q48"/>
    <mergeCell ref="R48:R50"/>
    <mergeCell ref="F49:F50"/>
    <mergeCell ref="G49:H49"/>
    <mergeCell ref="I49:J49"/>
    <mergeCell ref="K49:K50"/>
    <mergeCell ref="O49:O5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7:D39"/>
    <mergeCell ref="E37:E39"/>
    <mergeCell ref="P4:P5"/>
    <mergeCell ref="Q4:Q5"/>
    <mergeCell ref="F34:O34"/>
    <mergeCell ref="A36:S36"/>
    <mergeCell ref="A37:A39"/>
    <mergeCell ref="B37:B39"/>
    <mergeCell ref="C37:C39"/>
    <mergeCell ref="S37:S39"/>
    <mergeCell ref="P38:P39"/>
    <mergeCell ref="Q38:Q39"/>
    <mergeCell ref="F37:Q37"/>
    <mergeCell ref="R37:R39"/>
    <mergeCell ref="F38:F39"/>
    <mergeCell ref="G38:H38"/>
    <mergeCell ref="I38:J38"/>
    <mergeCell ref="K38:K39"/>
    <mergeCell ref="O38:O39"/>
    <mergeCell ref="P49:P50"/>
    <mergeCell ref="Q49:Q50"/>
    <mergeCell ref="F57:O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215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45873.0</v>
      </c>
      <c r="C6" s="32" t="s">
        <v>216</v>
      </c>
      <c r="D6" s="33">
        <v>52247.0</v>
      </c>
      <c r="E6" s="34" t="s">
        <v>199</v>
      </c>
      <c r="F6" s="35"/>
      <c r="G6" s="35"/>
      <c r="H6" s="35"/>
      <c r="I6" s="36">
        <v>250.0</v>
      </c>
      <c r="J6" s="35"/>
      <c r="K6" s="35"/>
      <c r="L6" s="35"/>
      <c r="M6" s="36"/>
      <c r="N6" s="35"/>
      <c r="O6" s="35"/>
      <c r="P6" s="37">
        <v>250.0</v>
      </c>
      <c r="Q6" s="38">
        <f t="shared" ref="Q6:Q25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45873.0</v>
      </c>
      <c r="C7" s="32" t="s">
        <v>217</v>
      </c>
      <c r="D7" s="33">
        <v>89888.0</v>
      </c>
      <c r="E7" s="34" t="s">
        <v>218</v>
      </c>
      <c r="F7" s="35">
        <v>290.0</v>
      </c>
      <c r="G7" s="35"/>
      <c r="H7" s="35"/>
      <c r="I7" s="36"/>
      <c r="J7" s="35"/>
      <c r="K7" s="35"/>
      <c r="L7" s="35"/>
      <c r="M7" s="36"/>
      <c r="N7" s="35"/>
      <c r="O7" s="35"/>
      <c r="P7" s="37">
        <v>290.0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45873.0</v>
      </c>
      <c r="C8" s="32" t="s">
        <v>219</v>
      </c>
      <c r="D8" s="33">
        <v>10699.0</v>
      </c>
      <c r="E8" s="34" t="s">
        <v>220</v>
      </c>
      <c r="F8" s="35"/>
      <c r="G8" s="35"/>
      <c r="H8" s="35"/>
      <c r="I8" s="36"/>
      <c r="J8" s="35"/>
      <c r="K8" s="35"/>
      <c r="L8" s="35"/>
      <c r="M8" s="36">
        <v>2950.0</v>
      </c>
      <c r="N8" s="35"/>
      <c r="O8" s="35"/>
      <c r="P8" s="37">
        <v>2950.0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45873.0</v>
      </c>
      <c r="C9" s="32" t="s">
        <v>221</v>
      </c>
      <c r="D9" s="33">
        <v>10699.0</v>
      </c>
      <c r="E9" s="34" t="s">
        <v>220</v>
      </c>
      <c r="F9" s="35"/>
      <c r="G9" s="35"/>
      <c r="H9" s="35"/>
      <c r="I9" s="36"/>
      <c r="J9" s="35"/>
      <c r="K9" s="35"/>
      <c r="L9" s="35"/>
      <c r="M9" s="36">
        <v>200.0</v>
      </c>
      <c r="N9" s="35"/>
      <c r="O9" s="35"/>
      <c r="P9" s="37">
        <v>200.0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45873.0</v>
      </c>
      <c r="C10" s="32" t="s">
        <v>222</v>
      </c>
      <c r="D10" s="33">
        <v>22332.0</v>
      </c>
      <c r="E10" s="34" t="s">
        <v>223</v>
      </c>
      <c r="F10" s="35"/>
      <c r="G10" s="35"/>
      <c r="H10" s="35"/>
      <c r="I10" s="36"/>
      <c r="J10" s="35"/>
      <c r="K10" s="35">
        <v>5100.0</v>
      </c>
      <c r="L10" s="35"/>
      <c r="M10" s="36"/>
      <c r="N10" s="35"/>
      <c r="O10" s="35"/>
      <c r="P10" s="37">
        <v>5100.0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45874.0</v>
      </c>
      <c r="C11" s="32" t="s">
        <v>224</v>
      </c>
      <c r="D11" s="33">
        <v>67621.0</v>
      </c>
      <c r="E11" s="34" t="s">
        <v>225</v>
      </c>
      <c r="F11" s="35"/>
      <c r="G11" s="35"/>
      <c r="H11" s="35"/>
      <c r="I11" s="36">
        <v>1250.0</v>
      </c>
      <c r="J11" s="35"/>
      <c r="K11" s="35"/>
      <c r="L11" s="35"/>
      <c r="M11" s="36"/>
      <c r="N11" s="35"/>
      <c r="O11" s="35"/>
      <c r="P11" s="37">
        <v>1250.0</v>
      </c>
      <c r="Q11" s="38">
        <f t="shared" si="1"/>
        <v>0</v>
      </c>
      <c r="R11" s="37" t="s">
        <v>26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45874.0</v>
      </c>
      <c r="C12" s="32" t="s">
        <v>226</v>
      </c>
      <c r="D12" s="33">
        <v>48523.0</v>
      </c>
      <c r="E12" s="34" t="s">
        <v>227</v>
      </c>
      <c r="F12" s="35"/>
      <c r="G12" s="35"/>
      <c r="H12" s="35"/>
      <c r="I12" s="36"/>
      <c r="J12" s="35">
        <v>5100.0</v>
      </c>
      <c r="K12" s="35"/>
      <c r="L12" s="35"/>
      <c r="M12" s="36"/>
      <c r="N12" s="35"/>
      <c r="O12" s="35"/>
      <c r="P12" s="37">
        <v>5100.0</v>
      </c>
      <c r="Q12" s="38">
        <f t="shared" si="1"/>
        <v>0</v>
      </c>
      <c r="R12" s="37" t="s">
        <v>26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45874.0</v>
      </c>
      <c r="C13" s="32" t="s">
        <v>228</v>
      </c>
      <c r="D13" s="33">
        <v>92639.0</v>
      </c>
      <c r="E13" s="34" t="s">
        <v>229</v>
      </c>
      <c r="F13" s="35"/>
      <c r="G13" s="35"/>
      <c r="H13" s="35"/>
      <c r="I13" s="36">
        <v>300.0</v>
      </c>
      <c r="J13" s="35"/>
      <c r="K13" s="35"/>
      <c r="L13" s="35"/>
      <c r="M13" s="36"/>
      <c r="N13" s="35"/>
      <c r="O13" s="35"/>
      <c r="P13" s="37">
        <v>300.0</v>
      </c>
      <c r="Q13" s="38">
        <f t="shared" si="1"/>
        <v>0</v>
      </c>
      <c r="R13" s="37" t="s">
        <v>230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45874.0</v>
      </c>
      <c r="C14" s="32" t="s">
        <v>231</v>
      </c>
      <c r="D14" s="33">
        <v>21828.0</v>
      </c>
      <c r="E14" s="34" t="s">
        <v>89</v>
      </c>
      <c r="F14" s="35"/>
      <c r="G14" s="35">
        <v>22500.0</v>
      </c>
      <c r="H14" s="35"/>
      <c r="I14" s="36"/>
      <c r="J14" s="35"/>
      <c r="K14" s="35">
        <v>10100.0</v>
      </c>
      <c r="L14" s="35"/>
      <c r="M14" s="36"/>
      <c r="N14" s="35"/>
      <c r="O14" s="35"/>
      <c r="P14" s="37">
        <v>32600.0</v>
      </c>
      <c r="Q14" s="38">
        <f t="shared" si="1"/>
        <v>0</v>
      </c>
      <c r="R14" s="37" t="s">
        <v>26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45874.0</v>
      </c>
      <c r="C15" s="32" t="s">
        <v>232</v>
      </c>
      <c r="D15" s="33">
        <v>81108.0</v>
      </c>
      <c r="E15" s="34" t="s">
        <v>163</v>
      </c>
      <c r="F15" s="35"/>
      <c r="G15" s="35"/>
      <c r="H15" s="35"/>
      <c r="I15" s="36">
        <v>12400.0</v>
      </c>
      <c r="J15" s="35"/>
      <c r="K15" s="35"/>
      <c r="L15" s="35"/>
      <c r="M15" s="36"/>
      <c r="N15" s="35"/>
      <c r="O15" s="35"/>
      <c r="P15" s="37">
        <v>12400.0</v>
      </c>
      <c r="Q15" s="38">
        <f t="shared" si="1"/>
        <v>0</v>
      </c>
      <c r="R15" s="37" t="s">
        <v>230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45874.0</v>
      </c>
      <c r="C16" s="32" t="s">
        <v>233</v>
      </c>
      <c r="D16" s="33">
        <v>42052.0</v>
      </c>
      <c r="E16" s="34" t="s">
        <v>234</v>
      </c>
      <c r="F16" s="35"/>
      <c r="G16" s="35"/>
      <c r="H16" s="35"/>
      <c r="I16" s="36"/>
      <c r="J16" s="35"/>
      <c r="K16" s="35"/>
      <c r="L16" s="35"/>
      <c r="M16" s="36">
        <v>4500.0</v>
      </c>
      <c r="N16" s="35"/>
      <c r="O16" s="35"/>
      <c r="P16" s="37">
        <v>4500.0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45874.0</v>
      </c>
      <c r="C17" s="32" t="s">
        <v>235</v>
      </c>
      <c r="D17" s="33">
        <v>50461.0</v>
      </c>
      <c r="E17" s="34" t="s">
        <v>236</v>
      </c>
      <c r="F17" s="35"/>
      <c r="G17" s="35"/>
      <c r="H17" s="35"/>
      <c r="I17" s="36">
        <v>2500.0</v>
      </c>
      <c r="J17" s="35"/>
      <c r="K17" s="35"/>
      <c r="L17" s="35"/>
      <c r="M17" s="36"/>
      <c r="N17" s="35"/>
      <c r="O17" s="35"/>
      <c r="P17" s="37">
        <v>2500.0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45874.0</v>
      </c>
      <c r="C18" s="32" t="s">
        <v>237</v>
      </c>
      <c r="D18" s="33">
        <v>24368.0</v>
      </c>
      <c r="E18" s="34" t="s">
        <v>238</v>
      </c>
      <c r="F18" s="35"/>
      <c r="G18" s="35"/>
      <c r="H18" s="35"/>
      <c r="I18" s="36"/>
      <c r="J18" s="35"/>
      <c r="K18" s="35">
        <v>1450.0</v>
      </c>
      <c r="L18" s="35"/>
      <c r="M18" s="36"/>
      <c r="N18" s="35"/>
      <c r="O18" s="35"/>
      <c r="P18" s="37">
        <v>1450.0</v>
      </c>
      <c r="Q18" s="38">
        <f t="shared" si="1"/>
        <v>0</v>
      </c>
      <c r="R18" s="37" t="s">
        <v>230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45874.0</v>
      </c>
      <c r="C19" s="32" t="s">
        <v>239</v>
      </c>
      <c r="D19" s="33">
        <v>92663.0</v>
      </c>
      <c r="E19" s="34" t="s">
        <v>240</v>
      </c>
      <c r="F19" s="35"/>
      <c r="G19" s="35"/>
      <c r="H19" s="35"/>
      <c r="I19" s="36"/>
      <c r="J19" s="35"/>
      <c r="K19" s="35"/>
      <c r="L19" s="35"/>
      <c r="M19" s="36">
        <v>300.0</v>
      </c>
      <c r="N19" s="35"/>
      <c r="O19" s="35"/>
      <c r="P19" s="37">
        <v>300.0</v>
      </c>
      <c r="Q19" s="38">
        <f t="shared" si="1"/>
        <v>0</v>
      </c>
      <c r="R19" s="37" t="s">
        <v>26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45874.0</v>
      </c>
      <c r="C20" s="32" t="s">
        <v>241</v>
      </c>
      <c r="D20" s="33">
        <v>92666.0</v>
      </c>
      <c r="E20" s="34" t="s">
        <v>242</v>
      </c>
      <c r="F20" s="35"/>
      <c r="G20" s="35"/>
      <c r="H20" s="35"/>
      <c r="I20" s="36"/>
      <c r="J20" s="35"/>
      <c r="K20" s="35"/>
      <c r="L20" s="35"/>
      <c r="M20" s="36">
        <v>300.0</v>
      </c>
      <c r="N20" s="35"/>
      <c r="O20" s="35"/>
      <c r="P20" s="37">
        <v>300.0</v>
      </c>
      <c r="Q20" s="38">
        <f t="shared" si="1"/>
        <v>0</v>
      </c>
      <c r="R20" s="37" t="s">
        <v>26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45874.0</v>
      </c>
      <c r="C21" s="32" t="s">
        <v>243</v>
      </c>
      <c r="D21" s="33">
        <v>52083.0</v>
      </c>
      <c r="E21" s="34" t="s">
        <v>244</v>
      </c>
      <c r="F21" s="35"/>
      <c r="G21" s="35"/>
      <c r="H21" s="35"/>
      <c r="I21" s="36">
        <v>2500.0</v>
      </c>
      <c r="J21" s="35"/>
      <c r="K21" s="35"/>
      <c r="L21" s="35"/>
      <c r="M21" s="36"/>
      <c r="N21" s="35"/>
      <c r="O21" s="35"/>
      <c r="P21" s="37">
        <v>2500.0</v>
      </c>
      <c r="Q21" s="38">
        <f t="shared" si="1"/>
        <v>0</v>
      </c>
      <c r="R21" s="37" t="s">
        <v>230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45874.0</v>
      </c>
      <c r="C22" s="32" t="s">
        <v>245</v>
      </c>
      <c r="D22" s="33">
        <v>59793.0</v>
      </c>
      <c r="E22" s="34" t="s">
        <v>246</v>
      </c>
      <c r="F22" s="35"/>
      <c r="G22" s="35"/>
      <c r="H22" s="35">
        <v>25300.0</v>
      </c>
      <c r="I22" s="36"/>
      <c r="J22" s="35"/>
      <c r="K22" s="35"/>
      <c r="L22" s="35"/>
      <c r="M22" s="36"/>
      <c r="N22" s="35"/>
      <c r="O22" s="35"/>
      <c r="P22" s="37">
        <v>25300.0</v>
      </c>
      <c r="Q22" s="38">
        <f t="shared" si="1"/>
        <v>0</v>
      </c>
      <c r="R22" s="37"/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45874.0</v>
      </c>
      <c r="C23" s="32" t="s">
        <v>247</v>
      </c>
      <c r="D23" s="33">
        <v>50595.0</v>
      </c>
      <c r="E23" s="34" t="s">
        <v>149</v>
      </c>
      <c r="F23" s="35"/>
      <c r="G23" s="35"/>
      <c r="H23" s="35">
        <v>5000.0</v>
      </c>
      <c r="I23" s="36"/>
      <c r="J23" s="35"/>
      <c r="K23" s="35"/>
      <c r="L23" s="35"/>
      <c r="M23" s="36"/>
      <c r="N23" s="35"/>
      <c r="O23" s="35"/>
      <c r="P23" s="37">
        <v>5000.0</v>
      </c>
      <c r="Q23" s="38">
        <f t="shared" si="1"/>
        <v>0</v>
      </c>
      <c r="R23" s="37"/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/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41"/>
      <c r="B26" s="42"/>
      <c r="C26" s="43"/>
      <c r="D26" s="44"/>
      <c r="E26" s="44"/>
      <c r="F26" s="45">
        <f t="shared" ref="F26:P26" si="2">SUM(F6:F25)</f>
        <v>290</v>
      </c>
      <c r="G26" s="45">
        <f t="shared" si="2"/>
        <v>22500</v>
      </c>
      <c r="H26" s="45">
        <f t="shared" si="2"/>
        <v>30300</v>
      </c>
      <c r="I26" s="45">
        <f t="shared" si="2"/>
        <v>19200</v>
      </c>
      <c r="J26" s="45">
        <f t="shared" si="2"/>
        <v>5100</v>
      </c>
      <c r="K26" s="45">
        <f t="shared" si="2"/>
        <v>16650</v>
      </c>
      <c r="L26" s="45">
        <f t="shared" si="2"/>
        <v>0</v>
      </c>
      <c r="M26" s="45">
        <f t="shared" si="2"/>
        <v>8250</v>
      </c>
      <c r="N26" s="45">
        <f t="shared" si="2"/>
        <v>0</v>
      </c>
      <c r="O26" s="45">
        <f t="shared" si="2"/>
        <v>0</v>
      </c>
      <c r="P26" s="45">
        <f t="shared" si="2"/>
        <v>102290</v>
      </c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9"/>
      <c r="B27" s="50"/>
      <c r="C27" s="51"/>
      <c r="D27" s="51"/>
      <c r="E27" s="51"/>
      <c r="F27" s="52">
        <f>F26+G26+H26+I26+J26+K26+L26+M26+N26+O26</f>
        <v>102290</v>
      </c>
      <c r="G27" s="4"/>
      <c r="H27" s="4"/>
      <c r="I27" s="4"/>
      <c r="J27" s="4"/>
      <c r="K27" s="4"/>
      <c r="L27" s="4"/>
      <c r="M27" s="4"/>
      <c r="N27" s="4"/>
      <c r="O27" s="4"/>
      <c r="P27" s="53" t="s">
        <v>51</v>
      </c>
      <c r="Q27" s="53"/>
      <c r="R27" s="51"/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28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56"/>
      <c r="F29" s="57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03" t="s">
        <v>117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4" t="s">
        <v>2</v>
      </c>
      <c r="B31" s="105" t="s">
        <v>3</v>
      </c>
      <c r="C31" s="105" t="s">
        <v>4</v>
      </c>
      <c r="D31" s="105" t="s">
        <v>5</v>
      </c>
      <c r="E31" s="105" t="s">
        <v>6</v>
      </c>
      <c r="F31" s="106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105" t="s">
        <v>8</v>
      </c>
      <c r="S31" s="105" t="s">
        <v>9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1"/>
      <c r="B32" s="12"/>
      <c r="C32" s="12"/>
      <c r="D32" s="12"/>
      <c r="E32" s="12"/>
      <c r="F32" s="107" t="s">
        <v>10</v>
      </c>
      <c r="G32" s="108" t="s">
        <v>11</v>
      </c>
      <c r="H32" s="10"/>
      <c r="I32" s="108" t="s">
        <v>12</v>
      </c>
      <c r="J32" s="10"/>
      <c r="K32" s="105" t="s">
        <v>13</v>
      </c>
      <c r="L32" s="109"/>
      <c r="M32" s="109"/>
      <c r="N32" s="109"/>
      <c r="O32" s="110" t="s">
        <v>248</v>
      </c>
      <c r="P32" s="105" t="s">
        <v>15</v>
      </c>
      <c r="Q32" s="105" t="s">
        <v>16</v>
      </c>
      <c r="R32" s="12"/>
      <c r="S32" s="12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6"/>
      <c r="B33" s="10"/>
      <c r="C33" s="10"/>
      <c r="D33" s="10"/>
      <c r="E33" s="10"/>
      <c r="F33" s="10"/>
      <c r="G33" s="111" t="s">
        <v>17</v>
      </c>
      <c r="H33" s="111" t="s">
        <v>18</v>
      </c>
      <c r="I33" s="111" t="s">
        <v>19</v>
      </c>
      <c r="J33" s="111" t="s">
        <v>20</v>
      </c>
      <c r="K33" s="10"/>
      <c r="L33" s="111" t="s">
        <v>21</v>
      </c>
      <c r="M33" s="111" t="s">
        <v>22</v>
      </c>
      <c r="N33" s="111" t="s">
        <v>70</v>
      </c>
      <c r="O33" s="10"/>
      <c r="P33" s="10"/>
      <c r="Q33" s="10"/>
      <c r="R33" s="10"/>
      <c r="S33" s="10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2">
        <v>1.0</v>
      </c>
      <c r="B34" s="31">
        <v>45874.0</v>
      </c>
      <c r="C34" s="114" t="s">
        <v>249</v>
      </c>
      <c r="D34" s="115">
        <v>48523.0</v>
      </c>
      <c r="E34" s="116" t="s">
        <v>227</v>
      </c>
      <c r="F34" s="117"/>
      <c r="G34" s="117"/>
      <c r="H34" s="118"/>
      <c r="I34" s="117"/>
      <c r="J34" s="119">
        <v>100.0</v>
      </c>
      <c r="K34" s="117"/>
      <c r="L34" s="117"/>
      <c r="M34" s="117"/>
      <c r="N34" s="117"/>
      <c r="O34" s="117"/>
      <c r="P34" s="120">
        <v>100.0</v>
      </c>
      <c r="Q34" s="121">
        <f t="shared" ref="Q34:Q37" si="3">F34+G34+H34+I34+J34+K34+L34+M34+N34-P34</f>
        <v>0</v>
      </c>
      <c r="R34" s="136" t="s">
        <v>26</v>
      </c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2.0</v>
      </c>
      <c r="B35" s="31">
        <v>45874.0</v>
      </c>
      <c r="C35" s="135" t="s">
        <v>250</v>
      </c>
      <c r="D35" s="135">
        <v>21828.0</v>
      </c>
      <c r="E35" s="135" t="s">
        <v>89</v>
      </c>
      <c r="F35" s="117"/>
      <c r="G35" s="117"/>
      <c r="H35" s="117"/>
      <c r="I35" s="117"/>
      <c r="J35" s="117"/>
      <c r="K35" s="117"/>
      <c r="L35" s="117"/>
      <c r="M35" s="117">
        <v>8440.0</v>
      </c>
      <c r="N35" s="117"/>
      <c r="O35" s="117"/>
      <c r="P35" s="120">
        <v>8440.0</v>
      </c>
      <c r="Q35" s="121">
        <f t="shared" si="3"/>
        <v>0</v>
      </c>
      <c r="R35" s="37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37">
        <v>3.0</v>
      </c>
      <c r="B36" s="31">
        <v>45874.0</v>
      </c>
      <c r="C36" s="114" t="s">
        <v>251</v>
      </c>
      <c r="D36" s="114">
        <v>44035.0</v>
      </c>
      <c r="E36" s="114" t="s">
        <v>252</v>
      </c>
      <c r="F36" s="117"/>
      <c r="G36" s="117"/>
      <c r="H36" s="117">
        <v>15000.0</v>
      </c>
      <c r="I36" s="117"/>
      <c r="J36" s="117"/>
      <c r="K36" s="117"/>
      <c r="L36" s="117"/>
      <c r="M36" s="117"/>
      <c r="N36" s="117"/>
      <c r="O36" s="117"/>
      <c r="P36" s="120">
        <v>15000.0</v>
      </c>
      <c r="Q36" s="121">
        <f t="shared" si="3"/>
        <v>0</v>
      </c>
      <c r="R36" s="122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22"/>
      <c r="B37" s="123"/>
      <c r="C37" s="122"/>
      <c r="D37" s="122"/>
      <c r="E37" s="122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1">
        <f t="shared" si="3"/>
        <v>0</v>
      </c>
      <c r="R37" s="122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22"/>
      <c r="B38" s="122"/>
      <c r="C38" s="122"/>
      <c r="D38" s="122"/>
      <c r="E38" s="122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20"/>
      <c r="Q38" s="122"/>
      <c r="R38" s="122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24"/>
      <c r="B39" s="125"/>
      <c r="C39" s="126"/>
      <c r="D39" s="127" t="s">
        <v>105</v>
      </c>
      <c r="E39" s="109"/>
      <c r="F39" s="128">
        <f t="shared" ref="F39:G39" si="4">SUM(F34:F38)</f>
        <v>0</v>
      </c>
      <c r="G39" s="128">
        <f t="shared" si="4"/>
        <v>0</v>
      </c>
      <c r="H39" s="128">
        <f>SUM(H34:H37)</f>
        <v>15000</v>
      </c>
      <c r="I39" s="128">
        <f t="shared" ref="I39:P39" si="5">SUM(I34:I38)</f>
        <v>0</v>
      </c>
      <c r="J39" s="128">
        <f t="shared" si="5"/>
        <v>100</v>
      </c>
      <c r="K39" s="128">
        <f t="shared" si="5"/>
        <v>0</v>
      </c>
      <c r="L39" s="128">
        <f t="shared" si="5"/>
        <v>0</v>
      </c>
      <c r="M39" s="128">
        <f t="shared" si="5"/>
        <v>8440</v>
      </c>
      <c r="N39" s="128">
        <f t="shared" si="5"/>
        <v>0</v>
      </c>
      <c r="O39" s="128">
        <f t="shared" si="5"/>
        <v>0</v>
      </c>
      <c r="P39" s="128">
        <f t="shared" si="5"/>
        <v>23540</v>
      </c>
      <c r="Q39" s="129"/>
      <c r="R39" s="109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30"/>
      <c r="B40" s="131"/>
      <c r="C40" s="131"/>
      <c r="D40" s="131"/>
      <c r="E40" s="131"/>
      <c r="F40" s="132">
        <f>F39+G39+H39+I39+J39+K39+L39+M39+N39+O39</f>
        <v>23540</v>
      </c>
      <c r="G40" s="4"/>
      <c r="H40" s="4"/>
      <c r="I40" s="4"/>
      <c r="J40" s="4"/>
      <c r="K40" s="4"/>
      <c r="L40" s="4"/>
      <c r="M40" s="4"/>
      <c r="N40" s="4"/>
      <c r="O40" s="4"/>
      <c r="P40" s="133"/>
      <c r="Q40" s="133"/>
      <c r="R40" s="131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56"/>
      <c r="F41" s="57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56"/>
      <c r="F42" s="57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51.0" customHeight="1">
      <c r="A43" s="2"/>
      <c r="B43" s="2"/>
      <c r="C43" s="2"/>
      <c r="D43" s="2"/>
      <c r="E43" s="58" t="s">
        <v>52</v>
      </c>
      <c r="F43" s="59" t="s">
        <v>53</v>
      </c>
      <c r="G43" s="2"/>
      <c r="H43" s="2"/>
      <c r="I43" s="2"/>
      <c r="J43" s="60" t="s">
        <v>54</v>
      </c>
      <c r="K43" s="60"/>
      <c r="L43" s="60"/>
      <c r="M43" s="60"/>
      <c r="N43" s="61"/>
      <c r="O43" s="61"/>
      <c r="P43" s="6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58" t="s">
        <v>55</v>
      </c>
      <c r="F44" s="59" t="s">
        <v>53</v>
      </c>
      <c r="G44" s="2"/>
      <c r="H44" s="2"/>
      <c r="I44" s="2"/>
      <c r="J44" s="63" t="s">
        <v>56</v>
      </c>
      <c r="K44" s="63"/>
      <c r="L44" s="63"/>
      <c r="M44" s="63"/>
      <c r="N44" s="63"/>
      <c r="O44" s="63"/>
      <c r="P44" s="6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57</v>
      </c>
      <c r="F45" s="59" t="s">
        <v>53</v>
      </c>
      <c r="G45" s="2"/>
      <c r="H45" s="2"/>
      <c r="I45" s="2"/>
      <c r="J45" s="64"/>
      <c r="K45" s="64"/>
      <c r="L45" s="64"/>
      <c r="M45" s="64"/>
      <c r="N45" s="64"/>
      <c r="O45" s="64"/>
      <c r="P45" s="64"/>
      <c r="Q45" s="134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62</v>
      </c>
      <c r="F46" s="59" t="s">
        <v>53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253</v>
      </c>
      <c r="F47" s="59" t="s">
        <v>53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65</v>
      </c>
      <c r="F48" s="59" t="s">
        <v>53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58" t="s">
        <v>67</v>
      </c>
      <c r="F49" s="59" t="s">
        <v>53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1:D33"/>
    <mergeCell ref="E31:E33"/>
    <mergeCell ref="P4:P5"/>
    <mergeCell ref="Q4:Q5"/>
    <mergeCell ref="F27:O27"/>
    <mergeCell ref="A30:S30"/>
    <mergeCell ref="A31:A33"/>
    <mergeCell ref="B31:B33"/>
    <mergeCell ref="C31:C33"/>
    <mergeCell ref="S31:S33"/>
    <mergeCell ref="P32:P33"/>
    <mergeCell ref="Q32:Q33"/>
    <mergeCell ref="F31:Q31"/>
    <mergeCell ref="R31:R33"/>
    <mergeCell ref="F32:F33"/>
    <mergeCell ref="G32:H32"/>
    <mergeCell ref="I32:J32"/>
    <mergeCell ref="K32:K33"/>
    <mergeCell ref="O32:O33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254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45874.0</v>
      </c>
      <c r="C6" s="32" t="s">
        <v>255</v>
      </c>
      <c r="D6" s="33">
        <v>37642.0</v>
      </c>
      <c r="E6" s="34" t="s">
        <v>256</v>
      </c>
      <c r="F6" s="35"/>
      <c r="G6" s="35"/>
      <c r="H6" s="35"/>
      <c r="I6" s="36">
        <v>2500.0</v>
      </c>
      <c r="J6" s="35"/>
      <c r="K6" s="35"/>
      <c r="L6" s="35"/>
      <c r="M6" s="36"/>
      <c r="N6" s="35"/>
      <c r="O6" s="35"/>
      <c r="P6" s="37">
        <v>2500.0</v>
      </c>
      <c r="Q6" s="38">
        <f t="shared" ref="Q6:Q35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45874.0</v>
      </c>
      <c r="C7" s="32" t="s">
        <v>257</v>
      </c>
      <c r="D7" s="33">
        <v>92677.0</v>
      </c>
      <c r="E7" s="34" t="s">
        <v>258</v>
      </c>
      <c r="F7" s="35"/>
      <c r="G7" s="35">
        <v>4800.0</v>
      </c>
      <c r="H7" s="35"/>
      <c r="I7" s="36"/>
      <c r="J7" s="35"/>
      <c r="K7" s="35"/>
      <c r="L7" s="35"/>
      <c r="M7" s="36"/>
      <c r="N7" s="35"/>
      <c r="O7" s="35"/>
      <c r="P7" s="37">
        <v>4800.0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45875.0</v>
      </c>
      <c r="C8" s="32" t="s">
        <v>259</v>
      </c>
      <c r="D8" s="33">
        <v>67621.0</v>
      </c>
      <c r="E8" s="34" t="s">
        <v>225</v>
      </c>
      <c r="F8" s="35"/>
      <c r="G8" s="35"/>
      <c r="H8" s="35"/>
      <c r="I8" s="36">
        <v>2400.0</v>
      </c>
      <c r="J8" s="35"/>
      <c r="K8" s="35"/>
      <c r="L8" s="35"/>
      <c r="M8" s="36"/>
      <c r="N8" s="35"/>
      <c r="O8" s="35"/>
      <c r="P8" s="37">
        <v>2400.0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45875.0</v>
      </c>
      <c r="C9" s="32" t="s">
        <v>260</v>
      </c>
      <c r="D9" s="33">
        <v>19688.0</v>
      </c>
      <c r="E9" s="34" t="s">
        <v>261</v>
      </c>
      <c r="F9" s="35"/>
      <c r="G9" s="35"/>
      <c r="H9" s="35"/>
      <c r="I9" s="36"/>
      <c r="J9" s="35">
        <v>3050.0</v>
      </c>
      <c r="K9" s="35"/>
      <c r="L9" s="35"/>
      <c r="M9" s="36"/>
      <c r="N9" s="35"/>
      <c r="O9" s="35"/>
      <c r="P9" s="37">
        <v>3050.0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45875.0</v>
      </c>
      <c r="C10" s="32" t="s">
        <v>262</v>
      </c>
      <c r="D10" s="33">
        <v>62146.0</v>
      </c>
      <c r="E10" s="34" t="s">
        <v>125</v>
      </c>
      <c r="F10" s="35"/>
      <c r="G10" s="35"/>
      <c r="H10" s="35"/>
      <c r="I10" s="36">
        <v>2500.0</v>
      </c>
      <c r="J10" s="35"/>
      <c r="K10" s="35"/>
      <c r="L10" s="35"/>
      <c r="M10" s="36"/>
      <c r="N10" s="35"/>
      <c r="O10" s="35"/>
      <c r="P10" s="37">
        <v>2500.0</v>
      </c>
      <c r="Q10" s="38">
        <f t="shared" si="1"/>
        <v>0</v>
      </c>
      <c r="R10" s="37" t="s">
        <v>230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45875.0</v>
      </c>
      <c r="C11" s="32" t="s">
        <v>263</v>
      </c>
      <c r="D11" s="33">
        <v>49831.0</v>
      </c>
      <c r="E11" s="34" t="s">
        <v>264</v>
      </c>
      <c r="F11" s="35"/>
      <c r="G11" s="35"/>
      <c r="H11" s="35"/>
      <c r="I11" s="36">
        <v>7600.0</v>
      </c>
      <c r="J11" s="35"/>
      <c r="K11" s="35"/>
      <c r="L11" s="35"/>
      <c r="M11" s="36"/>
      <c r="N11" s="35"/>
      <c r="O11" s="35"/>
      <c r="P11" s="37">
        <v>7600.0</v>
      </c>
      <c r="Q11" s="38">
        <f t="shared" si="1"/>
        <v>0</v>
      </c>
      <c r="R11" s="37" t="s">
        <v>26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45875.0</v>
      </c>
      <c r="C12" s="32" t="s">
        <v>265</v>
      </c>
      <c r="D12" s="33">
        <v>59377.0</v>
      </c>
      <c r="E12" s="34" t="s">
        <v>266</v>
      </c>
      <c r="F12" s="35"/>
      <c r="G12" s="35"/>
      <c r="H12" s="35"/>
      <c r="I12" s="36">
        <v>3950.0</v>
      </c>
      <c r="J12" s="35"/>
      <c r="K12" s="35"/>
      <c r="L12" s="35"/>
      <c r="M12" s="36"/>
      <c r="N12" s="35"/>
      <c r="O12" s="35"/>
      <c r="P12" s="37">
        <v>3950.0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45875.0</v>
      </c>
      <c r="C13" s="32" t="s">
        <v>267</v>
      </c>
      <c r="D13" s="33">
        <v>46927.0</v>
      </c>
      <c r="E13" s="34" t="s">
        <v>81</v>
      </c>
      <c r="F13" s="35"/>
      <c r="G13" s="35"/>
      <c r="H13" s="35"/>
      <c r="I13" s="36">
        <v>5100.0</v>
      </c>
      <c r="J13" s="35"/>
      <c r="K13" s="35"/>
      <c r="L13" s="35"/>
      <c r="M13" s="36"/>
      <c r="N13" s="35"/>
      <c r="O13" s="35"/>
      <c r="P13" s="37">
        <v>5100.0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45875.0</v>
      </c>
      <c r="C14" s="32" t="s">
        <v>268</v>
      </c>
      <c r="D14" s="33">
        <v>54211.0</v>
      </c>
      <c r="E14" s="34" t="s">
        <v>269</v>
      </c>
      <c r="F14" s="35"/>
      <c r="G14" s="35"/>
      <c r="H14" s="35"/>
      <c r="I14" s="36">
        <v>9500.0</v>
      </c>
      <c r="J14" s="35"/>
      <c r="K14" s="35"/>
      <c r="L14" s="35"/>
      <c r="M14" s="36"/>
      <c r="N14" s="35"/>
      <c r="O14" s="35"/>
      <c r="P14" s="37">
        <v>9500.0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45875.0</v>
      </c>
      <c r="C15" s="32" t="s">
        <v>270</v>
      </c>
      <c r="D15" s="33">
        <v>92793.0</v>
      </c>
      <c r="E15" s="34" t="s">
        <v>271</v>
      </c>
      <c r="F15" s="35"/>
      <c r="G15" s="35"/>
      <c r="H15" s="35"/>
      <c r="I15" s="36">
        <v>300.0</v>
      </c>
      <c r="J15" s="35"/>
      <c r="K15" s="35"/>
      <c r="L15" s="35"/>
      <c r="M15" s="36"/>
      <c r="N15" s="35"/>
      <c r="O15" s="35"/>
      <c r="P15" s="37">
        <v>300.0</v>
      </c>
      <c r="Q15" s="38">
        <f t="shared" si="1"/>
        <v>0</v>
      </c>
      <c r="R15" s="37" t="s">
        <v>166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45875.0</v>
      </c>
      <c r="C16" s="32" t="s">
        <v>272</v>
      </c>
      <c r="D16" s="33">
        <v>92794.0</v>
      </c>
      <c r="E16" s="34" t="s">
        <v>273</v>
      </c>
      <c r="F16" s="35"/>
      <c r="G16" s="35"/>
      <c r="H16" s="35"/>
      <c r="I16" s="36">
        <v>300.0</v>
      </c>
      <c r="J16" s="35"/>
      <c r="K16" s="35"/>
      <c r="L16" s="35"/>
      <c r="M16" s="36"/>
      <c r="N16" s="35"/>
      <c r="O16" s="35"/>
      <c r="P16" s="37">
        <v>300.0</v>
      </c>
      <c r="Q16" s="38">
        <f t="shared" si="1"/>
        <v>0</v>
      </c>
      <c r="R16" s="37" t="s">
        <v>166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45875.0</v>
      </c>
      <c r="C17" s="32" t="s">
        <v>274</v>
      </c>
      <c r="D17" s="33">
        <v>69620.0</v>
      </c>
      <c r="E17" s="34" t="s">
        <v>275</v>
      </c>
      <c r="F17" s="35"/>
      <c r="G17" s="35"/>
      <c r="H17" s="35"/>
      <c r="I17" s="36"/>
      <c r="J17" s="35"/>
      <c r="K17" s="35">
        <v>2600.0</v>
      </c>
      <c r="L17" s="35"/>
      <c r="M17" s="36"/>
      <c r="N17" s="35"/>
      <c r="O17" s="35"/>
      <c r="P17" s="37">
        <v>2600.0</v>
      </c>
      <c r="Q17" s="38">
        <f t="shared" si="1"/>
        <v>0</v>
      </c>
      <c r="R17" s="37" t="s">
        <v>230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45875.0</v>
      </c>
      <c r="C18" s="32" t="s">
        <v>276</v>
      </c>
      <c r="D18" s="33">
        <v>42046.0</v>
      </c>
      <c r="E18" s="34" t="s">
        <v>277</v>
      </c>
      <c r="F18" s="35"/>
      <c r="G18" s="35"/>
      <c r="H18" s="35"/>
      <c r="I18" s="36">
        <v>5100.0</v>
      </c>
      <c r="J18" s="35"/>
      <c r="K18" s="35"/>
      <c r="L18" s="35"/>
      <c r="M18" s="36"/>
      <c r="N18" s="35"/>
      <c r="O18" s="35"/>
      <c r="P18" s="37">
        <v>5100.0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45875.0</v>
      </c>
      <c r="C19" s="32" t="s">
        <v>278</v>
      </c>
      <c r="D19" s="33">
        <v>52669.0</v>
      </c>
      <c r="E19" s="34" t="s">
        <v>101</v>
      </c>
      <c r="F19" s="35"/>
      <c r="G19" s="35"/>
      <c r="H19" s="35"/>
      <c r="I19" s="36">
        <v>1250.0</v>
      </c>
      <c r="J19" s="35"/>
      <c r="K19" s="35"/>
      <c r="L19" s="35"/>
      <c r="M19" s="36"/>
      <c r="N19" s="35"/>
      <c r="O19" s="35"/>
      <c r="P19" s="37">
        <v>1250.0</v>
      </c>
      <c r="Q19" s="38">
        <f t="shared" si="1"/>
        <v>0</v>
      </c>
      <c r="R19" s="37" t="s">
        <v>34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45875.0</v>
      </c>
      <c r="C20" s="32" t="s">
        <v>279</v>
      </c>
      <c r="D20" s="33">
        <v>59562.0</v>
      </c>
      <c r="E20" s="34" t="s">
        <v>280</v>
      </c>
      <c r="F20" s="35"/>
      <c r="G20" s="35"/>
      <c r="H20" s="35"/>
      <c r="I20" s="36"/>
      <c r="J20" s="35">
        <v>2600.0</v>
      </c>
      <c r="K20" s="35"/>
      <c r="L20" s="35"/>
      <c r="M20" s="36"/>
      <c r="N20" s="35"/>
      <c r="O20" s="35"/>
      <c r="P20" s="37">
        <v>2600.0</v>
      </c>
      <c r="Q20" s="38">
        <f t="shared" si="1"/>
        <v>0</v>
      </c>
      <c r="R20" s="37" t="s">
        <v>230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45875.0</v>
      </c>
      <c r="C21" s="32" t="s">
        <v>281</v>
      </c>
      <c r="D21" s="33">
        <v>62815.0</v>
      </c>
      <c r="E21" s="34" t="s">
        <v>282</v>
      </c>
      <c r="F21" s="35"/>
      <c r="G21" s="35"/>
      <c r="H21" s="35"/>
      <c r="I21" s="36">
        <v>15000.0</v>
      </c>
      <c r="J21" s="35"/>
      <c r="K21" s="35"/>
      <c r="L21" s="35"/>
      <c r="M21" s="36"/>
      <c r="N21" s="35"/>
      <c r="O21" s="35"/>
      <c r="P21" s="37">
        <v>15000.0</v>
      </c>
      <c r="Q21" s="38">
        <f t="shared" si="1"/>
        <v>0</v>
      </c>
      <c r="R21" s="37" t="s">
        <v>230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45875.0</v>
      </c>
      <c r="C22" s="32" t="s">
        <v>283</v>
      </c>
      <c r="D22" s="33">
        <v>70684.0</v>
      </c>
      <c r="E22" s="34" t="s">
        <v>284</v>
      </c>
      <c r="F22" s="35"/>
      <c r="G22" s="35"/>
      <c r="H22" s="35"/>
      <c r="I22" s="36"/>
      <c r="J22" s="35">
        <v>25000.0</v>
      </c>
      <c r="K22" s="35"/>
      <c r="L22" s="35"/>
      <c r="M22" s="36"/>
      <c r="N22" s="35"/>
      <c r="O22" s="35"/>
      <c r="P22" s="37">
        <v>25000.0</v>
      </c>
      <c r="Q22" s="38">
        <f t="shared" si="1"/>
        <v>0</v>
      </c>
      <c r="R22" s="37" t="s">
        <v>230</v>
      </c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45875.0</v>
      </c>
      <c r="C23" s="32" t="s">
        <v>285</v>
      </c>
      <c r="D23" s="33">
        <v>69620.0</v>
      </c>
      <c r="E23" s="34" t="s">
        <v>275</v>
      </c>
      <c r="F23" s="35"/>
      <c r="G23" s="35"/>
      <c r="H23" s="35"/>
      <c r="I23" s="36"/>
      <c r="J23" s="35"/>
      <c r="K23" s="35">
        <v>100.0</v>
      </c>
      <c r="L23" s="35"/>
      <c r="M23" s="36"/>
      <c r="N23" s="35"/>
      <c r="O23" s="35"/>
      <c r="P23" s="37">
        <v>100.0</v>
      </c>
      <c r="Q23" s="38">
        <f t="shared" si="1"/>
        <v>0</v>
      </c>
      <c r="R23" s="37" t="s">
        <v>230</v>
      </c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45875.0</v>
      </c>
      <c r="C24" s="32" t="s">
        <v>286</v>
      </c>
      <c r="D24" s="33">
        <v>80335.0</v>
      </c>
      <c r="E24" s="34" t="s">
        <v>287</v>
      </c>
      <c r="F24" s="35"/>
      <c r="G24" s="35"/>
      <c r="H24" s="35"/>
      <c r="I24" s="36">
        <v>1235.0</v>
      </c>
      <c r="J24" s="35"/>
      <c r="K24" s="35"/>
      <c r="L24" s="35"/>
      <c r="M24" s="36"/>
      <c r="N24" s="35"/>
      <c r="O24" s="35"/>
      <c r="P24" s="37">
        <v>1235.0</v>
      </c>
      <c r="Q24" s="38">
        <f t="shared" si="1"/>
        <v>0</v>
      </c>
      <c r="R24" s="37" t="s">
        <v>26</v>
      </c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45875.0</v>
      </c>
      <c r="C25" s="32" t="s">
        <v>288</v>
      </c>
      <c r="D25" s="33">
        <v>30509.0</v>
      </c>
      <c r="E25" s="34" t="s">
        <v>289</v>
      </c>
      <c r="F25" s="35"/>
      <c r="G25" s="35"/>
      <c r="H25" s="35"/>
      <c r="I25" s="36"/>
      <c r="J25" s="35"/>
      <c r="K25" s="35"/>
      <c r="L25" s="35"/>
      <c r="M25" s="36">
        <v>1400.0</v>
      </c>
      <c r="N25" s="35"/>
      <c r="O25" s="35"/>
      <c r="P25" s="37">
        <v>1400.0</v>
      </c>
      <c r="Q25" s="38">
        <f t="shared" si="1"/>
        <v>0</v>
      </c>
      <c r="R25" s="37" t="s">
        <v>34</v>
      </c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45875.0</v>
      </c>
      <c r="C26" s="32" t="s">
        <v>290</v>
      </c>
      <c r="D26" s="33">
        <v>49655.0</v>
      </c>
      <c r="E26" s="34" t="s">
        <v>291</v>
      </c>
      <c r="F26" s="35"/>
      <c r="G26" s="35"/>
      <c r="H26" s="35"/>
      <c r="I26" s="36"/>
      <c r="J26" s="35"/>
      <c r="K26" s="35">
        <v>1000.0</v>
      </c>
      <c r="L26" s="35"/>
      <c r="M26" s="36"/>
      <c r="N26" s="35"/>
      <c r="O26" s="35"/>
      <c r="P26" s="37">
        <v>1000.0</v>
      </c>
      <c r="Q26" s="38">
        <f t="shared" si="1"/>
        <v>0</v>
      </c>
      <c r="R26" s="37" t="s">
        <v>34</v>
      </c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45875.0</v>
      </c>
      <c r="C27" s="32" t="s">
        <v>292</v>
      </c>
      <c r="D27" s="33">
        <v>67621.0</v>
      </c>
      <c r="E27" s="34" t="s">
        <v>225</v>
      </c>
      <c r="F27" s="35"/>
      <c r="G27" s="35"/>
      <c r="H27" s="35"/>
      <c r="I27" s="36">
        <v>1250.0</v>
      </c>
      <c r="J27" s="35"/>
      <c r="K27" s="35"/>
      <c r="L27" s="35"/>
      <c r="M27" s="36"/>
      <c r="N27" s="35"/>
      <c r="O27" s="35"/>
      <c r="P27" s="37">
        <v>1250.0</v>
      </c>
      <c r="Q27" s="38">
        <f t="shared" si="1"/>
        <v>0</v>
      </c>
      <c r="R27" s="37" t="s">
        <v>26</v>
      </c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45875.0</v>
      </c>
      <c r="C28" s="32" t="s">
        <v>293</v>
      </c>
      <c r="D28" s="33">
        <v>35449.0</v>
      </c>
      <c r="E28" s="34" t="s">
        <v>294</v>
      </c>
      <c r="F28" s="35"/>
      <c r="G28" s="35"/>
      <c r="H28" s="35"/>
      <c r="I28" s="36"/>
      <c r="J28" s="35"/>
      <c r="K28" s="35">
        <v>4600.0</v>
      </c>
      <c r="L28" s="35"/>
      <c r="M28" s="36"/>
      <c r="N28" s="35"/>
      <c r="O28" s="35"/>
      <c r="P28" s="37">
        <v>4600.0</v>
      </c>
      <c r="Q28" s="38">
        <f t="shared" si="1"/>
        <v>0</v>
      </c>
      <c r="R28" s="37" t="s">
        <v>26</v>
      </c>
      <c r="S28" s="3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45875.0</v>
      </c>
      <c r="C29" s="32" t="s">
        <v>295</v>
      </c>
      <c r="D29" s="33">
        <v>37196.0</v>
      </c>
      <c r="E29" s="34" t="s">
        <v>296</v>
      </c>
      <c r="F29" s="35"/>
      <c r="G29" s="35"/>
      <c r="H29" s="35"/>
      <c r="I29" s="36"/>
      <c r="J29" s="35"/>
      <c r="K29" s="35">
        <v>2500.0</v>
      </c>
      <c r="L29" s="35"/>
      <c r="M29" s="36"/>
      <c r="N29" s="35"/>
      <c r="O29" s="35"/>
      <c r="P29" s="37">
        <v>2500.0</v>
      </c>
      <c r="Q29" s="38">
        <f t="shared" si="1"/>
        <v>0</v>
      </c>
      <c r="R29" s="37" t="s">
        <v>26</v>
      </c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45875.0</v>
      </c>
      <c r="C30" s="32" t="s">
        <v>297</v>
      </c>
      <c r="D30" s="33">
        <v>90030.0</v>
      </c>
      <c r="E30" s="34" t="s">
        <v>201</v>
      </c>
      <c r="F30" s="35"/>
      <c r="G30" s="35"/>
      <c r="H30" s="35"/>
      <c r="I30" s="36">
        <v>1200.0</v>
      </c>
      <c r="J30" s="35"/>
      <c r="K30" s="35"/>
      <c r="L30" s="35"/>
      <c r="M30" s="36"/>
      <c r="N30" s="35"/>
      <c r="O30" s="35"/>
      <c r="P30" s="37">
        <v>1200.0</v>
      </c>
      <c r="Q30" s="38">
        <f t="shared" si="1"/>
        <v>0</v>
      </c>
      <c r="R30" s="37" t="s">
        <v>26</v>
      </c>
      <c r="S30" s="3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45875.0</v>
      </c>
      <c r="C31" s="32" t="s">
        <v>298</v>
      </c>
      <c r="D31" s="33">
        <v>89888.0</v>
      </c>
      <c r="E31" s="34" t="s">
        <v>218</v>
      </c>
      <c r="F31" s="35"/>
      <c r="G31" s="35"/>
      <c r="H31" s="35"/>
      <c r="I31" s="36">
        <v>1200.0</v>
      </c>
      <c r="J31" s="35"/>
      <c r="K31" s="35"/>
      <c r="L31" s="35"/>
      <c r="M31" s="36"/>
      <c r="N31" s="35"/>
      <c r="O31" s="35"/>
      <c r="P31" s="37">
        <v>1200.0</v>
      </c>
      <c r="Q31" s="38">
        <f t="shared" si="1"/>
        <v>0</v>
      </c>
      <c r="R31" s="37" t="s">
        <v>26</v>
      </c>
      <c r="S31" s="3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45875.0</v>
      </c>
      <c r="C32" s="32" t="s">
        <v>299</v>
      </c>
      <c r="D32" s="33">
        <v>22332.0</v>
      </c>
      <c r="E32" s="34" t="s">
        <v>223</v>
      </c>
      <c r="F32" s="35"/>
      <c r="G32" s="35"/>
      <c r="H32" s="35"/>
      <c r="I32" s="36"/>
      <c r="J32" s="35"/>
      <c r="K32" s="35">
        <v>4500.0</v>
      </c>
      <c r="L32" s="35"/>
      <c r="M32" s="36"/>
      <c r="N32" s="35"/>
      <c r="O32" s="35"/>
      <c r="P32" s="37">
        <v>4500.0</v>
      </c>
      <c r="Q32" s="38">
        <f t="shared" si="1"/>
        <v>0</v>
      </c>
      <c r="R32" s="37" t="s">
        <v>230</v>
      </c>
      <c r="S32" s="3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45875.0</v>
      </c>
      <c r="C33" s="32" t="s">
        <v>300</v>
      </c>
      <c r="D33" s="33">
        <v>52669.0</v>
      </c>
      <c r="E33" s="34" t="s">
        <v>101</v>
      </c>
      <c r="F33" s="35"/>
      <c r="G33" s="35"/>
      <c r="H33" s="35">
        <v>25200.0</v>
      </c>
      <c r="I33" s="36"/>
      <c r="J33" s="35"/>
      <c r="K33" s="35"/>
      <c r="L33" s="35"/>
      <c r="M33" s="36"/>
      <c r="N33" s="35"/>
      <c r="O33" s="35"/>
      <c r="P33" s="37">
        <v>25200.0</v>
      </c>
      <c r="Q33" s="38">
        <f t="shared" si="1"/>
        <v>0</v>
      </c>
      <c r="R33" s="37"/>
      <c r="S33" s="39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>
        <v>30.0</v>
      </c>
      <c r="B34" s="31">
        <v>45875.0</v>
      </c>
      <c r="C34" s="32" t="s">
        <v>301</v>
      </c>
      <c r="D34" s="33">
        <v>92803.0</v>
      </c>
      <c r="E34" s="34" t="s">
        <v>302</v>
      </c>
      <c r="F34" s="35"/>
      <c r="G34" s="35"/>
      <c r="H34" s="35"/>
      <c r="I34" s="36"/>
      <c r="J34" s="35"/>
      <c r="K34" s="35"/>
      <c r="L34" s="35"/>
      <c r="M34" s="36">
        <v>300.0</v>
      </c>
      <c r="N34" s="35"/>
      <c r="O34" s="35"/>
      <c r="P34" s="37">
        <v>300.0</v>
      </c>
      <c r="Q34" s="38">
        <f t="shared" si="1"/>
        <v>0</v>
      </c>
      <c r="R34" s="37"/>
      <c r="S34" s="3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30">
        <v>31.0</v>
      </c>
      <c r="B35" s="31">
        <v>45875.0</v>
      </c>
      <c r="C35" s="32" t="s">
        <v>303</v>
      </c>
      <c r="D35" s="33">
        <v>92807.0</v>
      </c>
      <c r="E35" s="34" t="s">
        <v>304</v>
      </c>
      <c r="F35" s="35"/>
      <c r="G35" s="35"/>
      <c r="H35" s="35">
        <v>7000.0</v>
      </c>
      <c r="I35" s="36"/>
      <c r="J35" s="35"/>
      <c r="K35" s="35"/>
      <c r="L35" s="35"/>
      <c r="M35" s="36"/>
      <c r="N35" s="35"/>
      <c r="O35" s="35"/>
      <c r="P35" s="37">
        <v>7000.0</v>
      </c>
      <c r="Q35" s="38">
        <f t="shared" si="1"/>
        <v>0</v>
      </c>
      <c r="R35" s="37"/>
      <c r="S35" s="39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/>
      <c r="B36" s="31"/>
      <c r="C36" s="32"/>
      <c r="D36" s="33"/>
      <c r="E36" s="34"/>
      <c r="F36" s="35"/>
      <c r="G36" s="35"/>
      <c r="H36" s="35"/>
      <c r="I36" s="36"/>
      <c r="J36" s="35"/>
      <c r="K36" s="35"/>
      <c r="L36" s="35"/>
      <c r="M36" s="36"/>
      <c r="N36" s="35"/>
      <c r="O36" s="35"/>
      <c r="P36" s="37"/>
      <c r="Q36" s="38"/>
      <c r="R36" s="37"/>
      <c r="S36" s="39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30"/>
      <c r="B37" s="31"/>
      <c r="C37" s="32"/>
      <c r="D37" s="33"/>
      <c r="E37" s="34"/>
      <c r="F37" s="35"/>
      <c r="G37" s="35"/>
      <c r="H37" s="35"/>
      <c r="I37" s="36"/>
      <c r="J37" s="35"/>
      <c r="K37" s="35"/>
      <c r="L37" s="35"/>
      <c r="M37" s="36"/>
      <c r="N37" s="35"/>
      <c r="O37" s="35"/>
      <c r="P37" s="37"/>
      <c r="Q37" s="38">
        <f>F37+G37+H37+I37+J37+K37+L37+M37+N37+O37-P37</f>
        <v>0</v>
      </c>
      <c r="R37" s="37"/>
      <c r="S37" s="39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41"/>
      <c r="B38" s="42"/>
      <c r="C38" s="43"/>
      <c r="D38" s="44"/>
      <c r="E38" s="44"/>
      <c r="F38" s="45">
        <f t="shared" ref="F38:P38" si="2">SUM(F6:F37)</f>
        <v>0</v>
      </c>
      <c r="G38" s="45">
        <f t="shared" si="2"/>
        <v>4800</v>
      </c>
      <c r="H38" s="45">
        <f t="shared" si="2"/>
        <v>32200</v>
      </c>
      <c r="I38" s="45">
        <f t="shared" si="2"/>
        <v>60385</v>
      </c>
      <c r="J38" s="45">
        <f t="shared" si="2"/>
        <v>30650</v>
      </c>
      <c r="K38" s="45">
        <f t="shared" si="2"/>
        <v>15300</v>
      </c>
      <c r="L38" s="45">
        <f t="shared" si="2"/>
        <v>0</v>
      </c>
      <c r="M38" s="45">
        <f t="shared" si="2"/>
        <v>1700</v>
      </c>
      <c r="N38" s="45">
        <f t="shared" si="2"/>
        <v>0</v>
      </c>
      <c r="O38" s="45">
        <f t="shared" si="2"/>
        <v>0</v>
      </c>
      <c r="P38" s="45">
        <f t="shared" si="2"/>
        <v>145035</v>
      </c>
      <c r="Q38" s="46"/>
      <c r="R38" s="44"/>
      <c r="S38" s="47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ht="42.0" customHeight="1">
      <c r="A39" s="49"/>
      <c r="B39" s="50"/>
      <c r="C39" s="51"/>
      <c r="D39" s="51"/>
      <c r="E39" s="51"/>
      <c r="F39" s="52">
        <f>F38+G38+H38+I38+J38+K38+L38+M38+N38+O38</f>
        <v>145035</v>
      </c>
      <c r="G39" s="4"/>
      <c r="H39" s="4"/>
      <c r="I39" s="4"/>
      <c r="J39" s="4"/>
      <c r="K39" s="4"/>
      <c r="L39" s="4"/>
      <c r="M39" s="4"/>
      <c r="N39" s="4"/>
      <c r="O39" s="4"/>
      <c r="P39" s="53" t="s">
        <v>51</v>
      </c>
      <c r="Q39" s="53"/>
      <c r="R39" s="51"/>
      <c r="S39" s="54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28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81" t="s">
        <v>106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82" t="s">
        <v>2</v>
      </c>
      <c r="B42" s="83" t="s">
        <v>3</v>
      </c>
      <c r="C42" s="83" t="s">
        <v>4</v>
      </c>
      <c r="D42" s="83" t="s">
        <v>5</v>
      </c>
      <c r="E42" s="83" t="s">
        <v>6</v>
      </c>
      <c r="F42" s="84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83" t="s">
        <v>8</v>
      </c>
      <c r="S42" s="83" t="s">
        <v>9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1"/>
      <c r="B43" s="12"/>
      <c r="C43" s="12"/>
      <c r="D43" s="12"/>
      <c r="E43" s="12"/>
      <c r="F43" s="85" t="s">
        <v>10</v>
      </c>
      <c r="G43" s="86" t="s">
        <v>11</v>
      </c>
      <c r="H43" s="10"/>
      <c r="I43" s="86" t="s">
        <v>12</v>
      </c>
      <c r="J43" s="10"/>
      <c r="K43" s="83" t="s">
        <v>13</v>
      </c>
      <c r="L43" s="87"/>
      <c r="M43" s="87"/>
      <c r="N43" s="87"/>
      <c r="O43" s="88" t="s">
        <v>305</v>
      </c>
      <c r="P43" s="83" t="s">
        <v>15</v>
      </c>
      <c r="Q43" s="83" t="s">
        <v>16</v>
      </c>
      <c r="R43" s="12"/>
      <c r="S43" s="1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16"/>
      <c r="B44" s="10"/>
      <c r="C44" s="10"/>
      <c r="D44" s="10"/>
      <c r="E44" s="10"/>
      <c r="F44" s="10"/>
      <c r="G44" s="89" t="s">
        <v>17</v>
      </c>
      <c r="H44" s="89" t="s">
        <v>18</v>
      </c>
      <c r="I44" s="89" t="s">
        <v>19</v>
      </c>
      <c r="J44" s="89" t="s">
        <v>20</v>
      </c>
      <c r="K44" s="10"/>
      <c r="L44" s="89" t="s">
        <v>21</v>
      </c>
      <c r="M44" s="89" t="s">
        <v>22</v>
      </c>
      <c r="N44" s="89" t="s">
        <v>70</v>
      </c>
      <c r="O44" s="10"/>
      <c r="P44" s="10"/>
      <c r="Q44" s="10"/>
      <c r="R44" s="10"/>
      <c r="S44" s="10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0">
        <v>1.0</v>
      </c>
      <c r="B45" s="31">
        <v>45875.0</v>
      </c>
      <c r="C45" s="32" t="s">
        <v>306</v>
      </c>
      <c r="D45" s="33">
        <v>69620.0</v>
      </c>
      <c r="E45" s="34" t="s">
        <v>275</v>
      </c>
      <c r="F45" s="35"/>
      <c r="G45" s="35"/>
      <c r="H45" s="35"/>
      <c r="I45" s="36"/>
      <c r="J45" s="35"/>
      <c r="K45" s="35"/>
      <c r="L45" s="35"/>
      <c r="M45" s="36"/>
      <c r="N45" s="35"/>
      <c r="O45" s="37">
        <v>70.0</v>
      </c>
      <c r="P45" s="37">
        <v>70.0</v>
      </c>
      <c r="Q45" s="38">
        <f t="shared" ref="Q45:Q46" si="3">O45-P45</f>
        <v>0</v>
      </c>
      <c r="R45" s="37"/>
      <c r="S45" s="39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0"/>
      <c r="B46" s="31"/>
      <c r="C46" s="32"/>
      <c r="D46" s="33"/>
      <c r="E46" s="34"/>
      <c r="F46" s="35"/>
      <c r="G46" s="35"/>
      <c r="H46" s="35"/>
      <c r="I46" s="36"/>
      <c r="J46" s="35"/>
      <c r="K46" s="35"/>
      <c r="L46" s="35"/>
      <c r="M46" s="36"/>
      <c r="N46" s="35"/>
      <c r="O46" s="37"/>
      <c r="P46" s="37"/>
      <c r="Q46" s="38">
        <f t="shared" si="3"/>
        <v>0</v>
      </c>
      <c r="R46" s="37"/>
      <c r="S46" s="9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30"/>
      <c r="B47" s="31"/>
      <c r="C47" s="32"/>
      <c r="D47" s="33"/>
      <c r="E47" s="34"/>
      <c r="F47" s="35"/>
      <c r="G47" s="35"/>
      <c r="H47" s="35"/>
      <c r="I47" s="36"/>
      <c r="J47" s="35"/>
      <c r="K47" s="35"/>
      <c r="L47" s="35"/>
      <c r="M47" s="36"/>
      <c r="N47" s="35"/>
      <c r="O47" s="35"/>
      <c r="P47" s="37"/>
      <c r="Q47" s="38"/>
      <c r="R47" s="91"/>
      <c r="S47" s="90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92"/>
      <c r="B48" s="93"/>
      <c r="C48" s="94"/>
      <c r="D48" s="95" t="s">
        <v>105</v>
      </c>
      <c r="E48" s="87"/>
      <c r="F48" s="96">
        <f t="shared" ref="F48:P48" si="4">SUM(F45:F47)</f>
        <v>0</v>
      </c>
      <c r="G48" s="96">
        <f t="shared" si="4"/>
        <v>0</v>
      </c>
      <c r="H48" s="96">
        <f t="shared" si="4"/>
        <v>0</v>
      </c>
      <c r="I48" s="96">
        <f t="shared" si="4"/>
        <v>0</v>
      </c>
      <c r="J48" s="96">
        <f t="shared" si="4"/>
        <v>0</v>
      </c>
      <c r="K48" s="96">
        <f t="shared" si="4"/>
        <v>0</v>
      </c>
      <c r="L48" s="96">
        <f t="shared" si="4"/>
        <v>0</v>
      </c>
      <c r="M48" s="96">
        <f t="shared" si="4"/>
        <v>0</v>
      </c>
      <c r="N48" s="96">
        <f t="shared" si="4"/>
        <v>0</v>
      </c>
      <c r="O48" s="96">
        <f t="shared" si="4"/>
        <v>70</v>
      </c>
      <c r="P48" s="96">
        <f t="shared" si="4"/>
        <v>70</v>
      </c>
      <c r="Q48" s="96">
        <f>SUM(Q45)</f>
        <v>0</v>
      </c>
      <c r="R48" s="87"/>
      <c r="S48" s="97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98"/>
      <c r="B49" s="99"/>
      <c r="C49" s="99"/>
      <c r="D49" s="99"/>
      <c r="E49" s="99"/>
      <c r="F49" s="100"/>
      <c r="G49" s="4"/>
      <c r="H49" s="4"/>
      <c r="I49" s="4"/>
      <c r="J49" s="4"/>
      <c r="K49" s="4"/>
      <c r="L49" s="4"/>
      <c r="M49" s="4"/>
      <c r="N49" s="4"/>
      <c r="O49" s="4"/>
      <c r="P49" s="101"/>
      <c r="Q49" s="101"/>
      <c r="R49" s="99"/>
      <c r="S49" s="10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55"/>
      <c r="B50" s="55"/>
      <c r="C50" s="55"/>
      <c r="D50" s="55"/>
      <c r="E50" s="28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03" t="s">
        <v>117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04" t="s">
        <v>2</v>
      </c>
      <c r="B52" s="105" t="s">
        <v>3</v>
      </c>
      <c r="C52" s="105" t="s">
        <v>4</v>
      </c>
      <c r="D52" s="105" t="s">
        <v>5</v>
      </c>
      <c r="E52" s="105" t="s">
        <v>6</v>
      </c>
      <c r="F52" s="106" t="s">
        <v>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105" t="s">
        <v>8</v>
      </c>
      <c r="S52" s="105" t="s">
        <v>9</v>
      </c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1"/>
      <c r="B53" s="12"/>
      <c r="C53" s="12"/>
      <c r="D53" s="12"/>
      <c r="E53" s="12"/>
      <c r="F53" s="107" t="s">
        <v>10</v>
      </c>
      <c r="G53" s="108" t="s">
        <v>11</v>
      </c>
      <c r="H53" s="10"/>
      <c r="I53" s="108" t="s">
        <v>12</v>
      </c>
      <c r="J53" s="10"/>
      <c r="K53" s="105" t="s">
        <v>13</v>
      </c>
      <c r="L53" s="109"/>
      <c r="M53" s="109"/>
      <c r="N53" s="109"/>
      <c r="O53" s="110" t="s">
        <v>307</v>
      </c>
      <c r="P53" s="105" t="s">
        <v>15</v>
      </c>
      <c r="Q53" s="105" t="s">
        <v>16</v>
      </c>
      <c r="R53" s="12"/>
      <c r="S53" s="1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6"/>
      <c r="B54" s="10"/>
      <c r="C54" s="10"/>
      <c r="D54" s="10"/>
      <c r="E54" s="10"/>
      <c r="F54" s="10"/>
      <c r="G54" s="111" t="s">
        <v>17</v>
      </c>
      <c r="H54" s="111" t="s">
        <v>18</v>
      </c>
      <c r="I54" s="111" t="s">
        <v>19</v>
      </c>
      <c r="J54" s="111" t="s">
        <v>20</v>
      </c>
      <c r="K54" s="10"/>
      <c r="L54" s="111" t="s">
        <v>21</v>
      </c>
      <c r="M54" s="111" t="s">
        <v>22</v>
      </c>
      <c r="N54" s="111" t="s">
        <v>70</v>
      </c>
      <c r="O54" s="10"/>
      <c r="P54" s="10"/>
      <c r="Q54" s="10"/>
      <c r="R54" s="10"/>
      <c r="S54" s="10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12">
        <v>1.0</v>
      </c>
      <c r="B55" s="31">
        <v>45875.0</v>
      </c>
      <c r="C55" s="114" t="s">
        <v>308</v>
      </c>
      <c r="D55" s="115">
        <v>49655.0</v>
      </c>
      <c r="E55" s="116" t="s">
        <v>120</v>
      </c>
      <c r="F55" s="117"/>
      <c r="G55" s="117"/>
      <c r="H55" s="118">
        <v>1000.0</v>
      </c>
      <c r="I55" s="117"/>
      <c r="J55" s="119"/>
      <c r="K55" s="117"/>
      <c r="L55" s="117"/>
      <c r="M55" s="117"/>
      <c r="N55" s="117"/>
      <c r="O55" s="117"/>
      <c r="P55" s="120">
        <v>1000.0</v>
      </c>
      <c r="Q55" s="121">
        <f t="shared" ref="Q55:Q56" si="5">F55+G55+H55+I55+J55+K55+L55+M55+N55-P55</f>
        <v>0</v>
      </c>
      <c r="R55" s="37" t="s">
        <v>230</v>
      </c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12">
        <v>2.0</v>
      </c>
      <c r="B56" s="31">
        <v>45875.0</v>
      </c>
      <c r="C56" s="135" t="s">
        <v>309</v>
      </c>
      <c r="D56" s="135">
        <v>22332.0</v>
      </c>
      <c r="E56" s="135" t="s">
        <v>223</v>
      </c>
      <c r="F56" s="117"/>
      <c r="G56" s="117"/>
      <c r="H56" s="117"/>
      <c r="I56" s="117"/>
      <c r="J56" s="117"/>
      <c r="K56" s="117"/>
      <c r="L56" s="117">
        <v>5700.0</v>
      </c>
      <c r="M56" s="117"/>
      <c r="N56" s="117"/>
      <c r="O56" s="117"/>
      <c r="P56" s="120">
        <v>5700.0</v>
      </c>
      <c r="Q56" s="121">
        <f t="shared" si="5"/>
        <v>0</v>
      </c>
      <c r="R56" s="37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37"/>
      <c r="B57" s="31"/>
      <c r="C57" s="114"/>
      <c r="D57" s="114"/>
      <c r="E57" s="114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20"/>
      <c r="Q57" s="121"/>
      <c r="R57" s="122"/>
      <c r="S57" s="122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22"/>
      <c r="B58" s="123"/>
      <c r="C58" s="122"/>
      <c r="D58" s="122"/>
      <c r="E58" s="122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20"/>
      <c r="Q58" s="121">
        <f>F58+G58+H58+I58+J58+K58+L58+M58+N58-P58</f>
        <v>0</v>
      </c>
      <c r="R58" s="122"/>
      <c r="S58" s="122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122"/>
      <c r="B59" s="122"/>
      <c r="C59" s="122"/>
      <c r="D59" s="122"/>
      <c r="E59" s="122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20"/>
      <c r="Q59" s="122"/>
      <c r="R59" s="122"/>
      <c r="S59" s="122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42.0" customHeight="1">
      <c r="A60" s="124"/>
      <c r="B60" s="125"/>
      <c r="C60" s="126"/>
      <c r="D60" s="127" t="s">
        <v>105</v>
      </c>
      <c r="E60" s="109"/>
      <c r="F60" s="128">
        <f t="shared" ref="F60:G60" si="6">SUM(F55:F59)</f>
        <v>0</v>
      </c>
      <c r="G60" s="128">
        <f t="shared" si="6"/>
        <v>0</v>
      </c>
      <c r="H60" s="128">
        <f>SUM(H55:H58)</f>
        <v>1000</v>
      </c>
      <c r="I60" s="128">
        <f t="shared" ref="I60:P60" si="7">SUM(I55:I59)</f>
        <v>0</v>
      </c>
      <c r="J60" s="128">
        <f t="shared" si="7"/>
        <v>0</v>
      </c>
      <c r="K60" s="128">
        <f t="shared" si="7"/>
        <v>0</v>
      </c>
      <c r="L60" s="128">
        <f t="shared" si="7"/>
        <v>5700</v>
      </c>
      <c r="M60" s="128">
        <f t="shared" si="7"/>
        <v>0</v>
      </c>
      <c r="N60" s="128">
        <f t="shared" si="7"/>
        <v>0</v>
      </c>
      <c r="O60" s="128">
        <f t="shared" si="7"/>
        <v>0</v>
      </c>
      <c r="P60" s="128">
        <f t="shared" si="7"/>
        <v>6700</v>
      </c>
      <c r="Q60" s="129"/>
      <c r="R60" s="109"/>
      <c r="S60" s="122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130"/>
      <c r="B61" s="131"/>
      <c r="C61" s="131"/>
      <c r="D61" s="131"/>
      <c r="E61" s="131"/>
      <c r="F61" s="132">
        <f>F60+G60+H60+I60+J60+K60+L60+M60+N60+O60</f>
        <v>6700</v>
      </c>
      <c r="G61" s="4"/>
      <c r="H61" s="4"/>
      <c r="I61" s="4"/>
      <c r="J61" s="4"/>
      <c r="K61" s="4"/>
      <c r="L61" s="4"/>
      <c r="M61" s="4"/>
      <c r="N61" s="4"/>
      <c r="O61" s="4"/>
      <c r="P61" s="133"/>
      <c r="Q61" s="133"/>
      <c r="R61" s="131"/>
      <c r="S61" s="122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56"/>
      <c r="F62" s="57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56"/>
      <c r="F63" s="57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51.0" customHeight="1">
      <c r="A64" s="2"/>
      <c r="B64" s="2"/>
      <c r="C64" s="2"/>
      <c r="D64" s="2"/>
      <c r="E64" s="58" t="s">
        <v>52</v>
      </c>
      <c r="F64" s="59" t="s">
        <v>53</v>
      </c>
      <c r="G64" s="2"/>
      <c r="H64" s="2"/>
      <c r="I64" s="2"/>
      <c r="J64" s="60" t="s">
        <v>54</v>
      </c>
      <c r="K64" s="60"/>
      <c r="L64" s="60"/>
      <c r="M64" s="60"/>
      <c r="N64" s="61"/>
      <c r="O64" s="61"/>
      <c r="P64" s="6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58" t="s">
        <v>55</v>
      </c>
      <c r="F65" s="59" t="s">
        <v>53</v>
      </c>
      <c r="G65" s="2"/>
      <c r="H65" s="2"/>
      <c r="I65" s="2"/>
      <c r="J65" s="63" t="s">
        <v>56</v>
      </c>
      <c r="K65" s="63"/>
      <c r="L65" s="63"/>
      <c r="M65" s="63"/>
      <c r="N65" s="63"/>
      <c r="O65" s="63"/>
      <c r="P65" s="6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58" t="s">
        <v>57</v>
      </c>
      <c r="F66" s="59" t="s">
        <v>53</v>
      </c>
      <c r="G66" s="2"/>
      <c r="H66" s="2"/>
      <c r="I66" s="2"/>
      <c r="J66" s="64"/>
      <c r="K66" s="64"/>
      <c r="L66" s="64"/>
      <c r="M66" s="64"/>
      <c r="N66" s="64"/>
      <c r="O66" s="64"/>
      <c r="P66" s="64"/>
      <c r="Q66" s="134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58" t="s">
        <v>62</v>
      </c>
      <c r="F67" s="59" t="s">
        <v>53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58" t="s">
        <v>310</v>
      </c>
      <c r="F68" s="59" t="s">
        <v>53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58" t="s">
        <v>65</v>
      </c>
      <c r="F69" s="59" t="s">
        <v>53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58" t="s">
        <v>67</v>
      </c>
      <c r="F70" s="59" t="s">
        <v>53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</sheetData>
  <mergeCells count="52">
    <mergeCell ref="F49:O49"/>
    <mergeCell ref="A51:S51"/>
    <mergeCell ref="A52:A54"/>
    <mergeCell ref="B52:B54"/>
    <mergeCell ref="C52:C54"/>
    <mergeCell ref="D52:D54"/>
    <mergeCell ref="E52:E54"/>
    <mergeCell ref="S52:S54"/>
    <mergeCell ref="F52:Q52"/>
    <mergeCell ref="R52:R54"/>
    <mergeCell ref="F53:F54"/>
    <mergeCell ref="G53:H53"/>
    <mergeCell ref="I53:J53"/>
    <mergeCell ref="K53:K54"/>
    <mergeCell ref="O53:O5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2:D44"/>
    <mergeCell ref="E42:E44"/>
    <mergeCell ref="P4:P5"/>
    <mergeCell ref="Q4:Q5"/>
    <mergeCell ref="F39:O39"/>
    <mergeCell ref="A41:S41"/>
    <mergeCell ref="A42:A44"/>
    <mergeCell ref="B42:B44"/>
    <mergeCell ref="C42:C44"/>
    <mergeCell ref="S42:S44"/>
    <mergeCell ref="P43:P44"/>
    <mergeCell ref="Q43:Q44"/>
    <mergeCell ref="F42:Q42"/>
    <mergeCell ref="R42:R44"/>
    <mergeCell ref="F43:F44"/>
    <mergeCell ref="G43:H43"/>
    <mergeCell ref="I43:J43"/>
    <mergeCell ref="K43:K44"/>
    <mergeCell ref="O43:O44"/>
    <mergeCell ref="P53:P54"/>
    <mergeCell ref="Q53:Q54"/>
    <mergeCell ref="F61:O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45875.0</v>
      </c>
      <c r="C6" s="32" t="s">
        <v>312</v>
      </c>
      <c r="D6" s="33">
        <v>59244.0</v>
      </c>
      <c r="E6" s="34" t="s">
        <v>93</v>
      </c>
      <c r="F6" s="35"/>
      <c r="G6" s="35"/>
      <c r="H6" s="35"/>
      <c r="I6" s="36"/>
      <c r="J6" s="35">
        <v>12800.0</v>
      </c>
      <c r="K6" s="35"/>
      <c r="L6" s="35"/>
      <c r="M6" s="36"/>
      <c r="N6" s="35"/>
      <c r="O6" s="35"/>
      <c r="P6" s="37">
        <v>12800.0</v>
      </c>
      <c r="Q6" s="38">
        <f t="shared" ref="Q6:Q51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45875.0</v>
      </c>
      <c r="C7" s="32" t="s">
        <v>313</v>
      </c>
      <c r="D7" s="33">
        <v>89888.0</v>
      </c>
      <c r="E7" s="34" t="s">
        <v>218</v>
      </c>
      <c r="F7" s="35"/>
      <c r="G7" s="35"/>
      <c r="H7" s="35"/>
      <c r="I7" s="36"/>
      <c r="J7" s="35"/>
      <c r="K7" s="35"/>
      <c r="L7" s="35"/>
      <c r="M7" s="36">
        <v>590.0</v>
      </c>
      <c r="N7" s="35"/>
      <c r="O7" s="35"/>
      <c r="P7" s="37">
        <v>590.0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45875.0</v>
      </c>
      <c r="C8" s="32" t="s">
        <v>314</v>
      </c>
      <c r="D8" s="33">
        <v>89888.0</v>
      </c>
      <c r="E8" s="34" t="s">
        <v>218</v>
      </c>
      <c r="F8" s="35"/>
      <c r="G8" s="35"/>
      <c r="H8" s="35"/>
      <c r="I8" s="36"/>
      <c r="J8" s="35"/>
      <c r="K8" s="35"/>
      <c r="L8" s="35"/>
      <c r="M8" s="36">
        <v>550.0</v>
      </c>
      <c r="N8" s="35"/>
      <c r="O8" s="35"/>
      <c r="P8" s="37">
        <v>550.0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45878.0</v>
      </c>
      <c r="C9" s="32" t="s">
        <v>315</v>
      </c>
      <c r="D9" s="33">
        <v>67621.0</v>
      </c>
      <c r="E9" s="34" t="s">
        <v>225</v>
      </c>
      <c r="F9" s="35"/>
      <c r="G9" s="35"/>
      <c r="H9" s="35"/>
      <c r="I9" s="36"/>
      <c r="J9" s="35"/>
      <c r="K9" s="35">
        <v>2500.0</v>
      </c>
      <c r="L9" s="35"/>
      <c r="M9" s="36"/>
      <c r="N9" s="35"/>
      <c r="O9" s="35"/>
      <c r="P9" s="37">
        <v>2500.0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45878.0</v>
      </c>
      <c r="C10" s="32" t="s">
        <v>316</v>
      </c>
      <c r="D10" s="33">
        <v>22332.0</v>
      </c>
      <c r="E10" s="34" t="s">
        <v>223</v>
      </c>
      <c r="F10" s="35"/>
      <c r="G10" s="35"/>
      <c r="H10" s="35"/>
      <c r="I10" s="36"/>
      <c r="J10" s="35"/>
      <c r="K10" s="35">
        <v>600.0</v>
      </c>
      <c r="L10" s="35"/>
      <c r="M10" s="36"/>
      <c r="N10" s="35"/>
      <c r="O10" s="35"/>
      <c r="P10" s="37">
        <v>600.0</v>
      </c>
      <c r="Q10" s="38">
        <f t="shared" si="1"/>
        <v>0</v>
      </c>
      <c r="R10" s="37" t="s">
        <v>230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45878.0</v>
      </c>
      <c r="C11" s="32" t="s">
        <v>317</v>
      </c>
      <c r="D11" s="33">
        <v>20541.0</v>
      </c>
      <c r="E11" s="34" t="s">
        <v>318</v>
      </c>
      <c r="F11" s="35"/>
      <c r="G11" s="35"/>
      <c r="H11" s="35"/>
      <c r="I11" s="36">
        <v>4500.0</v>
      </c>
      <c r="J11" s="35"/>
      <c r="K11" s="35"/>
      <c r="L11" s="35"/>
      <c r="M11" s="36"/>
      <c r="N11" s="35"/>
      <c r="O11" s="35"/>
      <c r="P11" s="37">
        <v>4500.0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45878.0</v>
      </c>
      <c r="C12" s="32" t="s">
        <v>319</v>
      </c>
      <c r="D12" s="33">
        <v>74468.0</v>
      </c>
      <c r="E12" s="34" t="s">
        <v>320</v>
      </c>
      <c r="F12" s="35"/>
      <c r="G12" s="35"/>
      <c r="H12" s="35"/>
      <c r="I12" s="36">
        <v>5390.0</v>
      </c>
      <c r="J12" s="35"/>
      <c r="K12" s="35"/>
      <c r="L12" s="35"/>
      <c r="M12" s="36"/>
      <c r="N12" s="35"/>
      <c r="O12" s="35"/>
      <c r="P12" s="37">
        <v>5390.0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45878.0</v>
      </c>
      <c r="C13" s="32" t="s">
        <v>321</v>
      </c>
      <c r="D13" s="33">
        <v>62146.0</v>
      </c>
      <c r="E13" s="34" t="s">
        <v>125</v>
      </c>
      <c r="F13" s="35"/>
      <c r="G13" s="35"/>
      <c r="H13" s="35"/>
      <c r="I13" s="36">
        <v>5000.0</v>
      </c>
      <c r="J13" s="35"/>
      <c r="K13" s="35"/>
      <c r="L13" s="35"/>
      <c r="M13" s="36"/>
      <c r="N13" s="35"/>
      <c r="O13" s="35"/>
      <c r="P13" s="37">
        <v>5000.0</v>
      </c>
      <c r="Q13" s="38">
        <f t="shared" si="1"/>
        <v>0</v>
      </c>
      <c r="R13" s="37" t="s">
        <v>230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45878.0</v>
      </c>
      <c r="C14" s="32" t="s">
        <v>322</v>
      </c>
      <c r="D14" s="33">
        <v>57499.0</v>
      </c>
      <c r="E14" s="34" t="s">
        <v>184</v>
      </c>
      <c r="F14" s="35"/>
      <c r="G14" s="35"/>
      <c r="H14" s="35"/>
      <c r="I14" s="36"/>
      <c r="J14" s="35">
        <v>25000.0</v>
      </c>
      <c r="K14" s="35"/>
      <c r="L14" s="35"/>
      <c r="M14" s="36"/>
      <c r="N14" s="35"/>
      <c r="O14" s="35"/>
      <c r="P14" s="37">
        <v>25000.0</v>
      </c>
      <c r="Q14" s="38">
        <f t="shared" si="1"/>
        <v>0</v>
      </c>
      <c r="R14" s="37" t="s">
        <v>323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45878.0</v>
      </c>
      <c r="C15" s="32" t="s">
        <v>324</v>
      </c>
      <c r="D15" s="33">
        <v>49540.0</v>
      </c>
      <c r="E15" s="34" t="s">
        <v>325</v>
      </c>
      <c r="F15" s="35"/>
      <c r="G15" s="35"/>
      <c r="H15" s="35"/>
      <c r="I15" s="36"/>
      <c r="J15" s="35">
        <v>2600.0</v>
      </c>
      <c r="K15" s="35"/>
      <c r="L15" s="35"/>
      <c r="M15" s="36"/>
      <c r="N15" s="35"/>
      <c r="O15" s="35"/>
      <c r="P15" s="37">
        <v>2600.0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45878.0</v>
      </c>
      <c r="C16" s="32" t="s">
        <v>326</v>
      </c>
      <c r="D16" s="33">
        <v>10250.0</v>
      </c>
      <c r="E16" s="34" t="s">
        <v>99</v>
      </c>
      <c r="F16" s="35"/>
      <c r="G16" s="35"/>
      <c r="H16" s="35"/>
      <c r="I16" s="36">
        <v>10000.0</v>
      </c>
      <c r="J16" s="35"/>
      <c r="K16" s="35"/>
      <c r="L16" s="35"/>
      <c r="M16" s="36"/>
      <c r="N16" s="35"/>
      <c r="O16" s="35"/>
      <c r="P16" s="37">
        <v>10000.0</v>
      </c>
      <c r="Q16" s="38">
        <f t="shared" si="1"/>
        <v>0</v>
      </c>
      <c r="R16" s="37" t="s">
        <v>230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45878.0</v>
      </c>
      <c r="C17" s="32" t="s">
        <v>327</v>
      </c>
      <c r="D17" s="33">
        <v>29621.0</v>
      </c>
      <c r="E17" s="34" t="s">
        <v>328</v>
      </c>
      <c r="F17" s="35"/>
      <c r="G17" s="35"/>
      <c r="H17" s="35"/>
      <c r="I17" s="36"/>
      <c r="J17" s="35">
        <v>2500.0</v>
      </c>
      <c r="K17" s="35"/>
      <c r="L17" s="35"/>
      <c r="M17" s="36"/>
      <c r="N17" s="35"/>
      <c r="O17" s="35"/>
      <c r="P17" s="37">
        <v>2500.0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45878.0</v>
      </c>
      <c r="C18" s="32" t="s">
        <v>329</v>
      </c>
      <c r="D18" s="33">
        <v>81108.0</v>
      </c>
      <c r="E18" s="34" t="s">
        <v>163</v>
      </c>
      <c r="F18" s="35"/>
      <c r="G18" s="35"/>
      <c r="H18" s="35"/>
      <c r="I18" s="36">
        <v>14700.0</v>
      </c>
      <c r="J18" s="35"/>
      <c r="K18" s="35"/>
      <c r="L18" s="35"/>
      <c r="M18" s="36"/>
      <c r="N18" s="35"/>
      <c r="O18" s="35"/>
      <c r="P18" s="37">
        <v>14700.0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45878.0</v>
      </c>
      <c r="C19" s="32" t="s">
        <v>330</v>
      </c>
      <c r="D19" s="33">
        <v>25541.0</v>
      </c>
      <c r="E19" s="34" t="s">
        <v>331</v>
      </c>
      <c r="F19" s="35"/>
      <c r="G19" s="35"/>
      <c r="H19" s="35"/>
      <c r="I19" s="36"/>
      <c r="J19" s="35"/>
      <c r="K19" s="35">
        <v>1500.0</v>
      </c>
      <c r="L19" s="35"/>
      <c r="M19" s="36"/>
      <c r="N19" s="35"/>
      <c r="O19" s="35"/>
      <c r="P19" s="37">
        <v>1500.0</v>
      </c>
      <c r="Q19" s="38">
        <f t="shared" si="1"/>
        <v>0</v>
      </c>
      <c r="R19" s="37" t="s">
        <v>26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45878.0</v>
      </c>
      <c r="C20" s="32" t="s">
        <v>332</v>
      </c>
      <c r="D20" s="33">
        <v>25541.0</v>
      </c>
      <c r="E20" s="34" t="s">
        <v>331</v>
      </c>
      <c r="F20" s="35"/>
      <c r="G20" s="35"/>
      <c r="H20" s="35"/>
      <c r="I20" s="36"/>
      <c r="J20" s="35"/>
      <c r="K20" s="35">
        <v>1500.0</v>
      </c>
      <c r="L20" s="35"/>
      <c r="M20" s="36"/>
      <c r="N20" s="35"/>
      <c r="O20" s="35"/>
      <c r="P20" s="37">
        <v>1500.0</v>
      </c>
      <c r="Q20" s="38">
        <f t="shared" si="1"/>
        <v>0</v>
      </c>
      <c r="R20" s="37" t="s">
        <v>26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45878.0</v>
      </c>
      <c r="C21" s="32" t="s">
        <v>333</v>
      </c>
      <c r="D21" s="33">
        <v>88725.0</v>
      </c>
      <c r="E21" s="34" t="s">
        <v>38</v>
      </c>
      <c r="F21" s="35"/>
      <c r="G21" s="35"/>
      <c r="H21" s="35"/>
      <c r="I21" s="36"/>
      <c r="J21" s="35">
        <v>5100.0</v>
      </c>
      <c r="K21" s="35"/>
      <c r="L21" s="35"/>
      <c r="M21" s="36"/>
      <c r="N21" s="35"/>
      <c r="O21" s="35"/>
      <c r="P21" s="37">
        <v>5100.0</v>
      </c>
      <c r="Q21" s="38">
        <f t="shared" si="1"/>
        <v>0</v>
      </c>
      <c r="R21" s="37" t="s">
        <v>230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45878.0</v>
      </c>
      <c r="C22" s="32" t="s">
        <v>334</v>
      </c>
      <c r="D22" s="33">
        <v>59244.0</v>
      </c>
      <c r="E22" s="34" t="s">
        <v>93</v>
      </c>
      <c r="F22" s="35"/>
      <c r="G22" s="35"/>
      <c r="H22" s="35"/>
      <c r="I22" s="36"/>
      <c r="J22" s="35">
        <v>17000.0</v>
      </c>
      <c r="K22" s="35"/>
      <c r="L22" s="35"/>
      <c r="M22" s="36"/>
      <c r="N22" s="35"/>
      <c r="O22" s="35"/>
      <c r="P22" s="37">
        <v>17000.0</v>
      </c>
      <c r="Q22" s="38">
        <f t="shared" si="1"/>
        <v>0</v>
      </c>
      <c r="R22" s="37" t="s">
        <v>34</v>
      </c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45878.0</v>
      </c>
      <c r="C23" s="32" t="s">
        <v>335</v>
      </c>
      <c r="D23" s="33">
        <v>51976.0</v>
      </c>
      <c r="E23" s="34" t="s">
        <v>336</v>
      </c>
      <c r="F23" s="35"/>
      <c r="G23" s="35"/>
      <c r="H23" s="35"/>
      <c r="I23" s="36">
        <v>1350.0</v>
      </c>
      <c r="J23" s="35"/>
      <c r="K23" s="35"/>
      <c r="L23" s="35"/>
      <c r="M23" s="36"/>
      <c r="N23" s="35"/>
      <c r="O23" s="35"/>
      <c r="P23" s="37">
        <v>1350.0</v>
      </c>
      <c r="Q23" s="38">
        <f t="shared" si="1"/>
        <v>0</v>
      </c>
      <c r="R23" s="37" t="s">
        <v>34</v>
      </c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45878.0</v>
      </c>
      <c r="C24" s="32" t="s">
        <v>337</v>
      </c>
      <c r="D24" s="33">
        <v>34956.0</v>
      </c>
      <c r="E24" s="34" t="s">
        <v>338</v>
      </c>
      <c r="F24" s="35"/>
      <c r="G24" s="35"/>
      <c r="H24" s="35"/>
      <c r="I24" s="36">
        <v>2600.0</v>
      </c>
      <c r="J24" s="35"/>
      <c r="K24" s="35"/>
      <c r="L24" s="35"/>
      <c r="M24" s="36"/>
      <c r="N24" s="35"/>
      <c r="O24" s="35"/>
      <c r="P24" s="37">
        <v>2600.0</v>
      </c>
      <c r="Q24" s="38">
        <f t="shared" si="1"/>
        <v>0</v>
      </c>
      <c r="R24" s="37" t="s">
        <v>34</v>
      </c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45878.0</v>
      </c>
      <c r="C25" s="32" t="s">
        <v>339</v>
      </c>
      <c r="D25" s="33">
        <v>77460.0</v>
      </c>
      <c r="E25" s="34" t="s">
        <v>340</v>
      </c>
      <c r="F25" s="35"/>
      <c r="G25" s="35"/>
      <c r="H25" s="35"/>
      <c r="I25" s="36">
        <v>5100.0</v>
      </c>
      <c r="J25" s="35"/>
      <c r="K25" s="35"/>
      <c r="L25" s="35"/>
      <c r="M25" s="36"/>
      <c r="N25" s="35"/>
      <c r="O25" s="35"/>
      <c r="P25" s="37">
        <v>5100.0</v>
      </c>
      <c r="Q25" s="38">
        <f t="shared" si="1"/>
        <v>0</v>
      </c>
      <c r="R25" s="37" t="s">
        <v>230</v>
      </c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45878.0</v>
      </c>
      <c r="C26" s="32" t="s">
        <v>341</v>
      </c>
      <c r="D26" s="33">
        <v>34118.0</v>
      </c>
      <c r="E26" s="34" t="s">
        <v>342</v>
      </c>
      <c r="F26" s="35"/>
      <c r="G26" s="35"/>
      <c r="H26" s="35"/>
      <c r="I26" s="36"/>
      <c r="J26" s="35"/>
      <c r="K26" s="35"/>
      <c r="L26" s="35"/>
      <c r="M26" s="36">
        <v>4500.0</v>
      </c>
      <c r="N26" s="35"/>
      <c r="O26" s="35"/>
      <c r="P26" s="37">
        <v>4500.0</v>
      </c>
      <c r="Q26" s="38">
        <f t="shared" si="1"/>
        <v>0</v>
      </c>
      <c r="R26" s="37" t="s">
        <v>34</v>
      </c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45878.0</v>
      </c>
      <c r="C27" s="32" t="s">
        <v>343</v>
      </c>
      <c r="D27" s="33">
        <v>52083.0</v>
      </c>
      <c r="E27" s="34" t="s">
        <v>244</v>
      </c>
      <c r="F27" s="35"/>
      <c r="G27" s="35"/>
      <c r="H27" s="35"/>
      <c r="I27" s="36">
        <v>650.0</v>
      </c>
      <c r="J27" s="35"/>
      <c r="K27" s="35"/>
      <c r="L27" s="35"/>
      <c r="M27" s="36"/>
      <c r="N27" s="35"/>
      <c r="O27" s="35"/>
      <c r="P27" s="37">
        <v>650.0</v>
      </c>
      <c r="Q27" s="38">
        <f t="shared" si="1"/>
        <v>0</v>
      </c>
      <c r="R27" s="37" t="s">
        <v>26</v>
      </c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45878.0</v>
      </c>
      <c r="C28" s="32" t="s">
        <v>344</v>
      </c>
      <c r="D28" s="33">
        <v>34135.0</v>
      </c>
      <c r="E28" s="34" t="s">
        <v>345</v>
      </c>
      <c r="F28" s="35"/>
      <c r="G28" s="35"/>
      <c r="H28" s="35"/>
      <c r="I28" s="36"/>
      <c r="J28" s="35"/>
      <c r="K28" s="35"/>
      <c r="L28" s="35"/>
      <c r="M28" s="36">
        <v>1450.0</v>
      </c>
      <c r="N28" s="35"/>
      <c r="O28" s="35"/>
      <c r="P28" s="37">
        <v>1450.0</v>
      </c>
      <c r="Q28" s="38">
        <f t="shared" si="1"/>
        <v>0</v>
      </c>
      <c r="R28" s="37" t="s">
        <v>34</v>
      </c>
      <c r="S28" s="3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45878.0</v>
      </c>
      <c r="C29" s="32" t="s">
        <v>346</v>
      </c>
      <c r="D29" s="33">
        <v>89888.0</v>
      </c>
      <c r="E29" s="34" t="s">
        <v>218</v>
      </c>
      <c r="F29" s="35"/>
      <c r="G29" s="35"/>
      <c r="H29" s="35"/>
      <c r="I29" s="36"/>
      <c r="J29" s="35"/>
      <c r="K29" s="35"/>
      <c r="L29" s="35"/>
      <c r="M29" s="36">
        <v>4500.0</v>
      </c>
      <c r="N29" s="35"/>
      <c r="O29" s="35"/>
      <c r="P29" s="37">
        <v>4500.0</v>
      </c>
      <c r="Q29" s="38">
        <f t="shared" si="1"/>
        <v>0</v>
      </c>
      <c r="R29" s="37" t="s">
        <v>230</v>
      </c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45878.0</v>
      </c>
      <c r="C30" s="32" t="s">
        <v>347</v>
      </c>
      <c r="D30" s="33">
        <v>43955.0</v>
      </c>
      <c r="E30" s="34" t="s">
        <v>30</v>
      </c>
      <c r="F30" s="35"/>
      <c r="G30" s="35"/>
      <c r="H30" s="35"/>
      <c r="I30" s="36">
        <v>2000.0</v>
      </c>
      <c r="J30" s="35"/>
      <c r="K30" s="35"/>
      <c r="L30" s="35"/>
      <c r="M30" s="36"/>
      <c r="N30" s="35"/>
      <c r="O30" s="35"/>
      <c r="P30" s="37">
        <v>2000.0</v>
      </c>
      <c r="Q30" s="38">
        <f t="shared" si="1"/>
        <v>0</v>
      </c>
      <c r="R30" s="37" t="s">
        <v>230</v>
      </c>
      <c r="S30" s="3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45878.0</v>
      </c>
      <c r="C31" s="32" t="s">
        <v>348</v>
      </c>
      <c r="D31" s="33">
        <v>10881.0</v>
      </c>
      <c r="E31" s="34" t="s">
        <v>349</v>
      </c>
      <c r="F31" s="35">
        <v>3450.0</v>
      </c>
      <c r="G31" s="35"/>
      <c r="H31" s="35"/>
      <c r="I31" s="36"/>
      <c r="J31" s="35"/>
      <c r="K31" s="35"/>
      <c r="L31" s="35"/>
      <c r="M31" s="36"/>
      <c r="N31" s="35"/>
      <c r="O31" s="35"/>
      <c r="P31" s="37">
        <v>3450.0</v>
      </c>
      <c r="Q31" s="38">
        <f t="shared" si="1"/>
        <v>0</v>
      </c>
      <c r="R31" s="37" t="s">
        <v>230</v>
      </c>
      <c r="S31" s="3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45878.0</v>
      </c>
      <c r="C32" s="32" t="s">
        <v>350</v>
      </c>
      <c r="D32" s="33">
        <v>93097.0</v>
      </c>
      <c r="E32" s="34" t="s">
        <v>351</v>
      </c>
      <c r="F32" s="35"/>
      <c r="G32" s="35"/>
      <c r="H32" s="35"/>
      <c r="I32" s="36"/>
      <c r="J32" s="35"/>
      <c r="K32" s="35"/>
      <c r="L32" s="35"/>
      <c r="M32" s="36">
        <v>300.0</v>
      </c>
      <c r="N32" s="35"/>
      <c r="O32" s="35"/>
      <c r="P32" s="37">
        <v>300.0</v>
      </c>
      <c r="Q32" s="38">
        <f t="shared" si="1"/>
        <v>0</v>
      </c>
      <c r="R32" s="37" t="s">
        <v>34</v>
      </c>
      <c r="S32" s="3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45878.0</v>
      </c>
      <c r="C33" s="32" t="s">
        <v>352</v>
      </c>
      <c r="D33" s="33">
        <v>78630.0</v>
      </c>
      <c r="E33" s="34" t="s">
        <v>353</v>
      </c>
      <c r="F33" s="35"/>
      <c r="G33" s="35"/>
      <c r="H33" s="35"/>
      <c r="I33" s="36">
        <v>5100.0</v>
      </c>
      <c r="J33" s="35"/>
      <c r="K33" s="35"/>
      <c r="L33" s="35"/>
      <c r="M33" s="36"/>
      <c r="N33" s="35"/>
      <c r="O33" s="35"/>
      <c r="P33" s="37">
        <v>5100.0</v>
      </c>
      <c r="Q33" s="38">
        <f t="shared" si="1"/>
        <v>0</v>
      </c>
      <c r="R33" s="37" t="s">
        <v>34</v>
      </c>
      <c r="S33" s="39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>
        <v>29.0</v>
      </c>
      <c r="B34" s="31">
        <v>45878.0</v>
      </c>
      <c r="C34" s="32" t="s">
        <v>354</v>
      </c>
      <c r="D34" s="33">
        <v>84993.0</v>
      </c>
      <c r="E34" s="34" t="s">
        <v>355</v>
      </c>
      <c r="F34" s="35"/>
      <c r="G34" s="35">
        <v>1250.0</v>
      </c>
      <c r="H34" s="35"/>
      <c r="I34" s="36"/>
      <c r="J34" s="35"/>
      <c r="K34" s="35"/>
      <c r="L34" s="35"/>
      <c r="M34" s="36"/>
      <c r="N34" s="35"/>
      <c r="O34" s="35"/>
      <c r="P34" s="37">
        <v>1250.0</v>
      </c>
      <c r="Q34" s="38">
        <f t="shared" si="1"/>
        <v>0</v>
      </c>
      <c r="R34" s="37" t="s">
        <v>34</v>
      </c>
      <c r="S34" s="3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30">
        <v>30.0</v>
      </c>
      <c r="B35" s="31">
        <v>45878.0</v>
      </c>
      <c r="C35" s="32" t="s">
        <v>356</v>
      </c>
      <c r="D35" s="33">
        <v>75989.0</v>
      </c>
      <c r="E35" s="34" t="s">
        <v>357</v>
      </c>
      <c r="F35" s="35"/>
      <c r="G35" s="35"/>
      <c r="H35" s="35"/>
      <c r="I35" s="36">
        <v>3500.0</v>
      </c>
      <c r="J35" s="35"/>
      <c r="K35" s="35"/>
      <c r="L35" s="35"/>
      <c r="M35" s="36"/>
      <c r="N35" s="35"/>
      <c r="O35" s="35"/>
      <c r="P35" s="37">
        <v>3500.0</v>
      </c>
      <c r="Q35" s="38">
        <f t="shared" si="1"/>
        <v>0</v>
      </c>
      <c r="R35" s="37" t="s">
        <v>358</v>
      </c>
      <c r="S35" s="39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>
        <v>31.0</v>
      </c>
      <c r="B36" s="31">
        <v>45878.0</v>
      </c>
      <c r="C36" s="32" t="s">
        <v>359</v>
      </c>
      <c r="D36" s="33">
        <v>47787.0</v>
      </c>
      <c r="E36" s="34" t="s">
        <v>360</v>
      </c>
      <c r="F36" s="35"/>
      <c r="G36" s="35"/>
      <c r="H36" s="35"/>
      <c r="I36" s="36">
        <v>350.0</v>
      </c>
      <c r="J36" s="35"/>
      <c r="K36" s="35"/>
      <c r="L36" s="35"/>
      <c r="M36" s="36"/>
      <c r="N36" s="35"/>
      <c r="O36" s="35"/>
      <c r="P36" s="37">
        <v>350.0</v>
      </c>
      <c r="Q36" s="38">
        <f t="shared" si="1"/>
        <v>0</v>
      </c>
      <c r="R36" s="37" t="s">
        <v>34</v>
      </c>
      <c r="S36" s="39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30">
        <v>32.0</v>
      </c>
      <c r="B37" s="31">
        <v>45878.0</v>
      </c>
      <c r="C37" s="32" t="s">
        <v>361</v>
      </c>
      <c r="D37" s="33">
        <v>22341.0</v>
      </c>
      <c r="E37" s="34" t="s">
        <v>28</v>
      </c>
      <c r="F37" s="35"/>
      <c r="G37" s="35"/>
      <c r="H37" s="35"/>
      <c r="I37" s="36">
        <v>500.0</v>
      </c>
      <c r="J37" s="35"/>
      <c r="K37" s="35"/>
      <c r="L37" s="35"/>
      <c r="M37" s="36"/>
      <c r="N37" s="35"/>
      <c r="O37" s="35"/>
      <c r="P37" s="37">
        <v>500.0</v>
      </c>
      <c r="Q37" s="38">
        <f t="shared" si="1"/>
        <v>0</v>
      </c>
      <c r="R37" s="37" t="s">
        <v>34</v>
      </c>
      <c r="S37" s="39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30">
        <v>33.0</v>
      </c>
      <c r="B38" s="31">
        <v>45875.0</v>
      </c>
      <c r="C38" s="32" t="s">
        <v>362</v>
      </c>
      <c r="D38" s="33">
        <v>51017.0</v>
      </c>
      <c r="E38" s="34" t="s">
        <v>97</v>
      </c>
      <c r="F38" s="35"/>
      <c r="G38" s="35"/>
      <c r="H38" s="35">
        <v>10000.0</v>
      </c>
      <c r="I38" s="36"/>
      <c r="J38" s="35"/>
      <c r="K38" s="35"/>
      <c r="L38" s="35"/>
      <c r="M38" s="36"/>
      <c r="N38" s="35"/>
      <c r="O38" s="35"/>
      <c r="P38" s="37">
        <v>10000.0</v>
      </c>
      <c r="Q38" s="38">
        <f t="shared" si="1"/>
        <v>0</v>
      </c>
      <c r="R38" s="37"/>
      <c r="S38" s="39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30">
        <v>34.0</v>
      </c>
      <c r="B39" s="31">
        <v>45875.0</v>
      </c>
      <c r="C39" s="32" t="s">
        <v>363</v>
      </c>
      <c r="D39" s="33">
        <v>92833.0</v>
      </c>
      <c r="E39" s="34" t="s">
        <v>364</v>
      </c>
      <c r="F39" s="35"/>
      <c r="G39" s="35"/>
      <c r="H39" s="35"/>
      <c r="I39" s="36"/>
      <c r="J39" s="35"/>
      <c r="K39" s="35"/>
      <c r="L39" s="35"/>
      <c r="M39" s="36">
        <v>300.0</v>
      </c>
      <c r="N39" s="35"/>
      <c r="O39" s="35"/>
      <c r="P39" s="37">
        <v>300.0</v>
      </c>
      <c r="Q39" s="38">
        <f t="shared" si="1"/>
        <v>0</v>
      </c>
      <c r="R39" s="37"/>
      <c r="S39" s="39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30">
        <v>35.0</v>
      </c>
      <c r="B40" s="31">
        <v>45876.0</v>
      </c>
      <c r="C40" s="32" t="s">
        <v>365</v>
      </c>
      <c r="D40" s="33">
        <v>69143.0</v>
      </c>
      <c r="E40" s="34" t="s">
        <v>366</v>
      </c>
      <c r="F40" s="35"/>
      <c r="G40" s="35"/>
      <c r="H40" s="35"/>
      <c r="I40" s="36"/>
      <c r="J40" s="35"/>
      <c r="K40" s="35"/>
      <c r="L40" s="35"/>
      <c r="M40" s="36">
        <v>1100.0</v>
      </c>
      <c r="N40" s="35"/>
      <c r="O40" s="35"/>
      <c r="P40" s="37">
        <v>1100.0</v>
      </c>
      <c r="Q40" s="38">
        <f t="shared" si="1"/>
        <v>0</v>
      </c>
      <c r="R40" s="37"/>
      <c r="S40" s="39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30">
        <v>36.0</v>
      </c>
      <c r="B41" s="31">
        <v>45877.0</v>
      </c>
      <c r="C41" s="32" t="s">
        <v>367</v>
      </c>
      <c r="D41" s="33">
        <v>69554.0</v>
      </c>
      <c r="E41" s="34" t="s">
        <v>368</v>
      </c>
      <c r="F41" s="35"/>
      <c r="G41" s="35"/>
      <c r="H41" s="35"/>
      <c r="I41" s="36"/>
      <c r="J41" s="35"/>
      <c r="K41" s="35"/>
      <c r="L41" s="35"/>
      <c r="M41" s="36">
        <v>2500.0</v>
      </c>
      <c r="N41" s="35"/>
      <c r="O41" s="35"/>
      <c r="P41" s="37">
        <v>2500.0</v>
      </c>
      <c r="Q41" s="38">
        <f t="shared" si="1"/>
        <v>0</v>
      </c>
      <c r="R41" s="37"/>
      <c r="S41" s="39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30">
        <v>37.0</v>
      </c>
      <c r="B42" s="31">
        <v>45877.0</v>
      </c>
      <c r="C42" s="32" t="s">
        <v>369</v>
      </c>
      <c r="D42" s="33">
        <v>51017.0</v>
      </c>
      <c r="E42" s="34" t="s">
        <v>97</v>
      </c>
      <c r="F42" s="35"/>
      <c r="G42" s="35"/>
      <c r="H42" s="35">
        <v>7500.0</v>
      </c>
      <c r="I42" s="36"/>
      <c r="J42" s="35"/>
      <c r="K42" s="35"/>
      <c r="L42" s="35"/>
      <c r="M42" s="36"/>
      <c r="N42" s="35"/>
      <c r="O42" s="35"/>
      <c r="P42" s="37">
        <v>7500.0</v>
      </c>
      <c r="Q42" s="38">
        <f t="shared" si="1"/>
        <v>0</v>
      </c>
      <c r="R42" s="37"/>
      <c r="S42" s="39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30">
        <v>38.0</v>
      </c>
      <c r="B43" s="31">
        <v>45878.0</v>
      </c>
      <c r="C43" s="32" t="s">
        <v>370</v>
      </c>
      <c r="D43" s="33">
        <v>42095.0</v>
      </c>
      <c r="E43" s="34" t="s">
        <v>371</v>
      </c>
      <c r="F43" s="35"/>
      <c r="G43" s="35"/>
      <c r="H43" s="35"/>
      <c r="I43" s="36"/>
      <c r="J43" s="35"/>
      <c r="K43" s="35"/>
      <c r="L43" s="35"/>
      <c r="M43" s="36">
        <v>6750.0</v>
      </c>
      <c r="N43" s="35"/>
      <c r="O43" s="35"/>
      <c r="P43" s="37">
        <v>6750.0</v>
      </c>
      <c r="Q43" s="38">
        <f t="shared" si="1"/>
        <v>0</v>
      </c>
      <c r="R43" s="37"/>
      <c r="S43" s="39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30">
        <v>39.0</v>
      </c>
      <c r="B44" s="31">
        <v>45878.0</v>
      </c>
      <c r="C44" s="32" t="s">
        <v>372</v>
      </c>
      <c r="D44" s="33">
        <v>59137.0</v>
      </c>
      <c r="E44" s="34" t="s">
        <v>373</v>
      </c>
      <c r="F44" s="35"/>
      <c r="G44" s="35"/>
      <c r="H44" s="35">
        <v>13200.0</v>
      </c>
      <c r="I44" s="36"/>
      <c r="J44" s="35"/>
      <c r="K44" s="35"/>
      <c r="L44" s="35"/>
      <c r="M44" s="36"/>
      <c r="N44" s="35"/>
      <c r="O44" s="35"/>
      <c r="P44" s="37">
        <v>13200.0</v>
      </c>
      <c r="Q44" s="38">
        <f t="shared" si="1"/>
        <v>0</v>
      </c>
      <c r="R44" s="37"/>
      <c r="S44" s="39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30">
        <v>40.0</v>
      </c>
      <c r="B45" s="31">
        <v>45878.0</v>
      </c>
      <c r="C45" s="32" t="s">
        <v>374</v>
      </c>
      <c r="D45" s="33">
        <v>43380.0</v>
      </c>
      <c r="E45" s="34" t="s">
        <v>83</v>
      </c>
      <c r="F45" s="35"/>
      <c r="G45" s="35"/>
      <c r="H45" s="35">
        <v>25000.0</v>
      </c>
      <c r="I45" s="36"/>
      <c r="J45" s="35"/>
      <c r="K45" s="35"/>
      <c r="L45" s="35"/>
      <c r="M45" s="36"/>
      <c r="N45" s="35"/>
      <c r="O45" s="35"/>
      <c r="P45" s="37">
        <v>25000.0</v>
      </c>
      <c r="Q45" s="38">
        <f t="shared" si="1"/>
        <v>0</v>
      </c>
      <c r="R45" s="37"/>
      <c r="S45" s="39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30">
        <v>41.0</v>
      </c>
      <c r="B46" s="31">
        <v>45878.0</v>
      </c>
      <c r="C46" s="32" t="s">
        <v>375</v>
      </c>
      <c r="D46" s="33">
        <v>50342.0</v>
      </c>
      <c r="E46" s="34" t="s">
        <v>151</v>
      </c>
      <c r="F46" s="35"/>
      <c r="G46" s="35"/>
      <c r="H46" s="35"/>
      <c r="I46" s="36"/>
      <c r="J46" s="35">
        <v>5000.0</v>
      </c>
      <c r="K46" s="35"/>
      <c r="L46" s="35"/>
      <c r="M46" s="36"/>
      <c r="N46" s="35"/>
      <c r="O46" s="35"/>
      <c r="P46" s="37">
        <v>5000.0</v>
      </c>
      <c r="Q46" s="38">
        <f t="shared" si="1"/>
        <v>0</v>
      </c>
      <c r="R46" s="37"/>
      <c r="S46" s="39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30">
        <v>42.0</v>
      </c>
      <c r="B47" s="31">
        <v>45878.0</v>
      </c>
      <c r="C47" s="32" t="s">
        <v>376</v>
      </c>
      <c r="D47" s="33">
        <v>68284.0</v>
      </c>
      <c r="E47" s="34" t="s">
        <v>377</v>
      </c>
      <c r="F47" s="35"/>
      <c r="G47" s="35"/>
      <c r="H47" s="35">
        <v>9040.0</v>
      </c>
      <c r="I47" s="36"/>
      <c r="J47" s="35"/>
      <c r="K47" s="35"/>
      <c r="L47" s="35"/>
      <c r="M47" s="36"/>
      <c r="N47" s="35"/>
      <c r="O47" s="35"/>
      <c r="P47" s="37">
        <v>9040.0</v>
      </c>
      <c r="Q47" s="38">
        <f t="shared" si="1"/>
        <v>0</v>
      </c>
      <c r="R47" s="37"/>
      <c r="S47" s="39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30">
        <v>43.0</v>
      </c>
      <c r="B48" s="31">
        <v>45878.0</v>
      </c>
      <c r="C48" s="32" t="s">
        <v>378</v>
      </c>
      <c r="D48" s="33">
        <v>43380.0</v>
      </c>
      <c r="E48" s="34" t="s">
        <v>83</v>
      </c>
      <c r="F48" s="35"/>
      <c r="G48" s="35"/>
      <c r="H48" s="35">
        <v>4600.0</v>
      </c>
      <c r="I48" s="36"/>
      <c r="J48" s="35"/>
      <c r="K48" s="35"/>
      <c r="L48" s="35"/>
      <c r="M48" s="36"/>
      <c r="N48" s="35"/>
      <c r="O48" s="35"/>
      <c r="P48" s="37">
        <v>4600.0</v>
      </c>
      <c r="Q48" s="38">
        <f t="shared" si="1"/>
        <v>0</v>
      </c>
      <c r="R48" s="37"/>
      <c r="S48" s="39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30"/>
      <c r="B49" s="31"/>
      <c r="C49" s="32"/>
      <c r="D49" s="33"/>
      <c r="E49" s="34"/>
      <c r="F49" s="35"/>
      <c r="G49" s="35"/>
      <c r="H49" s="35"/>
      <c r="I49" s="36"/>
      <c r="J49" s="35"/>
      <c r="K49" s="35"/>
      <c r="L49" s="35"/>
      <c r="M49" s="36"/>
      <c r="N49" s="35"/>
      <c r="O49" s="35"/>
      <c r="P49" s="37"/>
      <c r="Q49" s="38">
        <f t="shared" si="1"/>
        <v>0</v>
      </c>
      <c r="R49" s="37"/>
      <c r="S49" s="39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30"/>
      <c r="B50" s="31"/>
      <c r="C50" s="32"/>
      <c r="D50" s="33"/>
      <c r="E50" s="34"/>
      <c r="F50" s="35"/>
      <c r="G50" s="35"/>
      <c r="H50" s="35"/>
      <c r="I50" s="36"/>
      <c r="J50" s="35"/>
      <c r="K50" s="35"/>
      <c r="L50" s="35"/>
      <c r="M50" s="36"/>
      <c r="N50" s="35"/>
      <c r="O50" s="35"/>
      <c r="P50" s="37"/>
      <c r="Q50" s="38">
        <f t="shared" si="1"/>
        <v>0</v>
      </c>
      <c r="R50" s="37"/>
      <c r="S50" s="39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30"/>
      <c r="B51" s="31"/>
      <c r="C51" s="32"/>
      <c r="D51" s="33"/>
      <c r="E51" s="34"/>
      <c r="F51" s="35"/>
      <c r="G51" s="35"/>
      <c r="H51" s="35"/>
      <c r="I51" s="36"/>
      <c r="J51" s="35"/>
      <c r="K51" s="35"/>
      <c r="L51" s="35"/>
      <c r="M51" s="36"/>
      <c r="N51" s="35"/>
      <c r="O51" s="35"/>
      <c r="P51" s="37"/>
      <c r="Q51" s="38">
        <f t="shared" si="1"/>
        <v>0</v>
      </c>
      <c r="R51" s="37"/>
      <c r="S51" s="39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41"/>
      <c r="B52" s="42"/>
      <c r="C52" s="43"/>
      <c r="D52" s="44"/>
      <c r="E52" s="44"/>
      <c r="F52" s="45">
        <f t="shared" ref="F52:P52" si="2">SUM(F6:F51)</f>
        <v>3450</v>
      </c>
      <c r="G52" s="45">
        <f t="shared" si="2"/>
        <v>1250</v>
      </c>
      <c r="H52" s="45">
        <f t="shared" si="2"/>
        <v>69340</v>
      </c>
      <c r="I52" s="45">
        <f t="shared" si="2"/>
        <v>60740</v>
      </c>
      <c r="J52" s="45">
        <f t="shared" si="2"/>
        <v>70000</v>
      </c>
      <c r="K52" s="45">
        <f t="shared" si="2"/>
        <v>6100</v>
      </c>
      <c r="L52" s="45">
        <f t="shared" si="2"/>
        <v>0</v>
      </c>
      <c r="M52" s="45">
        <f t="shared" si="2"/>
        <v>22540</v>
      </c>
      <c r="N52" s="45">
        <f t="shared" si="2"/>
        <v>0</v>
      </c>
      <c r="O52" s="45">
        <f t="shared" si="2"/>
        <v>0</v>
      </c>
      <c r="P52" s="45">
        <f t="shared" si="2"/>
        <v>233420</v>
      </c>
      <c r="Q52" s="46"/>
      <c r="R52" s="44"/>
      <c r="S52" s="47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</row>
    <row r="53" ht="42.0" customHeight="1">
      <c r="A53" s="49"/>
      <c r="B53" s="50"/>
      <c r="C53" s="51"/>
      <c r="D53" s="51"/>
      <c r="E53" s="51"/>
      <c r="F53" s="52">
        <f>F52+G52+H52+I52+J52+K52+L52+M52+N52+O52</f>
        <v>233420</v>
      </c>
      <c r="G53" s="4"/>
      <c r="H53" s="4"/>
      <c r="I53" s="4"/>
      <c r="J53" s="4"/>
      <c r="K53" s="4"/>
      <c r="L53" s="4"/>
      <c r="M53" s="4"/>
      <c r="N53" s="4"/>
      <c r="O53" s="4"/>
      <c r="P53" s="53" t="s">
        <v>51</v>
      </c>
      <c r="Q53" s="53"/>
      <c r="R53" s="51"/>
      <c r="S53" s="54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55"/>
      <c r="B54" s="55"/>
      <c r="C54" s="55"/>
      <c r="D54" s="55"/>
      <c r="E54" s="28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81" t="s">
        <v>106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82" t="s">
        <v>2</v>
      </c>
      <c r="B56" s="83" t="s">
        <v>3</v>
      </c>
      <c r="C56" s="83" t="s">
        <v>4</v>
      </c>
      <c r="D56" s="83" t="s">
        <v>5</v>
      </c>
      <c r="E56" s="83" t="s">
        <v>6</v>
      </c>
      <c r="F56" s="84" t="s">
        <v>7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83" t="s">
        <v>8</v>
      </c>
      <c r="S56" s="83" t="s">
        <v>9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11"/>
      <c r="B57" s="12"/>
      <c r="C57" s="12"/>
      <c r="D57" s="12"/>
      <c r="E57" s="12"/>
      <c r="F57" s="85" t="s">
        <v>10</v>
      </c>
      <c r="G57" s="86" t="s">
        <v>11</v>
      </c>
      <c r="H57" s="10"/>
      <c r="I57" s="86" t="s">
        <v>12</v>
      </c>
      <c r="J57" s="10"/>
      <c r="K57" s="83" t="s">
        <v>13</v>
      </c>
      <c r="L57" s="87"/>
      <c r="M57" s="87"/>
      <c r="N57" s="87"/>
      <c r="O57" s="88" t="s">
        <v>379</v>
      </c>
      <c r="P57" s="83" t="s">
        <v>15</v>
      </c>
      <c r="Q57" s="83" t="s">
        <v>16</v>
      </c>
      <c r="R57" s="12"/>
      <c r="S57" s="1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16"/>
      <c r="B58" s="10"/>
      <c r="C58" s="10"/>
      <c r="D58" s="10"/>
      <c r="E58" s="10"/>
      <c r="F58" s="10"/>
      <c r="G58" s="89" t="s">
        <v>17</v>
      </c>
      <c r="H58" s="89" t="s">
        <v>18</v>
      </c>
      <c r="I58" s="89" t="s">
        <v>19</v>
      </c>
      <c r="J58" s="89" t="s">
        <v>20</v>
      </c>
      <c r="K58" s="10"/>
      <c r="L58" s="89" t="s">
        <v>21</v>
      </c>
      <c r="M58" s="89" t="s">
        <v>22</v>
      </c>
      <c r="N58" s="89" t="s">
        <v>70</v>
      </c>
      <c r="O58" s="10"/>
      <c r="P58" s="10"/>
      <c r="Q58" s="10"/>
      <c r="R58" s="10"/>
      <c r="S58" s="10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30">
        <v>1.0</v>
      </c>
      <c r="B59" s="31"/>
      <c r="C59" s="32"/>
      <c r="D59" s="33"/>
      <c r="E59" s="34"/>
      <c r="F59" s="35"/>
      <c r="G59" s="35"/>
      <c r="H59" s="35"/>
      <c r="I59" s="36"/>
      <c r="J59" s="35"/>
      <c r="K59" s="35"/>
      <c r="L59" s="35"/>
      <c r="M59" s="36"/>
      <c r="N59" s="35"/>
      <c r="O59" s="37"/>
      <c r="P59" s="37"/>
      <c r="Q59" s="38">
        <f t="shared" ref="Q59:Q60" si="3">O59-P59</f>
        <v>0</v>
      </c>
      <c r="R59" s="37"/>
      <c r="S59" s="39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30"/>
      <c r="B60" s="31"/>
      <c r="C60" s="32"/>
      <c r="D60" s="33"/>
      <c r="E60" s="34"/>
      <c r="F60" s="35"/>
      <c r="G60" s="35"/>
      <c r="H60" s="35"/>
      <c r="I60" s="36"/>
      <c r="J60" s="35"/>
      <c r="K60" s="35"/>
      <c r="L60" s="35"/>
      <c r="M60" s="36"/>
      <c r="N60" s="35"/>
      <c r="O60" s="37"/>
      <c r="P60" s="37"/>
      <c r="Q60" s="38">
        <f t="shared" si="3"/>
        <v>0</v>
      </c>
      <c r="R60" s="37"/>
      <c r="S60" s="90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30"/>
      <c r="B61" s="31"/>
      <c r="C61" s="32"/>
      <c r="D61" s="33"/>
      <c r="E61" s="34"/>
      <c r="F61" s="35"/>
      <c r="G61" s="35"/>
      <c r="H61" s="35"/>
      <c r="I61" s="36"/>
      <c r="J61" s="35"/>
      <c r="K61" s="35"/>
      <c r="L61" s="35"/>
      <c r="M61" s="36"/>
      <c r="N61" s="35"/>
      <c r="O61" s="35"/>
      <c r="P61" s="37"/>
      <c r="Q61" s="38"/>
      <c r="R61" s="91"/>
      <c r="S61" s="90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92"/>
      <c r="B62" s="93"/>
      <c r="C62" s="94"/>
      <c r="D62" s="95" t="s">
        <v>105</v>
      </c>
      <c r="E62" s="87"/>
      <c r="F62" s="96">
        <f t="shared" ref="F62:N62" si="4">SUM(F59:F61)</f>
        <v>0</v>
      </c>
      <c r="G62" s="96">
        <f t="shared" si="4"/>
        <v>0</v>
      </c>
      <c r="H62" s="96">
        <f t="shared" si="4"/>
        <v>0</v>
      </c>
      <c r="I62" s="96">
        <f t="shared" si="4"/>
        <v>0</v>
      </c>
      <c r="J62" s="96">
        <f t="shared" si="4"/>
        <v>0</v>
      </c>
      <c r="K62" s="96">
        <f t="shared" si="4"/>
        <v>0</v>
      </c>
      <c r="L62" s="96">
        <f t="shared" si="4"/>
        <v>0</v>
      </c>
      <c r="M62" s="96">
        <f t="shared" si="4"/>
        <v>0</v>
      </c>
      <c r="N62" s="96">
        <f t="shared" si="4"/>
        <v>0</v>
      </c>
      <c r="O62" s="96"/>
      <c r="P62" s="96">
        <f>SUM(P59:P61)</f>
        <v>0</v>
      </c>
      <c r="Q62" s="96">
        <f>SUM(Q59)</f>
        <v>0</v>
      </c>
      <c r="R62" s="87"/>
      <c r="S62" s="97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98"/>
      <c r="B63" s="99"/>
      <c r="C63" s="99"/>
      <c r="D63" s="99"/>
      <c r="E63" s="99"/>
      <c r="F63" s="100"/>
      <c r="G63" s="4"/>
      <c r="H63" s="4"/>
      <c r="I63" s="4"/>
      <c r="J63" s="4"/>
      <c r="K63" s="4"/>
      <c r="L63" s="4"/>
      <c r="M63" s="4"/>
      <c r="N63" s="4"/>
      <c r="O63" s="4"/>
      <c r="P63" s="101"/>
      <c r="Q63" s="101"/>
      <c r="R63" s="99"/>
      <c r="S63" s="10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55"/>
      <c r="B64" s="55"/>
      <c r="C64" s="55"/>
      <c r="D64" s="55"/>
      <c r="E64" s="28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03" t="s">
        <v>117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04" t="s">
        <v>2</v>
      </c>
      <c r="B66" s="105" t="s">
        <v>3</v>
      </c>
      <c r="C66" s="105" t="s">
        <v>4</v>
      </c>
      <c r="D66" s="105" t="s">
        <v>5</v>
      </c>
      <c r="E66" s="105" t="s">
        <v>6</v>
      </c>
      <c r="F66" s="106" t="s">
        <v>7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105" t="s">
        <v>8</v>
      </c>
      <c r="S66" s="105" t="s">
        <v>9</v>
      </c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1"/>
      <c r="B67" s="12"/>
      <c r="C67" s="12"/>
      <c r="D67" s="12"/>
      <c r="E67" s="12"/>
      <c r="F67" s="107" t="s">
        <v>10</v>
      </c>
      <c r="G67" s="108" t="s">
        <v>11</v>
      </c>
      <c r="H67" s="10"/>
      <c r="I67" s="108" t="s">
        <v>12</v>
      </c>
      <c r="J67" s="10"/>
      <c r="K67" s="105" t="s">
        <v>13</v>
      </c>
      <c r="L67" s="109"/>
      <c r="M67" s="109"/>
      <c r="N67" s="109"/>
      <c r="O67" s="110" t="s">
        <v>380</v>
      </c>
      <c r="P67" s="105" t="s">
        <v>15</v>
      </c>
      <c r="Q67" s="105" t="s">
        <v>16</v>
      </c>
      <c r="R67" s="12"/>
      <c r="S67" s="12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6"/>
      <c r="B68" s="10"/>
      <c r="C68" s="10"/>
      <c r="D68" s="10"/>
      <c r="E68" s="10"/>
      <c r="F68" s="10"/>
      <c r="G68" s="111" t="s">
        <v>17</v>
      </c>
      <c r="H68" s="111" t="s">
        <v>18</v>
      </c>
      <c r="I68" s="111" t="s">
        <v>19</v>
      </c>
      <c r="J68" s="111" t="s">
        <v>20</v>
      </c>
      <c r="K68" s="10"/>
      <c r="L68" s="111" t="s">
        <v>21</v>
      </c>
      <c r="M68" s="111" t="s">
        <v>22</v>
      </c>
      <c r="N68" s="111" t="s">
        <v>70</v>
      </c>
      <c r="O68" s="10"/>
      <c r="P68" s="10"/>
      <c r="Q68" s="10"/>
      <c r="R68" s="10"/>
      <c r="S68" s="10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12">
        <v>1.0</v>
      </c>
      <c r="B69" s="31">
        <v>45878.0</v>
      </c>
      <c r="C69" s="114" t="s">
        <v>381</v>
      </c>
      <c r="D69" s="115">
        <v>59103.0</v>
      </c>
      <c r="E69" s="116" t="s">
        <v>382</v>
      </c>
      <c r="F69" s="117"/>
      <c r="G69" s="117"/>
      <c r="H69" s="118"/>
      <c r="I69" s="117">
        <v>750.0</v>
      </c>
      <c r="J69" s="119"/>
      <c r="K69" s="117"/>
      <c r="L69" s="117"/>
      <c r="M69" s="117"/>
      <c r="N69" s="117"/>
      <c r="O69" s="117"/>
      <c r="P69" s="120"/>
      <c r="Q69" s="121">
        <f t="shared" ref="Q69:Q72" si="5">F69+G69+H69+I69+J69+K69+L69+M69+N69-P69</f>
        <v>750</v>
      </c>
      <c r="R69" s="37"/>
      <c r="S69" s="122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112">
        <v>2.0</v>
      </c>
      <c r="B70" s="31">
        <v>45878.0</v>
      </c>
      <c r="C70" s="135" t="s">
        <v>383</v>
      </c>
      <c r="D70" s="135">
        <v>50342.0</v>
      </c>
      <c r="E70" s="135" t="s">
        <v>151</v>
      </c>
      <c r="F70" s="117"/>
      <c r="G70" s="117"/>
      <c r="H70" s="117">
        <v>3000.0</v>
      </c>
      <c r="I70" s="117"/>
      <c r="J70" s="117"/>
      <c r="K70" s="117"/>
      <c r="L70" s="117"/>
      <c r="M70" s="117"/>
      <c r="N70" s="117"/>
      <c r="O70" s="117"/>
      <c r="P70" s="120"/>
      <c r="Q70" s="121">
        <f t="shared" si="5"/>
        <v>3000</v>
      </c>
      <c r="R70" s="37"/>
      <c r="S70" s="122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137">
        <v>3.0</v>
      </c>
      <c r="B71" s="31">
        <v>45878.0</v>
      </c>
      <c r="C71" s="114" t="s">
        <v>384</v>
      </c>
      <c r="D71" s="114">
        <v>50342.0</v>
      </c>
      <c r="E71" s="114" t="s">
        <v>151</v>
      </c>
      <c r="F71" s="117"/>
      <c r="G71" s="117"/>
      <c r="H71" s="117">
        <v>2000.0</v>
      </c>
      <c r="I71" s="117"/>
      <c r="J71" s="117"/>
      <c r="K71" s="117"/>
      <c r="L71" s="117"/>
      <c r="M71" s="117"/>
      <c r="N71" s="117"/>
      <c r="O71" s="117"/>
      <c r="P71" s="120"/>
      <c r="Q71" s="121">
        <f t="shared" si="5"/>
        <v>2000</v>
      </c>
      <c r="R71" s="122"/>
      <c r="S71" s="122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138">
        <v>4.0</v>
      </c>
      <c r="B72" s="139">
        <v>45878.0</v>
      </c>
      <c r="C72" s="114" t="s">
        <v>385</v>
      </c>
      <c r="D72" s="114">
        <v>25541.0</v>
      </c>
      <c r="E72" s="114" t="s">
        <v>331</v>
      </c>
      <c r="F72" s="114"/>
      <c r="G72" s="117"/>
      <c r="H72" s="117">
        <v>3000.0</v>
      </c>
      <c r="I72" s="117"/>
      <c r="J72" s="117"/>
      <c r="K72" s="117"/>
      <c r="L72" s="117"/>
      <c r="M72" s="117"/>
      <c r="N72" s="117"/>
      <c r="O72" s="117"/>
      <c r="P72" s="120"/>
      <c r="Q72" s="121">
        <f t="shared" si="5"/>
        <v>3000</v>
      </c>
      <c r="R72" s="122"/>
      <c r="S72" s="122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22"/>
      <c r="B73" s="122"/>
      <c r="C73" s="122"/>
      <c r="D73" s="122"/>
      <c r="E73" s="122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20"/>
      <c r="Q73" s="122"/>
      <c r="R73" s="122"/>
      <c r="S73" s="122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24"/>
      <c r="B74" s="125"/>
      <c r="C74" s="126"/>
      <c r="D74" s="127" t="s">
        <v>105</v>
      </c>
      <c r="E74" s="109"/>
      <c r="F74" s="128">
        <f t="shared" ref="F74:G74" si="6">SUM(F69:F73)</f>
        <v>0</v>
      </c>
      <c r="G74" s="128">
        <f t="shared" si="6"/>
        <v>0</v>
      </c>
      <c r="H74" s="128">
        <f>SUM(H69:H72)</f>
        <v>8000</v>
      </c>
      <c r="I74" s="128">
        <f t="shared" ref="I74:P74" si="7">SUM(I69:I73)</f>
        <v>750</v>
      </c>
      <c r="J74" s="128">
        <f t="shared" si="7"/>
        <v>0</v>
      </c>
      <c r="K74" s="128">
        <f t="shared" si="7"/>
        <v>0</v>
      </c>
      <c r="L74" s="128">
        <f t="shared" si="7"/>
        <v>0</v>
      </c>
      <c r="M74" s="128">
        <f t="shared" si="7"/>
        <v>0</v>
      </c>
      <c r="N74" s="128">
        <f t="shared" si="7"/>
        <v>0</v>
      </c>
      <c r="O74" s="128">
        <f t="shared" si="7"/>
        <v>0</v>
      </c>
      <c r="P74" s="128">
        <f t="shared" si="7"/>
        <v>0</v>
      </c>
      <c r="Q74" s="129"/>
      <c r="R74" s="109"/>
      <c r="S74" s="122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130"/>
      <c r="B75" s="131"/>
      <c r="C75" s="131"/>
      <c r="D75" s="131"/>
      <c r="E75" s="131"/>
      <c r="F75" s="132">
        <f>F74+G74+H74+I74+J74+K74+L74+M74+N74+O74</f>
        <v>8750</v>
      </c>
      <c r="G75" s="4"/>
      <c r="H75" s="4"/>
      <c r="I75" s="4"/>
      <c r="J75" s="4"/>
      <c r="K75" s="4"/>
      <c r="L75" s="4"/>
      <c r="M75" s="4"/>
      <c r="N75" s="4"/>
      <c r="O75" s="4"/>
      <c r="P75" s="133"/>
      <c r="Q75" s="133"/>
      <c r="R75" s="131"/>
      <c r="S75" s="122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56"/>
      <c r="F76" s="57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5"/>
      <c r="B77" s="55"/>
      <c r="C77" s="55"/>
      <c r="D77" s="55"/>
      <c r="E77" s="56"/>
      <c r="F77" s="57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51.0" customHeight="1">
      <c r="A78" s="2"/>
      <c r="B78" s="2"/>
      <c r="C78" s="2"/>
      <c r="D78" s="2"/>
      <c r="E78" s="58" t="s">
        <v>52</v>
      </c>
      <c r="F78" s="59" t="s">
        <v>121</v>
      </c>
      <c r="G78" s="2"/>
      <c r="H78" s="2"/>
      <c r="I78" s="2"/>
      <c r="J78" s="60" t="s">
        <v>54</v>
      </c>
      <c r="K78" s="60"/>
      <c r="L78" s="60"/>
      <c r="M78" s="60"/>
      <c r="N78" s="61"/>
      <c r="O78" s="61"/>
      <c r="P78" s="6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58" t="s">
        <v>55</v>
      </c>
      <c r="F79" s="59" t="s">
        <v>121</v>
      </c>
      <c r="G79" s="2"/>
      <c r="H79" s="2"/>
      <c r="I79" s="2"/>
      <c r="J79" s="63" t="s">
        <v>56</v>
      </c>
      <c r="K79" s="63"/>
      <c r="L79" s="63"/>
      <c r="M79" s="63"/>
      <c r="N79" s="63"/>
      <c r="O79" s="63"/>
      <c r="P79" s="6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58" t="s">
        <v>57</v>
      </c>
      <c r="F80" s="59" t="s">
        <v>121</v>
      </c>
      <c r="G80" s="2"/>
      <c r="H80" s="2"/>
      <c r="I80" s="2"/>
      <c r="J80" s="64"/>
      <c r="K80" s="64"/>
      <c r="L80" s="64"/>
      <c r="M80" s="64"/>
      <c r="N80" s="64"/>
      <c r="O80" s="64"/>
      <c r="P80" s="64"/>
      <c r="Q80" s="134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58" t="s">
        <v>62</v>
      </c>
      <c r="F81" s="59" t="s">
        <v>121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58" t="s">
        <v>386</v>
      </c>
      <c r="F82" s="59" t="s">
        <v>121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58" t="s">
        <v>65</v>
      </c>
      <c r="F83" s="59" t="s">
        <v>121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58" t="s">
        <v>67</v>
      </c>
      <c r="F84" s="59" t="s">
        <v>121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</sheetData>
  <mergeCells count="52">
    <mergeCell ref="F63:O63"/>
    <mergeCell ref="A65:S65"/>
    <mergeCell ref="A66:A68"/>
    <mergeCell ref="B66:B68"/>
    <mergeCell ref="C66:C68"/>
    <mergeCell ref="D66:D68"/>
    <mergeCell ref="E66:E68"/>
    <mergeCell ref="S66:S68"/>
    <mergeCell ref="F66:Q66"/>
    <mergeCell ref="R66:R68"/>
    <mergeCell ref="F67:F68"/>
    <mergeCell ref="G67:H67"/>
    <mergeCell ref="I67:J67"/>
    <mergeCell ref="K67:K68"/>
    <mergeCell ref="O67:O6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56:D58"/>
    <mergeCell ref="E56:E58"/>
    <mergeCell ref="P4:P5"/>
    <mergeCell ref="Q4:Q5"/>
    <mergeCell ref="F53:O53"/>
    <mergeCell ref="A55:S55"/>
    <mergeCell ref="A56:A58"/>
    <mergeCell ref="B56:B58"/>
    <mergeCell ref="C56:C58"/>
    <mergeCell ref="S56:S58"/>
    <mergeCell ref="P57:P58"/>
    <mergeCell ref="Q57:Q58"/>
    <mergeCell ref="F56:Q56"/>
    <mergeCell ref="R56:R58"/>
    <mergeCell ref="F57:F58"/>
    <mergeCell ref="G57:H57"/>
    <mergeCell ref="I57:J57"/>
    <mergeCell ref="K57:K58"/>
    <mergeCell ref="O57:O58"/>
    <mergeCell ref="P67:P68"/>
    <mergeCell ref="Q67:Q68"/>
    <mergeCell ref="F75:O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45879.0</v>
      </c>
      <c r="C6" s="32" t="s">
        <v>388</v>
      </c>
      <c r="D6" s="33">
        <v>52669.0</v>
      </c>
      <c r="E6" s="34" t="s">
        <v>101</v>
      </c>
      <c r="F6" s="35"/>
      <c r="G6" s="35"/>
      <c r="H6" s="35"/>
      <c r="I6" s="36">
        <v>1050.0</v>
      </c>
      <c r="J6" s="35"/>
      <c r="K6" s="35"/>
      <c r="L6" s="35"/>
      <c r="M6" s="36"/>
      <c r="N6" s="35"/>
      <c r="O6" s="35"/>
      <c r="P6" s="37">
        <v>1050.0</v>
      </c>
      <c r="Q6" s="38">
        <f t="shared" ref="Q6:Q36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45879.0</v>
      </c>
      <c r="C7" s="32" t="s">
        <v>389</v>
      </c>
      <c r="D7" s="33">
        <v>47787.0</v>
      </c>
      <c r="E7" s="34" t="s">
        <v>360</v>
      </c>
      <c r="F7" s="35"/>
      <c r="G7" s="35"/>
      <c r="H7" s="35"/>
      <c r="I7" s="36">
        <v>4500.0</v>
      </c>
      <c r="J7" s="35"/>
      <c r="K7" s="35"/>
      <c r="L7" s="35"/>
      <c r="M7" s="36"/>
      <c r="N7" s="35"/>
      <c r="O7" s="35"/>
      <c r="P7" s="37">
        <v>4500.0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45879.0</v>
      </c>
      <c r="C8" s="32" t="s">
        <v>390</v>
      </c>
      <c r="D8" s="33">
        <v>36555.0</v>
      </c>
      <c r="E8" s="34" t="s">
        <v>391</v>
      </c>
      <c r="F8" s="35"/>
      <c r="G8" s="35"/>
      <c r="H8" s="35"/>
      <c r="I8" s="36">
        <v>100.0</v>
      </c>
      <c r="J8" s="35"/>
      <c r="K8" s="35"/>
      <c r="L8" s="35"/>
      <c r="M8" s="36"/>
      <c r="N8" s="35"/>
      <c r="O8" s="35"/>
      <c r="P8" s="37">
        <v>100.0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45879.0</v>
      </c>
      <c r="C9" s="32" t="s">
        <v>392</v>
      </c>
      <c r="D9" s="33">
        <v>50871.0</v>
      </c>
      <c r="E9" s="34" t="s">
        <v>393</v>
      </c>
      <c r="F9" s="35"/>
      <c r="G9" s="35"/>
      <c r="H9" s="35"/>
      <c r="I9" s="36"/>
      <c r="J9" s="35"/>
      <c r="K9" s="35"/>
      <c r="L9" s="35"/>
      <c r="M9" s="36">
        <v>200.0</v>
      </c>
      <c r="N9" s="35"/>
      <c r="O9" s="35"/>
      <c r="P9" s="37">
        <v>200.0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45879.0</v>
      </c>
      <c r="C10" s="32" t="s">
        <v>394</v>
      </c>
      <c r="D10" s="33">
        <v>93187.0</v>
      </c>
      <c r="E10" s="34" t="s">
        <v>395</v>
      </c>
      <c r="F10" s="35"/>
      <c r="G10" s="35"/>
      <c r="H10" s="35"/>
      <c r="I10" s="36"/>
      <c r="J10" s="35"/>
      <c r="K10" s="35"/>
      <c r="L10" s="35"/>
      <c r="M10" s="36">
        <v>2400.0</v>
      </c>
      <c r="N10" s="35"/>
      <c r="O10" s="35"/>
      <c r="P10" s="37">
        <v>2400.0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45879.0</v>
      </c>
      <c r="C11" s="32" t="s">
        <v>396</v>
      </c>
      <c r="D11" s="33">
        <v>75045.0</v>
      </c>
      <c r="E11" s="34" t="s">
        <v>135</v>
      </c>
      <c r="F11" s="35"/>
      <c r="G11" s="35"/>
      <c r="H11" s="35"/>
      <c r="I11" s="36"/>
      <c r="J11" s="35"/>
      <c r="K11" s="35"/>
      <c r="L11" s="35"/>
      <c r="M11" s="36">
        <v>5000.0</v>
      </c>
      <c r="N11" s="35"/>
      <c r="O11" s="35"/>
      <c r="P11" s="37">
        <v>5000.0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45879.0</v>
      </c>
      <c r="C12" s="32" t="s">
        <v>397</v>
      </c>
      <c r="D12" s="33">
        <v>81254.0</v>
      </c>
      <c r="E12" s="34" t="s">
        <v>398</v>
      </c>
      <c r="F12" s="35">
        <v>560.0</v>
      </c>
      <c r="G12" s="35"/>
      <c r="H12" s="35"/>
      <c r="I12" s="36"/>
      <c r="J12" s="35"/>
      <c r="K12" s="35"/>
      <c r="L12" s="35"/>
      <c r="M12" s="36"/>
      <c r="N12" s="35"/>
      <c r="O12" s="35"/>
      <c r="P12" s="37">
        <v>560.0</v>
      </c>
      <c r="Q12" s="38">
        <f t="shared" si="1"/>
        <v>0</v>
      </c>
      <c r="R12" s="37" t="s">
        <v>26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45879.0</v>
      </c>
      <c r="C13" s="32" t="s">
        <v>399</v>
      </c>
      <c r="D13" s="33">
        <v>30895.0</v>
      </c>
      <c r="E13" s="34" t="s">
        <v>400</v>
      </c>
      <c r="F13" s="35"/>
      <c r="G13" s="35">
        <v>1500.0</v>
      </c>
      <c r="H13" s="35"/>
      <c r="I13" s="36"/>
      <c r="J13" s="35"/>
      <c r="K13" s="35"/>
      <c r="L13" s="35"/>
      <c r="M13" s="36"/>
      <c r="N13" s="35"/>
      <c r="O13" s="35"/>
      <c r="P13" s="37">
        <v>1500.0</v>
      </c>
      <c r="Q13" s="38">
        <f t="shared" si="1"/>
        <v>0</v>
      </c>
      <c r="R13" s="37" t="s">
        <v>26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45879.0</v>
      </c>
      <c r="C14" s="32" t="s">
        <v>401</v>
      </c>
      <c r="D14" s="33">
        <v>42095.0</v>
      </c>
      <c r="E14" s="34" t="s">
        <v>371</v>
      </c>
      <c r="F14" s="35"/>
      <c r="G14" s="35"/>
      <c r="H14" s="35"/>
      <c r="I14" s="36">
        <v>1500.0</v>
      </c>
      <c r="J14" s="35"/>
      <c r="K14" s="35"/>
      <c r="L14" s="35"/>
      <c r="M14" s="36"/>
      <c r="N14" s="35"/>
      <c r="O14" s="35"/>
      <c r="P14" s="37">
        <v>1500.0</v>
      </c>
      <c r="Q14" s="38">
        <f t="shared" si="1"/>
        <v>0</v>
      </c>
      <c r="R14" s="37" t="s">
        <v>26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45879.0</v>
      </c>
      <c r="C15" s="32" t="s">
        <v>402</v>
      </c>
      <c r="D15" s="33">
        <v>36928.0</v>
      </c>
      <c r="E15" s="34" t="s">
        <v>195</v>
      </c>
      <c r="F15" s="35"/>
      <c r="G15" s="35"/>
      <c r="H15" s="35"/>
      <c r="I15" s="36"/>
      <c r="J15" s="35"/>
      <c r="K15" s="35"/>
      <c r="L15" s="35"/>
      <c r="M15" s="36">
        <v>500.0</v>
      </c>
      <c r="N15" s="35"/>
      <c r="O15" s="35"/>
      <c r="P15" s="37">
        <v>500.0</v>
      </c>
      <c r="Q15" s="38">
        <f t="shared" si="1"/>
        <v>0</v>
      </c>
      <c r="R15" s="37" t="s">
        <v>26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45879.0</v>
      </c>
      <c r="C16" s="32" t="s">
        <v>403</v>
      </c>
      <c r="D16" s="33">
        <v>13781.0</v>
      </c>
      <c r="E16" s="34" t="s">
        <v>404</v>
      </c>
      <c r="F16" s="35"/>
      <c r="G16" s="35"/>
      <c r="H16" s="35"/>
      <c r="I16" s="36"/>
      <c r="J16" s="35"/>
      <c r="K16" s="35"/>
      <c r="L16" s="35"/>
      <c r="M16" s="36">
        <v>500.0</v>
      </c>
      <c r="N16" s="35"/>
      <c r="O16" s="35"/>
      <c r="P16" s="37">
        <v>500.0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45879.0</v>
      </c>
      <c r="C17" s="32" t="s">
        <v>405</v>
      </c>
      <c r="D17" s="33">
        <v>52247.0</v>
      </c>
      <c r="E17" s="34" t="s">
        <v>199</v>
      </c>
      <c r="F17" s="35"/>
      <c r="G17" s="35"/>
      <c r="H17" s="35"/>
      <c r="I17" s="36">
        <v>500.0</v>
      </c>
      <c r="J17" s="35"/>
      <c r="K17" s="35"/>
      <c r="L17" s="35"/>
      <c r="M17" s="36"/>
      <c r="N17" s="35"/>
      <c r="O17" s="35"/>
      <c r="P17" s="37">
        <v>500.0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45879.0</v>
      </c>
      <c r="C18" s="32" t="s">
        <v>406</v>
      </c>
      <c r="D18" s="33">
        <v>88533.0</v>
      </c>
      <c r="E18" s="34" t="s">
        <v>407</v>
      </c>
      <c r="F18" s="35"/>
      <c r="G18" s="35"/>
      <c r="H18" s="35"/>
      <c r="I18" s="36"/>
      <c r="J18" s="35"/>
      <c r="K18" s="35"/>
      <c r="L18" s="35"/>
      <c r="M18" s="36">
        <v>500.0</v>
      </c>
      <c r="N18" s="35"/>
      <c r="O18" s="35"/>
      <c r="P18" s="37">
        <v>500.0</v>
      </c>
      <c r="Q18" s="38">
        <f t="shared" si="1"/>
        <v>0</v>
      </c>
      <c r="R18" s="37" t="s">
        <v>26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45879.0</v>
      </c>
      <c r="C19" s="32" t="s">
        <v>408</v>
      </c>
      <c r="D19" s="33">
        <v>75811.0</v>
      </c>
      <c r="E19" s="34" t="s">
        <v>409</v>
      </c>
      <c r="F19" s="35"/>
      <c r="G19" s="35"/>
      <c r="H19" s="35"/>
      <c r="I19" s="36"/>
      <c r="J19" s="35">
        <v>1000.0</v>
      </c>
      <c r="K19" s="35"/>
      <c r="L19" s="35"/>
      <c r="M19" s="36"/>
      <c r="N19" s="35"/>
      <c r="O19" s="35"/>
      <c r="P19" s="37">
        <v>1000.0</v>
      </c>
      <c r="Q19" s="38">
        <f t="shared" si="1"/>
        <v>0</v>
      </c>
      <c r="R19" s="37" t="s">
        <v>26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45879.0</v>
      </c>
      <c r="C20" s="32" t="s">
        <v>410</v>
      </c>
      <c r="D20" s="33">
        <v>28164.0</v>
      </c>
      <c r="E20" s="34" t="s">
        <v>411</v>
      </c>
      <c r="F20" s="35"/>
      <c r="G20" s="35"/>
      <c r="H20" s="35"/>
      <c r="I20" s="36"/>
      <c r="J20" s="35">
        <v>500.0</v>
      </c>
      <c r="K20" s="35"/>
      <c r="L20" s="35"/>
      <c r="M20" s="36"/>
      <c r="N20" s="35"/>
      <c r="O20" s="35"/>
      <c r="P20" s="37">
        <v>500.0</v>
      </c>
      <c r="Q20" s="38">
        <f t="shared" si="1"/>
        <v>0</v>
      </c>
      <c r="R20" s="37" t="s">
        <v>26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45879.0</v>
      </c>
      <c r="C21" s="32" t="s">
        <v>412</v>
      </c>
      <c r="D21" s="33">
        <v>52685.0</v>
      </c>
      <c r="E21" s="34" t="s">
        <v>413</v>
      </c>
      <c r="F21" s="35"/>
      <c r="G21" s="35"/>
      <c r="H21" s="35"/>
      <c r="I21" s="36"/>
      <c r="J21" s="35"/>
      <c r="K21" s="35"/>
      <c r="L21" s="35"/>
      <c r="M21" s="36">
        <v>500.0</v>
      </c>
      <c r="N21" s="35"/>
      <c r="O21" s="35"/>
      <c r="P21" s="37">
        <v>500.0</v>
      </c>
      <c r="Q21" s="38">
        <f t="shared" si="1"/>
        <v>0</v>
      </c>
      <c r="R21" s="37" t="s">
        <v>26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45879.0</v>
      </c>
      <c r="C22" s="32" t="s">
        <v>414</v>
      </c>
      <c r="D22" s="33">
        <v>51301.0</v>
      </c>
      <c r="E22" s="34" t="s">
        <v>415</v>
      </c>
      <c r="F22" s="35"/>
      <c r="G22" s="35"/>
      <c r="H22" s="35"/>
      <c r="I22" s="36">
        <v>500.0</v>
      </c>
      <c r="J22" s="35"/>
      <c r="K22" s="35"/>
      <c r="L22" s="35"/>
      <c r="M22" s="36"/>
      <c r="N22" s="35"/>
      <c r="O22" s="35"/>
      <c r="P22" s="37">
        <v>500.0</v>
      </c>
      <c r="Q22" s="38">
        <f t="shared" si="1"/>
        <v>0</v>
      </c>
      <c r="R22" s="37" t="s">
        <v>26</v>
      </c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45879.0</v>
      </c>
      <c r="C23" s="32" t="s">
        <v>416</v>
      </c>
      <c r="D23" s="33">
        <v>10270.0</v>
      </c>
      <c r="E23" s="34" t="s">
        <v>417</v>
      </c>
      <c r="F23" s="35"/>
      <c r="G23" s="35">
        <v>2000.0</v>
      </c>
      <c r="H23" s="35"/>
      <c r="I23" s="36"/>
      <c r="J23" s="35"/>
      <c r="K23" s="35"/>
      <c r="L23" s="35"/>
      <c r="M23" s="36"/>
      <c r="N23" s="35"/>
      <c r="O23" s="35"/>
      <c r="P23" s="37">
        <v>2000.0</v>
      </c>
      <c r="Q23" s="38">
        <f t="shared" si="1"/>
        <v>0</v>
      </c>
      <c r="R23" s="37" t="s">
        <v>26</v>
      </c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45879.0</v>
      </c>
      <c r="C24" s="32" t="s">
        <v>418</v>
      </c>
      <c r="D24" s="33">
        <v>75045.0</v>
      </c>
      <c r="E24" s="34" t="s">
        <v>135</v>
      </c>
      <c r="F24" s="35"/>
      <c r="G24" s="35"/>
      <c r="H24" s="35"/>
      <c r="I24" s="36"/>
      <c r="J24" s="35"/>
      <c r="K24" s="35"/>
      <c r="L24" s="35"/>
      <c r="M24" s="36">
        <v>500.0</v>
      </c>
      <c r="N24" s="35"/>
      <c r="O24" s="35"/>
      <c r="P24" s="37">
        <v>500.0</v>
      </c>
      <c r="Q24" s="38">
        <f t="shared" si="1"/>
        <v>0</v>
      </c>
      <c r="R24" s="37" t="s">
        <v>26</v>
      </c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45879.0</v>
      </c>
      <c r="C25" s="32" t="s">
        <v>419</v>
      </c>
      <c r="D25" s="33">
        <v>42095.0</v>
      </c>
      <c r="E25" s="34" t="s">
        <v>371</v>
      </c>
      <c r="F25" s="35"/>
      <c r="G25" s="35"/>
      <c r="H25" s="35"/>
      <c r="I25" s="36">
        <v>1120.0</v>
      </c>
      <c r="J25" s="35"/>
      <c r="K25" s="35"/>
      <c r="L25" s="35"/>
      <c r="M25" s="36"/>
      <c r="N25" s="35"/>
      <c r="O25" s="35"/>
      <c r="P25" s="37">
        <v>1120.0</v>
      </c>
      <c r="Q25" s="38">
        <f t="shared" si="1"/>
        <v>0</v>
      </c>
      <c r="R25" s="37" t="s">
        <v>230</v>
      </c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45879.0</v>
      </c>
      <c r="C26" s="32" t="s">
        <v>420</v>
      </c>
      <c r="D26" s="33">
        <v>52685.0</v>
      </c>
      <c r="E26" s="34" t="s">
        <v>413</v>
      </c>
      <c r="F26" s="35"/>
      <c r="G26" s="35"/>
      <c r="H26" s="35"/>
      <c r="I26" s="36"/>
      <c r="J26" s="35"/>
      <c r="K26" s="35"/>
      <c r="L26" s="35"/>
      <c r="M26" s="36">
        <v>3200.0</v>
      </c>
      <c r="N26" s="35"/>
      <c r="O26" s="35"/>
      <c r="P26" s="37">
        <v>3200.0</v>
      </c>
      <c r="Q26" s="38">
        <f t="shared" si="1"/>
        <v>0</v>
      </c>
      <c r="R26" s="37" t="s">
        <v>26</v>
      </c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45879.0</v>
      </c>
      <c r="C27" s="32" t="s">
        <v>421</v>
      </c>
      <c r="D27" s="33">
        <v>88485.0</v>
      </c>
      <c r="E27" s="34" t="s">
        <v>422</v>
      </c>
      <c r="F27" s="35">
        <v>4900.0</v>
      </c>
      <c r="G27" s="35"/>
      <c r="H27" s="35"/>
      <c r="I27" s="36"/>
      <c r="J27" s="35"/>
      <c r="K27" s="35"/>
      <c r="L27" s="35"/>
      <c r="M27" s="36"/>
      <c r="N27" s="35"/>
      <c r="O27" s="35"/>
      <c r="P27" s="37">
        <v>4900.0</v>
      </c>
      <c r="Q27" s="38">
        <f t="shared" si="1"/>
        <v>0</v>
      </c>
      <c r="R27" s="37" t="s">
        <v>34</v>
      </c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45879.0</v>
      </c>
      <c r="C28" s="32" t="s">
        <v>423</v>
      </c>
      <c r="D28" s="33">
        <v>93199.0</v>
      </c>
      <c r="E28" s="34" t="s">
        <v>424</v>
      </c>
      <c r="F28" s="35"/>
      <c r="G28" s="35">
        <v>7800.0</v>
      </c>
      <c r="H28" s="35"/>
      <c r="I28" s="36"/>
      <c r="J28" s="35"/>
      <c r="K28" s="35"/>
      <c r="L28" s="35"/>
      <c r="M28" s="36"/>
      <c r="N28" s="35"/>
      <c r="O28" s="35"/>
      <c r="P28" s="37">
        <v>7800.0</v>
      </c>
      <c r="Q28" s="38">
        <f t="shared" si="1"/>
        <v>0</v>
      </c>
      <c r="R28" s="37" t="s">
        <v>26</v>
      </c>
      <c r="S28" s="3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45879.0</v>
      </c>
      <c r="C29" s="32" t="s">
        <v>425</v>
      </c>
      <c r="D29" s="33">
        <v>13781.0</v>
      </c>
      <c r="E29" s="34" t="s">
        <v>404</v>
      </c>
      <c r="F29" s="35"/>
      <c r="G29" s="35">
        <v>1450.0</v>
      </c>
      <c r="H29" s="35"/>
      <c r="I29" s="36"/>
      <c r="J29" s="35"/>
      <c r="K29" s="35"/>
      <c r="L29" s="35"/>
      <c r="M29" s="36"/>
      <c r="N29" s="35"/>
      <c r="O29" s="35"/>
      <c r="P29" s="37">
        <v>1450.0</v>
      </c>
      <c r="Q29" s="38">
        <f t="shared" si="1"/>
        <v>0</v>
      </c>
      <c r="R29" s="37" t="s">
        <v>26</v>
      </c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45879.0</v>
      </c>
      <c r="C30" s="32" t="s">
        <v>426</v>
      </c>
      <c r="D30" s="33">
        <v>13781.0</v>
      </c>
      <c r="E30" s="34" t="s">
        <v>404</v>
      </c>
      <c r="F30" s="35"/>
      <c r="G30" s="35">
        <v>4500.0</v>
      </c>
      <c r="H30" s="35"/>
      <c r="I30" s="36"/>
      <c r="J30" s="35"/>
      <c r="K30" s="35"/>
      <c r="L30" s="35"/>
      <c r="M30" s="36"/>
      <c r="N30" s="35"/>
      <c r="O30" s="35"/>
      <c r="P30" s="37">
        <v>4500.0</v>
      </c>
      <c r="Q30" s="38">
        <f t="shared" si="1"/>
        <v>0</v>
      </c>
      <c r="R30" s="37" t="s">
        <v>26</v>
      </c>
      <c r="S30" s="3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45879.0</v>
      </c>
      <c r="C31" s="32" t="s">
        <v>427</v>
      </c>
      <c r="D31" s="33">
        <v>30909.0</v>
      </c>
      <c r="E31" s="34" t="s">
        <v>428</v>
      </c>
      <c r="F31" s="35"/>
      <c r="G31" s="35"/>
      <c r="H31" s="35">
        <v>9000.0</v>
      </c>
      <c r="I31" s="36"/>
      <c r="J31" s="35"/>
      <c r="K31" s="35"/>
      <c r="L31" s="35"/>
      <c r="M31" s="36"/>
      <c r="N31" s="35"/>
      <c r="O31" s="35"/>
      <c r="P31" s="37">
        <v>9000.0</v>
      </c>
      <c r="Q31" s="38">
        <f t="shared" si="1"/>
        <v>0</v>
      </c>
      <c r="R31" s="37"/>
      <c r="S31" s="3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45879.0</v>
      </c>
      <c r="C32" s="32" t="s">
        <v>429</v>
      </c>
      <c r="D32" s="33">
        <v>36555.0</v>
      </c>
      <c r="E32" s="34" t="s">
        <v>391</v>
      </c>
      <c r="F32" s="35"/>
      <c r="G32" s="35"/>
      <c r="H32" s="35">
        <v>4500.0</v>
      </c>
      <c r="I32" s="36"/>
      <c r="J32" s="35"/>
      <c r="K32" s="35"/>
      <c r="L32" s="35"/>
      <c r="M32" s="36"/>
      <c r="N32" s="35"/>
      <c r="O32" s="35"/>
      <c r="P32" s="37">
        <v>4500.0</v>
      </c>
      <c r="Q32" s="38">
        <f t="shared" si="1"/>
        <v>0</v>
      </c>
      <c r="R32" s="37"/>
      <c r="S32" s="3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45879.0</v>
      </c>
      <c r="C33" s="32" t="s">
        <v>430</v>
      </c>
      <c r="D33" s="33">
        <v>10281.0</v>
      </c>
      <c r="E33" s="34" t="s">
        <v>431</v>
      </c>
      <c r="F33" s="35"/>
      <c r="G33" s="35"/>
      <c r="H33" s="35"/>
      <c r="I33" s="36"/>
      <c r="J33" s="35"/>
      <c r="K33" s="35"/>
      <c r="L33" s="35"/>
      <c r="M33" s="36">
        <v>600.0</v>
      </c>
      <c r="N33" s="35"/>
      <c r="O33" s="35"/>
      <c r="P33" s="37">
        <v>600.0</v>
      </c>
      <c r="Q33" s="38">
        <f t="shared" si="1"/>
        <v>0</v>
      </c>
      <c r="R33" s="37"/>
      <c r="S33" s="39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>
        <v>29.0</v>
      </c>
      <c r="B34" s="31">
        <v>45879.0</v>
      </c>
      <c r="C34" s="32" t="s">
        <v>432</v>
      </c>
      <c r="D34" s="33">
        <v>43380.0</v>
      </c>
      <c r="E34" s="34" t="s">
        <v>83</v>
      </c>
      <c r="F34" s="35"/>
      <c r="G34" s="35"/>
      <c r="H34" s="35">
        <v>10000.0</v>
      </c>
      <c r="I34" s="36"/>
      <c r="J34" s="35"/>
      <c r="K34" s="35"/>
      <c r="L34" s="35"/>
      <c r="M34" s="36"/>
      <c r="N34" s="35"/>
      <c r="O34" s="35"/>
      <c r="P34" s="37">
        <v>10000.0</v>
      </c>
      <c r="Q34" s="38">
        <f t="shared" si="1"/>
        <v>0</v>
      </c>
      <c r="R34" s="37"/>
      <c r="S34" s="3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30">
        <v>30.0</v>
      </c>
      <c r="B35" s="31"/>
      <c r="C35" s="32"/>
      <c r="D35" s="33"/>
      <c r="E35" s="34"/>
      <c r="F35" s="35"/>
      <c r="G35" s="35"/>
      <c r="H35" s="35"/>
      <c r="I35" s="36"/>
      <c r="J35" s="35"/>
      <c r="K35" s="35"/>
      <c r="L35" s="35"/>
      <c r="M35" s="36"/>
      <c r="N35" s="35"/>
      <c r="O35" s="35"/>
      <c r="P35" s="37"/>
      <c r="Q35" s="38">
        <f t="shared" si="1"/>
        <v>0</v>
      </c>
      <c r="R35" s="37"/>
      <c r="S35" s="39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/>
      <c r="B36" s="31"/>
      <c r="C36" s="32"/>
      <c r="D36" s="33"/>
      <c r="E36" s="34"/>
      <c r="F36" s="35"/>
      <c r="G36" s="35"/>
      <c r="H36" s="35"/>
      <c r="I36" s="36"/>
      <c r="J36" s="35"/>
      <c r="K36" s="35"/>
      <c r="L36" s="35"/>
      <c r="M36" s="36"/>
      <c r="N36" s="35"/>
      <c r="O36" s="35"/>
      <c r="P36" s="37"/>
      <c r="Q36" s="38">
        <f t="shared" si="1"/>
        <v>0</v>
      </c>
      <c r="R36" s="37"/>
      <c r="S36" s="39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41"/>
      <c r="B37" s="42"/>
      <c r="C37" s="43"/>
      <c r="D37" s="44"/>
      <c r="E37" s="44"/>
      <c r="F37" s="45">
        <f t="shared" ref="F37:P37" si="2">SUM(F6:F36)</f>
        <v>5460</v>
      </c>
      <c r="G37" s="45">
        <f t="shared" si="2"/>
        <v>17250</v>
      </c>
      <c r="H37" s="45">
        <f t="shared" si="2"/>
        <v>23500</v>
      </c>
      <c r="I37" s="45">
        <f t="shared" si="2"/>
        <v>9270</v>
      </c>
      <c r="J37" s="45">
        <f t="shared" si="2"/>
        <v>1500</v>
      </c>
      <c r="K37" s="45">
        <f t="shared" si="2"/>
        <v>0</v>
      </c>
      <c r="L37" s="45">
        <f t="shared" si="2"/>
        <v>0</v>
      </c>
      <c r="M37" s="45">
        <f t="shared" si="2"/>
        <v>13900</v>
      </c>
      <c r="N37" s="45">
        <f t="shared" si="2"/>
        <v>0</v>
      </c>
      <c r="O37" s="45">
        <f t="shared" si="2"/>
        <v>0</v>
      </c>
      <c r="P37" s="45">
        <f t="shared" si="2"/>
        <v>70880</v>
      </c>
      <c r="Q37" s="46"/>
      <c r="R37" s="44"/>
      <c r="S37" s="47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ht="42.0" customHeight="1">
      <c r="A38" s="49"/>
      <c r="B38" s="50"/>
      <c r="C38" s="51"/>
      <c r="D38" s="51"/>
      <c r="E38" s="51"/>
      <c r="F38" s="52">
        <f>F37+G37+H37+I37+J37+K37+L37+M37+N37+O37</f>
        <v>70880</v>
      </c>
      <c r="G38" s="4"/>
      <c r="H38" s="4"/>
      <c r="I38" s="4"/>
      <c r="J38" s="4"/>
      <c r="K38" s="4"/>
      <c r="L38" s="4"/>
      <c r="M38" s="4"/>
      <c r="N38" s="4"/>
      <c r="O38" s="4"/>
      <c r="P38" s="53" t="s">
        <v>51</v>
      </c>
      <c r="Q38" s="53"/>
      <c r="R38" s="51"/>
      <c r="S38" s="54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55"/>
      <c r="B39" s="55"/>
      <c r="C39" s="55"/>
      <c r="D39" s="55"/>
      <c r="E39" s="28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81" t="s">
        <v>106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82" t="s">
        <v>2</v>
      </c>
      <c r="B41" s="83" t="s">
        <v>3</v>
      </c>
      <c r="C41" s="83" t="s">
        <v>4</v>
      </c>
      <c r="D41" s="83" t="s">
        <v>5</v>
      </c>
      <c r="E41" s="83" t="s">
        <v>6</v>
      </c>
      <c r="F41" s="84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83" t="s">
        <v>8</v>
      </c>
      <c r="S41" s="83" t="s">
        <v>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11"/>
      <c r="B42" s="12"/>
      <c r="C42" s="12"/>
      <c r="D42" s="12"/>
      <c r="E42" s="12"/>
      <c r="F42" s="85" t="s">
        <v>10</v>
      </c>
      <c r="G42" s="86" t="s">
        <v>11</v>
      </c>
      <c r="H42" s="10"/>
      <c r="I42" s="86" t="s">
        <v>12</v>
      </c>
      <c r="J42" s="10"/>
      <c r="K42" s="83" t="s">
        <v>13</v>
      </c>
      <c r="L42" s="87"/>
      <c r="M42" s="87"/>
      <c r="N42" s="87"/>
      <c r="O42" s="88" t="s">
        <v>433</v>
      </c>
      <c r="P42" s="83" t="s">
        <v>15</v>
      </c>
      <c r="Q42" s="83" t="s">
        <v>16</v>
      </c>
      <c r="R42" s="12"/>
      <c r="S42" s="1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16"/>
      <c r="B43" s="10"/>
      <c r="C43" s="10"/>
      <c r="D43" s="10"/>
      <c r="E43" s="10"/>
      <c r="F43" s="10"/>
      <c r="G43" s="89" t="s">
        <v>17</v>
      </c>
      <c r="H43" s="89" t="s">
        <v>18</v>
      </c>
      <c r="I43" s="89" t="s">
        <v>19</v>
      </c>
      <c r="J43" s="89" t="s">
        <v>20</v>
      </c>
      <c r="K43" s="10"/>
      <c r="L43" s="89" t="s">
        <v>21</v>
      </c>
      <c r="M43" s="89" t="s">
        <v>22</v>
      </c>
      <c r="N43" s="89" t="s">
        <v>70</v>
      </c>
      <c r="O43" s="10"/>
      <c r="P43" s="10"/>
      <c r="Q43" s="10"/>
      <c r="R43" s="10"/>
      <c r="S43" s="1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30">
        <v>1.0</v>
      </c>
      <c r="B44" s="31"/>
      <c r="C44" s="32"/>
      <c r="D44" s="33"/>
      <c r="E44" s="34"/>
      <c r="F44" s="35"/>
      <c r="G44" s="35"/>
      <c r="H44" s="35"/>
      <c r="I44" s="36"/>
      <c r="J44" s="35"/>
      <c r="K44" s="35"/>
      <c r="L44" s="35"/>
      <c r="M44" s="36"/>
      <c r="N44" s="35"/>
      <c r="O44" s="37"/>
      <c r="P44" s="37"/>
      <c r="Q44" s="38">
        <f t="shared" ref="Q44:Q45" si="3">O44-P44</f>
        <v>0</v>
      </c>
      <c r="R44" s="37"/>
      <c r="S44" s="39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0"/>
      <c r="B45" s="31"/>
      <c r="C45" s="32"/>
      <c r="D45" s="33"/>
      <c r="E45" s="34"/>
      <c r="F45" s="35"/>
      <c r="G45" s="35"/>
      <c r="H45" s="35"/>
      <c r="I45" s="36"/>
      <c r="J45" s="35"/>
      <c r="K45" s="35"/>
      <c r="L45" s="35"/>
      <c r="M45" s="36"/>
      <c r="N45" s="35"/>
      <c r="O45" s="37"/>
      <c r="P45" s="37"/>
      <c r="Q45" s="38">
        <f t="shared" si="3"/>
        <v>0</v>
      </c>
      <c r="R45" s="37"/>
      <c r="S45" s="90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0"/>
      <c r="B46" s="31"/>
      <c r="C46" s="32"/>
      <c r="D46" s="33"/>
      <c r="E46" s="34"/>
      <c r="F46" s="35"/>
      <c r="G46" s="35"/>
      <c r="H46" s="35"/>
      <c r="I46" s="36"/>
      <c r="J46" s="35"/>
      <c r="K46" s="35"/>
      <c r="L46" s="35"/>
      <c r="M46" s="36"/>
      <c r="N46" s="35"/>
      <c r="O46" s="35"/>
      <c r="P46" s="37"/>
      <c r="Q46" s="38"/>
      <c r="R46" s="91"/>
      <c r="S46" s="90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92"/>
      <c r="B47" s="93"/>
      <c r="C47" s="94"/>
      <c r="D47" s="95" t="s">
        <v>105</v>
      </c>
      <c r="E47" s="87"/>
      <c r="F47" s="96">
        <f t="shared" ref="F47:N47" si="4">SUM(F44:F46)</f>
        <v>0</v>
      </c>
      <c r="G47" s="96">
        <f t="shared" si="4"/>
        <v>0</v>
      </c>
      <c r="H47" s="96">
        <f t="shared" si="4"/>
        <v>0</v>
      </c>
      <c r="I47" s="96">
        <f t="shared" si="4"/>
        <v>0</v>
      </c>
      <c r="J47" s="96">
        <f t="shared" si="4"/>
        <v>0</v>
      </c>
      <c r="K47" s="96">
        <f t="shared" si="4"/>
        <v>0</v>
      </c>
      <c r="L47" s="96">
        <f t="shared" si="4"/>
        <v>0</v>
      </c>
      <c r="M47" s="96">
        <f t="shared" si="4"/>
        <v>0</v>
      </c>
      <c r="N47" s="96">
        <f t="shared" si="4"/>
        <v>0</v>
      </c>
      <c r="O47" s="96"/>
      <c r="P47" s="96">
        <f>SUM(P44:P46)</f>
        <v>0</v>
      </c>
      <c r="Q47" s="96">
        <f>SUM(Q44)</f>
        <v>0</v>
      </c>
      <c r="R47" s="87"/>
      <c r="S47" s="97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98"/>
      <c r="B48" s="99"/>
      <c r="C48" s="99"/>
      <c r="D48" s="99"/>
      <c r="E48" s="99"/>
      <c r="F48" s="100"/>
      <c r="G48" s="4"/>
      <c r="H48" s="4"/>
      <c r="I48" s="4"/>
      <c r="J48" s="4"/>
      <c r="K48" s="4"/>
      <c r="L48" s="4"/>
      <c r="M48" s="4"/>
      <c r="N48" s="4"/>
      <c r="O48" s="4"/>
      <c r="P48" s="101"/>
      <c r="Q48" s="101"/>
      <c r="R48" s="99"/>
      <c r="S48" s="10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55"/>
      <c r="B49" s="55"/>
      <c r="C49" s="55"/>
      <c r="D49" s="55"/>
      <c r="E49" s="28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03" t="s">
        <v>117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04" t="s">
        <v>2</v>
      </c>
      <c r="B51" s="105" t="s">
        <v>3</v>
      </c>
      <c r="C51" s="105" t="s">
        <v>4</v>
      </c>
      <c r="D51" s="105" t="s">
        <v>5</v>
      </c>
      <c r="E51" s="105" t="s">
        <v>6</v>
      </c>
      <c r="F51" s="106" t="s">
        <v>7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105" t="s">
        <v>8</v>
      </c>
      <c r="S51" s="105" t="s">
        <v>9</v>
      </c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1"/>
      <c r="B52" s="12"/>
      <c r="C52" s="12"/>
      <c r="D52" s="12"/>
      <c r="E52" s="12"/>
      <c r="F52" s="107" t="s">
        <v>10</v>
      </c>
      <c r="G52" s="108" t="s">
        <v>11</v>
      </c>
      <c r="H52" s="10"/>
      <c r="I52" s="108" t="s">
        <v>12</v>
      </c>
      <c r="J52" s="10"/>
      <c r="K52" s="105" t="s">
        <v>13</v>
      </c>
      <c r="L52" s="109"/>
      <c r="M52" s="109"/>
      <c r="N52" s="109"/>
      <c r="O52" s="110" t="s">
        <v>434</v>
      </c>
      <c r="P52" s="105" t="s">
        <v>15</v>
      </c>
      <c r="Q52" s="105" t="s">
        <v>16</v>
      </c>
      <c r="R52" s="12"/>
      <c r="S52" s="12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6"/>
      <c r="B53" s="10"/>
      <c r="C53" s="10"/>
      <c r="D53" s="10"/>
      <c r="E53" s="10"/>
      <c r="F53" s="10"/>
      <c r="G53" s="111" t="s">
        <v>17</v>
      </c>
      <c r="H53" s="111" t="s">
        <v>18</v>
      </c>
      <c r="I53" s="111" t="s">
        <v>19</v>
      </c>
      <c r="J53" s="111" t="s">
        <v>20</v>
      </c>
      <c r="K53" s="10"/>
      <c r="L53" s="111" t="s">
        <v>21</v>
      </c>
      <c r="M53" s="111" t="s">
        <v>22</v>
      </c>
      <c r="N53" s="111" t="s">
        <v>70</v>
      </c>
      <c r="O53" s="10"/>
      <c r="P53" s="10"/>
      <c r="Q53" s="10"/>
      <c r="R53" s="10"/>
      <c r="S53" s="10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12">
        <v>1.0</v>
      </c>
      <c r="B54" s="31"/>
      <c r="C54" s="114"/>
      <c r="D54" s="115"/>
      <c r="E54" s="116"/>
      <c r="F54" s="117"/>
      <c r="G54" s="117"/>
      <c r="H54" s="118"/>
      <c r="I54" s="117"/>
      <c r="J54" s="119"/>
      <c r="K54" s="117"/>
      <c r="L54" s="117"/>
      <c r="M54" s="117"/>
      <c r="N54" s="117"/>
      <c r="O54" s="117"/>
      <c r="P54" s="120"/>
      <c r="Q54" s="121"/>
      <c r="R54" s="37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12">
        <v>2.0</v>
      </c>
      <c r="B55" s="31"/>
      <c r="C55" s="135"/>
      <c r="D55" s="135"/>
      <c r="E55" s="135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20"/>
      <c r="Q55" s="121"/>
      <c r="R55" s="37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37">
        <v>3.0</v>
      </c>
      <c r="B56" s="31"/>
      <c r="C56" s="114"/>
      <c r="D56" s="114"/>
      <c r="E56" s="114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20"/>
      <c r="Q56" s="121"/>
      <c r="R56" s="122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38">
        <v>4.0</v>
      </c>
      <c r="B57" s="139"/>
      <c r="C57" s="114"/>
      <c r="D57" s="114"/>
      <c r="E57" s="114"/>
      <c r="F57" s="114"/>
      <c r="G57" s="117"/>
      <c r="H57" s="117"/>
      <c r="I57" s="117"/>
      <c r="J57" s="117"/>
      <c r="K57" s="117"/>
      <c r="L57" s="117"/>
      <c r="M57" s="117"/>
      <c r="N57" s="117"/>
      <c r="O57" s="117"/>
      <c r="P57" s="120"/>
      <c r="Q57" s="121"/>
      <c r="R57" s="122"/>
      <c r="S57" s="122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22"/>
      <c r="B58" s="122"/>
      <c r="C58" s="122"/>
      <c r="D58" s="122"/>
      <c r="E58" s="122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20"/>
      <c r="Q58" s="122"/>
      <c r="R58" s="122"/>
      <c r="S58" s="122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124"/>
      <c r="B59" s="125"/>
      <c r="C59" s="126"/>
      <c r="D59" s="127" t="s">
        <v>105</v>
      </c>
      <c r="E59" s="109"/>
      <c r="F59" s="128">
        <f t="shared" ref="F59:G59" si="5">SUM(F54:F58)</f>
        <v>0</v>
      </c>
      <c r="G59" s="128">
        <f t="shared" si="5"/>
        <v>0</v>
      </c>
      <c r="H59" s="128">
        <f>SUM(H54:H57)</f>
        <v>0</v>
      </c>
      <c r="I59" s="128">
        <f t="shared" ref="I59:P59" si="6">SUM(I54:I58)</f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128">
        <f t="shared" si="6"/>
        <v>0</v>
      </c>
      <c r="N59" s="128">
        <f t="shared" si="6"/>
        <v>0</v>
      </c>
      <c r="O59" s="128">
        <f t="shared" si="6"/>
        <v>0</v>
      </c>
      <c r="P59" s="128">
        <f t="shared" si="6"/>
        <v>0</v>
      </c>
      <c r="Q59" s="129"/>
      <c r="R59" s="109"/>
      <c r="S59" s="122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42.0" customHeight="1">
      <c r="A60" s="130"/>
      <c r="B60" s="131"/>
      <c r="C60" s="131"/>
      <c r="D60" s="131"/>
      <c r="E60" s="131"/>
      <c r="F60" s="132">
        <f>F59+G59+H59+I59+J59+K59+L59+M59+N59+O59</f>
        <v>0</v>
      </c>
      <c r="G60" s="4"/>
      <c r="H60" s="4"/>
      <c r="I60" s="4"/>
      <c r="J60" s="4"/>
      <c r="K60" s="4"/>
      <c r="L60" s="4"/>
      <c r="M60" s="4"/>
      <c r="N60" s="4"/>
      <c r="O60" s="4"/>
      <c r="P60" s="133"/>
      <c r="Q60" s="133"/>
      <c r="R60" s="131"/>
      <c r="S60" s="122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55"/>
      <c r="B61" s="55"/>
      <c r="C61" s="55"/>
      <c r="D61" s="55"/>
      <c r="E61" s="56"/>
      <c r="F61" s="57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56"/>
      <c r="F62" s="57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51.0" customHeight="1">
      <c r="A63" s="2"/>
      <c r="B63" s="2"/>
      <c r="C63" s="2"/>
      <c r="D63" s="2"/>
      <c r="E63" s="58" t="s">
        <v>52</v>
      </c>
      <c r="F63" s="59" t="s">
        <v>121</v>
      </c>
      <c r="G63" s="2"/>
      <c r="H63" s="2"/>
      <c r="I63" s="2"/>
      <c r="J63" s="60" t="s">
        <v>54</v>
      </c>
      <c r="K63" s="60"/>
      <c r="L63" s="60"/>
      <c r="M63" s="60"/>
      <c r="N63" s="61"/>
      <c r="O63" s="61"/>
      <c r="P63" s="6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55</v>
      </c>
      <c r="F64" s="59" t="s">
        <v>121</v>
      </c>
      <c r="G64" s="2"/>
      <c r="H64" s="2"/>
      <c r="I64" s="2"/>
      <c r="J64" s="63" t="s">
        <v>56</v>
      </c>
      <c r="K64" s="63"/>
      <c r="L64" s="63"/>
      <c r="M64" s="63"/>
      <c r="N64" s="63"/>
      <c r="O64" s="63"/>
      <c r="P64" s="6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58" t="s">
        <v>57</v>
      </c>
      <c r="F65" s="59" t="s">
        <v>121</v>
      </c>
      <c r="G65" s="2"/>
      <c r="H65" s="2"/>
      <c r="I65" s="2"/>
      <c r="J65" s="64"/>
      <c r="K65" s="64"/>
      <c r="L65" s="64"/>
      <c r="M65" s="64"/>
      <c r="N65" s="64"/>
      <c r="O65" s="64"/>
      <c r="P65" s="64"/>
      <c r="Q65" s="134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58" t="s">
        <v>62</v>
      </c>
      <c r="F66" s="59" t="s">
        <v>121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58" t="s">
        <v>435</v>
      </c>
      <c r="F67" s="59" t="s">
        <v>121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58" t="s">
        <v>65</v>
      </c>
      <c r="F68" s="59" t="s">
        <v>121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58" t="s">
        <v>67</v>
      </c>
      <c r="F69" s="59" t="s">
        <v>121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</sheetData>
  <mergeCells count="52">
    <mergeCell ref="F48:O48"/>
    <mergeCell ref="A50:S50"/>
    <mergeCell ref="A51:A53"/>
    <mergeCell ref="B51:B53"/>
    <mergeCell ref="C51:C53"/>
    <mergeCell ref="D51:D53"/>
    <mergeCell ref="E51:E53"/>
    <mergeCell ref="S51:S53"/>
    <mergeCell ref="F51:Q51"/>
    <mergeCell ref="R51:R53"/>
    <mergeCell ref="F52:F53"/>
    <mergeCell ref="G52:H52"/>
    <mergeCell ref="I52:J52"/>
    <mergeCell ref="K52:K53"/>
    <mergeCell ref="O52:O5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41:D43"/>
    <mergeCell ref="E41:E43"/>
    <mergeCell ref="P4:P5"/>
    <mergeCell ref="Q4:Q5"/>
    <mergeCell ref="F38:O38"/>
    <mergeCell ref="A40:S40"/>
    <mergeCell ref="A41:A43"/>
    <mergeCell ref="B41:B43"/>
    <mergeCell ref="C41:C43"/>
    <mergeCell ref="S41:S43"/>
    <mergeCell ref="P42:P43"/>
    <mergeCell ref="Q42:Q43"/>
    <mergeCell ref="F41:Q41"/>
    <mergeCell ref="R41:R43"/>
    <mergeCell ref="F42:F43"/>
    <mergeCell ref="G42:H42"/>
    <mergeCell ref="I42:J42"/>
    <mergeCell ref="K42:K43"/>
    <mergeCell ref="O42:O43"/>
    <mergeCell ref="P52:P53"/>
    <mergeCell ref="Q52:Q53"/>
    <mergeCell ref="F60:O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436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45879.0</v>
      </c>
      <c r="C6" s="32" t="s">
        <v>437</v>
      </c>
      <c r="D6" s="33">
        <v>85592.0</v>
      </c>
      <c r="E6" s="34" t="s">
        <v>438</v>
      </c>
      <c r="F6" s="35"/>
      <c r="G6" s="35">
        <v>13750.0</v>
      </c>
      <c r="H6" s="35"/>
      <c r="I6" s="36"/>
      <c r="J6" s="35"/>
      <c r="K6" s="35"/>
      <c r="L6" s="35"/>
      <c r="M6" s="36"/>
      <c r="N6" s="35"/>
      <c r="O6" s="35"/>
      <c r="P6" s="37">
        <v>13750.0</v>
      </c>
      <c r="Q6" s="38">
        <f t="shared" ref="Q6:Q23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45880.0</v>
      </c>
      <c r="C7" s="32" t="s">
        <v>439</v>
      </c>
      <c r="D7" s="33">
        <v>45096.0</v>
      </c>
      <c r="E7" s="34" t="s">
        <v>186</v>
      </c>
      <c r="F7" s="35"/>
      <c r="G7" s="35"/>
      <c r="H7" s="35"/>
      <c r="I7" s="36">
        <v>1900.0</v>
      </c>
      <c r="J7" s="35"/>
      <c r="K7" s="35"/>
      <c r="L7" s="35"/>
      <c r="M7" s="36"/>
      <c r="N7" s="35"/>
      <c r="O7" s="35"/>
      <c r="P7" s="37">
        <v>1900.0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45880.0</v>
      </c>
      <c r="C8" s="32" t="s">
        <v>440</v>
      </c>
      <c r="D8" s="33">
        <v>51512.0</v>
      </c>
      <c r="E8" s="34" t="s">
        <v>441</v>
      </c>
      <c r="F8" s="35"/>
      <c r="G8" s="35"/>
      <c r="H8" s="35"/>
      <c r="I8" s="36"/>
      <c r="J8" s="35">
        <v>10000.0</v>
      </c>
      <c r="K8" s="35"/>
      <c r="L8" s="35"/>
      <c r="M8" s="36"/>
      <c r="N8" s="35"/>
      <c r="O8" s="35"/>
      <c r="P8" s="37">
        <v>10000.0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45880.0</v>
      </c>
      <c r="C9" s="32" t="s">
        <v>442</v>
      </c>
      <c r="D9" s="33">
        <v>70684.0</v>
      </c>
      <c r="E9" s="34" t="s">
        <v>284</v>
      </c>
      <c r="F9" s="35"/>
      <c r="G9" s="35"/>
      <c r="H9" s="35"/>
      <c r="I9" s="36"/>
      <c r="J9" s="35">
        <v>27500.0</v>
      </c>
      <c r="K9" s="35"/>
      <c r="L9" s="35"/>
      <c r="M9" s="36"/>
      <c r="N9" s="35"/>
      <c r="O9" s="35"/>
      <c r="P9" s="37">
        <v>27500.0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45880.0</v>
      </c>
      <c r="C10" s="32" t="s">
        <v>443</v>
      </c>
      <c r="D10" s="33">
        <v>66712.0</v>
      </c>
      <c r="E10" s="34" t="s">
        <v>444</v>
      </c>
      <c r="F10" s="35"/>
      <c r="G10" s="35"/>
      <c r="H10" s="35"/>
      <c r="I10" s="36">
        <v>9500.0</v>
      </c>
      <c r="J10" s="35"/>
      <c r="K10" s="35"/>
      <c r="L10" s="35"/>
      <c r="M10" s="36"/>
      <c r="N10" s="35"/>
      <c r="O10" s="35"/>
      <c r="P10" s="37">
        <v>9500.0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45880.0</v>
      </c>
      <c r="C11" s="32" t="s">
        <v>445</v>
      </c>
      <c r="D11" s="33">
        <v>41462.0</v>
      </c>
      <c r="E11" s="34" t="s">
        <v>446</v>
      </c>
      <c r="F11" s="35"/>
      <c r="G11" s="35"/>
      <c r="H11" s="35"/>
      <c r="I11" s="36"/>
      <c r="J11" s="35">
        <v>1500.0</v>
      </c>
      <c r="K11" s="35"/>
      <c r="L11" s="35"/>
      <c r="M11" s="36"/>
      <c r="N11" s="35"/>
      <c r="O11" s="35"/>
      <c r="P11" s="37">
        <v>1500.0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45880.0</v>
      </c>
      <c r="C12" s="32" t="s">
        <v>447</v>
      </c>
      <c r="D12" s="33">
        <v>41462.0</v>
      </c>
      <c r="E12" s="34" t="s">
        <v>446</v>
      </c>
      <c r="F12" s="35"/>
      <c r="G12" s="35"/>
      <c r="H12" s="35"/>
      <c r="I12" s="36"/>
      <c r="J12" s="35">
        <v>1500.0</v>
      </c>
      <c r="K12" s="35"/>
      <c r="L12" s="35"/>
      <c r="M12" s="36"/>
      <c r="N12" s="35"/>
      <c r="O12" s="35"/>
      <c r="P12" s="37">
        <v>1500.0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45880.0</v>
      </c>
      <c r="C13" s="32" t="s">
        <v>448</v>
      </c>
      <c r="D13" s="33">
        <v>81108.0</v>
      </c>
      <c r="E13" s="34" t="s">
        <v>163</v>
      </c>
      <c r="F13" s="35"/>
      <c r="G13" s="35"/>
      <c r="H13" s="35"/>
      <c r="I13" s="36">
        <v>9700.0</v>
      </c>
      <c r="J13" s="35"/>
      <c r="K13" s="35"/>
      <c r="L13" s="35"/>
      <c r="M13" s="36"/>
      <c r="N13" s="35"/>
      <c r="O13" s="35"/>
      <c r="P13" s="37">
        <v>9700.0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45880.0</v>
      </c>
      <c r="C14" s="32" t="s">
        <v>449</v>
      </c>
      <c r="D14" s="33">
        <v>59244.0</v>
      </c>
      <c r="E14" s="34" t="s">
        <v>93</v>
      </c>
      <c r="F14" s="35"/>
      <c r="G14" s="35"/>
      <c r="H14" s="35"/>
      <c r="I14" s="36"/>
      <c r="J14" s="35">
        <v>131250.0</v>
      </c>
      <c r="K14" s="35"/>
      <c r="L14" s="35"/>
      <c r="M14" s="36"/>
      <c r="N14" s="35"/>
      <c r="O14" s="35"/>
      <c r="P14" s="37">
        <v>131250.0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45880.0</v>
      </c>
      <c r="C15" s="32" t="s">
        <v>450</v>
      </c>
      <c r="D15" s="33">
        <v>59244.0</v>
      </c>
      <c r="E15" s="34" t="s">
        <v>93</v>
      </c>
      <c r="F15" s="35"/>
      <c r="G15" s="35"/>
      <c r="H15" s="35"/>
      <c r="I15" s="36"/>
      <c r="J15" s="35">
        <v>10950.0</v>
      </c>
      <c r="K15" s="35"/>
      <c r="L15" s="35"/>
      <c r="M15" s="36"/>
      <c r="N15" s="35"/>
      <c r="O15" s="35"/>
      <c r="P15" s="37">
        <v>10950.0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45880.0</v>
      </c>
      <c r="C16" s="32" t="s">
        <v>451</v>
      </c>
      <c r="D16" s="33">
        <v>44149.0</v>
      </c>
      <c r="E16" s="34" t="s">
        <v>72</v>
      </c>
      <c r="F16" s="35"/>
      <c r="G16" s="35"/>
      <c r="H16" s="35"/>
      <c r="I16" s="36">
        <v>5100.0</v>
      </c>
      <c r="J16" s="35"/>
      <c r="K16" s="35"/>
      <c r="L16" s="35"/>
      <c r="M16" s="36"/>
      <c r="N16" s="35"/>
      <c r="O16" s="35"/>
      <c r="P16" s="37">
        <v>5100.0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45880.0</v>
      </c>
      <c r="C17" s="32" t="s">
        <v>452</v>
      </c>
      <c r="D17" s="33">
        <v>55448.0</v>
      </c>
      <c r="E17" s="34" t="s">
        <v>453</v>
      </c>
      <c r="F17" s="35"/>
      <c r="G17" s="35"/>
      <c r="H17" s="35"/>
      <c r="I17" s="36">
        <v>10000.0</v>
      </c>
      <c r="J17" s="35"/>
      <c r="K17" s="35"/>
      <c r="L17" s="35"/>
      <c r="M17" s="36"/>
      <c r="N17" s="35"/>
      <c r="O17" s="35"/>
      <c r="P17" s="37">
        <v>10000.0</v>
      </c>
      <c r="Q17" s="38">
        <f t="shared" si="1"/>
        <v>0</v>
      </c>
      <c r="R17" s="37" t="s">
        <v>230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45880.0</v>
      </c>
      <c r="C18" s="32" t="s">
        <v>454</v>
      </c>
      <c r="D18" s="33">
        <v>43381.0</v>
      </c>
      <c r="E18" s="34" t="s">
        <v>455</v>
      </c>
      <c r="F18" s="35"/>
      <c r="G18" s="35"/>
      <c r="H18" s="35"/>
      <c r="I18" s="36"/>
      <c r="J18" s="35"/>
      <c r="K18" s="35"/>
      <c r="L18" s="35"/>
      <c r="M18" s="36">
        <v>15000.0</v>
      </c>
      <c r="N18" s="35"/>
      <c r="O18" s="35"/>
      <c r="P18" s="37">
        <v>15000.0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45880.0</v>
      </c>
      <c r="C19" s="32" t="s">
        <v>456</v>
      </c>
      <c r="D19" s="33">
        <v>43381.0</v>
      </c>
      <c r="E19" s="34" t="s">
        <v>455</v>
      </c>
      <c r="F19" s="35">
        <v>300.0</v>
      </c>
      <c r="G19" s="35"/>
      <c r="H19" s="35"/>
      <c r="I19" s="36"/>
      <c r="J19" s="35"/>
      <c r="K19" s="35"/>
      <c r="L19" s="35"/>
      <c r="M19" s="36"/>
      <c r="N19" s="35"/>
      <c r="O19" s="35"/>
      <c r="P19" s="37">
        <v>300.0</v>
      </c>
      <c r="Q19" s="38">
        <f t="shared" si="1"/>
        <v>0</v>
      </c>
      <c r="R19" s="37" t="s">
        <v>34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45880.0</v>
      </c>
      <c r="C20" s="32" t="s">
        <v>457</v>
      </c>
      <c r="D20" s="33">
        <v>51660.0</v>
      </c>
      <c r="E20" s="34" t="s">
        <v>458</v>
      </c>
      <c r="F20" s="35"/>
      <c r="G20" s="35"/>
      <c r="H20" s="35">
        <v>1450.0</v>
      </c>
      <c r="I20" s="36"/>
      <c r="J20" s="35"/>
      <c r="K20" s="35"/>
      <c r="L20" s="35"/>
      <c r="M20" s="36"/>
      <c r="N20" s="35"/>
      <c r="O20" s="35"/>
      <c r="P20" s="37">
        <v>1450.0</v>
      </c>
      <c r="Q20" s="38">
        <f t="shared" si="1"/>
        <v>0</v>
      </c>
      <c r="R20" s="37" t="s">
        <v>34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/>
      <c r="C21" s="32"/>
      <c r="D21" s="33"/>
      <c r="E21" s="34"/>
      <c r="F21" s="35"/>
      <c r="G21" s="35"/>
      <c r="H21" s="35"/>
      <c r="I21" s="36"/>
      <c r="J21" s="35"/>
      <c r="K21" s="35"/>
      <c r="L21" s="35"/>
      <c r="M21" s="36"/>
      <c r="N21" s="35"/>
      <c r="O21" s="35"/>
      <c r="P21" s="37"/>
      <c r="Q21" s="38">
        <f t="shared" si="1"/>
        <v>0</v>
      </c>
      <c r="R21" s="37"/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/>
      <c r="C22" s="32"/>
      <c r="D22" s="33"/>
      <c r="E22" s="34"/>
      <c r="F22" s="35"/>
      <c r="G22" s="35"/>
      <c r="H22" s="35"/>
      <c r="I22" s="36"/>
      <c r="J22" s="35"/>
      <c r="K22" s="35"/>
      <c r="L22" s="35"/>
      <c r="M22" s="36"/>
      <c r="N22" s="35"/>
      <c r="O22" s="35"/>
      <c r="P22" s="37"/>
      <c r="Q22" s="38">
        <f t="shared" si="1"/>
        <v>0</v>
      </c>
      <c r="R22" s="37"/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/>
      <c r="B23" s="31"/>
      <c r="C23" s="32"/>
      <c r="D23" s="33"/>
      <c r="E23" s="34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41"/>
      <c r="B24" s="42"/>
      <c r="C24" s="43"/>
      <c r="D24" s="44"/>
      <c r="E24" s="44"/>
      <c r="F24" s="45">
        <f t="shared" ref="F24:P24" si="2">SUM(F6:F23)</f>
        <v>300</v>
      </c>
      <c r="G24" s="45">
        <f t="shared" si="2"/>
        <v>13750</v>
      </c>
      <c r="H24" s="45">
        <f t="shared" si="2"/>
        <v>1450</v>
      </c>
      <c r="I24" s="45">
        <f t="shared" si="2"/>
        <v>36200</v>
      </c>
      <c r="J24" s="45">
        <f t="shared" si="2"/>
        <v>182700</v>
      </c>
      <c r="K24" s="45">
        <f t="shared" si="2"/>
        <v>0</v>
      </c>
      <c r="L24" s="45">
        <f t="shared" si="2"/>
        <v>0</v>
      </c>
      <c r="M24" s="45">
        <f t="shared" si="2"/>
        <v>15000</v>
      </c>
      <c r="N24" s="45">
        <f t="shared" si="2"/>
        <v>0</v>
      </c>
      <c r="O24" s="45">
        <f t="shared" si="2"/>
        <v>0</v>
      </c>
      <c r="P24" s="45">
        <f t="shared" si="2"/>
        <v>249400</v>
      </c>
      <c r="Q24" s="46"/>
      <c r="R24" s="44"/>
      <c r="S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ht="42.0" customHeight="1">
      <c r="A25" s="49"/>
      <c r="B25" s="50"/>
      <c r="C25" s="51"/>
      <c r="D25" s="51"/>
      <c r="E25" s="51"/>
      <c r="F25" s="52">
        <f>F24+G24+H24+I24+J24+K24+L24+M24+N24+O24</f>
        <v>249400</v>
      </c>
      <c r="G25" s="4"/>
      <c r="H25" s="4"/>
      <c r="I25" s="4"/>
      <c r="J25" s="4"/>
      <c r="K25" s="4"/>
      <c r="L25" s="4"/>
      <c r="M25" s="4"/>
      <c r="N25" s="4"/>
      <c r="O25" s="4"/>
      <c r="P25" s="53" t="s">
        <v>51</v>
      </c>
      <c r="Q25" s="53"/>
      <c r="R25" s="51"/>
      <c r="S25" s="54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55"/>
      <c r="B26" s="55"/>
      <c r="C26" s="55"/>
      <c r="D26" s="55"/>
      <c r="E26" s="28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81" t="s">
        <v>106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82" t="s">
        <v>2</v>
      </c>
      <c r="B28" s="83" t="s">
        <v>3</v>
      </c>
      <c r="C28" s="83" t="s">
        <v>4</v>
      </c>
      <c r="D28" s="83" t="s">
        <v>5</v>
      </c>
      <c r="E28" s="83" t="s">
        <v>6</v>
      </c>
      <c r="F28" s="84" t="s">
        <v>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83" t="s">
        <v>8</v>
      </c>
      <c r="S28" s="83" t="s">
        <v>9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1"/>
      <c r="B29" s="12"/>
      <c r="C29" s="12"/>
      <c r="D29" s="12"/>
      <c r="E29" s="12"/>
      <c r="F29" s="85" t="s">
        <v>10</v>
      </c>
      <c r="G29" s="86" t="s">
        <v>11</v>
      </c>
      <c r="H29" s="10"/>
      <c r="I29" s="86" t="s">
        <v>12</v>
      </c>
      <c r="J29" s="10"/>
      <c r="K29" s="83" t="s">
        <v>13</v>
      </c>
      <c r="L29" s="87"/>
      <c r="M29" s="87"/>
      <c r="N29" s="87"/>
      <c r="O29" s="88" t="s">
        <v>459</v>
      </c>
      <c r="P29" s="83" t="s">
        <v>15</v>
      </c>
      <c r="Q29" s="83" t="s">
        <v>16</v>
      </c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6"/>
      <c r="B30" s="10"/>
      <c r="C30" s="10"/>
      <c r="D30" s="10"/>
      <c r="E30" s="10"/>
      <c r="F30" s="10"/>
      <c r="G30" s="89" t="s">
        <v>17</v>
      </c>
      <c r="H30" s="89" t="s">
        <v>18</v>
      </c>
      <c r="I30" s="89" t="s">
        <v>19</v>
      </c>
      <c r="J30" s="89" t="s">
        <v>20</v>
      </c>
      <c r="K30" s="10"/>
      <c r="L30" s="89" t="s">
        <v>21</v>
      </c>
      <c r="M30" s="89" t="s">
        <v>22</v>
      </c>
      <c r="N30" s="89" t="s">
        <v>70</v>
      </c>
      <c r="O30" s="10"/>
      <c r="P30" s="10"/>
      <c r="Q30" s="10"/>
      <c r="R30" s="10"/>
      <c r="S30" s="10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30">
        <v>1.0</v>
      </c>
      <c r="B31" s="31"/>
      <c r="C31" s="32"/>
      <c r="D31" s="33"/>
      <c r="E31" s="34"/>
      <c r="F31" s="35"/>
      <c r="G31" s="35"/>
      <c r="H31" s="35"/>
      <c r="I31" s="36"/>
      <c r="J31" s="35"/>
      <c r="K31" s="35"/>
      <c r="L31" s="35"/>
      <c r="M31" s="36"/>
      <c r="N31" s="35"/>
      <c r="O31" s="37"/>
      <c r="P31" s="37"/>
      <c r="Q31" s="38">
        <f t="shared" ref="Q31:Q32" si="3">O31-P31</f>
        <v>0</v>
      </c>
      <c r="R31" s="37"/>
      <c r="S31" s="39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30"/>
      <c r="B32" s="31"/>
      <c r="C32" s="32"/>
      <c r="D32" s="33"/>
      <c r="E32" s="34"/>
      <c r="F32" s="35"/>
      <c r="G32" s="35"/>
      <c r="H32" s="35"/>
      <c r="I32" s="36"/>
      <c r="J32" s="35"/>
      <c r="K32" s="35"/>
      <c r="L32" s="35"/>
      <c r="M32" s="36"/>
      <c r="N32" s="35"/>
      <c r="O32" s="37"/>
      <c r="P32" s="37"/>
      <c r="Q32" s="38">
        <f t="shared" si="3"/>
        <v>0</v>
      </c>
      <c r="R32" s="37"/>
      <c r="S32" s="9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0"/>
      <c r="B33" s="31"/>
      <c r="C33" s="32"/>
      <c r="D33" s="33"/>
      <c r="E33" s="34"/>
      <c r="F33" s="35"/>
      <c r="G33" s="35"/>
      <c r="H33" s="35"/>
      <c r="I33" s="36"/>
      <c r="J33" s="35"/>
      <c r="K33" s="35"/>
      <c r="L33" s="35"/>
      <c r="M33" s="36"/>
      <c r="N33" s="35"/>
      <c r="O33" s="35"/>
      <c r="P33" s="37"/>
      <c r="Q33" s="38"/>
      <c r="R33" s="91"/>
      <c r="S33" s="9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92"/>
      <c r="B34" s="93"/>
      <c r="C34" s="94"/>
      <c r="D34" s="95" t="s">
        <v>105</v>
      </c>
      <c r="E34" s="87"/>
      <c r="F34" s="96">
        <f t="shared" ref="F34:N34" si="4">SUM(F31:F33)</f>
        <v>0</v>
      </c>
      <c r="G34" s="96">
        <f t="shared" si="4"/>
        <v>0</v>
      </c>
      <c r="H34" s="96">
        <f t="shared" si="4"/>
        <v>0</v>
      </c>
      <c r="I34" s="96">
        <f t="shared" si="4"/>
        <v>0</v>
      </c>
      <c r="J34" s="96">
        <f t="shared" si="4"/>
        <v>0</v>
      </c>
      <c r="K34" s="96">
        <f t="shared" si="4"/>
        <v>0</v>
      </c>
      <c r="L34" s="96">
        <f t="shared" si="4"/>
        <v>0</v>
      </c>
      <c r="M34" s="96">
        <f t="shared" si="4"/>
        <v>0</v>
      </c>
      <c r="N34" s="96">
        <f t="shared" si="4"/>
        <v>0</v>
      </c>
      <c r="O34" s="96"/>
      <c r="P34" s="96">
        <f>SUM(P31:P33)</f>
        <v>0</v>
      </c>
      <c r="Q34" s="96">
        <f>SUM(Q31)</f>
        <v>0</v>
      </c>
      <c r="R34" s="87"/>
      <c r="S34" s="97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98"/>
      <c r="B35" s="99"/>
      <c r="C35" s="99"/>
      <c r="D35" s="99"/>
      <c r="E35" s="99"/>
      <c r="F35" s="100"/>
      <c r="G35" s="4"/>
      <c r="H35" s="4"/>
      <c r="I35" s="4"/>
      <c r="J35" s="4"/>
      <c r="K35" s="4"/>
      <c r="L35" s="4"/>
      <c r="M35" s="4"/>
      <c r="N35" s="4"/>
      <c r="O35" s="4"/>
      <c r="P35" s="101"/>
      <c r="Q35" s="101"/>
      <c r="R35" s="99"/>
      <c r="S35" s="10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55"/>
      <c r="B36" s="55"/>
      <c r="C36" s="55"/>
      <c r="D36" s="55"/>
      <c r="E36" s="28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03" t="s">
        <v>117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04" t="s">
        <v>2</v>
      </c>
      <c r="B38" s="105" t="s">
        <v>3</v>
      </c>
      <c r="C38" s="105" t="s">
        <v>4</v>
      </c>
      <c r="D38" s="105" t="s">
        <v>5</v>
      </c>
      <c r="E38" s="105" t="s">
        <v>6</v>
      </c>
      <c r="F38" s="106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105" t="s">
        <v>8</v>
      </c>
      <c r="S38" s="105" t="s">
        <v>9</v>
      </c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"/>
      <c r="B39" s="12"/>
      <c r="C39" s="12"/>
      <c r="D39" s="12"/>
      <c r="E39" s="12"/>
      <c r="F39" s="107" t="s">
        <v>10</v>
      </c>
      <c r="G39" s="108" t="s">
        <v>11</v>
      </c>
      <c r="H39" s="10"/>
      <c r="I39" s="108" t="s">
        <v>12</v>
      </c>
      <c r="J39" s="10"/>
      <c r="K39" s="105" t="s">
        <v>13</v>
      </c>
      <c r="L39" s="109"/>
      <c r="M39" s="109"/>
      <c r="N39" s="109"/>
      <c r="O39" s="110" t="s">
        <v>460</v>
      </c>
      <c r="P39" s="105" t="s">
        <v>15</v>
      </c>
      <c r="Q39" s="105" t="s">
        <v>16</v>
      </c>
      <c r="R39" s="12"/>
      <c r="S39" s="1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6"/>
      <c r="B40" s="10"/>
      <c r="C40" s="10"/>
      <c r="D40" s="10"/>
      <c r="E40" s="10"/>
      <c r="F40" s="10"/>
      <c r="G40" s="111" t="s">
        <v>17</v>
      </c>
      <c r="H40" s="111" t="s">
        <v>18</v>
      </c>
      <c r="I40" s="111" t="s">
        <v>19</v>
      </c>
      <c r="J40" s="111" t="s">
        <v>20</v>
      </c>
      <c r="K40" s="10"/>
      <c r="L40" s="111" t="s">
        <v>21</v>
      </c>
      <c r="M40" s="111" t="s">
        <v>22</v>
      </c>
      <c r="N40" s="111" t="s">
        <v>70</v>
      </c>
      <c r="O40" s="10"/>
      <c r="P40" s="10"/>
      <c r="Q40" s="10"/>
      <c r="R40" s="10"/>
      <c r="S40" s="10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2">
        <v>1.0</v>
      </c>
      <c r="B41" s="31">
        <v>45880.0</v>
      </c>
      <c r="C41" s="114" t="s">
        <v>461</v>
      </c>
      <c r="D41" s="115">
        <v>10255.0</v>
      </c>
      <c r="E41" s="116" t="s">
        <v>462</v>
      </c>
      <c r="F41" s="117"/>
      <c r="G41" s="117"/>
      <c r="H41" s="118"/>
      <c r="I41" s="117">
        <v>1500.0</v>
      </c>
      <c r="J41" s="119"/>
      <c r="K41" s="117"/>
      <c r="L41" s="117"/>
      <c r="M41" s="117"/>
      <c r="N41" s="117"/>
      <c r="O41" s="117"/>
      <c r="P41" s="120">
        <v>0.0</v>
      </c>
      <c r="Q41" s="121"/>
      <c r="R41" s="37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12">
        <v>2.0</v>
      </c>
      <c r="B42" s="31">
        <v>45880.0</v>
      </c>
      <c r="C42" s="135" t="s">
        <v>463</v>
      </c>
      <c r="D42" s="135">
        <v>48631.0</v>
      </c>
      <c r="E42" s="135" t="s">
        <v>147</v>
      </c>
      <c r="F42" s="117"/>
      <c r="G42" s="117"/>
      <c r="H42" s="117"/>
      <c r="I42" s="117"/>
      <c r="J42" s="117">
        <v>2600.0</v>
      </c>
      <c r="K42" s="117"/>
      <c r="L42" s="117"/>
      <c r="M42" s="117"/>
      <c r="N42" s="117"/>
      <c r="O42" s="117"/>
      <c r="P42" s="120">
        <v>0.0</v>
      </c>
      <c r="Q42" s="121"/>
      <c r="R42" s="37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37">
        <v>3.0</v>
      </c>
      <c r="B43" s="31">
        <v>45880.0</v>
      </c>
      <c r="C43" s="114" t="s">
        <v>464</v>
      </c>
      <c r="D43" s="114">
        <v>59103.0</v>
      </c>
      <c r="E43" s="114" t="s">
        <v>382</v>
      </c>
      <c r="F43" s="117"/>
      <c r="G43" s="117"/>
      <c r="H43" s="117"/>
      <c r="I43" s="117">
        <v>5000.0</v>
      </c>
      <c r="J43" s="117"/>
      <c r="K43" s="117"/>
      <c r="L43" s="117"/>
      <c r="M43" s="117"/>
      <c r="N43" s="117"/>
      <c r="O43" s="117"/>
      <c r="P43" s="120">
        <v>0.0</v>
      </c>
      <c r="Q43" s="121"/>
      <c r="R43" s="140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4.0</v>
      </c>
      <c r="B44" s="31">
        <v>45880.0</v>
      </c>
      <c r="C44" s="114" t="s">
        <v>465</v>
      </c>
      <c r="D44" s="114">
        <v>10255.0</v>
      </c>
      <c r="E44" s="114" t="s">
        <v>462</v>
      </c>
      <c r="F44" s="117"/>
      <c r="G44" s="117"/>
      <c r="H44" s="117"/>
      <c r="I44" s="117">
        <v>1000.0</v>
      </c>
      <c r="J44" s="117"/>
      <c r="K44" s="117"/>
      <c r="L44" s="117"/>
      <c r="M44" s="117"/>
      <c r="N44" s="117"/>
      <c r="O44" s="117"/>
      <c r="P44" s="120">
        <v>0.0</v>
      </c>
      <c r="Q44" s="121"/>
      <c r="R44" s="140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>
        <v>5.0</v>
      </c>
      <c r="B45" s="31">
        <v>45880.0</v>
      </c>
      <c r="C45" s="114" t="s">
        <v>466</v>
      </c>
      <c r="D45" s="114">
        <v>16294.0</v>
      </c>
      <c r="E45" s="114" t="s">
        <v>467</v>
      </c>
      <c r="F45" s="117"/>
      <c r="G45" s="117"/>
      <c r="H45" s="117">
        <v>6900.0</v>
      </c>
      <c r="I45" s="117"/>
      <c r="J45" s="117"/>
      <c r="K45" s="117"/>
      <c r="L45" s="117"/>
      <c r="M45" s="117"/>
      <c r="N45" s="117"/>
      <c r="O45" s="117"/>
      <c r="P45" s="120">
        <v>0.0</v>
      </c>
      <c r="Q45" s="121"/>
      <c r="R45" s="122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>
        <v>6.0</v>
      </c>
      <c r="B46" s="139">
        <v>45880.0</v>
      </c>
      <c r="C46" s="114" t="s">
        <v>468</v>
      </c>
      <c r="D46" s="114">
        <v>48631.0</v>
      </c>
      <c r="E46" s="114" t="s">
        <v>147</v>
      </c>
      <c r="F46" s="114"/>
      <c r="G46" s="117"/>
      <c r="H46" s="117">
        <v>4900.0</v>
      </c>
      <c r="I46" s="117"/>
      <c r="J46" s="117"/>
      <c r="K46" s="117"/>
      <c r="L46" s="117"/>
      <c r="M46" s="117"/>
      <c r="N46" s="117"/>
      <c r="O46" s="117"/>
      <c r="P46" s="120">
        <v>0.0</v>
      </c>
      <c r="Q46" s="121"/>
      <c r="R46" s="122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12">
        <v>7.0</v>
      </c>
      <c r="B47" s="122"/>
      <c r="C47" s="122"/>
      <c r="D47" s="122"/>
      <c r="E47" s="122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20"/>
      <c r="Q47" s="122"/>
      <c r="R47" s="122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24"/>
      <c r="B48" s="125"/>
      <c r="C48" s="126"/>
      <c r="D48" s="127" t="s">
        <v>105</v>
      </c>
      <c r="E48" s="109"/>
      <c r="F48" s="128">
        <f t="shared" ref="F48:G48" si="5">SUM(F41:F47)</f>
        <v>0</v>
      </c>
      <c r="G48" s="128">
        <f t="shared" si="5"/>
        <v>0</v>
      </c>
      <c r="H48" s="128">
        <f>SUM(H41:H46)</f>
        <v>11800</v>
      </c>
      <c r="I48" s="128">
        <f t="shared" ref="I48:P48" si="6">SUM(I41:I47)</f>
        <v>7500</v>
      </c>
      <c r="J48" s="128">
        <f t="shared" si="6"/>
        <v>2600</v>
      </c>
      <c r="K48" s="128">
        <f t="shared" si="6"/>
        <v>0</v>
      </c>
      <c r="L48" s="128">
        <f t="shared" si="6"/>
        <v>0</v>
      </c>
      <c r="M48" s="128">
        <f t="shared" si="6"/>
        <v>0</v>
      </c>
      <c r="N48" s="128">
        <f t="shared" si="6"/>
        <v>0</v>
      </c>
      <c r="O48" s="128">
        <f t="shared" si="6"/>
        <v>0</v>
      </c>
      <c r="P48" s="128">
        <f t="shared" si="6"/>
        <v>0</v>
      </c>
      <c r="Q48" s="129"/>
      <c r="R48" s="109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30"/>
      <c r="B49" s="131"/>
      <c r="C49" s="131"/>
      <c r="D49" s="131"/>
      <c r="E49" s="131"/>
      <c r="F49" s="132">
        <f>F48+G48+H48+I48+J48+K48+L48+M48+N48+O48</f>
        <v>21900</v>
      </c>
      <c r="G49" s="4"/>
      <c r="H49" s="4"/>
      <c r="I49" s="4"/>
      <c r="J49" s="4"/>
      <c r="K49" s="4"/>
      <c r="L49" s="4"/>
      <c r="M49" s="4"/>
      <c r="N49" s="4"/>
      <c r="O49" s="4"/>
      <c r="P49" s="133"/>
      <c r="Q49" s="133"/>
      <c r="R49" s="131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55"/>
      <c r="B50" s="55"/>
      <c r="C50" s="55"/>
      <c r="D50" s="55"/>
      <c r="E50" s="56"/>
      <c r="F50" s="57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55"/>
      <c r="B51" s="55"/>
      <c r="C51" s="55"/>
      <c r="D51" s="55"/>
      <c r="E51" s="56"/>
      <c r="F51" s="57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51.0" customHeight="1">
      <c r="A52" s="2"/>
      <c r="B52" s="2"/>
      <c r="C52" s="2"/>
      <c r="D52" s="2"/>
      <c r="E52" s="58" t="s">
        <v>52</v>
      </c>
      <c r="F52" s="59" t="s">
        <v>121</v>
      </c>
      <c r="G52" s="2"/>
      <c r="H52" s="2"/>
      <c r="I52" s="2"/>
      <c r="J52" s="60" t="s">
        <v>54</v>
      </c>
      <c r="K52" s="60"/>
      <c r="L52" s="60"/>
      <c r="M52" s="60"/>
      <c r="N52" s="61"/>
      <c r="O52" s="61"/>
      <c r="P52" s="6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58" t="s">
        <v>55</v>
      </c>
      <c r="F53" s="59" t="s">
        <v>121</v>
      </c>
      <c r="G53" s="2"/>
      <c r="H53" s="2"/>
      <c r="I53" s="2"/>
      <c r="J53" s="63" t="s">
        <v>56</v>
      </c>
      <c r="K53" s="63"/>
      <c r="L53" s="63"/>
      <c r="M53" s="63"/>
      <c r="N53" s="63"/>
      <c r="O53" s="63"/>
      <c r="P53" s="6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57</v>
      </c>
      <c r="F54" s="59" t="s">
        <v>121</v>
      </c>
      <c r="G54" s="2"/>
      <c r="H54" s="2"/>
      <c r="I54" s="2"/>
      <c r="J54" s="64"/>
      <c r="K54" s="64"/>
      <c r="L54" s="64"/>
      <c r="M54" s="64"/>
      <c r="N54" s="64"/>
      <c r="O54" s="64"/>
      <c r="P54" s="64"/>
      <c r="Q54" s="134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62</v>
      </c>
      <c r="F55" s="59" t="s">
        <v>121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469</v>
      </c>
      <c r="F56" s="59" t="s">
        <v>121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65</v>
      </c>
      <c r="F57" s="59" t="s">
        <v>121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67</v>
      </c>
      <c r="F58" s="59" t="s">
        <v>121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52">
    <mergeCell ref="F35:O35"/>
    <mergeCell ref="A37:S37"/>
    <mergeCell ref="A38:A40"/>
    <mergeCell ref="B38:B40"/>
    <mergeCell ref="C38:C40"/>
    <mergeCell ref="D38:D40"/>
    <mergeCell ref="E38:E40"/>
    <mergeCell ref="S38:S40"/>
    <mergeCell ref="F38:Q38"/>
    <mergeCell ref="R38:R40"/>
    <mergeCell ref="F39:F40"/>
    <mergeCell ref="G39:H39"/>
    <mergeCell ref="I39:J39"/>
    <mergeCell ref="K39:K40"/>
    <mergeCell ref="O39:O40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P39:P40"/>
    <mergeCell ref="Q39:Q40"/>
    <mergeCell ref="F49:O4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470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45882.0</v>
      </c>
      <c r="C6" s="32" t="s">
        <v>471</v>
      </c>
      <c r="D6" s="33">
        <v>57499.0</v>
      </c>
      <c r="E6" s="34" t="s">
        <v>184</v>
      </c>
      <c r="F6" s="35"/>
      <c r="G6" s="35"/>
      <c r="H6" s="35"/>
      <c r="I6" s="36"/>
      <c r="J6" s="35">
        <v>4500.0</v>
      </c>
      <c r="K6" s="35"/>
      <c r="L6" s="35"/>
      <c r="M6" s="36"/>
      <c r="N6" s="35"/>
      <c r="O6" s="35"/>
      <c r="P6" s="37">
        <v>4500.0</v>
      </c>
      <c r="Q6" s="38">
        <f t="shared" ref="Q6:Q31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45882.0</v>
      </c>
      <c r="C7" s="32" t="s">
        <v>472</v>
      </c>
      <c r="D7" s="33">
        <v>59244.0</v>
      </c>
      <c r="E7" s="34" t="s">
        <v>93</v>
      </c>
      <c r="F7" s="35"/>
      <c r="G7" s="35"/>
      <c r="H7" s="35"/>
      <c r="I7" s="36">
        <v>5000.0</v>
      </c>
      <c r="J7" s="35"/>
      <c r="K7" s="35"/>
      <c r="L7" s="35"/>
      <c r="M7" s="36"/>
      <c r="N7" s="35"/>
      <c r="O7" s="35"/>
      <c r="P7" s="37">
        <v>5000.0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45882.0</v>
      </c>
      <c r="C8" s="32" t="s">
        <v>473</v>
      </c>
      <c r="D8" s="33">
        <v>50595.0</v>
      </c>
      <c r="E8" s="34" t="s">
        <v>149</v>
      </c>
      <c r="F8" s="35"/>
      <c r="G8" s="35"/>
      <c r="H8" s="35"/>
      <c r="I8" s="36">
        <v>5000.0</v>
      </c>
      <c r="J8" s="35"/>
      <c r="K8" s="35"/>
      <c r="L8" s="35"/>
      <c r="M8" s="36"/>
      <c r="N8" s="35"/>
      <c r="O8" s="35"/>
      <c r="P8" s="37">
        <v>5000.0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45882.0</v>
      </c>
      <c r="C9" s="32" t="s">
        <v>474</v>
      </c>
      <c r="D9" s="33">
        <v>66770.0</v>
      </c>
      <c r="E9" s="34" t="s">
        <v>475</v>
      </c>
      <c r="F9" s="35"/>
      <c r="G9" s="35"/>
      <c r="H9" s="35"/>
      <c r="I9" s="36"/>
      <c r="J9" s="35">
        <v>2500.0</v>
      </c>
      <c r="K9" s="35"/>
      <c r="L9" s="35"/>
      <c r="M9" s="36"/>
      <c r="N9" s="35"/>
      <c r="O9" s="35"/>
      <c r="P9" s="37">
        <v>2500.0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45882.0</v>
      </c>
      <c r="C10" s="32" t="s">
        <v>476</v>
      </c>
      <c r="D10" s="33">
        <v>67621.0</v>
      </c>
      <c r="E10" s="34" t="s">
        <v>225</v>
      </c>
      <c r="F10" s="35"/>
      <c r="G10" s="35"/>
      <c r="H10" s="35"/>
      <c r="I10" s="36">
        <v>1400.0</v>
      </c>
      <c r="J10" s="35"/>
      <c r="K10" s="35"/>
      <c r="L10" s="35"/>
      <c r="M10" s="36"/>
      <c r="N10" s="35"/>
      <c r="O10" s="35"/>
      <c r="P10" s="37">
        <v>1400.0</v>
      </c>
      <c r="Q10" s="38">
        <f t="shared" si="1"/>
        <v>0</v>
      </c>
      <c r="R10" s="37" t="s">
        <v>26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45882.0</v>
      </c>
      <c r="C11" s="32" t="s">
        <v>477</v>
      </c>
      <c r="D11" s="33">
        <v>71292.0</v>
      </c>
      <c r="E11" s="34" t="s">
        <v>478</v>
      </c>
      <c r="F11" s="35"/>
      <c r="G11" s="35"/>
      <c r="H11" s="35"/>
      <c r="I11" s="36">
        <v>2600.0</v>
      </c>
      <c r="J11" s="35"/>
      <c r="K11" s="35"/>
      <c r="L11" s="35"/>
      <c r="M11" s="36"/>
      <c r="N11" s="35"/>
      <c r="O11" s="35"/>
      <c r="P11" s="37">
        <v>2600.0</v>
      </c>
      <c r="Q11" s="38">
        <f t="shared" si="1"/>
        <v>0</v>
      </c>
      <c r="R11" s="37" t="s">
        <v>26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45882.0</v>
      </c>
      <c r="C12" s="32" t="s">
        <v>479</v>
      </c>
      <c r="D12" s="33">
        <v>46927.0</v>
      </c>
      <c r="E12" s="34" t="s">
        <v>81</v>
      </c>
      <c r="F12" s="35"/>
      <c r="G12" s="35"/>
      <c r="H12" s="35"/>
      <c r="I12" s="36">
        <v>8680.0</v>
      </c>
      <c r="J12" s="35"/>
      <c r="K12" s="35"/>
      <c r="L12" s="35"/>
      <c r="M12" s="36"/>
      <c r="N12" s="35"/>
      <c r="O12" s="35"/>
      <c r="P12" s="37">
        <v>8680.0</v>
      </c>
      <c r="Q12" s="38">
        <f t="shared" si="1"/>
        <v>0</v>
      </c>
      <c r="R12" s="37" t="s">
        <v>26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45882.0</v>
      </c>
      <c r="C13" s="32" t="s">
        <v>480</v>
      </c>
      <c r="D13" s="33">
        <v>78630.0</v>
      </c>
      <c r="E13" s="34" t="s">
        <v>353</v>
      </c>
      <c r="F13" s="35"/>
      <c r="G13" s="35"/>
      <c r="H13" s="35"/>
      <c r="I13" s="36">
        <v>4600.0</v>
      </c>
      <c r="J13" s="35"/>
      <c r="K13" s="35"/>
      <c r="L13" s="35"/>
      <c r="M13" s="36"/>
      <c r="N13" s="35"/>
      <c r="O13" s="35"/>
      <c r="P13" s="37">
        <v>4600.0</v>
      </c>
      <c r="Q13" s="38">
        <f t="shared" si="1"/>
        <v>0</v>
      </c>
      <c r="R13" s="37" t="s">
        <v>358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45882.0</v>
      </c>
      <c r="C14" s="32" t="s">
        <v>481</v>
      </c>
      <c r="D14" s="33">
        <v>44035.0</v>
      </c>
      <c r="E14" s="34" t="s">
        <v>482</v>
      </c>
      <c r="F14" s="35"/>
      <c r="G14" s="35"/>
      <c r="H14" s="35"/>
      <c r="I14" s="36"/>
      <c r="J14" s="35"/>
      <c r="K14" s="35">
        <v>1250.0</v>
      </c>
      <c r="L14" s="35"/>
      <c r="M14" s="36"/>
      <c r="N14" s="35"/>
      <c r="O14" s="35"/>
      <c r="P14" s="37">
        <v>1250.0</v>
      </c>
      <c r="Q14" s="38">
        <f t="shared" si="1"/>
        <v>0</v>
      </c>
      <c r="R14" s="37" t="s">
        <v>230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45882.0</v>
      </c>
      <c r="C15" s="32" t="s">
        <v>483</v>
      </c>
      <c r="D15" s="33">
        <v>67621.0</v>
      </c>
      <c r="E15" s="34" t="s">
        <v>225</v>
      </c>
      <c r="F15" s="35"/>
      <c r="G15" s="35"/>
      <c r="H15" s="35"/>
      <c r="I15" s="36">
        <v>32500.0</v>
      </c>
      <c r="J15" s="35"/>
      <c r="K15" s="35"/>
      <c r="L15" s="35"/>
      <c r="M15" s="36"/>
      <c r="N15" s="35"/>
      <c r="O15" s="35"/>
      <c r="P15" s="37">
        <v>32500.0</v>
      </c>
      <c r="Q15" s="38">
        <f t="shared" si="1"/>
        <v>0</v>
      </c>
      <c r="R15" s="37" t="s">
        <v>26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45882.0</v>
      </c>
      <c r="C16" s="32" t="s">
        <v>484</v>
      </c>
      <c r="D16" s="33">
        <v>22332.0</v>
      </c>
      <c r="E16" s="34" t="s">
        <v>223</v>
      </c>
      <c r="F16" s="35"/>
      <c r="G16" s="35"/>
      <c r="H16" s="35"/>
      <c r="I16" s="36">
        <v>4178.0</v>
      </c>
      <c r="J16" s="35"/>
      <c r="K16" s="35">
        <v>2322.0</v>
      </c>
      <c r="L16" s="35"/>
      <c r="M16" s="36"/>
      <c r="N16" s="35"/>
      <c r="O16" s="35"/>
      <c r="P16" s="37">
        <v>6500.0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45882.0</v>
      </c>
      <c r="C17" s="32" t="s">
        <v>485</v>
      </c>
      <c r="D17" s="33">
        <v>48910.0</v>
      </c>
      <c r="E17" s="34" t="s">
        <v>129</v>
      </c>
      <c r="F17" s="35"/>
      <c r="G17" s="35"/>
      <c r="H17" s="35"/>
      <c r="I17" s="36"/>
      <c r="J17" s="35">
        <v>4600.0</v>
      </c>
      <c r="K17" s="35"/>
      <c r="L17" s="35"/>
      <c r="M17" s="36"/>
      <c r="N17" s="35"/>
      <c r="O17" s="35"/>
      <c r="P17" s="37">
        <v>4600.0</v>
      </c>
      <c r="Q17" s="38">
        <f t="shared" si="1"/>
        <v>0</v>
      </c>
      <c r="R17" s="37" t="s">
        <v>230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45882.0</v>
      </c>
      <c r="C18" s="32" t="s">
        <v>486</v>
      </c>
      <c r="D18" s="33">
        <v>22341.0</v>
      </c>
      <c r="E18" s="34" t="s">
        <v>28</v>
      </c>
      <c r="F18" s="35"/>
      <c r="G18" s="35"/>
      <c r="H18" s="35"/>
      <c r="I18" s="36">
        <v>1550.0</v>
      </c>
      <c r="J18" s="35"/>
      <c r="K18" s="35"/>
      <c r="L18" s="35"/>
      <c r="M18" s="36"/>
      <c r="N18" s="35"/>
      <c r="O18" s="35"/>
      <c r="P18" s="37">
        <v>1550.0</v>
      </c>
      <c r="Q18" s="38">
        <f t="shared" si="1"/>
        <v>0</v>
      </c>
      <c r="R18" s="37" t="s">
        <v>230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45882.0</v>
      </c>
      <c r="C19" s="32" t="s">
        <v>487</v>
      </c>
      <c r="D19" s="33">
        <v>21818.0</v>
      </c>
      <c r="E19" s="34" t="s">
        <v>145</v>
      </c>
      <c r="F19" s="35"/>
      <c r="G19" s="35"/>
      <c r="H19" s="35"/>
      <c r="I19" s="36"/>
      <c r="J19" s="35"/>
      <c r="K19" s="35">
        <v>4350.0</v>
      </c>
      <c r="L19" s="35"/>
      <c r="M19" s="36"/>
      <c r="N19" s="35"/>
      <c r="O19" s="35"/>
      <c r="P19" s="37">
        <v>4350.0</v>
      </c>
      <c r="Q19" s="38">
        <f t="shared" si="1"/>
        <v>0</v>
      </c>
      <c r="R19" s="37" t="s">
        <v>230</v>
      </c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>
        <v>45882.0</v>
      </c>
      <c r="C20" s="32" t="s">
        <v>488</v>
      </c>
      <c r="D20" s="33">
        <v>21818.0</v>
      </c>
      <c r="E20" s="34" t="s">
        <v>145</v>
      </c>
      <c r="F20" s="35"/>
      <c r="G20" s="35"/>
      <c r="H20" s="35"/>
      <c r="I20" s="36"/>
      <c r="J20" s="35"/>
      <c r="K20" s="35">
        <v>4500.0</v>
      </c>
      <c r="L20" s="35"/>
      <c r="M20" s="36"/>
      <c r="N20" s="35"/>
      <c r="O20" s="35"/>
      <c r="P20" s="37">
        <v>4500.0</v>
      </c>
      <c r="Q20" s="38">
        <f t="shared" si="1"/>
        <v>0</v>
      </c>
      <c r="R20" s="37" t="s">
        <v>230</v>
      </c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45882.0</v>
      </c>
      <c r="C21" s="32" t="s">
        <v>489</v>
      </c>
      <c r="D21" s="33">
        <v>93464.0</v>
      </c>
      <c r="E21" s="34" t="s">
        <v>490</v>
      </c>
      <c r="F21" s="35"/>
      <c r="G21" s="35"/>
      <c r="H21" s="35"/>
      <c r="I21" s="36">
        <v>300.0</v>
      </c>
      <c r="J21" s="35"/>
      <c r="K21" s="35"/>
      <c r="L21" s="35"/>
      <c r="M21" s="36"/>
      <c r="N21" s="35"/>
      <c r="O21" s="35"/>
      <c r="P21" s="37">
        <v>300.0</v>
      </c>
      <c r="Q21" s="38">
        <f t="shared" si="1"/>
        <v>0</v>
      </c>
      <c r="R21" s="37" t="s">
        <v>166</v>
      </c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45882.0</v>
      </c>
      <c r="C22" s="32" t="s">
        <v>491</v>
      </c>
      <c r="D22" s="33">
        <v>93465.0</v>
      </c>
      <c r="E22" s="34" t="s">
        <v>492</v>
      </c>
      <c r="F22" s="35"/>
      <c r="G22" s="35"/>
      <c r="H22" s="35"/>
      <c r="I22" s="36">
        <v>300.0</v>
      </c>
      <c r="J22" s="35"/>
      <c r="K22" s="35"/>
      <c r="L22" s="35"/>
      <c r="M22" s="36"/>
      <c r="N22" s="35"/>
      <c r="O22" s="35"/>
      <c r="P22" s="37">
        <v>300.0</v>
      </c>
      <c r="Q22" s="38">
        <f t="shared" si="1"/>
        <v>0</v>
      </c>
      <c r="R22" s="37" t="s">
        <v>166</v>
      </c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45882.0</v>
      </c>
      <c r="C23" s="32" t="s">
        <v>493</v>
      </c>
      <c r="D23" s="33">
        <v>35227.0</v>
      </c>
      <c r="E23" s="34" t="s">
        <v>139</v>
      </c>
      <c r="F23" s="35"/>
      <c r="G23" s="35">
        <v>16250.0</v>
      </c>
      <c r="H23" s="35"/>
      <c r="I23" s="36"/>
      <c r="J23" s="35"/>
      <c r="K23" s="35"/>
      <c r="L23" s="35"/>
      <c r="M23" s="36"/>
      <c r="N23" s="35"/>
      <c r="O23" s="35"/>
      <c r="P23" s="37">
        <v>16250.0</v>
      </c>
      <c r="Q23" s="38">
        <f t="shared" si="1"/>
        <v>0</v>
      </c>
      <c r="R23" s="37" t="s">
        <v>26</v>
      </c>
      <c r="S23" s="39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45882.0</v>
      </c>
      <c r="C24" s="32" t="s">
        <v>494</v>
      </c>
      <c r="D24" s="33">
        <v>80700.0</v>
      </c>
      <c r="E24" s="34" t="s">
        <v>495</v>
      </c>
      <c r="F24" s="35"/>
      <c r="G24" s="35"/>
      <c r="H24" s="35"/>
      <c r="I24" s="36"/>
      <c r="J24" s="35">
        <v>10000.0</v>
      </c>
      <c r="K24" s="35"/>
      <c r="L24" s="35"/>
      <c r="M24" s="36"/>
      <c r="N24" s="35"/>
      <c r="O24" s="35"/>
      <c r="P24" s="37">
        <v>10000.0</v>
      </c>
      <c r="Q24" s="38">
        <f t="shared" si="1"/>
        <v>0</v>
      </c>
      <c r="R24" s="37" t="s">
        <v>358</v>
      </c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45882.0</v>
      </c>
      <c r="C25" s="32" t="s">
        <v>496</v>
      </c>
      <c r="D25" s="33">
        <v>37642.0</v>
      </c>
      <c r="E25" s="34" t="s">
        <v>256</v>
      </c>
      <c r="F25" s="35">
        <v>2700.0</v>
      </c>
      <c r="G25" s="35"/>
      <c r="H25" s="35"/>
      <c r="I25" s="36"/>
      <c r="J25" s="35"/>
      <c r="K25" s="35"/>
      <c r="L25" s="35"/>
      <c r="M25" s="36"/>
      <c r="N25" s="35"/>
      <c r="O25" s="35"/>
      <c r="P25" s="37">
        <v>2700.0</v>
      </c>
      <c r="Q25" s="38">
        <f t="shared" si="1"/>
        <v>0</v>
      </c>
      <c r="R25" s="37" t="s">
        <v>26</v>
      </c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45881.0</v>
      </c>
      <c r="C26" s="32" t="s">
        <v>497</v>
      </c>
      <c r="D26" s="33">
        <v>10250.0</v>
      </c>
      <c r="E26" s="34" t="s">
        <v>99</v>
      </c>
      <c r="F26" s="35"/>
      <c r="G26" s="35"/>
      <c r="H26" s="35">
        <v>24500.0</v>
      </c>
      <c r="I26" s="36"/>
      <c r="J26" s="35"/>
      <c r="K26" s="35"/>
      <c r="L26" s="35"/>
      <c r="M26" s="36"/>
      <c r="N26" s="35"/>
      <c r="O26" s="35"/>
      <c r="P26" s="37">
        <v>24500.0</v>
      </c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45881.0</v>
      </c>
      <c r="C27" s="32" t="s">
        <v>498</v>
      </c>
      <c r="D27" s="33">
        <v>79382.0</v>
      </c>
      <c r="E27" s="34" t="s">
        <v>499</v>
      </c>
      <c r="F27" s="35"/>
      <c r="G27" s="35"/>
      <c r="H27" s="35"/>
      <c r="I27" s="36"/>
      <c r="J27" s="35"/>
      <c r="K27" s="35"/>
      <c r="L27" s="35"/>
      <c r="M27" s="36">
        <v>2600.0</v>
      </c>
      <c r="N27" s="35"/>
      <c r="O27" s="35"/>
      <c r="P27" s="37">
        <v>2600.0</v>
      </c>
      <c r="Q27" s="38">
        <f t="shared" si="1"/>
        <v>0</v>
      </c>
      <c r="R27" s="37"/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45882.0</v>
      </c>
      <c r="C28" s="32" t="s">
        <v>500</v>
      </c>
      <c r="D28" s="33">
        <v>51017.0</v>
      </c>
      <c r="E28" s="34" t="s">
        <v>97</v>
      </c>
      <c r="F28" s="35"/>
      <c r="G28" s="35"/>
      <c r="H28" s="35">
        <v>5000.0</v>
      </c>
      <c r="I28" s="36"/>
      <c r="J28" s="35"/>
      <c r="K28" s="35"/>
      <c r="L28" s="35"/>
      <c r="M28" s="36"/>
      <c r="N28" s="35"/>
      <c r="O28" s="35"/>
      <c r="P28" s="37">
        <v>5000.0</v>
      </c>
      <c r="Q28" s="38">
        <f t="shared" si="1"/>
        <v>0</v>
      </c>
      <c r="R28" s="37"/>
      <c r="S28" s="3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45882.0</v>
      </c>
      <c r="C29" s="32" t="s">
        <v>501</v>
      </c>
      <c r="D29" s="33">
        <v>68284.0</v>
      </c>
      <c r="E29" s="34" t="s">
        <v>377</v>
      </c>
      <c r="F29" s="35"/>
      <c r="G29" s="35"/>
      <c r="H29" s="35">
        <v>8540.0</v>
      </c>
      <c r="I29" s="36"/>
      <c r="J29" s="35"/>
      <c r="K29" s="35"/>
      <c r="L29" s="35"/>
      <c r="M29" s="36"/>
      <c r="N29" s="35"/>
      <c r="O29" s="35"/>
      <c r="P29" s="37">
        <v>8540.0</v>
      </c>
      <c r="Q29" s="38">
        <f t="shared" si="1"/>
        <v>0</v>
      </c>
      <c r="R29" s="37"/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45882.0</v>
      </c>
      <c r="C30" s="32" t="s">
        <v>502</v>
      </c>
      <c r="D30" s="33">
        <v>38299.0</v>
      </c>
      <c r="E30" s="34" t="s">
        <v>503</v>
      </c>
      <c r="F30" s="35"/>
      <c r="G30" s="35"/>
      <c r="H30" s="35"/>
      <c r="I30" s="36"/>
      <c r="J30" s="35"/>
      <c r="K30" s="35">
        <v>4500.0</v>
      </c>
      <c r="L30" s="35"/>
      <c r="M30" s="36"/>
      <c r="N30" s="35"/>
      <c r="O30" s="35"/>
      <c r="P30" s="37">
        <v>4500.0</v>
      </c>
      <c r="Q30" s="38">
        <f t="shared" si="1"/>
        <v>0</v>
      </c>
      <c r="R30" s="37"/>
      <c r="S30" s="3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/>
      <c r="B31" s="31"/>
      <c r="C31" s="32"/>
      <c r="D31" s="33"/>
      <c r="E31" s="34"/>
      <c r="F31" s="35"/>
      <c r="G31" s="35"/>
      <c r="H31" s="35"/>
      <c r="I31" s="36"/>
      <c r="J31" s="35"/>
      <c r="K31" s="35"/>
      <c r="L31" s="35"/>
      <c r="M31" s="36"/>
      <c r="N31" s="35"/>
      <c r="O31" s="35"/>
      <c r="P31" s="37"/>
      <c r="Q31" s="38">
        <f t="shared" si="1"/>
        <v>0</v>
      </c>
      <c r="R31" s="37"/>
      <c r="S31" s="3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41"/>
      <c r="B32" s="42"/>
      <c r="C32" s="43"/>
      <c r="D32" s="44"/>
      <c r="E32" s="44"/>
      <c r="F32" s="45">
        <f t="shared" ref="F32:P32" si="2">SUM(F6:F31)</f>
        <v>2700</v>
      </c>
      <c r="G32" s="45">
        <f t="shared" si="2"/>
        <v>16250</v>
      </c>
      <c r="H32" s="45">
        <f t="shared" si="2"/>
        <v>38040</v>
      </c>
      <c r="I32" s="45">
        <f t="shared" si="2"/>
        <v>66108</v>
      </c>
      <c r="J32" s="45">
        <f t="shared" si="2"/>
        <v>21600</v>
      </c>
      <c r="K32" s="45">
        <f t="shared" si="2"/>
        <v>16922</v>
      </c>
      <c r="L32" s="45">
        <f t="shared" si="2"/>
        <v>0</v>
      </c>
      <c r="M32" s="45">
        <f t="shared" si="2"/>
        <v>2600</v>
      </c>
      <c r="N32" s="45">
        <f t="shared" si="2"/>
        <v>0</v>
      </c>
      <c r="O32" s="45">
        <f t="shared" si="2"/>
        <v>0</v>
      </c>
      <c r="P32" s="45">
        <f t="shared" si="2"/>
        <v>164220</v>
      </c>
      <c r="Q32" s="46"/>
      <c r="R32" s="44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49"/>
      <c r="B33" s="50"/>
      <c r="C33" s="51"/>
      <c r="D33" s="51"/>
      <c r="E33" s="51"/>
      <c r="F33" s="52">
        <f>F32+G32+H32+I32+J32+K32+L32+M32+N32+O32</f>
        <v>164220</v>
      </c>
      <c r="G33" s="4"/>
      <c r="H33" s="4"/>
      <c r="I33" s="4"/>
      <c r="J33" s="4"/>
      <c r="K33" s="4"/>
      <c r="L33" s="4"/>
      <c r="M33" s="4"/>
      <c r="N33" s="4"/>
      <c r="O33" s="4"/>
      <c r="P33" s="53" t="s">
        <v>51</v>
      </c>
      <c r="Q33" s="53"/>
      <c r="R33" s="51"/>
      <c r="S33" s="54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55"/>
      <c r="B34" s="55"/>
      <c r="C34" s="55"/>
      <c r="D34" s="55"/>
      <c r="E34" s="28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81" t="s">
        <v>106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82" t="s">
        <v>2</v>
      </c>
      <c r="B36" s="83" t="s">
        <v>3</v>
      </c>
      <c r="C36" s="83" t="s">
        <v>4</v>
      </c>
      <c r="D36" s="83" t="s">
        <v>5</v>
      </c>
      <c r="E36" s="83" t="s">
        <v>6</v>
      </c>
      <c r="F36" s="84" t="s">
        <v>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83" t="s">
        <v>8</v>
      </c>
      <c r="S36" s="83" t="s">
        <v>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11"/>
      <c r="B37" s="12"/>
      <c r="C37" s="12"/>
      <c r="D37" s="12"/>
      <c r="E37" s="12"/>
      <c r="F37" s="85" t="s">
        <v>10</v>
      </c>
      <c r="G37" s="86" t="s">
        <v>11</v>
      </c>
      <c r="H37" s="10"/>
      <c r="I37" s="86" t="s">
        <v>12</v>
      </c>
      <c r="J37" s="10"/>
      <c r="K37" s="83" t="s">
        <v>13</v>
      </c>
      <c r="L37" s="87"/>
      <c r="M37" s="87"/>
      <c r="N37" s="87"/>
      <c r="O37" s="88" t="s">
        <v>504</v>
      </c>
      <c r="P37" s="83" t="s">
        <v>15</v>
      </c>
      <c r="Q37" s="83" t="s">
        <v>16</v>
      </c>
      <c r="R37" s="12"/>
      <c r="S37" s="1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16"/>
      <c r="B38" s="10"/>
      <c r="C38" s="10"/>
      <c r="D38" s="10"/>
      <c r="E38" s="10"/>
      <c r="F38" s="10"/>
      <c r="G38" s="89" t="s">
        <v>17</v>
      </c>
      <c r="H38" s="89" t="s">
        <v>18</v>
      </c>
      <c r="I38" s="89" t="s">
        <v>19</v>
      </c>
      <c r="J38" s="89" t="s">
        <v>20</v>
      </c>
      <c r="K38" s="10"/>
      <c r="L38" s="89" t="s">
        <v>21</v>
      </c>
      <c r="M38" s="89" t="s">
        <v>22</v>
      </c>
      <c r="N38" s="89" t="s">
        <v>70</v>
      </c>
      <c r="O38" s="10"/>
      <c r="P38" s="10"/>
      <c r="Q38" s="10"/>
      <c r="R38" s="10"/>
      <c r="S38" s="1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30">
        <v>1.0</v>
      </c>
      <c r="B39" s="31">
        <v>45881.0</v>
      </c>
      <c r="C39" s="32" t="s">
        <v>505</v>
      </c>
      <c r="D39" s="33">
        <v>50871.0</v>
      </c>
      <c r="E39" s="34" t="s">
        <v>393</v>
      </c>
      <c r="F39" s="35"/>
      <c r="G39" s="35"/>
      <c r="H39" s="35"/>
      <c r="I39" s="36"/>
      <c r="J39" s="35"/>
      <c r="K39" s="35"/>
      <c r="L39" s="35"/>
      <c r="M39" s="36"/>
      <c r="N39" s="35"/>
      <c r="O39" s="37">
        <v>111.0</v>
      </c>
      <c r="P39" s="37">
        <v>111.0</v>
      </c>
      <c r="Q39" s="38">
        <v>0.0</v>
      </c>
      <c r="R39" s="37"/>
      <c r="S39" s="37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0">
        <v>2.0</v>
      </c>
      <c r="B40" s="31">
        <v>45881.0</v>
      </c>
      <c r="C40" s="32" t="s">
        <v>506</v>
      </c>
      <c r="D40" s="33">
        <v>51939.0</v>
      </c>
      <c r="E40" s="34" t="s">
        <v>507</v>
      </c>
      <c r="F40" s="35"/>
      <c r="G40" s="35"/>
      <c r="H40" s="35"/>
      <c r="I40" s="36"/>
      <c r="J40" s="35"/>
      <c r="K40" s="35"/>
      <c r="L40" s="35"/>
      <c r="M40" s="36"/>
      <c r="N40" s="35"/>
      <c r="O40" s="37">
        <v>245.0</v>
      </c>
      <c r="P40" s="37">
        <v>245.0</v>
      </c>
      <c r="Q40" s="38">
        <v>0.0</v>
      </c>
      <c r="R40" s="37"/>
      <c r="S40" s="37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0">
        <v>3.0</v>
      </c>
      <c r="B41" s="31">
        <v>45881.0</v>
      </c>
      <c r="C41" s="32" t="s">
        <v>508</v>
      </c>
      <c r="D41" s="33">
        <v>52466.0</v>
      </c>
      <c r="E41" s="34" t="s">
        <v>509</v>
      </c>
      <c r="F41" s="35"/>
      <c r="G41" s="35"/>
      <c r="H41" s="35"/>
      <c r="I41" s="36"/>
      <c r="J41" s="35"/>
      <c r="K41" s="35"/>
      <c r="L41" s="35"/>
      <c r="M41" s="36"/>
      <c r="N41" s="35"/>
      <c r="O41" s="37">
        <v>140.0</v>
      </c>
      <c r="P41" s="37">
        <v>140.0</v>
      </c>
      <c r="Q41" s="38">
        <v>0.0</v>
      </c>
      <c r="R41" s="37"/>
      <c r="S41" s="37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30">
        <v>4.0</v>
      </c>
      <c r="B42" s="31">
        <v>45881.0</v>
      </c>
      <c r="C42" s="32" t="s">
        <v>510</v>
      </c>
      <c r="D42" s="33">
        <v>53189.0</v>
      </c>
      <c r="E42" s="34" t="s">
        <v>511</v>
      </c>
      <c r="F42" s="35"/>
      <c r="G42" s="35"/>
      <c r="H42" s="35"/>
      <c r="I42" s="36"/>
      <c r="J42" s="35"/>
      <c r="K42" s="35"/>
      <c r="L42" s="35"/>
      <c r="M42" s="36"/>
      <c r="N42" s="35"/>
      <c r="O42" s="37">
        <v>175.0</v>
      </c>
      <c r="P42" s="37">
        <v>175.0</v>
      </c>
      <c r="Q42" s="38">
        <v>0.0</v>
      </c>
      <c r="R42" s="37"/>
      <c r="S42" s="3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30">
        <v>5.0</v>
      </c>
      <c r="B43" s="31">
        <v>45881.0</v>
      </c>
      <c r="C43" s="32" t="s">
        <v>512</v>
      </c>
      <c r="D43" s="33">
        <v>53191.0</v>
      </c>
      <c r="E43" s="34" t="s">
        <v>513</v>
      </c>
      <c r="F43" s="35"/>
      <c r="G43" s="35"/>
      <c r="H43" s="35"/>
      <c r="I43" s="36"/>
      <c r="J43" s="35"/>
      <c r="K43" s="35"/>
      <c r="L43" s="35"/>
      <c r="M43" s="36"/>
      <c r="N43" s="35"/>
      <c r="O43" s="37">
        <v>161.0</v>
      </c>
      <c r="P43" s="37">
        <v>161.0</v>
      </c>
      <c r="Q43" s="38">
        <v>0.0</v>
      </c>
      <c r="R43" s="37"/>
      <c r="S43" s="37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30">
        <v>6.0</v>
      </c>
      <c r="B44" s="31">
        <v>45881.0</v>
      </c>
      <c r="C44" s="32" t="s">
        <v>514</v>
      </c>
      <c r="D44" s="33">
        <v>52476.0</v>
      </c>
      <c r="E44" s="34" t="s">
        <v>515</v>
      </c>
      <c r="F44" s="35"/>
      <c r="G44" s="35"/>
      <c r="H44" s="35"/>
      <c r="I44" s="36"/>
      <c r="J44" s="35"/>
      <c r="K44" s="35"/>
      <c r="L44" s="35"/>
      <c r="M44" s="36"/>
      <c r="N44" s="35"/>
      <c r="O44" s="37">
        <v>70.0</v>
      </c>
      <c r="P44" s="37">
        <v>70.0</v>
      </c>
      <c r="Q44" s="38">
        <v>0.0</v>
      </c>
      <c r="R44" s="37"/>
      <c r="S44" s="37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30">
        <v>7.0</v>
      </c>
      <c r="B45" s="31">
        <v>45881.0</v>
      </c>
      <c r="C45" s="32" t="s">
        <v>516</v>
      </c>
      <c r="D45" s="33">
        <v>52252.0</v>
      </c>
      <c r="E45" s="34" t="s">
        <v>517</v>
      </c>
      <c r="F45" s="35"/>
      <c r="G45" s="35"/>
      <c r="H45" s="35"/>
      <c r="I45" s="36"/>
      <c r="J45" s="35"/>
      <c r="K45" s="35"/>
      <c r="L45" s="35"/>
      <c r="M45" s="36"/>
      <c r="N45" s="35"/>
      <c r="O45" s="37">
        <v>70.0</v>
      </c>
      <c r="P45" s="37">
        <v>70.0</v>
      </c>
      <c r="Q45" s="38">
        <v>0.0</v>
      </c>
      <c r="R45" s="37"/>
      <c r="S45" s="37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30">
        <v>8.0</v>
      </c>
      <c r="B46" s="31">
        <v>45881.0</v>
      </c>
      <c r="C46" s="32" t="s">
        <v>518</v>
      </c>
      <c r="D46" s="33">
        <v>52482.0</v>
      </c>
      <c r="E46" s="34" t="s">
        <v>519</v>
      </c>
      <c r="F46" s="35"/>
      <c r="G46" s="35"/>
      <c r="H46" s="35"/>
      <c r="I46" s="36"/>
      <c r="J46" s="35"/>
      <c r="K46" s="35"/>
      <c r="L46" s="35"/>
      <c r="M46" s="36"/>
      <c r="N46" s="35"/>
      <c r="O46" s="37">
        <v>70.0</v>
      </c>
      <c r="P46" s="37">
        <v>70.0</v>
      </c>
      <c r="Q46" s="38">
        <v>0.0</v>
      </c>
      <c r="R46" s="37"/>
      <c r="S46" s="37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30">
        <v>9.0</v>
      </c>
      <c r="B47" s="31">
        <v>45881.0</v>
      </c>
      <c r="C47" s="32" t="s">
        <v>520</v>
      </c>
      <c r="D47" s="33">
        <v>52551.0</v>
      </c>
      <c r="E47" s="34" t="s">
        <v>521</v>
      </c>
      <c r="F47" s="35"/>
      <c r="G47" s="35"/>
      <c r="H47" s="35"/>
      <c r="I47" s="36"/>
      <c r="J47" s="35"/>
      <c r="K47" s="35"/>
      <c r="L47" s="35"/>
      <c r="M47" s="36"/>
      <c r="N47" s="35"/>
      <c r="O47" s="37">
        <v>175.0</v>
      </c>
      <c r="P47" s="37">
        <v>175.0</v>
      </c>
      <c r="Q47" s="38">
        <v>0.0</v>
      </c>
      <c r="R47" s="37"/>
      <c r="S47" s="37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30">
        <v>10.0</v>
      </c>
      <c r="B48" s="31">
        <v>45881.0</v>
      </c>
      <c r="C48" s="32" t="s">
        <v>522</v>
      </c>
      <c r="D48" s="33">
        <v>61885.0</v>
      </c>
      <c r="E48" s="34" t="s">
        <v>523</v>
      </c>
      <c r="F48" s="35"/>
      <c r="G48" s="35"/>
      <c r="H48" s="35"/>
      <c r="I48" s="36"/>
      <c r="J48" s="35"/>
      <c r="K48" s="35"/>
      <c r="L48" s="35"/>
      <c r="M48" s="36"/>
      <c r="N48" s="35"/>
      <c r="O48" s="37">
        <v>46.0</v>
      </c>
      <c r="P48" s="37">
        <v>46.0</v>
      </c>
      <c r="Q48" s="38">
        <v>0.0</v>
      </c>
      <c r="R48" s="37"/>
      <c r="S48" s="37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30"/>
      <c r="B49" s="31"/>
      <c r="C49" s="32"/>
      <c r="D49" s="33"/>
      <c r="E49" s="34"/>
      <c r="F49" s="35"/>
      <c r="G49" s="35"/>
      <c r="H49" s="35"/>
      <c r="I49" s="36"/>
      <c r="J49" s="35"/>
      <c r="K49" s="35"/>
      <c r="L49" s="35"/>
      <c r="M49" s="36"/>
      <c r="N49" s="35"/>
      <c r="O49" s="37"/>
      <c r="P49" s="37"/>
      <c r="Q49" s="38">
        <f>O49-P49</f>
        <v>0</v>
      </c>
      <c r="R49" s="37"/>
      <c r="S49" s="39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30"/>
      <c r="B50" s="31"/>
      <c r="C50" s="32"/>
      <c r="D50" s="33"/>
      <c r="E50" s="34"/>
      <c r="F50" s="35"/>
      <c r="G50" s="35"/>
      <c r="H50" s="35"/>
      <c r="I50" s="36"/>
      <c r="J50" s="35"/>
      <c r="K50" s="35"/>
      <c r="L50" s="35"/>
      <c r="M50" s="36"/>
      <c r="N50" s="35"/>
      <c r="O50" s="35"/>
      <c r="P50" s="37"/>
      <c r="Q50" s="38"/>
      <c r="R50" s="91"/>
      <c r="S50" s="9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92"/>
      <c r="B51" s="93"/>
      <c r="C51" s="94"/>
      <c r="D51" s="95" t="s">
        <v>105</v>
      </c>
      <c r="E51" s="87"/>
      <c r="F51" s="96">
        <f t="shared" ref="F51:N51" si="3">SUM(F49:F50)</f>
        <v>0</v>
      </c>
      <c r="G51" s="96">
        <f t="shared" si="3"/>
        <v>0</v>
      </c>
      <c r="H51" s="96">
        <f t="shared" si="3"/>
        <v>0</v>
      </c>
      <c r="I51" s="96">
        <f t="shared" si="3"/>
        <v>0</v>
      </c>
      <c r="J51" s="96">
        <f t="shared" si="3"/>
        <v>0</v>
      </c>
      <c r="K51" s="96">
        <f t="shared" si="3"/>
        <v>0</v>
      </c>
      <c r="L51" s="96">
        <f t="shared" si="3"/>
        <v>0</v>
      </c>
      <c r="M51" s="96">
        <f t="shared" si="3"/>
        <v>0</v>
      </c>
      <c r="N51" s="96">
        <f t="shared" si="3"/>
        <v>0</v>
      </c>
      <c r="O51" s="96">
        <f t="shared" ref="O51:P51" si="4">SUM(O39:O50)</f>
        <v>1263</v>
      </c>
      <c r="P51" s="96">
        <f t="shared" si="4"/>
        <v>1263</v>
      </c>
      <c r="Q51" s="96">
        <f>SUM(Q49)</f>
        <v>0</v>
      </c>
      <c r="R51" s="87"/>
      <c r="S51" s="97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98"/>
      <c r="B52" s="99"/>
      <c r="C52" s="99"/>
      <c r="D52" s="99"/>
      <c r="E52" s="99"/>
      <c r="F52" s="100"/>
      <c r="G52" s="4"/>
      <c r="H52" s="4"/>
      <c r="I52" s="4"/>
      <c r="J52" s="4"/>
      <c r="K52" s="4"/>
      <c r="L52" s="4"/>
      <c r="M52" s="4"/>
      <c r="N52" s="4"/>
      <c r="O52" s="4"/>
      <c r="P52" s="101"/>
      <c r="Q52" s="101"/>
      <c r="R52" s="99"/>
      <c r="S52" s="10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55"/>
      <c r="B53" s="55"/>
      <c r="C53" s="55"/>
      <c r="D53" s="55"/>
      <c r="E53" s="28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03" t="s">
        <v>117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04" t="s">
        <v>2</v>
      </c>
      <c r="B55" s="105" t="s">
        <v>3</v>
      </c>
      <c r="C55" s="105" t="s">
        <v>4</v>
      </c>
      <c r="D55" s="105" t="s">
        <v>5</v>
      </c>
      <c r="E55" s="105" t="s">
        <v>6</v>
      </c>
      <c r="F55" s="106" t="s">
        <v>7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105" t="s">
        <v>8</v>
      </c>
      <c r="S55" s="105" t="s">
        <v>9</v>
      </c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1"/>
      <c r="B56" s="12"/>
      <c r="C56" s="12"/>
      <c r="D56" s="12"/>
      <c r="E56" s="12"/>
      <c r="F56" s="107" t="s">
        <v>10</v>
      </c>
      <c r="G56" s="108" t="s">
        <v>11</v>
      </c>
      <c r="H56" s="10"/>
      <c r="I56" s="108" t="s">
        <v>12</v>
      </c>
      <c r="J56" s="10"/>
      <c r="K56" s="105" t="s">
        <v>13</v>
      </c>
      <c r="L56" s="109"/>
      <c r="M56" s="109"/>
      <c r="N56" s="109"/>
      <c r="O56" s="110" t="s">
        <v>524</v>
      </c>
      <c r="P56" s="105" t="s">
        <v>15</v>
      </c>
      <c r="Q56" s="105" t="s">
        <v>16</v>
      </c>
      <c r="R56" s="12"/>
      <c r="S56" s="1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6"/>
      <c r="B57" s="10"/>
      <c r="C57" s="10"/>
      <c r="D57" s="10"/>
      <c r="E57" s="10"/>
      <c r="F57" s="10"/>
      <c r="G57" s="111" t="s">
        <v>17</v>
      </c>
      <c r="H57" s="111" t="s">
        <v>18</v>
      </c>
      <c r="I57" s="111" t="s">
        <v>19</v>
      </c>
      <c r="J57" s="111" t="s">
        <v>20</v>
      </c>
      <c r="K57" s="10"/>
      <c r="L57" s="111" t="s">
        <v>21</v>
      </c>
      <c r="M57" s="111" t="s">
        <v>22</v>
      </c>
      <c r="N57" s="111" t="s">
        <v>70</v>
      </c>
      <c r="O57" s="10"/>
      <c r="P57" s="10"/>
      <c r="Q57" s="10"/>
      <c r="R57" s="10"/>
      <c r="S57" s="10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12">
        <v>1.0</v>
      </c>
      <c r="B58" s="141">
        <v>45882.0</v>
      </c>
      <c r="C58" s="114" t="s">
        <v>525</v>
      </c>
      <c r="D58" s="115">
        <v>46927.0</v>
      </c>
      <c r="E58" s="116" t="s">
        <v>526</v>
      </c>
      <c r="F58" s="117"/>
      <c r="G58" s="117"/>
      <c r="H58" s="118"/>
      <c r="I58" s="117">
        <v>100.0</v>
      </c>
      <c r="J58" s="119"/>
      <c r="K58" s="117"/>
      <c r="L58" s="117"/>
      <c r="M58" s="117"/>
      <c r="N58" s="117"/>
      <c r="O58" s="117"/>
      <c r="P58" s="120">
        <v>100.0</v>
      </c>
      <c r="Q58" s="121">
        <v>0.0</v>
      </c>
      <c r="R58" s="37" t="s">
        <v>26</v>
      </c>
      <c r="S58" s="122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112">
        <v>2.0</v>
      </c>
      <c r="B59" s="141">
        <v>45882.0</v>
      </c>
      <c r="C59" s="135" t="s">
        <v>527</v>
      </c>
      <c r="D59" s="135">
        <v>44035.0</v>
      </c>
      <c r="E59" s="135" t="s">
        <v>252</v>
      </c>
      <c r="F59" s="117"/>
      <c r="G59" s="117"/>
      <c r="H59" s="117">
        <v>1250.0</v>
      </c>
      <c r="I59" s="117"/>
      <c r="J59" s="117"/>
      <c r="K59" s="117"/>
      <c r="L59" s="117"/>
      <c r="M59" s="117"/>
      <c r="N59" s="117"/>
      <c r="O59" s="117"/>
      <c r="P59" s="120">
        <v>1250.0</v>
      </c>
      <c r="Q59" s="121">
        <v>0.0</v>
      </c>
      <c r="R59" s="37"/>
      <c r="S59" s="122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42.0" customHeight="1">
      <c r="A60" s="137">
        <v>3.0</v>
      </c>
      <c r="B60" s="141">
        <v>45882.0</v>
      </c>
      <c r="C60" s="114" t="s">
        <v>528</v>
      </c>
      <c r="D60" s="114">
        <v>22332.0</v>
      </c>
      <c r="E60" s="114" t="s">
        <v>223</v>
      </c>
      <c r="F60" s="117"/>
      <c r="G60" s="117"/>
      <c r="H60" s="117"/>
      <c r="I60" s="117">
        <v>100.0</v>
      </c>
      <c r="J60" s="117"/>
      <c r="K60" s="117"/>
      <c r="L60" s="117"/>
      <c r="M60" s="117"/>
      <c r="N60" s="117"/>
      <c r="O60" s="117"/>
      <c r="P60" s="120">
        <v>100.0</v>
      </c>
      <c r="Q60" s="121">
        <v>0.0</v>
      </c>
      <c r="R60" s="37" t="s">
        <v>26</v>
      </c>
      <c r="S60" s="122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138">
        <v>4.0</v>
      </c>
      <c r="B61" s="141">
        <v>45882.0</v>
      </c>
      <c r="C61" s="114" t="s">
        <v>529</v>
      </c>
      <c r="D61" s="114">
        <v>44035.0</v>
      </c>
      <c r="E61" s="114" t="s">
        <v>252</v>
      </c>
      <c r="F61" s="114"/>
      <c r="G61" s="117"/>
      <c r="H61" s="117">
        <v>19500.0</v>
      </c>
      <c r="I61" s="117"/>
      <c r="J61" s="117"/>
      <c r="K61" s="117"/>
      <c r="L61" s="117"/>
      <c r="M61" s="117"/>
      <c r="N61" s="117"/>
      <c r="O61" s="117"/>
      <c r="P61" s="120">
        <v>19500.0</v>
      </c>
      <c r="Q61" s="121">
        <v>0.0</v>
      </c>
      <c r="R61" s="122"/>
      <c r="S61" s="122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138">
        <v>5.0</v>
      </c>
      <c r="B62" s="141">
        <v>45882.0</v>
      </c>
      <c r="C62" s="142" t="s">
        <v>530</v>
      </c>
      <c r="D62" s="142">
        <v>10255.0</v>
      </c>
      <c r="E62" s="142" t="s">
        <v>531</v>
      </c>
      <c r="F62" s="117"/>
      <c r="G62" s="117"/>
      <c r="H62" s="117"/>
      <c r="I62" s="117">
        <v>1000.0</v>
      </c>
      <c r="J62" s="117"/>
      <c r="K62" s="117"/>
      <c r="L62" s="117"/>
      <c r="M62" s="117"/>
      <c r="N62" s="117"/>
      <c r="O62" s="117"/>
      <c r="P62" s="120">
        <v>1000.0</v>
      </c>
      <c r="Q62" s="121">
        <v>0.0</v>
      </c>
      <c r="R62" s="143" t="s">
        <v>532</v>
      </c>
      <c r="S62" s="122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122"/>
      <c r="B63" s="122"/>
      <c r="C63" s="122"/>
      <c r="D63" s="122"/>
      <c r="E63" s="122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20"/>
      <c r="Q63" s="122"/>
      <c r="R63" s="122"/>
      <c r="S63" s="122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124"/>
      <c r="B64" s="125"/>
      <c r="C64" s="126"/>
      <c r="D64" s="127" t="s">
        <v>105</v>
      </c>
      <c r="E64" s="109"/>
      <c r="F64" s="128">
        <f t="shared" ref="F64:G64" si="5">SUM(F58:F63)</f>
        <v>0</v>
      </c>
      <c r="G64" s="128">
        <f t="shared" si="5"/>
        <v>0</v>
      </c>
      <c r="H64" s="128">
        <f>SUM(H58:H61)</f>
        <v>20750</v>
      </c>
      <c r="I64" s="128">
        <f t="shared" ref="I64:P64" si="6">SUM(I58:I63)</f>
        <v>1200</v>
      </c>
      <c r="J64" s="128">
        <f t="shared" si="6"/>
        <v>0</v>
      </c>
      <c r="K64" s="128">
        <f t="shared" si="6"/>
        <v>0</v>
      </c>
      <c r="L64" s="128">
        <f t="shared" si="6"/>
        <v>0</v>
      </c>
      <c r="M64" s="128">
        <f t="shared" si="6"/>
        <v>0</v>
      </c>
      <c r="N64" s="128">
        <f t="shared" si="6"/>
        <v>0</v>
      </c>
      <c r="O64" s="128">
        <f t="shared" si="6"/>
        <v>0</v>
      </c>
      <c r="P64" s="128">
        <f t="shared" si="6"/>
        <v>21950</v>
      </c>
      <c r="Q64" s="129"/>
      <c r="R64" s="109"/>
      <c r="S64" s="122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30"/>
      <c r="B65" s="131"/>
      <c r="C65" s="131"/>
      <c r="D65" s="131"/>
      <c r="E65" s="131"/>
      <c r="F65" s="132">
        <f>F64+G64+H64+I64+J64+K64+L64+M64+N64+O64</f>
        <v>21950</v>
      </c>
      <c r="G65" s="4"/>
      <c r="H65" s="4"/>
      <c r="I65" s="4"/>
      <c r="J65" s="4"/>
      <c r="K65" s="4"/>
      <c r="L65" s="4"/>
      <c r="M65" s="4"/>
      <c r="N65" s="4"/>
      <c r="O65" s="4"/>
      <c r="P65" s="133"/>
      <c r="Q65" s="133"/>
      <c r="R65" s="131"/>
      <c r="S65" s="12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55"/>
      <c r="B66" s="55"/>
      <c r="C66" s="55"/>
      <c r="D66" s="55"/>
      <c r="E66" s="56"/>
      <c r="F66" s="57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55"/>
      <c r="B67" s="55"/>
      <c r="C67" s="55"/>
      <c r="D67" s="55"/>
      <c r="E67" s="56"/>
      <c r="F67" s="57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51.0" customHeight="1">
      <c r="A68" s="2"/>
      <c r="B68" s="2"/>
      <c r="C68" s="2"/>
      <c r="D68" s="2"/>
      <c r="E68" s="58" t="s">
        <v>52</v>
      </c>
      <c r="F68" s="59" t="s">
        <v>53</v>
      </c>
      <c r="G68" s="2"/>
      <c r="H68" s="2"/>
      <c r="I68" s="2"/>
      <c r="J68" s="60" t="s">
        <v>54</v>
      </c>
      <c r="K68" s="60"/>
      <c r="L68" s="60"/>
      <c r="M68" s="60"/>
      <c r="N68" s="61"/>
      <c r="O68" s="61"/>
      <c r="P68" s="6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58" t="s">
        <v>55</v>
      </c>
      <c r="F69" s="59" t="s">
        <v>53</v>
      </c>
      <c r="G69" s="2"/>
      <c r="H69" s="2"/>
      <c r="I69" s="2"/>
      <c r="J69" s="63" t="s">
        <v>56</v>
      </c>
      <c r="K69" s="63"/>
      <c r="L69" s="63"/>
      <c r="M69" s="63"/>
      <c r="N69" s="63"/>
      <c r="O69" s="63"/>
      <c r="P69" s="6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58" t="s">
        <v>57</v>
      </c>
      <c r="F70" s="59" t="s">
        <v>53</v>
      </c>
      <c r="G70" s="2"/>
      <c r="H70" s="2"/>
      <c r="I70" s="2"/>
      <c r="J70" s="64"/>
      <c r="K70" s="64"/>
      <c r="L70" s="64"/>
      <c r="M70" s="64"/>
      <c r="N70" s="64"/>
      <c r="O70" s="64"/>
      <c r="P70" s="64"/>
      <c r="Q70" s="134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58" t="s">
        <v>62</v>
      </c>
      <c r="F71" s="59" t="s">
        <v>53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58" t="s">
        <v>533</v>
      </c>
      <c r="F72" s="59" t="s">
        <v>53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58" t="s">
        <v>65</v>
      </c>
      <c r="F73" s="59" t="s">
        <v>53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58" t="s">
        <v>67</v>
      </c>
      <c r="F74" s="59" t="s">
        <v>53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</sheetData>
  <mergeCells count="52">
    <mergeCell ref="F52:O52"/>
    <mergeCell ref="A54:S54"/>
    <mergeCell ref="A55:A57"/>
    <mergeCell ref="B55:B57"/>
    <mergeCell ref="C55:C57"/>
    <mergeCell ref="D55:D57"/>
    <mergeCell ref="E55:E57"/>
    <mergeCell ref="S55:S57"/>
    <mergeCell ref="F55:Q55"/>
    <mergeCell ref="R55:R57"/>
    <mergeCell ref="F56:F57"/>
    <mergeCell ref="G56:H56"/>
    <mergeCell ref="I56:J56"/>
    <mergeCell ref="K56:K57"/>
    <mergeCell ref="O56:O5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6:D38"/>
    <mergeCell ref="E36:E38"/>
    <mergeCell ref="P4:P5"/>
    <mergeCell ref="Q4:Q5"/>
    <mergeCell ref="F33:O33"/>
    <mergeCell ref="A35:S35"/>
    <mergeCell ref="A36:A38"/>
    <mergeCell ref="B36:B38"/>
    <mergeCell ref="C36:C38"/>
    <mergeCell ref="S36:S38"/>
    <mergeCell ref="P37:P38"/>
    <mergeCell ref="Q37:Q38"/>
    <mergeCell ref="F36:Q36"/>
    <mergeCell ref="R36:R38"/>
    <mergeCell ref="F37:F38"/>
    <mergeCell ref="G37:H37"/>
    <mergeCell ref="I37:J37"/>
    <mergeCell ref="K37:K38"/>
    <mergeCell ref="O37:O38"/>
    <mergeCell ref="P56:P57"/>
    <mergeCell ref="Q56:Q57"/>
    <mergeCell ref="F65:O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534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45883.0</v>
      </c>
      <c r="C6" s="32" t="s">
        <v>535</v>
      </c>
      <c r="D6" s="33">
        <v>21971.0</v>
      </c>
      <c r="E6" s="34" t="s">
        <v>46</v>
      </c>
      <c r="F6" s="35"/>
      <c r="G6" s="35"/>
      <c r="H6" s="35"/>
      <c r="I6" s="36"/>
      <c r="J6" s="35">
        <v>13500.0</v>
      </c>
      <c r="K6" s="35"/>
      <c r="L6" s="35"/>
      <c r="M6" s="36"/>
      <c r="N6" s="35"/>
      <c r="O6" s="35"/>
      <c r="P6" s="37">
        <v>13500.0</v>
      </c>
      <c r="Q6" s="38">
        <f t="shared" ref="Q6:Q22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45883.0</v>
      </c>
      <c r="C7" s="32" t="s">
        <v>536</v>
      </c>
      <c r="D7" s="33">
        <v>81108.0</v>
      </c>
      <c r="E7" s="34" t="s">
        <v>163</v>
      </c>
      <c r="F7" s="35"/>
      <c r="G7" s="35"/>
      <c r="H7" s="35"/>
      <c r="I7" s="36">
        <v>900.0</v>
      </c>
      <c r="J7" s="35"/>
      <c r="K7" s="35"/>
      <c r="L7" s="35"/>
      <c r="M7" s="36"/>
      <c r="N7" s="35"/>
      <c r="O7" s="35"/>
      <c r="P7" s="37">
        <v>900.0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45883.0</v>
      </c>
      <c r="C8" s="32" t="s">
        <v>537</v>
      </c>
      <c r="D8" s="33">
        <v>10271.0</v>
      </c>
      <c r="E8" s="34" t="s">
        <v>143</v>
      </c>
      <c r="F8" s="35"/>
      <c r="G8" s="35"/>
      <c r="H8" s="35"/>
      <c r="I8" s="36"/>
      <c r="J8" s="35"/>
      <c r="K8" s="35"/>
      <c r="L8" s="35"/>
      <c r="M8" s="36"/>
      <c r="N8" s="35"/>
      <c r="O8" s="35">
        <v>2400.0</v>
      </c>
      <c r="P8" s="37">
        <v>2400.0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45883.0</v>
      </c>
      <c r="C9" s="32" t="s">
        <v>538</v>
      </c>
      <c r="D9" s="33">
        <v>86036.0</v>
      </c>
      <c r="E9" s="34" t="s">
        <v>539</v>
      </c>
      <c r="F9" s="35"/>
      <c r="G9" s="35"/>
      <c r="H9" s="35"/>
      <c r="I9" s="36">
        <v>1550.0</v>
      </c>
      <c r="J9" s="35"/>
      <c r="K9" s="35"/>
      <c r="L9" s="35"/>
      <c r="M9" s="36"/>
      <c r="N9" s="35"/>
      <c r="O9" s="35"/>
      <c r="P9" s="37">
        <v>1550.0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45883.0</v>
      </c>
      <c r="C10" s="32" t="s">
        <v>540</v>
      </c>
      <c r="D10" s="33">
        <v>46778.0</v>
      </c>
      <c r="E10" s="34" t="s">
        <v>541</v>
      </c>
      <c r="F10" s="35"/>
      <c r="G10" s="35"/>
      <c r="H10" s="35"/>
      <c r="I10" s="36"/>
      <c r="J10" s="35">
        <v>3500.0</v>
      </c>
      <c r="K10" s="35"/>
      <c r="L10" s="35"/>
      <c r="M10" s="36"/>
      <c r="N10" s="35"/>
      <c r="O10" s="35"/>
      <c r="P10" s="37">
        <v>3500.0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45883.0</v>
      </c>
      <c r="C11" s="32" t="s">
        <v>542</v>
      </c>
      <c r="D11" s="33">
        <v>30909.0</v>
      </c>
      <c r="E11" s="34" t="s">
        <v>428</v>
      </c>
      <c r="F11" s="35"/>
      <c r="G11" s="35"/>
      <c r="H11" s="35"/>
      <c r="I11" s="36">
        <v>100.0</v>
      </c>
      <c r="J11" s="35"/>
      <c r="K11" s="35"/>
      <c r="L11" s="35"/>
      <c r="M11" s="36"/>
      <c r="N11" s="35"/>
      <c r="O11" s="35"/>
      <c r="P11" s="37">
        <v>100.0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45883.0</v>
      </c>
      <c r="C12" s="32" t="s">
        <v>543</v>
      </c>
      <c r="D12" s="33">
        <v>93589.0</v>
      </c>
      <c r="E12" s="34" t="s">
        <v>544</v>
      </c>
      <c r="F12" s="35"/>
      <c r="G12" s="35"/>
      <c r="H12" s="35"/>
      <c r="I12" s="36">
        <v>7300.0</v>
      </c>
      <c r="J12" s="35"/>
      <c r="K12" s="35"/>
      <c r="L12" s="35"/>
      <c r="M12" s="36"/>
      <c r="N12" s="35"/>
      <c r="O12" s="35"/>
      <c r="P12" s="37">
        <v>7300.0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45883.0</v>
      </c>
      <c r="C13" s="32" t="s">
        <v>545</v>
      </c>
      <c r="D13" s="33">
        <v>10255.0</v>
      </c>
      <c r="E13" s="34" t="s">
        <v>462</v>
      </c>
      <c r="F13" s="35"/>
      <c r="G13" s="35"/>
      <c r="H13" s="35"/>
      <c r="I13" s="36"/>
      <c r="J13" s="35">
        <v>600.0</v>
      </c>
      <c r="K13" s="35">
        <v>4000.0</v>
      </c>
      <c r="L13" s="35"/>
      <c r="M13" s="36"/>
      <c r="N13" s="35"/>
      <c r="O13" s="35"/>
      <c r="P13" s="37">
        <v>4600.0</v>
      </c>
      <c r="Q13" s="38">
        <f t="shared" si="1"/>
        <v>0</v>
      </c>
      <c r="R13" s="37" t="s">
        <v>230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45883.0</v>
      </c>
      <c r="C14" s="32" t="s">
        <v>546</v>
      </c>
      <c r="D14" s="33">
        <v>85407.0</v>
      </c>
      <c r="E14" s="34" t="s">
        <v>547</v>
      </c>
      <c r="F14" s="35"/>
      <c r="G14" s="35"/>
      <c r="H14" s="35"/>
      <c r="I14" s="36">
        <v>7600.0</v>
      </c>
      <c r="J14" s="35"/>
      <c r="K14" s="35"/>
      <c r="L14" s="35"/>
      <c r="M14" s="36"/>
      <c r="N14" s="35"/>
      <c r="O14" s="35"/>
      <c r="P14" s="37">
        <v>7600.0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45883.0</v>
      </c>
      <c r="C15" s="32" t="s">
        <v>548</v>
      </c>
      <c r="D15" s="33">
        <v>93593.0</v>
      </c>
      <c r="E15" s="34" t="s">
        <v>549</v>
      </c>
      <c r="F15" s="35"/>
      <c r="G15" s="35"/>
      <c r="H15" s="35"/>
      <c r="I15" s="36">
        <v>300.0</v>
      </c>
      <c r="J15" s="35"/>
      <c r="K15" s="35"/>
      <c r="L15" s="35"/>
      <c r="M15" s="36"/>
      <c r="N15" s="35"/>
      <c r="O15" s="35"/>
      <c r="P15" s="37">
        <v>300.0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45883.0</v>
      </c>
      <c r="C16" s="32" t="s">
        <v>550</v>
      </c>
      <c r="D16" s="33">
        <v>87411.0</v>
      </c>
      <c r="E16" s="34" t="s">
        <v>551</v>
      </c>
      <c r="F16" s="35">
        <v>640.0</v>
      </c>
      <c r="G16" s="35"/>
      <c r="H16" s="35"/>
      <c r="I16" s="36"/>
      <c r="J16" s="35"/>
      <c r="K16" s="35"/>
      <c r="L16" s="35"/>
      <c r="M16" s="36"/>
      <c r="N16" s="35"/>
      <c r="O16" s="35"/>
      <c r="P16" s="37">
        <v>640.0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45883.0</v>
      </c>
      <c r="C17" s="32" t="s">
        <v>552</v>
      </c>
      <c r="D17" s="33">
        <v>35245.0</v>
      </c>
      <c r="E17" s="34" t="s">
        <v>553</v>
      </c>
      <c r="F17" s="35"/>
      <c r="G17" s="35"/>
      <c r="H17" s="35"/>
      <c r="I17" s="36"/>
      <c r="J17" s="35"/>
      <c r="K17" s="35"/>
      <c r="L17" s="35"/>
      <c r="M17" s="36">
        <v>290.0</v>
      </c>
      <c r="N17" s="35"/>
      <c r="O17" s="35"/>
      <c r="P17" s="37">
        <v>290.0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45883.0</v>
      </c>
      <c r="C18" s="32" t="s">
        <v>554</v>
      </c>
      <c r="D18" s="33">
        <v>93602.0</v>
      </c>
      <c r="E18" s="34" t="s">
        <v>555</v>
      </c>
      <c r="F18" s="35"/>
      <c r="G18" s="35"/>
      <c r="H18" s="35"/>
      <c r="I18" s="36">
        <v>300.0</v>
      </c>
      <c r="J18" s="35"/>
      <c r="K18" s="35"/>
      <c r="L18" s="35"/>
      <c r="M18" s="36"/>
      <c r="N18" s="35"/>
      <c r="O18" s="35"/>
      <c r="P18" s="37">
        <v>300.0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45883.0</v>
      </c>
      <c r="C19" s="32" t="s">
        <v>556</v>
      </c>
      <c r="D19" s="33">
        <v>10271.0</v>
      </c>
      <c r="E19" s="34" t="s">
        <v>143</v>
      </c>
      <c r="F19" s="35"/>
      <c r="G19" s="35"/>
      <c r="H19" s="35">
        <v>4500.0</v>
      </c>
      <c r="I19" s="36"/>
      <c r="J19" s="35"/>
      <c r="K19" s="35"/>
      <c r="L19" s="35"/>
      <c r="M19" s="36"/>
      <c r="N19" s="35"/>
      <c r="O19" s="35"/>
      <c r="P19" s="37">
        <v>4500.0</v>
      </c>
      <c r="Q19" s="38">
        <f t="shared" si="1"/>
        <v>0</v>
      </c>
      <c r="R19" s="37"/>
      <c r="S19" s="39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74"/>
      <c r="C20" s="32"/>
      <c r="D20" s="33"/>
      <c r="E20" s="34"/>
      <c r="F20" s="35"/>
      <c r="G20" s="35"/>
      <c r="H20" s="35"/>
      <c r="I20" s="36"/>
      <c r="J20" s="35"/>
      <c r="K20" s="35"/>
      <c r="L20" s="35"/>
      <c r="M20" s="36"/>
      <c r="N20" s="35"/>
      <c r="O20" s="35"/>
      <c r="P20" s="37"/>
      <c r="Q20" s="38">
        <f t="shared" si="1"/>
        <v>0</v>
      </c>
      <c r="R20" s="37"/>
      <c r="S20" s="39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/>
      <c r="C21" s="32"/>
      <c r="D21" s="33"/>
      <c r="E21" s="34"/>
      <c r="F21" s="35"/>
      <c r="G21" s="35"/>
      <c r="H21" s="35"/>
      <c r="I21" s="36"/>
      <c r="J21" s="35"/>
      <c r="K21" s="35"/>
      <c r="L21" s="35"/>
      <c r="M21" s="36"/>
      <c r="N21" s="35"/>
      <c r="O21" s="35"/>
      <c r="P21" s="37"/>
      <c r="Q21" s="38">
        <f t="shared" si="1"/>
        <v>0</v>
      </c>
      <c r="R21" s="37"/>
      <c r="S21" s="39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/>
      <c r="B22" s="31"/>
      <c r="C22" s="32"/>
      <c r="D22" s="33"/>
      <c r="E22" s="34"/>
      <c r="F22" s="35"/>
      <c r="G22" s="35"/>
      <c r="H22" s="35"/>
      <c r="I22" s="36"/>
      <c r="J22" s="35"/>
      <c r="K22" s="35"/>
      <c r="L22" s="35"/>
      <c r="M22" s="36"/>
      <c r="N22" s="35"/>
      <c r="O22" s="35"/>
      <c r="P22" s="37"/>
      <c r="Q22" s="38">
        <f t="shared" si="1"/>
        <v>0</v>
      </c>
      <c r="R22" s="37"/>
      <c r="S22" s="39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41"/>
      <c r="B23" s="42"/>
      <c r="C23" s="43"/>
      <c r="D23" s="44"/>
      <c r="E23" s="44"/>
      <c r="F23" s="45">
        <f t="shared" ref="F23:P23" si="2">SUM(F6:F22)</f>
        <v>640</v>
      </c>
      <c r="G23" s="45">
        <f t="shared" si="2"/>
        <v>0</v>
      </c>
      <c r="H23" s="45">
        <f t="shared" si="2"/>
        <v>4500</v>
      </c>
      <c r="I23" s="45">
        <f t="shared" si="2"/>
        <v>18050</v>
      </c>
      <c r="J23" s="45">
        <f t="shared" si="2"/>
        <v>17600</v>
      </c>
      <c r="K23" s="45">
        <f t="shared" si="2"/>
        <v>4000</v>
      </c>
      <c r="L23" s="45">
        <f t="shared" si="2"/>
        <v>0</v>
      </c>
      <c r="M23" s="45">
        <f t="shared" si="2"/>
        <v>290</v>
      </c>
      <c r="N23" s="45">
        <f t="shared" si="2"/>
        <v>0</v>
      </c>
      <c r="O23" s="45">
        <f t="shared" si="2"/>
        <v>2400</v>
      </c>
      <c r="P23" s="45">
        <f t="shared" si="2"/>
        <v>47480</v>
      </c>
      <c r="Q23" s="46"/>
      <c r="R23" s="44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49"/>
      <c r="B24" s="50"/>
      <c r="C24" s="51"/>
      <c r="D24" s="51"/>
      <c r="E24" s="51"/>
      <c r="F24" s="52">
        <f>F23+G23+H23+I23+J23+K23+L23+M23+N23+O23</f>
        <v>47480</v>
      </c>
      <c r="G24" s="4"/>
      <c r="H24" s="4"/>
      <c r="I24" s="4"/>
      <c r="J24" s="4"/>
      <c r="K24" s="4"/>
      <c r="L24" s="4"/>
      <c r="M24" s="4"/>
      <c r="N24" s="4"/>
      <c r="O24" s="4"/>
      <c r="P24" s="53" t="s">
        <v>51</v>
      </c>
      <c r="Q24" s="53"/>
      <c r="R24" s="51"/>
      <c r="S24" s="54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</row>
    <row r="25" ht="42.0" customHeight="1">
      <c r="A25" s="55"/>
      <c r="B25" s="55"/>
      <c r="C25" s="55"/>
      <c r="D25" s="55"/>
      <c r="E25" s="2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</row>
    <row r="26" ht="42.0" customHeight="1">
      <c r="A26" s="81" t="s">
        <v>106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42.0" customHeight="1">
      <c r="A27" s="82" t="s">
        <v>2</v>
      </c>
      <c r="B27" s="83" t="s">
        <v>3</v>
      </c>
      <c r="C27" s="83" t="s">
        <v>4</v>
      </c>
      <c r="D27" s="83" t="s">
        <v>5</v>
      </c>
      <c r="E27" s="83" t="s">
        <v>6</v>
      </c>
      <c r="F27" s="84" t="s">
        <v>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83" t="s">
        <v>8</v>
      </c>
      <c r="S27" s="83" t="s">
        <v>9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42.0" customHeight="1">
      <c r="A28" s="11"/>
      <c r="B28" s="12"/>
      <c r="C28" s="12"/>
      <c r="D28" s="12"/>
      <c r="E28" s="12"/>
      <c r="F28" s="85" t="s">
        <v>10</v>
      </c>
      <c r="G28" s="86" t="s">
        <v>11</v>
      </c>
      <c r="H28" s="10"/>
      <c r="I28" s="86" t="s">
        <v>12</v>
      </c>
      <c r="J28" s="10"/>
      <c r="K28" s="83" t="s">
        <v>13</v>
      </c>
      <c r="L28" s="87"/>
      <c r="M28" s="87"/>
      <c r="N28" s="87"/>
      <c r="O28" s="88" t="s">
        <v>557</v>
      </c>
      <c r="P28" s="83" t="s">
        <v>15</v>
      </c>
      <c r="Q28" s="83" t="s">
        <v>16</v>
      </c>
      <c r="R28" s="12"/>
      <c r="S28" s="1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16"/>
      <c r="B29" s="10"/>
      <c r="C29" s="10"/>
      <c r="D29" s="10"/>
      <c r="E29" s="10"/>
      <c r="F29" s="10"/>
      <c r="G29" s="89" t="s">
        <v>17</v>
      </c>
      <c r="H29" s="89" t="s">
        <v>18</v>
      </c>
      <c r="I29" s="89" t="s">
        <v>19</v>
      </c>
      <c r="J29" s="89" t="s">
        <v>20</v>
      </c>
      <c r="K29" s="10"/>
      <c r="L29" s="89" t="s">
        <v>21</v>
      </c>
      <c r="M29" s="89" t="s">
        <v>22</v>
      </c>
      <c r="N29" s="89" t="s">
        <v>70</v>
      </c>
      <c r="O29" s="10"/>
      <c r="P29" s="10"/>
      <c r="Q29" s="10"/>
      <c r="R29" s="10"/>
      <c r="S29" s="10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30">
        <v>1.0</v>
      </c>
      <c r="B30" s="31"/>
      <c r="C30" s="32"/>
      <c r="D30" s="33"/>
      <c r="E30" s="34"/>
      <c r="F30" s="35"/>
      <c r="G30" s="35"/>
      <c r="H30" s="35"/>
      <c r="I30" s="36"/>
      <c r="J30" s="35"/>
      <c r="K30" s="35"/>
      <c r="L30" s="35"/>
      <c r="M30" s="36"/>
      <c r="N30" s="35"/>
      <c r="O30" s="37"/>
      <c r="P30" s="37"/>
      <c r="Q30" s="38">
        <v>0.0</v>
      </c>
      <c r="R30" s="37"/>
      <c r="S30" s="37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30">
        <v>2.0</v>
      </c>
      <c r="B31" s="31"/>
      <c r="C31" s="32"/>
      <c r="D31" s="33"/>
      <c r="E31" s="34"/>
      <c r="F31" s="35"/>
      <c r="G31" s="35"/>
      <c r="H31" s="35"/>
      <c r="I31" s="36"/>
      <c r="J31" s="35"/>
      <c r="K31" s="35"/>
      <c r="L31" s="35"/>
      <c r="M31" s="36"/>
      <c r="N31" s="35"/>
      <c r="O31" s="37"/>
      <c r="P31" s="37"/>
      <c r="Q31" s="38">
        <v>0.0</v>
      </c>
      <c r="R31" s="37"/>
      <c r="S31" s="37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30">
        <v>3.0</v>
      </c>
      <c r="B32" s="31"/>
      <c r="C32" s="32"/>
      <c r="D32" s="33"/>
      <c r="E32" s="34"/>
      <c r="F32" s="35"/>
      <c r="G32" s="35"/>
      <c r="H32" s="35"/>
      <c r="I32" s="36"/>
      <c r="J32" s="35"/>
      <c r="K32" s="35"/>
      <c r="L32" s="35"/>
      <c r="M32" s="36"/>
      <c r="N32" s="35"/>
      <c r="O32" s="37"/>
      <c r="P32" s="37"/>
      <c r="Q32" s="38">
        <v>0.0</v>
      </c>
      <c r="R32" s="37"/>
      <c r="S32" s="37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0">
        <v>4.0</v>
      </c>
      <c r="B33" s="31"/>
      <c r="C33" s="32"/>
      <c r="D33" s="33"/>
      <c r="E33" s="34"/>
      <c r="F33" s="35"/>
      <c r="G33" s="35"/>
      <c r="H33" s="35"/>
      <c r="I33" s="36"/>
      <c r="J33" s="35"/>
      <c r="K33" s="35"/>
      <c r="L33" s="35"/>
      <c r="M33" s="36"/>
      <c r="N33" s="35"/>
      <c r="O33" s="37"/>
      <c r="P33" s="37"/>
      <c r="Q33" s="38">
        <v>0.0</v>
      </c>
      <c r="R33" s="37"/>
      <c r="S33" s="37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30">
        <v>5.0</v>
      </c>
      <c r="B34" s="31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7"/>
      <c r="P34" s="37"/>
      <c r="Q34" s="38">
        <v>0.0</v>
      </c>
      <c r="R34" s="37"/>
      <c r="S34" s="37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30">
        <v>6.0</v>
      </c>
      <c r="B35" s="31"/>
      <c r="C35" s="32"/>
      <c r="D35" s="33"/>
      <c r="E35" s="34"/>
      <c r="F35" s="35"/>
      <c r="G35" s="35"/>
      <c r="H35" s="35"/>
      <c r="I35" s="36"/>
      <c r="J35" s="35"/>
      <c r="K35" s="35"/>
      <c r="L35" s="35"/>
      <c r="M35" s="36"/>
      <c r="N35" s="35"/>
      <c r="O35" s="37"/>
      <c r="P35" s="37"/>
      <c r="Q35" s="38">
        <v>0.0</v>
      </c>
      <c r="R35" s="37"/>
      <c r="S35" s="37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30">
        <v>7.0</v>
      </c>
      <c r="B36" s="31"/>
      <c r="C36" s="32"/>
      <c r="D36" s="33"/>
      <c r="E36" s="34"/>
      <c r="F36" s="35"/>
      <c r="G36" s="35"/>
      <c r="H36" s="35"/>
      <c r="I36" s="36"/>
      <c r="J36" s="35"/>
      <c r="K36" s="35"/>
      <c r="L36" s="35"/>
      <c r="M36" s="36"/>
      <c r="N36" s="35"/>
      <c r="O36" s="37"/>
      <c r="P36" s="37"/>
      <c r="Q36" s="38">
        <v>0.0</v>
      </c>
      <c r="R36" s="37"/>
      <c r="S36" s="37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30">
        <v>8.0</v>
      </c>
      <c r="B37" s="31"/>
      <c r="C37" s="32"/>
      <c r="D37" s="33"/>
      <c r="E37" s="34"/>
      <c r="F37" s="35"/>
      <c r="G37" s="35"/>
      <c r="H37" s="35"/>
      <c r="I37" s="36"/>
      <c r="J37" s="35"/>
      <c r="K37" s="35"/>
      <c r="L37" s="35"/>
      <c r="M37" s="36"/>
      <c r="N37" s="35"/>
      <c r="O37" s="37"/>
      <c r="P37" s="37"/>
      <c r="Q37" s="38">
        <v>0.0</v>
      </c>
      <c r="R37" s="37"/>
      <c r="S37" s="37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30">
        <v>9.0</v>
      </c>
      <c r="B38" s="31"/>
      <c r="C38" s="32"/>
      <c r="D38" s="33"/>
      <c r="E38" s="34"/>
      <c r="F38" s="35"/>
      <c r="G38" s="35"/>
      <c r="H38" s="35"/>
      <c r="I38" s="36"/>
      <c r="J38" s="35"/>
      <c r="K38" s="35"/>
      <c r="L38" s="35"/>
      <c r="M38" s="36"/>
      <c r="N38" s="35"/>
      <c r="O38" s="37"/>
      <c r="P38" s="37"/>
      <c r="Q38" s="38">
        <v>0.0</v>
      </c>
      <c r="R38" s="37"/>
      <c r="S38" s="37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30">
        <v>10.0</v>
      </c>
      <c r="B39" s="31"/>
      <c r="C39" s="32"/>
      <c r="D39" s="33"/>
      <c r="E39" s="34"/>
      <c r="F39" s="35"/>
      <c r="G39" s="35"/>
      <c r="H39" s="35"/>
      <c r="I39" s="36"/>
      <c r="J39" s="35"/>
      <c r="K39" s="35"/>
      <c r="L39" s="35"/>
      <c r="M39" s="36"/>
      <c r="N39" s="35"/>
      <c r="O39" s="37"/>
      <c r="P39" s="37"/>
      <c r="Q39" s="38">
        <v>0.0</v>
      </c>
      <c r="R39" s="37"/>
      <c r="S39" s="37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30"/>
      <c r="B40" s="31"/>
      <c r="C40" s="32"/>
      <c r="D40" s="33"/>
      <c r="E40" s="34"/>
      <c r="F40" s="35"/>
      <c r="G40" s="35"/>
      <c r="H40" s="35"/>
      <c r="I40" s="36"/>
      <c r="J40" s="35"/>
      <c r="K40" s="35"/>
      <c r="L40" s="35"/>
      <c r="M40" s="36"/>
      <c r="N40" s="35"/>
      <c r="O40" s="37"/>
      <c r="P40" s="37"/>
      <c r="Q40" s="38">
        <f>O40-P40</f>
        <v>0</v>
      </c>
      <c r="R40" s="37"/>
      <c r="S40" s="39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30"/>
      <c r="B41" s="31"/>
      <c r="C41" s="32"/>
      <c r="D41" s="33"/>
      <c r="E41" s="34"/>
      <c r="F41" s="35"/>
      <c r="G41" s="35"/>
      <c r="H41" s="35"/>
      <c r="I41" s="36"/>
      <c r="J41" s="35"/>
      <c r="K41" s="35"/>
      <c r="L41" s="35"/>
      <c r="M41" s="36"/>
      <c r="N41" s="35"/>
      <c r="O41" s="35"/>
      <c r="P41" s="37"/>
      <c r="Q41" s="38"/>
      <c r="R41" s="91"/>
      <c r="S41" s="90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92"/>
      <c r="B42" s="93"/>
      <c r="C42" s="94"/>
      <c r="D42" s="95" t="s">
        <v>105</v>
      </c>
      <c r="E42" s="87"/>
      <c r="F42" s="96">
        <f t="shared" ref="F42:N42" si="3">SUM(F40:F41)</f>
        <v>0</v>
      </c>
      <c r="G42" s="96">
        <f t="shared" si="3"/>
        <v>0</v>
      </c>
      <c r="H42" s="96">
        <f t="shared" si="3"/>
        <v>0</v>
      </c>
      <c r="I42" s="96">
        <f t="shared" si="3"/>
        <v>0</v>
      </c>
      <c r="J42" s="96">
        <f t="shared" si="3"/>
        <v>0</v>
      </c>
      <c r="K42" s="96">
        <f t="shared" si="3"/>
        <v>0</v>
      </c>
      <c r="L42" s="96">
        <f t="shared" si="3"/>
        <v>0</v>
      </c>
      <c r="M42" s="96">
        <f t="shared" si="3"/>
        <v>0</v>
      </c>
      <c r="N42" s="96">
        <f t="shared" si="3"/>
        <v>0</v>
      </c>
      <c r="O42" s="96">
        <f t="shared" ref="O42:P42" si="4">SUM(O30:O41)</f>
        <v>0</v>
      </c>
      <c r="P42" s="96">
        <f t="shared" si="4"/>
        <v>0</v>
      </c>
      <c r="Q42" s="96">
        <f>SUM(Q40)</f>
        <v>0</v>
      </c>
      <c r="R42" s="87"/>
      <c r="S42" s="97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98"/>
      <c r="B43" s="99"/>
      <c r="C43" s="99"/>
      <c r="D43" s="99"/>
      <c r="E43" s="99"/>
      <c r="F43" s="100"/>
      <c r="G43" s="4"/>
      <c r="H43" s="4"/>
      <c r="I43" s="4"/>
      <c r="J43" s="4"/>
      <c r="K43" s="4"/>
      <c r="L43" s="4"/>
      <c r="M43" s="4"/>
      <c r="N43" s="4"/>
      <c r="O43" s="4"/>
      <c r="P43" s="101"/>
      <c r="Q43" s="101"/>
      <c r="R43" s="99"/>
      <c r="S43" s="10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55"/>
      <c r="B44" s="55"/>
      <c r="C44" s="55"/>
      <c r="D44" s="55"/>
      <c r="E44" s="28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03" t="s">
        <v>117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04" t="s">
        <v>2</v>
      </c>
      <c r="B46" s="105" t="s">
        <v>3</v>
      </c>
      <c r="C46" s="105" t="s">
        <v>4</v>
      </c>
      <c r="D46" s="105" t="s">
        <v>5</v>
      </c>
      <c r="E46" s="105" t="s">
        <v>6</v>
      </c>
      <c r="F46" s="106" t="s">
        <v>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105" t="s">
        <v>8</v>
      </c>
      <c r="S46" s="105" t="s">
        <v>9</v>
      </c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1"/>
      <c r="B47" s="12"/>
      <c r="C47" s="12"/>
      <c r="D47" s="12"/>
      <c r="E47" s="12"/>
      <c r="F47" s="107" t="s">
        <v>10</v>
      </c>
      <c r="G47" s="108" t="s">
        <v>11</v>
      </c>
      <c r="H47" s="10"/>
      <c r="I47" s="108" t="s">
        <v>12</v>
      </c>
      <c r="J47" s="10"/>
      <c r="K47" s="105" t="s">
        <v>13</v>
      </c>
      <c r="L47" s="109"/>
      <c r="M47" s="109"/>
      <c r="N47" s="109"/>
      <c r="O47" s="110" t="s">
        <v>558</v>
      </c>
      <c r="P47" s="105" t="s">
        <v>15</v>
      </c>
      <c r="Q47" s="105" t="s">
        <v>16</v>
      </c>
      <c r="R47" s="12"/>
      <c r="S47" s="1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6"/>
      <c r="B48" s="10"/>
      <c r="C48" s="10"/>
      <c r="D48" s="10"/>
      <c r="E48" s="10"/>
      <c r="F48" s="10"/>
      <c r="G48" s="111" t="s">
        <v>17</v>
      </c>
      <c r="H48" s="111" t="s">
        <v>18</v>
      </c>
      <c r="I48" s="111" t="s">
        <v>19</v>
      </c>
      <c r="J48" s="111" t="s">
        <v>20</v>
      </c>
      <c r="K48" s="10"/>
      <c r="L48" s="111" t="s">
        <v>21</v>
      </c>
      <c r="M48" s="111" t="s">
        <v>22</v>
      </c>
      <c r="N48" s="111" t="s">
        <v>70</v>
      </c>
      <c r="O48" s="10"/>
      <c r="P48" s="10"/>
      <c r="Q48" s="10"/>
      <c r="R48" s="10"/>
      <c r="S48" s="10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12">
        <v>1.0</v>
      </c>
      <c r="B49" s="141">
        <v>45883.0</v>
      </c>
      <c r="C49" s="114" t="s">
        <v>559</v>
      </c>
      <c r="D49" s="115">
        <v>10255.0</v>
      </c>
      <c r="E49" s="116" t="s">
        <v>531</v>
      </c>
      <c r="F49" s="117"/>
      <c r="G49" s="117"/>
      <c r="H49" s="118"/>
      <c r="I49" s="117">
        <v>500.0</v>
      </c>
      <c r="J49" s="119"/>
      <c r="K49" s="117"/>
      <c r="L49" s="117"/>
      <c r="M49" s="117"/>
      <c r="N49" s="117"/>
      <c r="O49" s="117"/>
      <c r="P49" s="120">
        <v>500.0</v>
      </c>
      <c r="Q49" s="121">
        <f t="shared" ref="Q49:Q53" si="5">F49+G49+H49+I49+J49+K49+L49+M49+N49+-P49</f>
        <v>0</v>
      </c>
      <c r="R49" s="37" t="s">
        <v>26</v>
      </c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12">
        <v>2.0</v>
      </c>
      <c r="B50" s="141"/>
      <c r="C50" s="135"/>
      <c r="D50" s="135"/>
      <c r="E50" s="135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20"/>
      <c r="Q50" s="121">
        <f t="shared" si="5"/>
        <v>0</v>
      </c>
      <c r="R50" s="37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37">
        <v>3.0</v>
      </c>
      <c r="B51" s="141"/>
      <c r="C51" s="114"/>
      <c r="D51" s="114"/>
      <c r="E51" s="114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20"/>
      <c r="Q51" s="121">
        <f t="shared" si="5"/>
        <v>0</v>
      </c>
      <c r="R51" s="37" t="s">
        <v>26</v>
      </c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38">
        <v>4.0</v>
      </c>
      <c r="B52" s="141"/>
      <c r="C52" s="114"/>
      <c r="D52" s="114"/>
      <c r="E52" s="114"/>
      <c r="F52" s="114"/>
      <c r="G52" s="117"/>
      <c r="H52" s="117"/>
      <c r="I52" s="117"/>
      <c r="J52" s="117"/>
      <c r="K52" s="117"/>
      <c r="L52" s="117"/>
      <c r="M52" s="117"/>
      <c r="N52" s="117"/>
      <c r="O52" s="117"/>
      <c r="P52" s="120"/>
      <c r="Q52" s="121">
        <f t="shared" si="5"/>
        <v>0</v>
      </c>
      <c r="R52" s="122"/>
      <c r="S52" s="122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38">
        <v>5.0</v>
      </c>
      <c r="B53" s="141"/>
      <c r="C53" s="142"/>
      <c r="D53" s="142"/>
      <c r="E53" s="142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20"/>
      <c r="Q53" s="121">
        <f t="shared" si="5"/>
        <v>0</v>
      </c>
      <c r="R53" s="143" t="s">
        <v>532</v>
      </c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22"/>
      <c r="B54" s="122"/>
      <c r="C54" s="122"/>
      <c r="D54" s="122"/>
      <c r="E54" s="122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20"/>
      <c r="Q54" s="122"/>
      <c r="R54" s="122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24"/>
      <c r="B55" s="125"/>
      <c r="C55" s="126"/>
      <c r="D55" s="127" t="s">
        <v>105</v>
      </c>
      <c r="E55" s="109"/>
      <c r="F55" s="128">
        <f t="shared" ref="F55:G55" si="6">SUM(F49:F54)</f>
        <v>0</v>
      </c>
      <c r="G55" s="128">
        <f t="shared" si="6"/>
        <v>0</v>
      </c>
      <c r="H55" s="128">
        <f>SUM(H49:H52)</f>
        <v>0</v>
      </c>
      <c r="I55" s="128">
        <f t="shared" ref="I55:P55" si="7">SUM(I49:I54)</f>
        <v>500</v>
      </c>
      <c r="J55" s="128">
        <f t="shared" si="7"/>
        <v>0</v>
      </c>
      <c r="K55" s="128">
        <f t="shared" si="7"/>
        <v>0</v>
      </c>
      <c r="L55" s="128">
        <f t="shared" si="7"/>
        <v>0</v>
      </c>
      <c r="M55" s="128">
        <f t="shared" si="7"/>
        <v>0</v>
      </c>
      <c r="N55" s="128">
        <f t="shared" si="7"/>
        <v>0</v>
      </c>
      <c r="O55" s="128">
        <f t="shared" si="7"/>
        <v>0</v>
      </c>
      <c r="P55" s="128">
        <f t="shared" si="7"/>
        <v>500</v>
      </c>
      <c r="Q55" s="129"/>
      <c r="R55" s="109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30"/>
      <c r="B56" s="131"/>
      <c r="C56" s="131"/>
      <c r="D56" s="131"/>
      <c r="E56" s="131"/>
      <c r="F56" s="132">
        <f>F55+G55+H55+I55+J55+K55+L55+M55+N55+O55</f>
        <v>500</v>
      </c>
      <c r="G56" s="4"/>
      <c r="H56" s="4"/>
      <c r="I56" s="4"/>
      <c r="J56" s="4"/>
      <c r="K56" s="4"/>
      <c r="L56" s="4"/>
      <c r="M56" s="4"/>
      <c r="N56" s="4"/>
      <c r="O56" s="4"/>
      <c r="P56" s="133"/>
      <c r="Q56" s="133"/>
      <c r="R56" s="131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55"/>
      <c r="B57" s="55"/>
      <c r="C57" s="55"/>
      <c r="D57" s="55"/>
      <c r="E57" s="56"/>
      <c r="F57" s="57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55"/>
      <c r="B58" s="55"/>
      <c r="C58" s="55"/>
      <c r="D58" s="55"/>
      <c r="E58" s="56"/>
      <c r="F58" s="57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51.0" customHeight="1">
      <c r="A59" s="2"/>
      <c r="B59" s="2"/>
      <c r="C59" s="2"/>
      <c r="D59" s="2"/>
      <c r="E59" s="58" t="s">
        <v>52</v>
      </c>
      <c r="F59" s="59" t="s">
        <v>121</v>
      </c>
      <c r="G59" s="2"/>
      <c r="H59" s="2"/>
      <c r="I59" s="2"/>
      <c r="J59" s="60" t="s">
        <v>54</v>
      </c>
      <c r="K59" s="60"/>
      <c r="L59" s="60"/>
      <c r="M59" s="60"/>
      <c r="N59" s="61"/>
      <c r="O59" s="61"/>
      <c r="P59" s="6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58" t="s">
        <v>55</v>
      </c>
      <c r="F60" s="59" t="s">
        <v>121</v>
      </c>
      <c r="G60" s="2"/>
      <c r="H60" s="2"/>
      <c r="I60" s="2"/>
      <c r="J60" s="63" t="s">
        <v>56</v>
      </c>
      <c r="K60" s="63"/>
      <c r="L60" s="63"/>
      <c r="M60" s="63"/>
      <c r="N60" s="63"/>
      <c r="O60" s="63"/>
      <c r="P60" s="6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58" t="s">
        <v>57</v>
      </c>
      <c r="F61" s="59" t="s">
        <v>121</v>
      </c>
      <c r="G61" s="2"/>
      <c r="H61" s="2"/>
      <c r="I61" s="2"/>
      <c r="J61" s="64" t="s">
        <v>560</v>
      </c>
      <c r="K61" s="64"/>
      <c r="L61" s="64"/>
      <c r="M61" s="64"/>
      <c r="N61" s="64"/>
      <c r="O61" s="64"/>
      <c r="P61" s="64"/>
      <c r="Q61" s="13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58" t="s">
        <v>62</v>
      </c>
      <c r="F62" s="59" t="s">
        <v>121</v>
      </c>
      <c r="G62" s="2"/>
      <c r="H62" s="2"/>
      <c r="I62" s="2"/>
      <c r="J62" s="144">
        <v>10271.0</v>
      </c>
      <c r="K62" s="144" t="s">
        <v>143</v>
      </c>
      <c r="L62" s="144"/>
      <c r="M62" s="145">
        <v>4500.0</v>
      </c>
      <c r="N62" s="144"/>
      <c r="O62" s="14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58" t="s">
        <v>561</v>
      </c>
      <c r="F63" s="59" t="s">
        <v>121</v>
      </c>
      <c r="G63" s="2"/>
      <c r="H63" s="2"/>
      <c r="I63" s="2"/>
      <c r="J63" s="144" t="s">
        <v>562</v>
      </c>
      <c r="K63" s="144"/>
      <c r="L63" s="144"/>
      <c r="M63" s="145">
        <v>47480.0</v>
      </c>
      <c r="N63" s="144"/>
      <c r="O63" s="14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65</v>
      </c>
      <c r="F64" s="59" t="s">
        <v>121</v>
      </c>
      <c r="G64" s="2"/>
      <c r="H64" s="2"/>
      <c r="I64" s="2"/>
      <c r="J64" s="134" t="s">
        <v>563</v>
      </c>
      <c r="K64" s="134"/>
      <c r="L64" s="134"/>
      <c r="M64" s="146">
        <f>M63-M62</f>
        <v>42980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58" t="s">
        <v>67</v>
      </c>
      <c r="F65" s="59" t="s">
        <v>121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</sheetData>
  <mergeCells count="52">
    <mergeCell ref="F43:O43"/>
    <mergeCell ref="A45:S45"/>
    <mergeCell ref="A46:A48"/>
    <mergeCell ref="B46:B48"/>
    <mergeCell ref="C46:C48"/>
    <mergeCell ref="D46:D48"/>
    <mergeCell ref="E46:E48"/>
    <mergeCell ref="S46:S48"/>
    <mergeCell ref="F46:Q46"/>
    <mergeCell ref="R46:R48"/>
    <mergeCell ref="F47:F48"/>
    <mergeCell ref="G47:H47"/>
    <mergeCell ref="I47:J47"/>
    <mergeCell ref="K47:K48"/>
    <mergeCell ref="O47:O48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4:O24"/>
    <mergeCell ref="A26:S26"/>
    <mergeCell ref="A27:A29"/>
    <mergeCell ref="B27:B29"/>
    <mergeCell ref="C27:C29"/>
    <mergeCell ref="D27:D29"/>
    <mergeCell ref="E27:E29"/>
    <mergeCell ref="S27:S29"/>
    <mergeCell ref="P28:P29"/>
    <mergeCell ref="Q28:Q29"/>
    <mergeCell ref="F27:Q27"/>
    <mergeCell ref="R27:R29"/>
    <mergeCell ref="F28:F29"/>
    <mergeCell ref="G28:H28"/>
    <mergeCell ref="I28:J28"/>
    <mergeCell ref="K28:K29"/>
    <mergeCell ref="O28:O29"/>
    <mergeCell ref="P47:P48"/>
    <mergeCell ref="Q47:Q48"/>
    <mergeCell ref="F56:O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564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45884.0</v>
      </c>
      <c r="C6" s="32" t="s">
        <v>565</v>
      </c>
      <c r="D6" s="33">
        <v>34756.0</v>
      </c>
      <c r="E6" s="34" t="s">
        <v>566</v>
      </c>
      <c r="F6" s="35"/>
      <c r="G6" s="35"/>
      <c r="H6" s="35"/>
      <c r="I6" s="36"/>
      <c r="J6" s="35">
        <v>5100.0</v>
      </c>
      <c r="K6" s="35"/>
      <c r="L6" s="35"/>
      <c r="M6" s="36"/>
      <c r="N6" s="35"/>
      <c r="O6" s="35"/>
      <c r="P6" s="37">
        <v>5100.0</v>
      </c>
      <c r="Q6" s="38">
        <f t="shared" ref="Q6:Q25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45884.0</v>
      </c>
      <c r="C7" s="32" t="s">
        <v>567</v>
      </c>
      <c r="D7" s="33">
        <v>45096.0</v>
      </c>
      <c r="E7" s="34" t="s">
        <v>186</v>
      </c>
      <c r="F7" s="35"/>
      <c r="G7" s="35"/>
      <c r="H7" s="35"/>
      <c r="I7" s="36">
        <v>2500.0</v>
      </c>
      <c r="J7" s="35"/>
      <c r="K7" s="35"/>
      <c r="L7" s="35"/>
      <c r="M7" s="36"/>
      <c r="N7" s="35"/>
      <c r="O7" s="35"/>
      <c r="P7" s="37">
        <v>2500.0</v>
      </c>
      <c r="Q7" s="38">
        <f t="shared" si="1"/>
        <v>0</v>
      </c>
      <c r="R7" s="37" t="s">
        <v>230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45884.0</v>
      </c>
      <c r="C8" s="32" t="s">
        <v>568</v>
      </c>
      <c r="D8" s="33">
        <v>93706.0</v>
      </c>
      <c r="E8" s="34" t="s">
        <v>569</v>
      </c>
      <c r="F8" s="35"/>
      <c r="G8" s="35"/>
      <c r="H8" s="35"/>
      <c r="I8" s="36">
        <v>300.0</v>
      </c>
      <c r="J8" s="35"/>
      <c r="K8" s="35"/>
      <c r="L8" s="35"/>
      <c r="M8" s="36"/>
      <c r="N8" s="35"/>
      <c r="O8" s="35"/>
      <c r="P8" s="37">
        <v>300.0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45884.0</v>
      </c>
      <c r="C9" s="32" t="s">
        <v>570</v>
      </c>
      <c r="D9" s="33">
        <v>67909.0</v>
      </c>
      <c r="E9" s="34" t="s">
        <v>571</v>
      </c>
      <c r="F9" s="35"/>
      <c r="G9" s="35"/>
      <c r="H9" s="35"/>
      <c r="I9" s="36">
        <v>5100.0</v>
      </c>
      <c r="J9" s="35"/>
      <c r="K9" s="35"/>
      <c r="L9" s="35"/>
      <c r="M9" s="36"/>
      <c r="N9" s="35"/>
      <c r="O9" s="35"/>
      <c r="P9" s="37">
        <v>5100.0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45884.0</v>
      </c>
      <c r="C10" s="32" t="s">
        <v>572</v>
      </c>
      <c r="D10" s="33">
        <v>22332.0</v>
      </c>
      <c r="E10" s="34" t="s">
        <v>223</v>
      </c>
      <c r="F10" s="35"/>
      <c r="G10" s="35"/>
      <c r="H10" s="35"/>
      <c r="I10" s="36"/>
      <c r="J10" s="35"/>
      <c r="K10" s="35">
        <v>3500.0</v>
      </c>
      <c r="L10" s="35"/>
      <c r="M10" s="36"/>
      <c r="N10" s="35"/>
      <c r="O10" s="35"/>
      <c r="P10" s="37">
        <v>3500.0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45884.0</v>
      </c>
      <c r="C11" s="32" t="s">
        <v>573</v>
      </c>
      <c r="D11" s="33">
        <v>81108.0</v>
      </c>
      <c r="E11" s="34" t="s">
        <v>163</v>
      </c>
      <c r="F11" s="35"/>
      <c r="G11" s="35"/>
      <c r="H11" s="35"/>
      <c r="I11" s="36">
        <v>15000.0</v>
      </c>
      <c r="J11" s="35"/>
      <c r="K11" s="35"/>
      <c r="L11" s="35"/>
      <c r="M11" s="36"/>
      <c r="N11" s="35"/>
      <c r="O11" s="35"/>
      <c r="P11" s="37">
        <v>15000.0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45884.0</v>
      </c>
      <c r="C12" s="32" t="s">
        <v>574</v>
      </c>
      <c r="D12" s="33">
        <v>51166.0</v>
      </c>
      <c r="E12" s="34" t="s">
        <v>575</v>
      </c>
      <c r="F12" s="35"/>
      <c r="G12" s="35"/>
      <c r="H12" s="35"/>
      <c r="I12" s="36">
        <v>5100.0</v>
      </c>
      <c r="J12" s="35"/>
      <c r="K12" s="35"/>
      <c r="L12" s="35"/>
      <c r="M12" s="36"/>
      <c r="N12" s="35"/>
      <c r="O12" s="35"/>
      <c r="P12" s="37">
        <v>5100.0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45884.0</v>
      </c>
      <c r="C13" s="32" t="s">
        <v>576</v>
      </c>
      <c r="D13" s="33">
        <v>48973.0</v>
      </c>
      <c r="E13" s="34" t="s">
        <v>577</v>
      </c>
      <c r="F13" s="35"/>
      <c r="G13" s="35"/>
      <c r="H13" s="35"/>
      <c r="I13" s="36">
        <v>10350.0</v>
      </c>
      <c r="J13" s="35"/>
      <c r="K13" s="35"/>
      <c r="L13" s="35"/>
      <c r="M13" s="36"/>
      <c r="N13" s="35"/>
      <c r="O13" s="35"/>
      <c r="P13" s="37">
        <v>10350.0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45884.0</v>
      </c>
      <c r="C14" s="32" t="s">
        <v>578</v>
      </c>
      <c r="D14" s="33">
        <v>58818.0</v>
      </c>
      <c r="E14" s="34" t="s">
        <v>579</v>
      </c>
      <c r="F14" s="35"/>
      <c r="G14" s="35"/>
      <c r="H14" s="35"/>
      <c r="I14" s="36"/>
      <c r="J14" s="35">
        <v>1350.0</v>
      </c>
      <c r="K14" s="35"/>
      <c r="L14" s="35"/>
      <c r="M14" s="36"/>
      <c r="N14" s="35"/>
      <c r="O14" s="35"/>
      <c r="P14" s="37">
        <v>1350.0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45884.0</v>
      </c>
      <c r="C15" s="32" t="s">
        <v>580</v>
      </c>
      <c r="D15" s="33">
        <v>74493.0</v>
      </c>
      <c r="E15" s="34" t="s">
        <v>581</v>
      </c>
      <c r="F15" s="35"/>
      <c r="G15" s="35"/>
      <c r="H15" s="35"/>
      <c r="I15" s="36">
        <v>5000.0</v>
      </c>
      <c r="J15" s="35"/>
      <c r="K15" s="35"/>
      <c r="L15" s="35"/>
      <c r="M15" s="36"/>
      <c r="N15" s="35"/>
      <c r="O15" s="35"/>
      <c r="P15" s="37">
        <v>5000.0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45884.0</v>
      </c>
      <c r="C16" s="32" t="s">
        <v>582</v>
      </c>
      <c r="D16" s="33">
        <v>72839.0</v>
      </c>
      <c r="E16" s="34" t="s">
        <v>131</v>
      </c>
      <c r="F16" s="35"/>
      <c r="G16" s="35"/>
      <c r="H16" s="35"/>
      <c r="I16" s="36">
        <v>37500.0</v>
      </c>
      <c r="J16" s="35"/>
      <c r="K16" s="35"/>
      <c r="L16" s="35"/>
      <c r="M16" s="36"/>
      <c r="N16" s="35"/>
      <c r="O16" s="35"/>
      <c r="P16" s="37">
        <v>37500.0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45884.0</v>
      </c>
      <c r="C17" s="32" t="s">
        <v>583</v>
      </c>
      <c r="D17" s="33">
        <v>50436.0</v>
      </c>
      <c r="E17" s="34" t="s">
        <v>584</v>
      </c>
      <c r="F17" s="35"/>
      <c r="G17" s="35"/>
      <c r="H17" s="35"/>
      <c r="I17" s="36">
        <v>4500.0</v>
      </c>
      <c r="J17" s="35"/>
      <c r="K17" s="35"/>
      <c r="L17" s="35"/>
      <c r="M17" s="36"/>
      <c r="N17" s="35"/>
      <c r="O17" s="35"/>
      <c r="P17" s="37">
        <v>4500.0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45884.0</v>
      </c>
      <c r="C18" s="32" t="s">
        <v>585</v>
      </c>
      <c r="D18" s="33">
        <v>50436.0</v>
      </c>
      <c r="E18" s="34" t="s">
        <v>584</v>
      </c>
      <c r="F18" s="35"/>
      <c r="G18" s="35"/>
      <c r="H18" s="35"/>
      <c r="I18" s="36">
        <v>5000.0</v>
      </c>
      <c r="J18" s="35"/>
      <c r="K18" s="35"/>
      <c r="L18" s="35"/>
      <c r="M18" s="36"/>
      <c r="N18" s="35"/>
      <c r="O18" s="35"/>
      <c r="P18" s="37">
        <v>5000.0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45884.0</v>
      </c>
      <c r="C19" s="32" t="s">
        <v>586</v>
      </c>
      <c r="D19" s="33">
        <v>22332.0</v>
      </c>
      <c r="E19" s="34" t="s">
        <v>223</v>
      </c>
      <c r="F19" s="35"/>
      <c r="G19" s="35"/>
      <c r="H19" s="35"/>
      <c r="I19" s="36">
        <v>110.0</v>
      </c>
      <c r="J19" s="35"/>
      <c r="K19" s="35">
        <v>3390.0</v>
      </c>
      <c r="L19" s="35"/>
      <c r="M19" s="36"/>
      <c r="N19" s="35"/>
      <c r="O19" s="35"/>
      <c r="P19" s="37">
        <v>3500.0</v>
      </c>
      <c r="Q19" s="38">
        <f t="shared" si="1"/>
        <v>0</v>
      </c>
      <c r="R19" s="37"/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45884.0</v>
      </c>
      <c r="C20" s="32" t="s">
        <v>587</v>
      </c>
      <c r="D20" s="33">
        <v>93688.0</v>
      </c>
      <c r="E20" s="34" t="s">
        <v>588</v>
      </c>
      <c r="F20" s="35"/>
      <c r="G20" s="35"/>
      <c r="H20" s="35"/>
      <c r="I20" s="36"/>
      <c r="J20" s="35"/>
      <c r="K20" s="35"/>
      <c r="L20" s="35"/>
      <c r="M20" s="36">
        <v>300.0</v>
      </c>
      <c r="N20" s="35"/>
      <c r="O20" s="35"/>
      <c r="P20" s="37">
        <v>300.0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45884.0</v>
      </c>
      <c r="C21" s="32" t="s">
        <v>589</v>
      </c>
      <c r="D21" s="33">
        <v>47787.0</v>
      </c>
      <c r="E21" s="34" t="s">
        <v>360</v>
      </c>
      <c r="F21" s="35"/>
      <c r="G21" s="35"/>
      <c r="H21" s="35">
        <v>5200.0</v>
      </c>
      <c r="I21" s="36"/>
      <c r="J21" s="35"/>
      <c r="K21" s="35"/>
      <c r="L21" s="35"/>
      <c r="M21" s="36"/>
      <c r="N21" s="35"/>
      <c r="O21" s="35"/>
      <c r="P21" s="37">
        <v>5200.0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45884.0</v>
      </c>
      <c r="C22" s="32" t="s">
        <v>590</v>
      </c>
      <c r="D22" s="33">
        <v>50342.0</v>
      </c>
      <c r="E22" s="34" t="s">
        <v>151</v>
      </c>
      <c r="F22" s="35"/>
      <c r="G22" s="35"/>
      <c r="H22" s="35"/>
      <c r="I22" s="36"/>
      <c r="J22" s="35"/>
      <c r="K22" s="35">
        <v>2500.0</v>
      </c>
      <c r="L22" s="35"/>
      <c r="M22" s="36"/>
      <c r="N22" s="35"/>
      <c r="O22" s="35"/>
      <c r="P22" s="37">
        <v>2500.0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/>
      <c r="C23" s="32"/>
      <c r="D23" s="33"/>
      <c r="E23" s="34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41"/>
      <c r="B26" s="42"/>
      <c r="C26" s="43"/>
      <c r="D26" s="44"/>
      <c r="E26" s="44"/>
      <c r="F26" s="45">
        <f t="shared" ref="F26:P26" si="2">SUM(F6:F25)</f>
        <v>0</v>
      </c>
      <c r="G26" s="45">
        <f t="shared" si="2"/>
        <v>0</v>
      </c>
      <c r="H26" s="45">
        <f t="shared" si="2"/>
        <v>5200</v>
      </c>
      <c r="I26" s="45">
        <f t="shared" si="2"/>
        <v>90460</v>
      </c>
      <c r="J26" s="45">
        <f t="shared" si="2"/>
        <v>6450</v>
      </c>
      <c r="K26" s="45">
        <f t="shared" si="2"/>
        <v>9390</v>
      </c>
      <c r="L26" s="45">
        <f t="shared" si="2"/>
        <v>0</v>
      </c>
      <c r="M26" s="45">
        <f t="shared" si="2"/>
        <v>300</v>
      </c>
      <c r="N26" s="45">
        <f t="shared" si="2"/>
        <v>0</v>
      </c>
      <c r="O26" s="45">
        <f t="shared" si="2"/>
        <v>0</v>
      </c>
      <c r="P26" s="45">
        <f t="shared" si="2"/>
        <v>111800</v>
      </c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9"/>
      <c r="B27" s="50"/>
      <c r="C27" s="51"/>
      <c r="D27" s="51"/>
      <c r="E27" s="51"/>
      <c r="F27" s="52">
        <f>F26+G26+H26+I26+J26+K26+L26+M26+N26+O26</f>
        <v>111800</v>
      </c>
      <c r="G27" s="4"/>
      <c r="H27" s="4"/>
      <c r="I27" s="4"/>
      <c r="J27" s="4"/>
      <c r="K27" s="4"/>
      <c r="L27" s="4"/>
      <c r="M27" s="4"/>
      <c r="N27" s="4"/>
      <c r="O27" s="4"/>
      <c r="P27" s="53" t="s">
        <v>51</v>
      </c>
      <c r="Q27" s="53"/>
      <c r="R27" s="51"/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28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81" t="s">
        <v>106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82" t="s">
        <v>2</v>
      </c>
      <c r="B30" s="83" t="s">
        <v>3</v>
      </c>
      <c r="C30" s="83" t="s">
        <v>4</v>
      </c>
      <c r="D30" s="83" t="s">
        <v>5</v>
      </c>
      <c r="E30" s="83" t="s">
        <v>6</v>
      </c>
      <c r="F30" s="84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83" t="s">
        <v>8</v>
      </c>
      <c r="S30" s="83" t="s">
        <v>9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1"/>
      <c r="B31" s="12"/>
      <c r="C31" s="12"/>
      <c r="D31" s="12"/>
      <c r="E31" s="12"/>
      <c r="F31" s="85" t="s">
        <v>10</v>
      </c>
      <c r="G31" s="86" t="s">
        <v>11</v>
      </c>
      <c r="H31" s="10"/>
      <c r="I31" s="86" t="s">
        <v>12</v>
      </c>
      <c r="J31" s="10"/>
      <c r="K31" s="83" t="s">
        <v>13</v>
      </c>
      <c r="L31" s="87"/>
      <c r="M31" s="87"/>
      <c r="N31" s="87"/>
      <c r="O31" s="88" t="s">
        <v>591</v>
      </c>
      <c r="P31" s="83" t="s">
        <v>15</v>
      </c>
      <c r="Q31" s="83" t="s">
        <v>16</v>
      </c>
      <c r="R31" s="12"/>
      <c r="S31" s="1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16"/>
      <c r="B32" s="10"/>
      <c r="C32" s="10"/>
      <c r="D32" s="10"/>
      <c r="E32" s="10"/>
      <c r="F32" s="10"/>
      <c r="G32" s="89" t="s">
        <v>17</v>
      </c>
      <c r="H32" s="89" t="s">
        <v>18</v>
      </c>
      <c r="I32" s="89" t="s">
        <v>19</v>
      </c>
      <c r="J32" s="89" t="s">
        <v>20</v>
      </c>
      <c r="K32" s="10"/>
      <c r="L32" s="89" t="s">
        <v>21</v>
      </c>
      <c r="M32" s="89" t="s">
        <v>22</v>
      </c>
      <c r="N32" s="89" t="s">
        <v>70</v>
      </c>
      <c r="O32" s="10"/>
      <c r="P32" s="10"/>
      <c r="Q32" s="10"/>
      <c r="R32" s="10"/>
      <c r="S32" s="1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0">
        <v>1.0</v>
      </c>
      <c r="B33" s="31">
        <v>45884.0</v>
      </c>
      <c r="C33" s="32" t="s">
        <v>592</v>
      </c>
      <c r="D33" s="33">
        <v>70684.0</v>
      </c>
      <c r="E33" s="34" t="s">
        <v>284</v>
      </c>
      <c r="F33" s="35"/>
      <c r="G33" s="35"/>
      <c r="H33" s="35"/>
      <c r="I33" s="36"/>
      <c r="J33" s="35"/>
      <c r="K33" s="35"/>
      <c r="L33" s="35"/>
      <c r="M33" s="36"/>
      <c r="N33" s="35"/>
      <c r="O33" s="37">
        <v>175.0</v>
      </c>
      <c r="P33" s="37">
        <v>175.0</v>
      </c>
      <c r="Q33" s="38">
        <v>0.0</v>
      </c>
      <c r="R33" s="37"/>
      <c r="S33" s="37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30">
        <v>2.0</v>
      </c>
      <c r="B34" s="31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7"/>
      <c r="P34" s="37"/>
      <c r="Q34" s="38">
        <v>0.0</v>
      </c>
      <c r="R34" s="37"/>
      <c r="S34" s="37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30">
        <v>3.0</v>
      </c>
      <c r="B35" s="31"/>
      <c r="C35" s="32"/>
      <c r="D35" s="33"/>
      <c r="E35" s="34"/>
      <c r="F35" s="35"/>
      <c r="G35" s="35"/>
      <c r="H35" s="35"/>
      <c r="I35" s="36"/>
      <c r="J35" s="35"/>
      <c r="K35" s="35"/>
      <c r="L35" s="35"/>
      <c r="M35" s="36"/>
      <c r="N35" s="35"/>
      <c r="O35" s="37"/>
      <c r="P35" s="37"/>
      <c r="Q35" s="38">
        <v>0.0</v>
      </c>
      <c r="R35" s="37"/>
      <c r="S35" s="37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30"/>
      <c r="B36" s="31"/>
      <c r="C36" s="32"/>
      <c r="D36" s="33"/>
      <c r="E36" s="34"/>
      <c r="F36" s="35"/>
      <c r="G36" s="35"/>
      <c r="H36" s="35"/>
      <c r="I36" s="36"/>
      <c r="J36" s="35"/>
      <c r="K36" s="35"/>
      <c r="L36" s="35"/>
      <c r="M36" s="36"/>
      <c r="N36" s="35"/>
      <c r="O36" s="35"/>
      <c r="P36" s="37"/>
      <c r="Q36" s="38">
        <v>0.0</v>
      </c>
      <c r="R36" s="91"/>
      <c r="S36" s="9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92"/>
      <c r="B37" s="93"/>
      <c r="C37" s="94"/>
      <c r="D37" s="95" t="s">
        <v>105</v>
      </c>
      <c r="E37" s="87"/>
      <c r="F37" s="96">
        <f t="shared" ref="F37:N37" si="3">SUM(F36)</f>
        <v>0</v>
      </c>
      <c r="G37" s="96">
        <f t="shared" si="3"/>
        <v>0</v>
      </c>
      <c r="H37" s="96">
        <f t="shared" si="3"/>
        <v>0</v>
      </c>
      <c r="I37" s="96">
        <f t="shared" si="3"/>
        <v>0</v>
      </c>
      <c r="J37" s="96">
        <f t="shared" si="3"/>
        <v>0</v>
      </c>
      <c r="K37" s="96">
        <f t="shared" si="3"/>
        <v>0</v>
      </c>
      <c r="L37" s="96">
        <f t="shared" si="3"/>
        <v>0</v>
      </c>
      <c r="M37" s="96">
        <f t="shared" si="3"/>
        <v>0</v>
      </c>
      <c r="N37" s="96">
        <f t="shared" si="3"/>
        <v>0</v>
      </c>
      <c r="O37" s="96">
        <f t="shared" ref="O37:Q37" si="4">SUM(O33:O36)</f>
        <v>175</v>
      </c>
      <c r="P37" s="96">
        <f t="shared" si="4"/>
        <v>175</v>
      </c>
      <c r="Q37" s="96">
        <f t="shared" si="4"/>
        <v>0</v>
      </c>
      <c r="R37" s="87"/>
      <c r="S37" s="97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98"/>
      <c r="B38" s="99"/>
      <c r="C38" s="99"/>
      <c r="D38" s="99"/>
      <c r="E38" s="99"/>
      <c r="F38" s="100"/>
      <c r="G38" s="4"/>
      <c r="H38" s="4"/>
      <c r="I38" s="4"/>
      <c r="J38" s="4"/>
      <c r="K38" s="4"/>
      <c r="L38" s="4"/>
      <c r="M38" s="4"/>
      <c r="N38" s="4"/>
      <c r="O38" s="4"/>
      <c r="P38" s="101"/>
      <c r="Q38" s="101"/>
      <c r="R38" s="99"/>
      <c r="S38" s="10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55"/>
      <c r="B39" s="55"/>
      <c r="C39" s="55"/>
      <c r="D39" s="55"/>
      <c r="E39" s="28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3" t="s">
        <v>117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04" t="s">
        <v>2</v>
      </c>
      <c r="B41" s="105" t="s">
        <v>3</v>
      </c>
      <c r="C41" s="105" t="s">
        <v>4</v>
      </c>
      <c r="D41" s="105" t="s">
        <v>5</v>
      </c>
      <c r="E41" s="105" t="s">
        <v>6</v>
      </c>
      <c r="F41" s="106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105" t="s">
        <v>8</v>
      </c>
      <c r="S41" s="105" t="s">
        <v>9</v>
      </c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1"/>
      <c r="B42" s="12"/>
      <c r="C42" s="12"/>
      <c r="D42" s="12"/>
      <c r="E42" s="12"/>
      <c r="F42" s="107" t="s">
        <v>10</v>
      </c>
      <c r="G42" s="108" t="s">
        <v>11</v>
      </c>
      <c r="H42" s="10"/>
      <c r="I42" s="108" t="s">
        <v>12</v>
      </c>
      <c r="J42" s="10"/>
      <c r="K42" s="105" t="s">
        <v>13</v>
      </c>
      <c r="L42" s="109"/>
      <c r="M42" s="109"/>
      <c r="N42" s="109"/>
      <c r="O42" s="110" t="s">
        <v>593</v>
      </c>
      <c r="P42" s="105" t="s">
        <v>15</v>
      </c>
      <c r="Q42" s="105" t="s">
        <v>16</v>
      </c>
      <c r="R42" s="12"/>
      <c r="S42" s="1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6"/>
      <c r="B43" s="10"/>
      <c r="C43" s="10"/>
      <c r="D43" s="10"/>
      <c r="E43" s="10"/>
      <c r="F43" s="10"/>
      <c r="G43" s="111" t="s">
        <v>17</v>
      </c>
      <c r="H43" s="111" t="s">
        <v>18</v>
      </c>
      <c r="I43" s="111" t="s">
        <v>19</v>
      </c>
      <c r="J43" s="111" t="s">
        <v>20</v>
      </c>
      <c r="K43" s="10"/>
      <c r="L43" s="111" t="s">
        <v>21</v>
      </c>
      <c r="M43" s="111" t="s">
        <v>22</v>
      </c>
      <c r="N43" s="111" t="s">
        <v>70</v>
      </c>
      <c r="O43" s="10"/>
      <c r="P43" s="10"/>
      <c r="Q43" s="10"/>
      <c r="R43" s="10"/>
      <c r="S43" s="10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1.0</v>
      </c>
      <c r="B44" s="141">
        <v>45884.0</v>
      </c>
      <c r="C44" s="114" t="s">
        <v>594</v>
      </c>
      <c r="D44" s="115">
        <v>50342.0</v>
      </c>
      <c r="E44" s="116" t="s">
        <v>151</v>
      </c>
      <c r="F44" s="117"/>
      <c r="G44" s="117"/>
      <c r="H44" s="118">
        <v>2000.0</v>
      </c>
      <c r="I44" s="117"/>
      <c r="J44" s="119"/>
      <c r="K44" s="117"/>
      <c r="L44" s="117"/>
      <c r="M44" s="117"/>
      <c r="N44" s="117"/>
      <c r="O44" s="117"/>
      <c r="P44" s="120">
        <v>2000.0</v>
      </c>
      <c r="Q44" s="121">
        <f t="shared" ref="Q44:Q48" si="5">F44+G44+H44+I44+J44+K44+L44+M44+N44+-P44</f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>
        <v>2.0</v>
      </c>
      <c r="B45" s="141">
        <v>45884.0</v>
      </c>
      <c r="C45" s="135" t="s">
        <v>595</v>
      </c>
      <c r="D45" s="135">
        <v>50342.0</v>
      </c>
      <c r="E45" s="135" t="s">
        <v>151</v>
      </c>
      <c r="F45" s="117"/>
      <c r="G45" s="117"/>
      <c r="H45" s="117">
        <v>500.0</v>
      </c>
      <c r="I45" s="117"/>
      <c r="J45" s="117"/>
      <c r="K45" s="117"/>
      <c r="L45" s="117"/>
      <c r="M45" s="117"/>
      <c r="N45" s="117"/>
      <c r="O45" s="117"/>
      <c r="P45" s="120">
        <v>500.0</v>
      </c>
      <c r="Q45" s="121">
        <f t="shared" si="5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>
        <v>3.0</v>
      </c>
      <c r="B46" s="141"/>
      <c r="C46" s="114"/>
      <c r="D46" s="114"/>
      <c r="E46" s="114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20"/>
      <c r="Q46" s="121">
        <f t="shared" si="5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8">
        <v>4.0</v>
      </c>
      <c r="B47" s="141"/>
      <c r="C47" s="114"/>
      <c r="D47" s="114"/>
      <c r="E47" s="114"/>
      <c r="F47" s="114"/>
      <c r="G47" s="117"/>
      <c r="H47" s="117"/>
      <c r="I47" s="117"/>
      <c r="J47" s="117"/>
      <c r="K47" s="117"/>
      <c r="L47" s="117"/>
      <c r="M47" s="117"/>
      <c r="N47" s="117"/>
      <c r="O47" s="117"/>
      <c r="P47" s="120"/>
      <c r="Q47" s="121">
        <f t="shared" si="5"/>
        <v>0</v>
      </c>
      <c r="R47" s="122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8">
        <v>5.0</v>
      </c>
      <c r="B48" s="141"/>
      <c r="C48" s="142"/>
      <c r="D48" s="142"/>
      <c r="E48" s="142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20"/>
      <c r="Q48" s="121">
        <f t="shared" si="5"/>
        <v>0</v>
      </c>
      <c r="R48" s="143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22"/>
      <c r="B49" s="122"/>
      <c r="C49" s="122"/>
      <c r="D49" s="122"/>
      <c r="E49" s="122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20"/>
      <c r="Q49" s="122"/>
      <c r="R49" s="122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24"/>
      <c r="B50" s="125"/>
      <c r="C50" s="126"/>
      <c r="D50" s="127" t="s">
        <v>105</v>
      </c>
      <c r="E50" s="109"/>
      <c r="F50" s="128">
        <f t="shared" ref="F50:G50" si="6">SUM(F44:F49)</f>
        <v>0</v>
      </c>
      <c r="G50" s="128">
        <f t="shared" si="6"/>
        <v>0</v>
      </c>
      <c r="H50" s="128">
        <f>SUM(H44:H47)</f>
        <v>2500</v>
      </c>
      <c r="I50" s="128">
        <f t="shared" ref="I50:P50" si="7">SUM(I44:I49)</f>
        <v>0</v>
      </c>
      <c r="J50" s="128">
        <f t="shared" si="7"/>
        <v>0</v>
      </c>
      <c r="K50" s="128">
        <f t="shared" si="7"/>
        <v>0</v>
      </c>
      <c r="L50" s="128">
        <f t="shared" si="7"/>
        <v>0</v>
      </c>
      <c r="M50" s="128">
        <f t="shared" si="7"/>
        <v>0</v>
      </c>
      <c r="N50" s="128">
        <f t="shared" si="7"/>
        <v>0</v>
      </c>
      <c r="O50" s="128">
        <f t="shared" si="7"/>
        <v>0</v>
      </c>
      <c r="P50" s="128">
        <f t="shared" si="7"/>
        <v>2500</v>
      </c>
      <c r="Q50" s="129"/>
      <c r="R50" s="109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30"/>
      <c r="B51" s="131"/>
      <c r="C51" s="131"/>
      <c r="D51" s="131"/>
      <c r="E51" s="131"/>
      <c r="F51" s="132">
        <f>F50+G50+H50+I50+J50+K50+L50+M50+N50+O50</f>
        <v>2500</v>
      </c>
      <c r="G51" s="4"/>
      <c r="H51" s="4"/>
      <c r="I51" s="4"/>
      <c r="J51" s="4"/>
      <c r="K51" s="4"/>
      <c r="L51" s="4"/>
      <c r="M51" s="4"/>
      <c r="N51" s="4"/>
      <c r="O51" s="4"/>
      <c r="P51" s="133"/>
      <c r="Q51" s="133"/>
      <c r="R51" s="131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56"/>
      <c r="F52" s="57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55"/>
      <c r="B53" s="55"/>
      <c r="C53" s="55"/>
      <c r="D53" s="55"/>
      <c r="E53" s="56"/>
      <c r="F53" s="57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51.0" customHeight="1">
      <c r="A54" s="2"/>
      <c r="B54" s="2"/>
      <c r="C54" s="2"/>
      <c r="D54" s="2"/>
      <c r="E54" s="58" t="s">
        <v>52</v>
      </c>
      <c r="F54" s="59" t="s">
        <v>121</v>
      </c>
      <c r="G54" s="2"/>
      <c r="H54" s="2"/>
      <c r="I54" s="2"/>
      <c r="J54" s="60" t="s">
        <v>54</v>
      </c>
      <c r="K54" s="60"/>
      <c r="L54" s="60"/>
      <c r="M54" s="60"/>
      <c r="N54" s="61"/>
      <c r="O54" s="61"/>
      <c r="P54" s="6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55</v>
      </c>
      <c r="F55" s="59" t="s">
        <v>121</v>
      </c>
      <c r="G55" s="2"/>
      <c r="H55" s="2"/>
      <c r="I55" s="2"/>
      <c r="J55" s="63" t="s">
        <v>56</v>
      </c>
      <c r="K55" s="63"/>
      <c r="L55" s="63"/>
      <c r="M55" s="63"/>
      <c r="N55" s="63"/>
      <c r="O55" s="63"/>
      <c r="P55" s="6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57</v>
      </c>
      <c r="F56" s="59" t="s">
        <v>121</v>
      </c>
      <c r="G56" s="2"/>
      <c r="H56" s="2"/>
      <c r="I56" s="2"/>
      <c r="J56" s="64"/>
      <c r="K56" s="64"/>
      <c r="L56" s="64"/>
      <c r="M56" s="64"/>
      <c r="N56" s="64"/>
      <c r="O56" s="64"/>
      <c r="P56" s="64"/>
      <c r="Q56" s="134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62</v>
      </c>
      <c r="F57" s="59" t="s">
        <v>121</v>
      </c>
      <c r="G57" s="2"/>
      <c r="H57" s="2"/>
      <c r="I57" s="2"/>
      <c r="J57" s="144"/>
      <c r="K57" s="144"/>
      <c r="L57" s="144"/>
      <c r="M57" s="145"/>
      <c r="N57" s="144"/>
      <c r="O57" s="14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596</v>
      </c>
      <c r="F58" s="59" t="s">
        <v>121</v>
      </c>
      <c r="G58" s="2"/>
      <c r="H58" s="2"/>
      <c r="I58" s="2"/>
      <c r="J58" s="144"/>
      <c r="K58" s="144"/>
      <c r="L58" s="144"/>
      <c r="M58" s="145"/>
      <c r="N58" s="144"/>
      <c r="O58" s="14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65</v>
      </c>
      <c r="F59" s="59" t="s">
        <v>121</v>
      </c>
      <c r="G59" s="2"/>
      <c r="H59" s="2"/>
      <c r="I59" s="2"/>
      <c r="J59" s="134"/>
      <c r="K59" s="134"/>
      <c r="L59" s="134"/>
      <c r="M59" s="14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58" t="s">
        <v>67</v>
      </c>
      <c r="F60" s="59" t="s">
        <v>121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</sheetData>
  <mergeCells count="52">
    <mergeCell ref="F38:O38"/>
    <mergeCell ref="A40:S40"/>
    <mergeCell ref="A41:A43"/>
    <mergeCell ref="B41:B43"/>
    <mergeCell ref="C41:C43"/>
    <mergeCell ref="D41:D43"/>
    <mergeCell ref="E41:E43"/>
    <mergeCell ref="S41:S43"/>
    <mergeCell ref="F41:Q41"/>
    <mergeCell ref="R41:R43"/>
    <mergeCell ref="F42:F43"/>
    <mergeCell ref="G42:H42"/>
    <mergeCell ref="I42:J42"/>
    <mergeCell ref="K42:K43"/>
    <mergeCell ref="O42:O4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P42:P43"/>
    <mergeCell ref="Q42:Q43"/>
    <mergeCell ref="F51:O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7" t="s">
        <v>14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45885.0</v>
      </c>
      <c r="C6" s="32" t="s">
        <v>598</v>
      </c>
      <c r="D6" s="33">
        <v>62146.0</v>
      </c>
      <c r="E6" s="34" t="s">
        <v>125</v>
      </c>
      <c r="F6" s="35"/>
      <c r="G6" s="35"/>
      <c r="H6" s="35"/>
      <c r="I6" s="36">
        <v>5000.0</v>
      </c>
      <c r="J6" s="35"/>
      <c r="K6" s="35"/>
      <c r="L6" s="35"/>
      <c r="M6" s="36"/>
      <c r="N6" s="35"/>
      <c r="O6" s="35"/>
      <c r="P6" s="37">
        <v>5000.0</v>
      </c>
      <c r="Q6" s="38">
        <f t="shared" ref="Q6:Q24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45885.0</v>
      </c>
      <c r="C7" s="32" t="s">
        <v>599</v>
      </c>
      <c r="D7" s="33">
        <v>52669.0</v>
      </c>
      <c r="E7" s="34" t="s">
        <v>101</v>
      </c>
      <c r="F7" s="35"/>
      <c r="G7" s="35"/>
      <c r="H7" s="35">
        <v>27500.0</v>
      </c>
      <c r="I7" s="36"/>
      <c r="J7" s="35"/>
      <c r="K7" s="35"/>
      <c r="L7" s="35"/>
      <c r="M7" s="36"/>
      <c r="N7" s="35"/>
      <c r="O7" s="35"/>
      <c r="P7" s="37">
        <v>27500.0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45885.0</v>
      </c>
      <c r="C8" s="32" t="s">
        <v>600</v>
      </c>
      <c r="D8" s="33">
        <v>57934.0</v>
      </c>
      <c r="E8" s="34" t="s">
        <v>601</v>
      </c>
      <c r="F8" s="35"/>
      <c r="G8" s="35"/>
      <c r="H8" s="35"/>
      <c r="I8" s="36"/>
      <c r="J8" s="35">
        <v>2600.0</v>
      </c>
      <c r="K8" s="35"/>
      <c r="L8" s="35"/>
      <c r="M8" s="36"/>
      <c r="N8" s="35"/>
      <c r="O8" s="35"/>
      <c r="P8" s="37">
        <v>2600.0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45885.0</v>
      </c>
      <c r="C9" s="32" t="s">
        <v>602</v>
      </c>
      <c r="D9" s="33">
        <v>45193.0</v>
      </c>
      <c r="E9" s="34" t="s">
        <v>603</v>
      </c>
      <c r="F9" s="35"/>
      <c r="G9" s="35"/>
      <c r="H9" s="35"/>
      <c r="I9" s="36"/>
      <c r="J9" s="35">
        <v>5700.0</v>
      </c>
      <c r="K9" s="35"/>
      <c r="L9" s="35"/>
      <c r="M9" s="36"/>
      <c r="N9" s="35"/>
      <c r="O9" s="35"/>
      <c r="P9" s="37">
        <v>5700.0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45885.0</v>
      </c>
      <c r="C10" s="32" t="s">
        <v>604</v>
      </c>
      <c r="D10" s="33">
        <v>24368.0</v>
      </c>
      <c r="E10" s="34" t="s">
        <v>238</v>
      </c>
      <c r="F10" s="35"/>
      <c r="G10" s="35"/>
      <c r="H10" s="35"/>
      <c r="I10" s="36">
        <v>1389.0</v>
      </c>
      <c r="J10" s="35"/>
      <c r="K10" s="35">
        <v>1011.0</v>
      </c>
      <c r="L10" s="35"/>
      <c r="M10" s="36"/>
      <c r="N10" s="35"/>
      <c r="O10" s="35"/>
      <c r="P10" s="37">
        <v>2400.0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45885.0</v>
      </c>
      <c r="C11" s="32" t="s">
        <v>605</v>
      </c>
      <c r="D11" s="33">
        <v>65868.0</v>
      </c>
      <c r="E11" s="34" t="s">
        <v>606</v>
      </c>
      <c r="F11" s="35"/>
      <c r="G11" s="35"/>
      <c r="H11" s="35"/>
      <c r="I11" s="36">
        <v>350.0</v>
      </c>
      <c r="J11" s="35"/>
      <c r="K11" s="35">
        <v>1100.0</v>
      </c>
      <c r="L11" s="35"/>
      <c r="M11" s="36"/>
      <c r="N11" s="35"/>
      <c r="O11" s="35"/>
      <c r="P11" s="37">
        <v>1450.0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45885.0</v>
      </c>
      <c r="C12" s="32" t="s">
        <v>607</v>
      </c>
      <c r="D12" s="33">
        <v>51876.0</v>
      </c>
      <c r="E12" s="34" t="s">
        <v>608</v>
      </c>
      <c r="F12" s="35"/>
      <c r="G12" s="35"/>
      <c r="H12" s="35"/>
      <c r="I12" s="36">
        <v>2500.0</v>
      </c>
      <c r="J12" s="35"/>
      <c r="K12" s="35"/>
      <c r="L12" s="35"/>
      <c r="M12" s="36"/>
      <c r="N12" s="35"/>
      <c r="O12" s="35"/>
      <c r="P12" s="37">
        <v>2500.0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45885.0</v>
      </c>
      <c r="C13" s="32" t="s">
        <v>609</v>
      </c>
      <c r="D13" s="33">
        <v>93819.0</v>
      </c>
      <c r="E13" s="34" t="s">
        <v>610</v>
      </c>
      <c r="F13" s="35"/>
      <c r="G13" s="35"/>
      <c r="H13" s="35"/>
      <c r="I13" s="36">
        <v>300.0</v>
      </c>
      <c r="J13" s="35"/>
      <c r="K13" s="35"/>
      <c r="L13" s="35"/>
      <c r="M13" s="36"/>
      <c r="N13" s="35"/>
      <c r="O13" s="35"/>
      <c r="P13" s="37">
        <v>300.0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45885.0</v>
      </c>
      <c r="C14" s="32" t="s">
        <v>611</v>
      </c>
      <c r="D14" s="33">
        <v>93816.0</v>
      </c>
      <c r="E14" s="34" t="s">
        <v>612</v>
      </c>
      <c r="F14" s="35"/>
      <c r="G14" s="35"/>
      <c r="H14" s="35"/>
      <c r="I14" s="36">
        <v>300.0</v>
      </c>
      <c r="J14" s="35"/>
      <c r="K14" s="35"/>
      <c r="L14" s="35"/>
      <c r="M14" s="36"/>
      <c r="N14" s="35"/>
      <c r="O14" s="35"/>
      <c r="P14" s="37">
        <v>300.0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45885.0</v>
      </c>
      <c r="C15" s="32" t="s">
        <v>613</v>
      </c>
      <c r="D15" s="33">
        <v>50613.0</v>
      </c>
      <c r="E15" s="34" t="s">
        <v>614</v>
      </c>
      <c r="F15" s="35"/>
      <c r="G15" s="35"/>
      <c r="H15" s="35"/>
      <c r="I15" s="36"/>
      <c r="J15" s="35">
        <v>2600.0</v>
      </c>
      <c r="K15" s="35"/>
      <c r="L15" s="35"/>
      <c r="M15" s="36"/>
      <c r="N15" s="35"/>
      <c r="O15" s="35"/>
      <c r="P15" s="37">
        <v>2600.0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45885.0</v>
      </c>
      <c r="C16" s="32" t="s">
        <v>615</v>
      </c>
      <c r="D16" s="33">
        <v>10001.0</v>
      </c>
      <c r="E16" s="34" t="s">
        <v>616</v>
      </c>
      <c r="F16" s="35"/>
      <c r="G16" s="35"/>
      <c r="H16" s="35"/>
      <c r="I16" s="36">
        <v>4500.0</v>
      </c>
      <c r="J16" s="35"/>
      <c r="K16" s="35"/>
      <c r="L16" s="35"/>
      <c r="M16" s="36"/>
      <c r="N16" s="35"/>
      <c r="O16" s="35"/>
      <c r="P16" s="37">
        <v>4500.0</v>
      </c>
      <c r="Q16" s="38">
        <f t="shared" si="1"/>
        <v>0</v>
      </c>
      <c r="R16" s="37" t="s">
        <v>230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45885.0</v>
      </c>
      <c r="C17" s="32" t="s">
        <v>617</v>
      </c>
      <c r="D17" s="33">
        <v>51166.0</v>
      </c>
      <c r="E17" s="34" t="s">
        <v>575</v>
      </c>
      <c r="F17" s="35"/>
      <c r="G17" s="35"/>
      <c r="H17" s="35"/>
      <c r="I17" s="36">
        <v>250.0</v>
      </c>
      <c r="J17" s="35"/>
      <c r="K17" s="35"/>
      <c r="L17" s="35"/>
      <c r="M17" s="36"/>
      <c r="N17" s="35"/>
      <c r="O17" s="35"/>
      <c r="P17" s="37">
        <v>250.0</v>
      </c>
      <c r="Q17" s="38">
        <f t="shared" si="1"/>
        <v>0</v>
      </c>
      <c r="R17" s="37" t="s">
        <v>230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45885.0</v>
      </c>
      <c r="C18" s="32" t="s">
        <v>618</v>
      </c>
      <c r="D18" s="33">
        <v>59244.0</v>
      </c>
      <c r="E18" s="34" t="s">
        <v>93</v>
      </c>
      <c r="F18" s="35"/>
      <c r="G18" s="35"/>
      <c r="H18" s="35"/>
      <c r="I18" s="36">
        <v>5000.0</v>
      </c>
      <c r="J18" s="35"/>
      <c r="K18" s="35"/>
      <c r="L18" s="35"/>
      <c r="M18" s="36"/>
      <c r="N18" s="35"/>
      <c r="O18" s="35"/>
      <c r="P18" s="37">
        <v>5000.0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45885.0</v>
      </c>
      <c r="C19" s="32" t="s">
        <v>619</v>
      </c>
      <c r="D19" s="33">
        <v>51017.0</v>
      </c>
      <c r="E19" s="34" t="s">
        <v>97</v>
      </c>
      <c r="F19" s="35"/>
      <c r="G19" s="35"/>
      <c r="H19" s="35">
        <v>10900.0</v>
      </c>
      <c r="I19" s="36"/>
      <c r="J19" s="35"/>
      <c r="K19" s="35"/>
      <c r="L19" s="35"/>
      <c r="M19" s="36"/>
      <c r="N19" s="35"/>
      <c r="O19" s="35"/>
      <c r="P19" s="37">
        <v>10900.0</v>
      </c>
      <c r="Q19" s="38">
        <f t="shared" si="1"/>
        <v>0</v>
      </c>
      <c r="R19" s="37"/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45885.0</v>
      </c>
      <c r="C20" s="32" t="s">
        <v>620</v>
      </c>
      <c r="D20" s="33">
        <v>45227.0</v>
      </c>
      <c r="E20" s="34" t="s">
        <v>103</v>
      </c>
      <c r="F20" s="35"/>
      <c r="G20" s="35"/>
      <c r="H20" s="35">
        <v>4600.0</v>
      </c>
      <c r="I20" s="36"/>
      <c r="J20" s="35"/>
      <c r="K20" s="35"/>
      <c r="L20" s="35"/>
      <c r="M20" s="36"/>
      <c r="N20" s="35"/>
      <c r="O20" s="35"/>
      <c r="P20" s="37">
        <v>4600.0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45885.0</v>
      </c>
      <c r="C21" s="32" t="s">
        <v>621</v>
      </c>
      <c r="D21" s="33">
        <v>50595.0</v>
      </c>
      <c r="E21" s="34" t="s">
        <v>149</v>
      </c>
      <c r="F21" s="35"/>
      <c r="G21" s="35"/>
      <c r="H21" s="35">
        <v>5000.0</v>
      </c>
      <c r="I21" s="36"/>
      <c r="J21" s="35"/>
      <c r="K21" s="35"/>
      <c r="L21" s="35"/>
      <c r="M21" s="36"/>
      <c r="N21" s="35"/>
      <c r="O21" s="35"/>
      <c r="P21" s="37">
        <v>5000.0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45885.0</v>
      </c>
      <c r="C22" s="32" t="s">
        <v>622</v>
      </c>
      <c r="D22" s="33">
        <v>51660.0</v>
      </c>
      <c r="E22" s="34" t="s">
        <v>458</v>
      </c>
      <c r="F22" s="35"/>
      <c r="G22" s="35"/>
      <c r="H22" s="35">
        <v>4500.0</v>
      </c>
      <c r="I22" s="36"/>
      <c r="J22" s="35"/>
      <c r="K22" s="35"/>
      <c r="L22" s="35"/>
      <c r="M22" s="36"/>
      <c r="N22" s="35"/>
      <c r="O22" s="35"/>
      <c r="P22" s="37">
        <v>4500.0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45885.0</v>
      </c>
      <c r="C23" s="32" t="s">
        <v>623</v>
      </c>
      <c r="D23" s="33">
        <v>51660.0</v>
      </c>
      <c r="E23" s="34" t="s">
        <v>458</v>
      </c>
      <c r="F23" s="35"/>
      <c r="G23" s="35"/>
      <c r="H23" s="35">
        <v>2500.0</v>
      </c>
      <c r="I23" s="36"/>
      <c r="J23" s="35"/>
      <c r="K23" s="35"/>
      <c r="L23" s="35"/>
      <c r="M23" s="36"/>
      <c r="N23" s="35"/>
      <c r="O23" s="35"/>
      <c r="P23" s="37">
        <v>2500.0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45885.0</v>
      </c>
      <c r="C24" s="32" t="s">
        <v>624</v>
      </c>
      <c r="D24" s="33">
        <v>43380.0</v>
      </c>
      <c r="E24" s="34" t="s">
        <v>83</v>
      </c>
      <c r="F24" s="35"/>
      <c r="G24" s="35"/>
      <c r="H24" s="35">
        <v>25000.0</v>
      </c>
      <c r="I24" s="36"/>
      <c r="J24" s="35"/>
      <c r="K24" s="35"/>
      <c r="L24" s="35"/>
      <c r="M24" s="36"/>
      <c r="N24" s="35"/>
      <c r="O24" s="35"/>
      <c r="P24" s="37">
        <v>25000.0</v>
      </c>
      <c r="Q24" s="38">
        <f t="shared" si="1"/>
        <v>0</v>
      </c>
      <c r="R24" s="37"/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41"/>
      <c r="B25" s="42"/>
      <c r="C25" s="43"/>
      <c r="D25" s="44"/>
      <c r="E25" s="44"/>
      <c r="F25" s="45">
        <f t="shared" ref="F25:P25" si="2">SUM(F6:F24)</f>
        <v>0</v>
      </c>
      <c r="G25" s="45">
        <f t="shared" si="2"/>
        <v>0</v>
      </c>
      <c r="H25" s="45">
        <f t="shared" si="2"/>
        <v>80000</v>
      </c>
      <c r="I25" s="45">
        <f t="shared" si="2"/>
        <v>19589</v>
      </c>
      <c r="J25" s="45">
        <f t="shared" si="2"/>
        <v>10900</v>
      </c>
      <c r="K25" s="45">
        <f t="shared" si="2"/>
        <v>2111</v>
      </c>
      <c r="L25" s="45">
        <f t="shared" si="2"/>
        <v>0</v>
      </c>
      <c r="M25" s="45">
        <f t="shared" si="2"/>
        <v>0</v>
      </c>
      <c r="N25" s="45">
        <f t="shared" si="2"/>
        <v>0</v>
      </c>
      <c r="O25" s="45">
        <f t="shared" si="2"/>
        <v>0</v>
      </c>
      <c r="P25" s="45">
        <f t="shared" si="2"/>
        <v>112600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9"/>
      <c r="B26" s="50"/>
      <c r="C26" s="51"/>
      <c r="D26" s="51"/>
      <c r="E26" s="51"/>
      <c r="F26" s="52">
        <f>F25+G25+H25+I25+J25+K25+L25+M25+N25+O25</f>
        <v>112600</v>
      </c>
      <c r="G26" s="4"/>
      <c r="H26" s="4"/>
      <c r="I26" s="4"/>
      <c r="J26" s="4"/>
      <c r="K26" s="4"/>
      <c r="L26" s="4"/>
      <c r="M26" s="4"/>
      <c r="N26" s="4"/>
      <c r="O26" s="4"/>
      <c r="P26" s="53" t="s">
        <v>51</v>
      </c>
      <c r="Q26" s="53"/>
      <c r="R26" s="51"/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28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81" t="s">
        <v>106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42.0" customHeight="1">
      <c r="A29" s="82" t="s">
        <v>2</v>
      </c>
      <c r="B29" s="83" t="s">
        <v>3</v>
      </c>
      <c r="C29" s="83" t="s">
        <v>4</v>
      </c>
      <c r="D29" s="83" t="s">
        <v>5</v>
      </c>
      <c r="E29" s="83" t="s">
        <v>6</v>
      </c>
      <c r="F29" s="84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83" t="s">
        <v>8</v>
      </c>
      <c r="S29" s="83" t="s">
        <v>9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42.0" customHeight="1">
      <c r="A30" s="11"/>
      <c r="B30" s="12"/>
      <c r="C30" s="12"/>
      <c r="D30" s="12"/>
      <c r="E30" s="12"/>
      <c r="F30" s="85" t="s">
        <v>10</v>
      </c>
      <c r="G30" s="86" t="s">
        <v>11</v>
      </c>
      <c r="H30" s="10"/>
      <c r="I30" s="86" t="s">
        <v>12</v>
      </c>
      <c r="J30" s="10"/>
      <c r="K30" s="83" t="s">
        <v>13</v>
      </c>
      <c r="L30" s="87"/>
      <c r="M30" s="87"/>
      <c r="N30" s="87"/>
      <c r="O30" s="88" t="s">
        <v>625</v>
      </c>
      <c r="P30" s="83" t="s">
        <v>15</v>
      </c>
      <c r="Q30" s="83" t="s">
        <v>16</v>
      </c>
      <c r="R30" s="12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16"/>
      <c r="B31" s="10"/>
      <c r="C31" s="10"/>
      <c r="D31" s="10"/>
      <c r="E31" s="10"/>
      <c r="F31" s="10"/>
      <c r="G31" s="89" t="s">
        <v>17</v>
      </c>
      <c r="H31" s="89" t="s">
        <v>18</v>
      </c>
      <c r="I31" s="89" t="s">
        <v>19</v>
      </c>
      <c r="J31" s="89" t="s">
        <v>20</v>
      </c>
      <c r="K31" s="10"/>
      <c r="L31" s="89" t="s">
        <v>21</v>
      </c>
      <c r="M31" s="89" t="s">
        <v>22</v>
      </c>
      <c r="N31" s="89" t="s">
        <v>70</v>
      </c>
      <c r="O31" s="10"/>
      <c r="P31" s="10"/>
      <c r="Q31" s="10"/>
      <c r="R31" s="10"/>
      <c r="S31" s="1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30">
        <v>1.0</v>
      </c>
      <c r="B32" s="31"/>
      <c r="C32" s="32"/>
      <c r="D32" s="33"/>
      <c r="E32" s="34"/>
      <c r="F32" s="35"/>
      <c r="G32" s="35"/>
      <c r="H32" s="35"/>
      <c r="I32" s="36"/>
      <c r="J32" s="35"/>
      <c r="K32" s="35"/>
      <c r="L32" s="35"/>
      <c r="M32" s="36"/>
      <c r="N32" s="35"/>
      <c r="O32" s="37"/>
      <c r="P32" s="37"/>
      <c r="Q32" s="38">
        <v>0.0</v>
      </c>
      <c r="R32" s="37"/>
      <c r="S32" s="37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30">
        <v>2.0</v>
      </c>
      <c r="B33" s="31"/>
      <c r="C33" s="32"/>
      <c r="D33" s="33"/>
      <c r="E33" s="34"/>
      <c r="F33" s="35"/>
      <c r="G33" s="35"/>
      <c r="H33" s="35"/>
      <c r="I33" s="36"/>
      <c r="J33" s="35"/>
      <c r="K33" s="35"/>
      <c r="L33" s="35"/>
      <c r="M33" s="36"/>
      <c r="N33" s="35"/>
      <c r="O33" s="37"/>
      <c r="P33" s="37"/>
      <c r="Q33" s="38">
        <v>0.0</v>
      </c>
      <c r="R33" s="37"/>
      <c r="S33" s="37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30">
        <v>3.0</v>
      </c>
      <c r="B34" s="31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7"/>
      <c r="P34" s="37"/>
      <c r="Q34" s="38">
        <v>0.0</v>
      </c>
      <c r="R34" s="37"/>
      <c r="S34" s="37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30"/>
      <c r="B35" s="31"/>
      <c r="C35" s="32"/>
      <c r="D35" s="33"/>
      <c r="E35" s="34"/>
      <c r="F35" s="35"/>
      <c r="G35" s="35"/>
      <c r="H35" s="35"/>
      <c r="I35" s="36"/>
      <c r="J35" s="35"/>
      <c r="K35" s="35"/>
      <c r="L35" s="35"/>
      <c r="M35" s="36"/>
      <c r="N35" s="35"/>
      <c r="O35" s="35"/>
      <c r="P35" s="37"/>
      <c r="Q35" s="38">
        <v>0.0</v>
      </c>
      <c r="R35" s="91"/>
      <c r="S35" s="9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92"/>
      <c r="B36" s="93"/>
      <c r="C36" s="94"/>
      <c r="D36" s="95" t="s">
        <v>105</v>
      </c>
      <c r="E36" s="87"/>
      <c r="F36" s="96">
        <f t="shared" ref="F36:N36" si="3">SUM(F35)</f>
        <v>0</v>
      </c>
      <c r="G36" s="96">
        <f t="shared" si="3"/>
        <v>0</v>
      </c>
      <c r="H36" s="96">
        <f t="shared" si="3"/>
        <v>0</v>
      </c>
      <c r="I36" s="96">
        <f t="shared" si="3"/>
        <v>0</v>
      </c>
      <c r="J36" s="96">
        <f t="shared" si="3"/>
        <v>0</v>
      </c>
      <c r="K36" s="96">
        <f t="shared" si="3"/>
        <v>0</v>
      </c>
      <c r="L36" s="96">
        <f t="shared" si="3"/>
        <v>0</v>
      </c>
      <c r="M36" s="96">
        <f t="shared" si="3"/>
        <v>0</v>
      </c>
      <c r="N36" s="96">
        <f t="shared" si="3"/>
        <v>0</v>
      </c>
      <c r="O36" s="96">
        <f t="shared" ref="O36:Q36" si="4">SUM(O32:O35)</f>
        <v>0</v>
      </c>
      <c r="P36" s="96">
        <f t="shared" si="4"/>
        <v>0</v>
      </c>
      <c r="Q36" s="96">
        <f t="shared" si="4"/>
        <v>0</v>
      </c>
      <c r="R36" s="87"/>
      <c r="S36" s="97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98"/>
      <c r="B37" s="99"/>
      <c r="C37" s="99"/>
      <c r="D37" s="99"/>
      <c r="E37" s="99"/>
      <c r="F37" s="100"/>
      <c r="G37" s="4"/>
      <c r="H37" s="4"/>
      <c r="I37" s="4"/>
      <c r="J37" s="4"/>
      <c r="K37" s="4"/>
      <c r="L37" s="4"/>
      <c r="M37" s="4"/>
      <c r="N37" s="4"/>
      <c r="O37" s="4"/>
      <c r="P37" s="101"/>
      <c r="Q37" s="101"/>
      <c r="R37" s="99"/>
      <c r="S37" s="10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55"/>
      <c r="B38" s="55"/>
      <c r="C38" s="55"/>
      <c r="D38" s="55"/>
      <c r="E38" s="28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03" t="s">
        <v>117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4" t="s">
        <v>2</v>
      </c>
      <c r="B40" s="105" t="s">
        <v>3</v>
      </c>
      <c r="C40" s="105" t="s">
        <v>4</v>
      </c>
      <c r="D40" s="105" t="s">
        <v>5</v>
      </c>
      <c r="E40" s="105" t="s">
        <v>6</v>
      </c>
      <c r="F40" s="10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5" t="s">
        <v>8</v>
      </c>
      <c r="S40" s="105" t="s">
        <v>9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"/>
      <c r="B41" s="12"/>
      <c r="C41" s="12"/>
      <c r="D41" s="12"/>
      <c r="E41" s="12"/>
      <c r="F41" s="107" t="s">
        <v>10</v>
      </c>
      <c r="G41" s="108" t="s">
        <v>11</v>
      </c>
      <c r="H41" s="10"/>
      <c r="I41" s="108" t="s">
        <v>12</v>
      </c>
      <c r="J41" s="10"/>
      <c r="K41" s="105" t="s">
        <v>13</v>
      </c>
      <c r="L41" s="109"/>
      <c r="M41" s="109"/>
      <c r="N41" s="109"/>
      <c r="O41" s="110" t="s">
        <v>626</v>
      </c>
      <c r="P41" s="105" t="s">
        <v>15</v>
      </c>
      <c r="Q41" s="105" t="s">
        <v>16</v>
      </c>
      <c r="R41" s="12"/>
      <c r="S41" s="1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6"/>
      <c r="B42" s="10"/>
      <c r="C42" s="10"/>
      <c r="D42" s="10"/>
      <c r="E42" s="10"/>
      <c r="F42" s="10"/>
      <c r="G42" s="111" t="s">
        <v>17</v>
      </c>
      <c r="H42" s="111" t="s">
        <v>18</v>
      </c>
      <c r="I42" s="111" t="s">
        <v>19</v>
      </c>
      <c r="J42" s="111" t="s">
        <v>20</v>
      </c>
      <c r="K42" s="10"/>
      <c r="L42" s="111" t="s">
        <v>21</v>
      </c>
      <c r="M42" s="111" t="s">
        <v>22</v>
      </c>
      <c r="N42" s="111" t="s">
        <v>70</v>
      </c>
      <c r="O42" s="10"/>
      <c r="P42" s="10"/>
      <c r="Q42" s="10"/>
      <c r="R42" s="10"/>
      <c r="S42" s="10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2">
        <v>1.0</v>
      </c>
      <c r="B43" s="141"/>
      <c r="C43" s="114"/>
      <c r="D43" s="115"/>
      <c r="E43" s="116"/>
      <c r="F43" s="117"/>
      <c r="G43" s="117"/>
      <c r="H43" s="118"/>
      <c r="I43" s="117"/>
      <c r="J43" s="119"/>
      <c r="K43" s="117"/>
      <c r="L43" s="117"/>
      <c r="M43" s="117"/>
      <c r="N43" s="117"/>
      <c r="O43" s="117"/>
      <c r="P43" s="120"/>
      <c r="Q43" s="121">
        <f t="shared" ref="Q43:Q47" si="5">F43+G43+H43+I43+J43+K43+L43+M43+N43+-P43</f>
        <v>0</v>
      </c>
      <c r="R43" s="37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2.0</v>
      </c>
      <c r="B44" s="141"/>
      <c r="C44" s="135"/>
      <c r="D44" s="135"/>
      <c r="E44" s="135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20"/>
      <c r="Q44" s="121">
        <f t="shared" si="5"/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>
        <v>3.0</v>
      </c>
      <c r="B45" s="141"/>
      <c r="C45" s="114"/>
      <c r="D45" s="114"/>
      <c r="E45" s="114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20"/>
      <c r="Q45" s="121">
        <f t="shared" si="5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8">
        <v>4.0</v>
      </c>
      <c r="B46" s="141"/>
      <c r="C46" s="114"/>
      <c r="D46" s="114"/>
      <c r="E46" s="114"/>
      <c r="F46" s="114"/>
      <c r="G46" s="117"/>
      <c r="H46" s="117"/>
      <c r="I46" s="117"/>
      <c r="J46" s="117"/>
      <c r="K46" s="117"/>
      <c r="L46" s="117"/>
      <c r="M46" s="117"/>
      <c r="N46" s="117"/>
      <c r="O46" s="117"/>
      <c r="P46" s="120"/>
      <c r="Q46" s="121">
        <f t="shared" si="5"/>
        <v>0</v>
      </c>
      <c r="R46" s="122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8">
        <v>5.0</v>
      </c>
      <c r="B47" s="141"/>
      <c r="C47" s="142"/>
      <c r="D47" s="142"/>
      <c r="E47" s="142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20"/>
      <c r="Q47" s="121">
        <f t="shared" si="5"/>
        <v>0</v>
      </c>
      <c r="R47" s="143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22"/>
      <c r="B48" s="122"/>
      <c r="C48" s="122"/>
      <c r="D48" s="122"/>
      <c r="E48" s="122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20"/>
      <c r="Q48" s="122"/>
      <c r="R48" s="122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24"/>
      <c r="B49" s="125"/>
      <c r="C49" s="126"/>
      <c r="D49" s="127" t="s">
        <v>105</v>
      </c>
      <c r="E49" s="109"/>
      <c r="F49" s="128">
        <f t="shared" ref="F49:G49" si="6">SUM(F43:F48)</f>
        <v>0</v>
      </c>
      <c r="G49" s="128">
        <f t="shared" si="6"/>
        <v>0</v>
      </c>
      <c r="H49" s="128">
        <f>SUM(H43:H46)</f>
        <v>0</v>
      </c>
      <c r="I49" s="128">
        <f t="shared" ref="I49:P49" si="7">SUM(I43:I48)</f>
        <v>0</v>
      </c>
      <c r="J49" s="128">
        <f t="shared" si="7"/>
        <v>0</v>
      </c>
      <c r="K49" s="128">
        <f t="shared" si="7"/>
        <v>0</v>
      </c>
      <c r="L49" s="128">
        <f t="shared" si="7"/>
        <v>0</v>
      </c>
      <c r="M49" s="128">
        <f t="shared" si="7"/>
        <v>0</v>
      </c>
      <c r="N49" s="128">
        <f t="shared" si="7"/>
        <v>0</v>
      </c>
      <c r="O49" s="128">
        <f t="shared" si="7"/>
        <v>0</v>
      </c>
      <c r="P49" s="128">
        <f t="shared" si="7"/>
        <v>0</v>
      </c>
      <c r="Q49" s="129"/>
      <c r="R49" s="109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30"/>
      <c r="B50" s="131"/>
      <c r="C50" s="131"/>
      <c r="D50" s="131"/>
      <c r="E50" s="131"/>
      <c r="F50" s="132">
        <f>F49+G49+H49+I49+J49+K49+L49+M49+N49+O49</f>
        <v>0</v>
      </c>
      <c r="G50" s="4"/>
      <c r="H50" s="4"/>
      <c r="I50" s="4"/>
      <c r="J50" s="4"/>
      <c r="K50" s="4"/>
      <c r="L50" s="4"/>
      <c r="M50" s="4"/>
      <c r="N50" s="4"/>
      <c r="O50" s="4"/>
      <c r="P50" s="133"/>
      <c r="Q50" s="133"/>
      <c r="R50" s="131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55"/>
      <c r="B51" s="55"/>
      <c r="C51" s="55"/>
      <c r="D51" s="55"/>
      <c r="E51" s="56"/>
      <c r="F51" s="57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56"/>
      <c r="F52" s="57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51.0" customHeight="1">
      <c r="A53" s="2"/>
      <c r="B53" s="2"/>
      <c r="C53" s="2"/>
      <c r="D53" s="2"/>
      <c r="E53" s="58" t="s">
        <v>52</v>
      </c>
      <c r="F53" s="59" t="s">
        <v>121</v>
      </c>
      <c r="G53" s="2"/>
      <c r="H53" s="2"/>
      <c r="I53" s="2"/>
      <c r="J53" s="60" t="s">
        <v>54</v>
      </c>
      <c r="K53" s="60"/>
      <c r="L53" s="60"/>
      <c r="M53" s="60"/>
      <c r="N53" s="61"/>
      <c r="O53" s="61"/>
      <c r="P53" s="6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55</v>
      </c>
      <c r="F54" s="59" t="s">
        <v>121</v>
      </c>
      <c r="G54" s="2"/>
      <c r="H54" s="2"/>
      <c r="I54" s="2"/>
      <c r="J54" s="63" t="s">
        <v>56</v>
      </c>
      <c r="K54" s="63"/>
      <c r="L54" s="63"/>
      <c r="M54" s="63"/>
      <c r="N54" s="63"/>
      <c r="O54" s="63"/>
      <c r="P54" s="6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57</v>
      </c>
      <c r="F55" s="59" t="s">
        <v>121</v>
      </c>
      <c r="G55" s="2"/>
      <c r="H55" s="2"/>
      <c r="I55" s="2"/>
      <c r="J55" s="64"/>
      <c r="K55" s="64"/>
      <c r="L55" s="64"/>
      <c r="M55" s="64"/>
      <c r="N55" s="64"/>
      <c r="O55" s="64"/>
      <c r="P55" s="64"/>
      <c r="Q55" s="134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62</v>
      </c>
      <c r="F56" s="59" t="s">
        <v>121</v>
      </c>
      <c r="G56" s="2"/>
      <c r="H56" s="2"/>
      <c r="I56" s="2"/>
      <c r="J56" s="144"/>
      <c r="K56" s="144"/>
      <c r="L56" s="144"/>
      <c r="M56" s="145"/>
      <c r="N56" s="144"/>
      <c r="O56" s="14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627</v>
      </c>
      <c r="F57" s="59" t="s">
        <v>121</v>
      </c>
      <c r="G57" s="2"/>
      <c r="H57" s="2"/>
      <c r="I57" s="2"/>
      <c r="J57" s="144"/>
      <c r="K57" s="144"/>
      <c r="L57" s="144"/>
      <c r="M57" s="145"/>
      <c r="N57" s="144"/>
      <c r="O57" s="14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65</v>
      </c>
      <c r="F58" s="59" t="s">
        <v>121</v>
      </c>
      <c r="G58" s="2"/>
      <c r="H58" s="2"/>
      <c r="I58" s="2"/>
      <c r="J58" s="134"/>
      <c r="K58" s="134"/>
      <c r="L58" s="134"/>
      <c r="M58" s="14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67</v>
      </c>
      <c r="F59" s="59" t="s">
        <v>121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52">
    <mergeCell ref="F37:O37"/>
    <mergeCell ref="A39:S39"/>
    <mergeCell ref="A40:A42"/>
    <mergeCell ref="B40:B42"/>
    <mergeCell ref="C40:C42"/>
    <mergeCell ref="D40:D42"/>
    <mergeCell ref="E40:E42"/>
    <mergeCell ref="S40:S42"/>
    <mergeCell ref="F40:Q40"/>
    <mergeCell ref="R40:R42"/>
    <mergeCell ref="F41:F42"/>
    <mergeCell ref="G41:H41"/>
    <mergeCell ref="I41:J41"/>
    <mergeCell ref="K41:K42"/>
    <mergeCell ref="O41:O4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P41:P42"/>
    <mergeCell ref="Q41:Q42"/>
    <mergeCell ref="F50:O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628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47" t="s">
        <v>629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630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45886.0</v>
      </c>
      <c r="C6" s="32" t="s">
        <v>631</v>
      </c>
      <c r="D6" s="33">
        <v>59244.0</v>
      </c>
      <c r="E6" s="34" t="s">
        <v>93</v>
      </c>
      <c r="F6" s="35"/>
      <c r="G6" s="35"/>
      <c r="H6" s="35"/>
      <c r="I6" s="36">
        <v>200.0</v>
      </c>
      <c r="J6" s="35"/>
      <c r="K6" s="35"/>
      <c r="L6" s="35"/>
      <c r="M6" s="36"/>
      <c r="N6" s="35"/>
      <c r="O6" s="35"/>
      <c r="P6" s="37">
        <v>200.0</v>
      </c>
      <c r="Q6" s="38">
        <f t="shared" ref="Q6:Q24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45886.0</v>
      </c>
      <c r="C7" s="32" t="s">
        <v>632</v>
      </c>
      <c r="D7" s="33">
        <v>52247.0</v>
      </c>
      <c r="E7" s="34" t="s">
        <v>199</v>
      </c>
      <c r="F7" s="35"/>
      <c r="G7" s="35"/>
      <c r="H7" s="35"/>
      <c r="I7" s="36">
        <v>1000.0</v>
      </c>
      <c r="J7" s="35"/>
      <c r="K7" s="35"/>
      <c r="L7" s="35"/>
      <c r="M7" s="36"/>
      <c r="N7" s="35"/>
      <c r="O7" s="35"/>
      <c r="P7" s="37">
        <v>1000.0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45886.0</v>
      </c>
      <c r="C8" s="32" t="s">
        <v>633</v>
      </c>
      <c r="D8" s="33">
        <v>57499.0</v>
      </c>
      <c r="E8" s="34" t="s">
        <v>184</v>
      </c>
      <c r="F8" s="35"/>
      <c r="G8" s="35"/>
      <c r="H8" s="35"/>
      <c r="I8" s="36"/>
      <c r="J8" s="35">
        <v>8050.0</v>
      </c>
      <c r="K8" s="35"/>
      <c r="L8" s="35"/>
      <c r="M8" s="36"/>
      <c r="N8" s="35"/>
      <c r="O8" s="35"/>
      <c r="P8" s="37">
        <v>8050.0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45886.0</v>
      </c>
      <c r="C9" s="32" t="s">
        <v>634</v>
      </c>
      <c r="D9" s="33">
        <v>27066.0</v>
      </c>
      <c r="E9" s="34" t="s">
        <v>635</v>
      </c>
      <c r="F9" s="35"/>
      <c r="G9" s="35"/>
      <c r="H9" s="35"/>
      <c r="I9" s="36">
        <v>2600.0</v>
      </c>
      <c r="J9" s="35"/>
      <c r="K9" s="35"/>
      <c r="L9" s="35"/>
      <c r="M9" s="36"/>
      <c r="N9" s="35"/>
      <c r="O9" s="35"/>
      <c r="P9" s="37">
        <v>2600.0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45886.0</v>
      </c>
      <c r="C10" s="32" t="s">
        <v>636</v>
      </c>
      <c r="D10" s="33">
        <v>79705.0</v>
      </c>
      <c r="E10" s="34" t="s">
        <v>637</v>
      </c>
      <c r="F10" s="35"/>
      <c r="G10" s="35"/>
      <c r="H10" s="35"/>
      <c r="I10" s="36">
        <v>2600.0</v>
      </c>
      <c r="J10" s="35"/>
      <c r="K10" s="35"/>
      <c r="L10" s="35"/>
      <c r="M10" s="36"/>
      <c r="N10" s="35"/>
      <c r="O10" s="35"/>
      <c r="P10" s="37">
        <v>2600.0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45886.0</v>
      </c>
      <c r="C11" s="32" t="s">
        <v>638</v>
      </c>
      <c r="D11" s="33">
        <v>76594.0</v>
      </c>
      <c r="E11" s="34" t="s">
        <v>639</v>
      </c>
      <c r="F11" s="35"/>
      <c r="G11" s="35"/>
      <c r="H11" s="35"/>
      <c r="I11" s="36"/>
      <c r="J11" s="35">
        <v>1800.0</v>
      </c>
      <c r="K11" s="35"/>
      <c r="L11" s="35"/>
      <c r="M11" s="36"/>
      <c r="N11" s="35"/>
      <c r="O11" s="35"/>
      <c r="P11" s="37">
        <v>1800.0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45886.0</v>
      </c>
      <c r="C12" s="32" t="s">
        <v>640</v>
      </c>
      <c r="D12" s="33">
        <v>30895.0</v>
      </c>
      <c r="E12" s="34" t="s">
        <v>400</v>
      </c>
      <c r="F12" s="35"/>
      <c r="G12" s="35"/>
      <c r="H12" s="35"/>
      <c r="I12" s="36"/>
      <c r="J12" s="35"/>
      <c r="K12" s="35"/>
      <c r="L12" s="35"/>
      <c r="M12" s="36"/>
      <c r="N12" s="35"/>
      <c r="O12" s="149">
        <v>420.0</v>
      </c>
      <c r="P12" s="37">
        <v>420.0</v>
      </c>
      <c r="Q12" s="38">
        <f t="shared" si="1"/>
        <v>0</v>
      </c>
      <c r="R12" s="37" t="s">
        <v>26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45886.0</v>
      </c>
      <c r="C13" s="32" t="s">
        <v>641</v>
      </c>
      <c r="D13" s="33">
        <v>36918.0</v>
      </c>
      <c r="E13" s="34" t="s">
        <v>642</v>
      </c>
      <c r="F13" s="35"/>
      <c r="G13" s="35"/>
      <c r="H13" s="35"/>
      <c r="I13" s="36"/>
      <c r="J13" s="35"/>
      <c r="K13" s="35">
        <v>3470.0</v>
      </c>
      <c r="L13" s="35"/>
      <c r="M13" s="36"/>
      <c r="N13" s="35"/>
      <c r="O13" s="35"/>
      <c r="P13" s="37">
        <v>3470.0</v>
      </c>
      <c r="Q13" s="38">
        <f t="shared" si="1"/>
        <v>0</v>
      </c>
      <c r="R13" s="37" t="s">
        <v>26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45886.0</v>
      </c>
      <c r="C14" s="32" t="s">
        <v>643</v>
      </c>
      <c r="D14" s="33">
        <v>45193.0</v>
      </c>
      <c r="E14" s="34" t="s">
        <v>603</v>
      </c>
      <c r="F14" s="35"/>
      <c r="G14" s="35"/>
      <c r="H14" s="35"/>
      <c r="I14" s="36"/>
      <c r="J14" s="35">
        <v>2500.0</v>
      </c>
      <c r="K14" s="35"/>
      <c r="L14" s="35"/>
      <c r="M14" s="36"/>
      <c r="N14" s="35"/>
      <c r="O14" s="35"/>
      <c r="P14" s="37">
        <v>2500.0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45886.0</v>
      </c>
      <c r="C15" s="32" t="s">
        <v>644</v>
      </c>
      <c r="D15" s="33">
        <v>52686.0</v>
      </c>
      <c r="E15" s="34" t="s">
        <v>42</v>
      </c>
      <c r="F15" s="35"/>
      <c r="G15" s="35">
        <v>2900.0</v>
      </c>
      <c r="H15" s="35"/>
      <c r="I15" s="36"/>
      <c r="J15" s="35"/>
      <c r="K15" s="35"/>
      <c r="L15" s="35"/>
      <c r="M15" s="36"/>
      <c r="N15" s="35"/>
      <c r="O15" s="35"/>
      <c r="P15" s="37">
        <v>2900.0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45886.0</v>
      </c>
      <c r="C16" s="32" t="s">
        <v>645</v>
      </c>
      <c r="D16" s="33">
        <v>52686.0</v>
      </c>
      <c r="E16" s="34" t="s">
        <v>42</v>
      </c>
      <c r="F16" s="35"/>
      <c r="G16" s="35">
        <v>1500.0</v>
      </c>
      <c r="H16" s="35"/>
      <c r="I16" s="36"/>
      <c r="J16" s="35"/>
      <c r="K16" s="35"/>
      <c r="L16" s="35"/>
      <c r="M16" s="36"/>
      <c r="N16" s="35"/>
      <c r="O16" s="35"/>
      <c r="P16" s="37">
        <v>1500.0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45886.0</v>
      </c>
      <c r="C17" s="32" t="s">
        <v>646</v>
      </c>
      <c r="D17" s="33">
        <v>10271.0</v>
      </c>
      <c r="E17" s="34" t="s">
        <v>143</v>
      </c>
      <c r="F17" s="35"/>
      <c r="G17" s="35">
        <v>1500.0</v>
      </c>
      <c r="H17" s="35"/>
      <c r="I17" s="36"/>
      <c r="J17" s="35"/>
      <c r="K17" s="35"/>
      <c r="L17" s="35"/>
      <c r="M17" s="36"/>
      <c r="N17" s="35"/>
      <c r="O17" s="35"/>
      <c r="P17" s="37">
        <v>1500.0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45886.0</v>
      </c>
      <c r="C18" s="32" t="s">
        <v>647</v>
      </c>
      <c r="D18" s="33">
        <v>10008.0</v>
      </c>
      <c r="E18" s="34" t="s">
        <v>204</v>
      </c>
      <c r="F18" s="35"/>
      <c r="G18" s="35">
        <v>4500.0</v>
      </c>
      <c r="H18" s="35"/>
      <c r="I18" s="36"/>
      <c r="J18" s="35"/>
      <c r="K18" s="35"/>
      <c r="L18" s="35"/>
      <c r="M18" s="36"/>
      <c r="N18" s="35"/>
      <c r="O18" s="35"/>
      <c r="P18" s="37">
        <v>4500.0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45886.0</v>
      </c>
      <c r="C19" s="32" t="s">
        <v>648</v>
      </c>
      <c r="D19" s="33">
        <v>77283.0</v>
      </c>
      <c r="E19" s="34" t="s">
        <v>649</v>
      </c>
      <c r="F19" s="35"/>
      <c r="G19" s="35"/>
      <c r="H19" s="35"/>
      <c r="I19" s="36"/>
      <c r="J19" s="35"/>
      <c r="K19" s="35"/>
      <c r="L19" s="35"/>
      <c r="M19" s="36">
        <v>10000.0</v>
      </c>
      <c r="N19" s="35"/>
      <c r="O19" s="35"/>
      <c r="P19" s="37">
        <v>10000.0</v>
      </c>
      <c r="Q19" s="38">
        <f t="shared" si="1"/>
        <v>0</v>
      </c>
      <c r="R19" s="37"/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45886.0</v>
      </c>
      <c r="C20" s="32" t="s">
        <v>650</v>
      </c>
      <c r="D20" s="33">
        <v>51017.0</v>
      </c>
      <c r="E20" s="34" t="s">
        <v>97</v>
      </c>
      <c r="F20" s="35"/>
      <c r="G20" s="35"/>
      <c r="H20" s="35">
        <v>5000.0</v>
      </c>
      <c r="I20" s="36"/>
      <c r="J20" s="35"/>
      <c r="K20" s="35"/>
      <c r="L20" s="35"/>
      <c r="M20" s="36"/>
      <c r="N20" s="35"/>
      <c r="O20" s="35"/>
      <c r="P20" s="37">
        <v>5000.0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45886.0</v>
      </c>
      <c r="C21" s="32" t="s">
        <v>651</v>
      </c>
      <c r="D21" s="33">
        <v>34941.0</v>
      </c>
      <c r="E21" s="34" t="s">
        <v>652</v>
      </c>
      <c r="F21" s="35"/>
      <c r="G21" s="35"/>
      <c r="H21" s="35"/>
      <c r="I21" s="36"/>
      <c r="J21" s="35"/>
      <c r="K21" s="35">
        <v>900.0</v>
      </c>
      <c r="L21" s="35"/>
      <c r="M21" s="36"/>
      <c r="N21" s="35"/>
      <c r="O21" s="35"/>
      <c r="P21" s="37">
        <v>900.0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45886.0</v>
      </c>
      <c r="C22" s="32" t="s">
        <v>653</v>
      </c>
      <c r="D22" s="33">
        <v>93928.0</v>
      </c>
      <c r="E22" s="34" t="s">
        <v>654</v>
      </c>
      <c r="F22" s="35"/>
      <c r="G22" s="35"/>
      <c r="H22" s="35">
        <v>7300.0</v>
      </c>
      <c r="I22" s="36"/>
      <c r="J22" s="35"/>
      <c r="K22" s="35"/>
      <c r="L22" s="35"/>
      <c r="M22" s="36"/>
      <c r="N22" s="35"/>
      <c r="O22" s="35"/>
      <c r="P22" s="37">
        <v>7300.0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/>
      <c r="B23" s="31"/>
      <c r="C23" s="32"/>
      <c r="D23" s="33"/>
      <c r="E23" s="34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9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41"/>
      <c r="B25" s="42"/>
      <c r="C25" s="43"/>
      <c r="D25" s="44"/>
      <c r="E25" s="44"/>
      <c r="F25" s="45">
        <f t="shared" ref="F25:P25" si="2">SUM(F6:F24)</f>
        <v>0</v>
      </c>
      <c r="G25" s="45">
        <f t="shared" si="2"/>
        <v>10400</v>
      </c>
      <c r="H25" s="45">
        <f t="shared" si="2"/>
        <v>12300</v>
      </c>
      <c r="I25" s="45">
        <f t="shared" si="2"/>
        <v>6400</v>
      </c>
      <c r="J25" s="45">
        <f t="shared" si="2"/>
        <v>12350</v>
      </c>
      <c r="K25" s="45">
        <f t="shared" si="2"/>
        <v>4370</v>
      </c>
      <c r="L25" s="45">
        <f t="shared" si="2"/>
        <v>0</v>
      </c>
      <c r="M25" s="45">
        <f t="shared" si="2"/>
        <v>10000</v>
      </c>
      <c r="N25" s="45">
        <f t="shared" si="2"/>
        <v>0</v>
      </c>
      <c r="O25" s="45">
        <f t="shared" si="2"/>
        <v>420</v>
      </c>
      <c r="P25" s="45">
        <f t="shared" si="2"/>
        <v>56240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9"/>
      <c r="B26" s="50"/>
      <c r="C26" s="51"/>
      <c r="D26" s="51"/>
      <c r="E26" s="51"/>
      <c r="F26" s="52">
        <f>F25+G25+H25+I25+J25+K25+L25+M25+N25+O25</f>
        <v>56240</v>
      </c>
      <c r="G26" s="4"/>
      <c r="H26" s="4"/>
      <c r="I26" s="4"/>
      <c r="J26" s="4"/>
      <c r="K26" s="4"/>
      <c r="L26" s="4"/>
      <c r="M26" s="4"/>
      <c r="N26" s="4"/>
      <c r="O26" s="4"/>
      <c r="P26" s="53" t="s">
        <v>51</v>
      </c>
      <c r="Q26" s="53"/>
      <c r="R26" s="51"/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28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56"/>
      <c r="F28" s="57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56"/>
      <c r="F29" s="57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51.0" customHeight="1">
      <c r="A30" s="2"/>
      <c r="B30" s="2"/>
      <c r="C30" s="2"/>
      <c r="D30" s="2"/>
      <c r="E30" s="58" t="s">
        <v>52</v>
      </c>
      <c r="F30" s="59" t="s">
        <v>53</v>
      </c>
      <c r="G30" s="2"/>
      <c r="H30" s="2"/>
      <c r="I30" s="2"/>
      <c r="J30" s="60" t="s">
        <v>54</v>
      </c>
      <c r="K30" s="60"/>
      <c r="L30" s="60"/>
      <c r="M30" s="60"/>
      <c r="N30" s="61"/>
      <c r="O30" s="61"/>
      <c r="P30" s="6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42.0" customHeight="1">
      <c r="A31" s="2"/>
      <c r="B31" s="2"/>
      <c r="C31" s="2"/>
      <c r="D31" s="2"/>
      <c r="E31" s="58" t="s">
        <v>55</v>
      </c>
      <c r="F31" s="59" t="s">
        <v>53</v>
      </c>
      <c r="G31" s="2"/>
      <c r="H31" s="2"/>
      <c r="I31" s="2"/>
      <c r="J31" s="63" t="s">
        <v>56</v>
      </c>
      <c r="K31" s="63"/>
      <c r="L31" s="63"/>
      <c r="M31" s="63"/>
      <c r="N31" s="63"/>
      <c r="O31" s="63"/>
      <c r="P31" s="6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42.0" customHeight="1">
      <c r="A32" s="2"/>
      <c r="B32" s="2"/>
      <c r="C32" s="2"/>
      <c r="D32" s="2"/>
      <c r="E32" s="58" t="s">
        <v>57</v>
      </c>
      <c r="F32" s="59" t="s">
        <v>53</v>
      </c>
      <c r="G32" s="2"/>
      <c r="H32" s="2"/>
      <c r="I32" s="2"/>
      <c r="J32" s="150">
        <v>1.0</v>
      </c>
      <c r="K32" s="151" t="s">
        <v>655</v>
      </c>
      <c r="L32" s="151"/>
      <c r="M32" s="151"/>
      <c r="N32" s="151"/>
      <c r="O32" s="151"/>
      <c r="P32" s="151" t="s">
        <v>59</v>
      </c>
      <c r="Q32" s="152" t="s">
        <v>60</v>
      </c>
      <c r="R32" s="153" t="s">
        <v>656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42.0" customHeight="1">
      <c r="A33" s="2"/>
      <c r="B33" s="2"/>
      <c r="C33" s="2"/>
      <c r="D33" s="2"/>
      <c r="E33" s="58" t="s">
        <v>62</v>
      </c>
      <c r="F33" s="59" t="s">
        <v>53</v>
      </c>
      <c r="G33" s="2"/>
      <c r="H33" s="2"/>
      <c r="I33" s="2"/>
      <c r="J33" s="144"/>
      <c r="K33" s="154"/>
      <c r="L33" s="154"/>
      <c r="M33" s="154"/>
      <c r="N33" s="154"/>
      <c r="O33" s="154"/>
      <c r="P33" s="155"/>
      <c r="Q33" s="155"/>
      <c r="R33" s="155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42.0" customHeight="1">
      <c r="A34" s="2"/>
      <c r="B34" s="2"/>
      <c r="C34" s="2"/>
      <c r="D34" s="2"/>
      <c r="E34" s="58" t="s">
        <v>657</v>
      </c>
      <c r="F34" s="59" t="s">
        <v>53</v>
      </c>
      <c r="G34" s="2"/>
      <c r="H34" s="2"/>
      <c r="I34" s="2"/>
      <c r="J34" s="144"/>
      <c r="K34" s="154" t="s">
        <v>64</v>
      </c>
      <c r="L34" s="154"/>
      <c r="M34" s="154"/>
      <c r="N34" s="154"/>
      <c r="O34" s="154"/>
      <c r="P34" s="156">
        <v>56240.0</v>
      </c>
      <c r="Q34" s="155"/>
      <c r="R34" s="155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42.0" customHeight="1">
      <c r="A35" s="2"/>
      <c r="B35" s="2"/>
      <c r="C35" s="2"/>
      <c r="D35" s="2"/>
      <c r="E35" s="58" t="s">
        <v>65</v>
      </c>
      <c r="F35" s="59" t="s">
        <v>53</v>
      </c>
      <c r="G35" s="2"/>
      <c r="H35" s="2"/>
      <c r="I35" s="2"/>
      <c r="J35" s="134"/>
      <c r="K35" s="157"/>
      <c r="L35" s="157" t="s">
        <v>66</v>
      </c>
      <c r="M35" s="157"/>
      <c r="N35" s="155"/>
      <c r="O35" s="155"/>
      <c r="P35" s="156">
        <v>420.0</v>
      </c>
      <c r="Q35" s="155"/>
      <c r="R35" s="155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42.0" customHeight="1">
      <c r="A36" s="2"/>
      <c r="B36" s="2"/>
      <c r="C36" s="2"/>
      <c r="D36" s="2"/>
      <c r="E36" s="58" t="s">
        <v>67</v>
      </c>
      <c r="F36" s="59" t="s">
        <v>53</v>
      </c>
      <c r="G36" s="2"/>
      <c r="H36" s="2"/>
      <c r="I36" s="2"/>
      <c r="J36" s="2"/>
      <c r="K36" s="155"/>
      <c r="L36" s="158" t="s">
        <v>68</v>
      </c>
      <c r="M36" s="155"/>
      <c r="N36" s="155"/>
      <c r="O36" s="155"/>
      <c r="P36" s="156">
        <f>P34-P35</f>
        <v>55820</v>
      </c>
      <c r="Q36" s="155"/>
      <c r="R36" s="155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42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42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42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42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42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42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/>
    <row r="744" ht="42.0" customHeight="1"/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</sheetData>
  <mergeCells count="17">
    <mergeCell ref="A1:S1"/>
    <mergeCell ref="A2:S2"/>
    <mergeCell ref="A3:A5"/>
    <mergeCell ref="B3:B5"/>
    <mergeCell ref="C3:C5"/>
    <mergeCell ref="D3:D5"/>
    <mergeCell ref="E3:E5"/>
    <mergeCell ref="S3:S5"/>
    <mergeCell ref="K4:K5"/>
    <mergeCell ref="F26:O26"/>
    <mergeCell ref="F3:Q3"/>
    <mergeCell ref="R3:R5"/>
    <mergeCell ref="F4:F5"/>
    <mergeCell ref="G4:H4"/>
    <mergeCell ref="I4:J4"/>
    <mergeCell ref="P4:P5"/>
    <mergeCell ref="Q4:Q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47" t="s">
        <v>629</v>
      </c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630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45886.0</v>
      </c>
      <c r="C6" s="32" t="s">
        <v>659</v>
      </c>
      <c r="D6" s="33">
        <v>24368.0</v>
      </c>
      <c r="E6" s="34" t="s">
        <v>238</v>
      </c>
      <c r="F6" s="35"/>
      <c r="G6" s="35"/>
      <c r="H6" s="35"/>
      <c r="I6" s="36"/>
      <c r="J6" s="35"/>
      <c r="K6" s="35"/>
      <c r="L6" s="35"/>
      <c r="M6" s="36">
        <v>450.0</v>
      </c>
      <c r="N6" s="35"/>
      <c r="O6" s="35"/>
      <c r="P6" s="37">
        <v>450.0</v>
      </c>
      <c r="Q6" s="38">
        <f t="shared" ref="Q6:Q27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45887.0</v>
      </c>
      <c r="C7" s="32" t="s">
        <v>660</v>
      </c>
      <c r="D7" s="33">
        <v>61420.0</v>
      </c>
      <c r="E7" s="34" t="s">
        <v>661</v>
      </c>
      <c r="F7" s="35"/>
      <c r="G7" s="35"/>
      <c r="H7" s="35"/>
      <c r="I7" s="36">
        <v>2600.0</v>
      </c>
      <c r="J7" s="35"/>
      <c r="K7" s="35"/>
      <c r="L7" s="35"/>
      <c r="M7" s="36"/>
      <c r="N7" s="35"/>
      <c r="O7" s="35"/>
      <c r="P7" s="37">
        <v>2600.0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45887.0</v>
      </c>
      <c r="C8" s="32" t="s">
        <v>662</v>
      </c>
      <c r="D8" s="33">
        <v>45813.0</v>
      </c>
      <c r="E8" s="34" t="s">
        <v>663</v>
      </c>
      <c r="F8" s="35"/>
      <c r="G8" s="35"/>
      <c r="H8" s="35"/>
      <c r="I8" s="36">
        <v>1550.0</v>
      </c>
      <c r="J8" s="35"/>
      <c r="K8" s="35"/>
      <c r="L8" s="35"/>
      <c r="M8" s="36"/>
      <c r="N8" s="35"/>
      <c r="O8" s="35"/>
      <c r="P8" s="37">
        <v>1550.0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45887.0</v>
      </c>
      <c r="C9" s="32" t="s">
        <v>664</v>
      </c>
      <c r="D9" s="33">
        <v>62146.0</v>
      </c>
      <c r="E9" s="34" t="s">
        <v>125</v>
      </c>
      <c r="F9" s="35"/>
      <c r="G9" s="35"/>
      <c r="H9" s="35"/>
      <c r="I9" s="36">
        <v>450.0</v>
      </c>
      <c r="J9" s="35"/>
      <c r="K9" s="35"/>
      <c r="L9" s="35"/>
      <c r="M9" s="36"/>
      <c r="N9" s="35"/>
      <c r="O9" s="35"/>
      <c r="P9" s="37">
        <v>450.0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45887.0</v>
      </c>
      <c r="C10" s="32" t="s">
        <v>665</v>
      </c>
      <c r="D10" s="33">
        <v>61641.0</v>
      </c>
      <c r="E10" s="34" t="s">
        <v>666</v>
      </c>
      <c r="F10" s="35"/>
      <c r="G10" s="35"/>
      <c r="H10" s="35"/>
      <c r="I10" s="36"/>
      <c r="J10" s="35">
        <v>4600.0</v>
      </c>
      <c r="K10" s="35"/>
      <c r="L10" s="35"/>
      <c r="M10" s="36"/>
      <c r="N10" s="35"/>
      <c r="O10" s="35"/>
      <c r="P10" s="37">
        <v>4600.0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45887.0</v>
      </c>
      <c r="C11" s="32" t="s">
        <v>667</v>
      </c>
      <c r="D11" s="33">
        <v>81108.0</v>
      </c>
      <c r="E11" s="34" t="s">
        <v>163</v>
      </c>
      <c r="F11" s="35"/>
      <c r="G11" s="35"/>
      <c r="H11" s="35"/>
      <c r="I11" s="36">
        <v>15250.0</v>
      </c>
      <c r="J11" s="35"/>
      <c r="K11" s="35"/>
      <c r="L11" s="35"/>
      <c r="M11" s="36"/>
      <c r="N11" s="35"/>
      <c r="O11" s="35"/>
      <c r="P11" s="37">
        <v>15250.0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45887.0</v>
      </c>
      <c r="C12" s="32" t="s">
        <v>668</v>
      </c>
      <c r="D12" s="33">
        <v>68976.0</v>
      </c>
      <c r="E12" s="34" t="s">
        <v>669</v>
      </c>
      <c r="F12" s="35"/>
      <c r="G12" s="35"/>
      <c r="H12" s="35"/>
      <c r="I12" s="36">
        <v>5100.0</v>
      </c>
      <c r="J12" s="35"/>
      <c r="K12" s="35"/>
      <c r="L12" s="35"/>
      <c r="M12" s="36"/>
      <c r="N12" s="35"/>
      <c r="O12" s="35"/>
      <c r="P12" s="37">
        <v>5100.0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45887.0</v>
      </c>
      <c r="C13" s="32" t="s">
        <v>670</v>
      </c>
      <c r="D13" s="33">
        <v>21828.0</v>
      </c>
      <c r="E13" s="34" t="s">
        <v>89</v>
      </c>
      <c r="F13" s="35"/>
      <c r="G13" s="35">
        <v>10000.0</v>
      </c>
      <c r="H13" s="35"/>
      <c r="I13" s="36"/>
      <c r="J13" s="35"/>
      <c r="K13" s="35"/>
      <c r="L13" s="35"/>
      <c r="M13" s="36"/>
      <c r="N13" s="35"/>
      <c r="O13" s="35"/>
      <c r="P13" s="37">
        <v>10000.0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45887.0</v>
      </c>
      <c r="C14" s="32" t="s">
        <v>671</v>
      </c>
      <c r="D14" s="33">
        <v>88725.0</v>
      </c>
      <c r="E14" s="34" t="s">
        <v>38</v>
      </c>
      <c r="F14" s="35"/>
      <c r="G14" s="35"/>
      <c r="H14" s="35"/>
      <c r="I14" s="36"/>
      <c r="J14" s="35">
        <v>2600.0</v>
      </c>
      <c r="K14" s="35"/>
      <c r="L14" s="35"/>
      <c r="M14" s="36"/>
      <c r="N14" s="35"/>
      <c r="O14" s="35"/>
      <c r="P14" s="37">
        <v>2600.0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45887.0</v>
      </c>
      <c r="C15" s="32" t="s">
        <v>672</v>
      </c>
      <c r="D15" s="33">
        <v>67797.0</v>
      </c>
      <c r="E15" s="34" t="s">
        <v>673</v>
      </c>
      <c r="F15" s="35"/>
      <c r="G15" s="35"/>
      <c r="H15" s="35"/>
      <c r="I15" s="36"/>
      <c r="J15" s="35">
        <v>15000.0</v>
      </c>
      <c r="K15" s="35"/>
      <c r="L15" s="35"/>
      <c r="M15" s="36"/>
      <c r="N15" s="35"/>
      <c r="O15" s="35"/>
      <c r="P15" s="37">
        <v>15000.0</v>
      </c>
      <c r="Q15" s="38">
        <f t="shared" si="1"/>
        <v>0</v>
      </c>
      <c r="R15" s="37" t="s">
        <v>26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45887.0</v>
      </c>
      <c r="C16" s="32" t="s">
        <v>674</v>
      </c>
      <c r="D16" s="33">
        <v>21828.0</v>
      </c>
      <c r="E16" s="34" t="s">
        <v>89</v>
      </c>
      <c r="F16" s="35"/>
      <c r="G16" s="35">
        <v>1200.0</v>
      </c>
      <c r="H16" s="35"/>
      <c r="I16" s="36"/>
      <c r="J16" s="35"/>
      <c r="K16" s="35"/>
      <c r="L16" s="35"/>
      <c r="M16" s="36"/>
      <c r="N16" s="35"/>
      <c r="O16" s="35"/>
      <c r="P16" s="37">
        <v>1200.0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45887.0</v>
      </c>
      <c r="C17" s="32" t="s">
        <v>675</v>
      </c>
      <c r="D17" s="33">
        <v>55969.0</v>
      </c>
      <c r="E17" s="34" t="s">
        <v>676</v>
      </c>
      <c r="F17" s="35"/>
      <c r="G17" s="35"/>
      <c r="H17" s="35"/>
      <c r="I17" s="36"/>
      <c r="J17" s="35">
        <v>15000.0</v>
      </c>
      <c r="K17" s="35"/>
      <c r="L17" s="35"/>
      <c r="M17" s="36"/>
      <c r="N17" s="35"/>
      <c r="O17" s="35"/>
      <c r="P17" s="37">
        <v>15000.0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45887.0</v>
      </c>
      <c r="C18" s="32" t="s">
        <v>677</v>
      </c>
      <c r="D18" s="33">
        <v>69437.0</v>
      </c>
      <c r="E18" s="34" t="s">
        <v>678</v>
      </c>
      <c r="F18" s="35"/>
      <c r="G18" s="35"/>
      <c r="H18" s="35"/>
      <c r="I18" s="36"/>
      <c r="J18" s="35">
        <v>9500.0</v>
      </c>
      <c r="K18" s="35"/>
      <c r="L18" s="35"/>
      <c r="M18" s="36"/>
      <c r="N18" s="35"/>
      <c r="O18" s="35"/>
      <c r="P18" s="37">
        <v>9500.0</v>
      </c>
      <c r="Q18" s="38">
        <f t="shared" si="1"/>
        <v>0</v>
      </c>
      <c r="R18" s="37" t="s">
        <v>358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45887.0</v>
      </c>
      <c r="C19" s="32" t="s">
        <v>679</v>
      </c>
      <c r="D19" s="33">
        <v>78454.0</v>
      </c>
      <c r="E19" s="34" t="s">
        <v>680</v>
      </c>
      <c r="F19" s="35"/>
      <c r="G19" s="35"/>
      <c r="H19" s="35"/>
      <c r="I19" s="36">
        <v>2600.0</v>
      </c>
      <c r="J19" s="35"/>
      <c r="K19" s="35"/>
      <c r="L19" s="35"/>
      <c r="M19" s="36"/>
      <c r="N19" s="35"/>
      <c r="O19" s="35"/>
      <c r="P19" s="37">
        <v>2600.0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45887.0</v>
      </c>
      <c r="C20" s="32" t="s">
        <v>681</v>
      </c>
      <c r="D20" s="33">
        <v>67621.0</v>
      </c>
      <c r="E20" s="34" t="s">
        <v>225</v>
      </c>
      <c r="F20" s="35"/>
      <c r="G20" s="35"/>
      <c r="H20" s="35"/>
      <c r="I20" s="36"/>
      <c r="J20" s="35"/>
      <c r="K20" s="35">
        <v>2500.0</v>
      </c>
      <c r="L20" s="35"/>
      <c r="M20" s="36"/>
      <c r="N20" s="35"/>
      <c r="O20" s="35"/>
      <c r="P20" s="37">
        <v>2500.0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45887.0</v>
      </c>
      <c r="C21" s="32" t="s">
        <v>682</v>
      </c>
      <c r="D21" s="33">
        <v>59244.0</v>
      </c>
      <c r="E21" s="34" t="s">
        <v>93</v>
      </c>
      <c r="F21" s="35"/>
      <c r="G21" s="35"/>
      <c r="H21" s="35"/>
      <c r="I21" s="36">
        <v>5000.0</v>
      </c>
      <c r="J21" s="35"/>
      <c r="K21" s="35"/>
      <c r="L21" s="35"/>
      <c r="M21" s="36"/>
      <c r="N21" s="35"/>
      <c r="O21" s="35"/>
      <c r="P21" s="37">
        <v>5000.0</v>
      </c>
      <c r="Q21" s="38">
        <f t="shared" si="1"/>
        <v>0</v>
      </c>
      <c r="R21" s="37" t="s">
        <v>26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45887.0</v>
      </c>
      <c r="C22" s="32" t="s">
        <v>683</v>
      </c>
      <c r="D22" s="33">
        <v>66770.0</v>
      </c>
      <c r="E22" s="34" t="s">
        <v>475</v>
      </c>
      <c r="F22" s="35"/>
      <c r="G22" s="35"/>
      <c r="H22" s="35"/>
      <c r="I22" s="36"/>
      <c r="J22" s="35">
        <v>5000.0</v>
      </c>
      <c r="K22" s="35"/>
      <c r="L22" s="35"/>
      <c r="M22" s="36"/>
      <c r="N22" s="35"/>
      <c r="O22" s="35"/>
      <c r="P22" s="37">
        <v>5000.0</v>
      </c>
      <c r="Q22" s="38">
        <f t="shared" si="1"/>
        <v>0</v>
      </c>
      <c r="R22" s="37" t="s">
        <v>34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45887.0</v>
      </c>
      <c r="C23" s="32" t="s">
        <v>684</v>
      </c>
      <c r="D23" s="33">
        <v>79230.0</v>
      </c>
      <c r="E23" s="34" t="s">
        <v>685</v>
      </c>
      <c r="F23" s="35"/>
      <c r="G23" s="35"/>
      <c r="H23" s="35"/>
      <c r="I23" s="36"/>
      <c r="J23" s="35"/>
      <c r="K23" s="35"/>
      <c r="L23" s="35"/>
      <c r="M23" s="36">
        <v>2600.0</v>
      </c>
      <c r="N23" s="35"/>
      <c r="O23" s="35"/>
      <c r="P23" s="37">
        <v>2600.0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45887.0</v>
      </c>
      <c r="C24" s="32" t="s">
        <v>686</v>
      </c>
      <c r="D24" s="33">
        <v>51166.0</v>
      </c>
      <c r="E24" s="34" t="s">
        <v>575</v>
      </c>
      <c r="F24" s="35"/>
      <c r="G24" s="35"/>
      <c r="H24" s="35"/>
      <c r="I24" s="36"/>
      <c r="J24" s="35"/>
      <c r="K24" s="35"/>
      <c r="L24" s="35"/>
      <c r="M24" s="36">
        <v>300.0</v>
      </c>
      <c r="N24" s="35"/>
      <c r="O24" s="35"/>
      <c r="P24" s="37">
        <v>300.0</v>
      </c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45887.0</v>
      </c>
      <c r="C25" s="32" t="s">
        <v>687</v>
      </c>
      <c r="D25" s="33">
        <v>50595.0</v>
      </c>
      <c r="E25" s="34" t="s">
        <v>149</v>
      </c>
      <c r="F25" s="35"/>
      <c r="G25" s="35"/>
      <c r="H25" s="35">
        <v>5000.0</v>
      </c>
      <c r="I25" s="36"/>
      <c r="J25" s="35"/>
      <c r="K25" s="35"/>
      <c r="L25" s="35"/>
      <c r="M25" s="36"/>
      <c r="N25" s="35"/>
      <c r="O25" s="35"/>
      <c r="P25" s="37">
        <v>5000.0</v>
      </c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/>
      <c r="C26" s="32"/>
      <c r="D26" s="33"/>
      <c r="E26" s="34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/>
      <c r="B27" s="31"/>
      <c r="C27" s="32"/>
      <c r="D27" s="33"/>
      <c r="E27" s="34"/>
      <c r="F27" s="35"/>
      <c r="G27" s="35"/>
      <c r="H27" s="35"/>
      <c r="I27" s="36"/>
      <c r="J27" s="35"/>
      <c r="K27" s="35"/>
      <c r="L27" s="35"/>
      <c r="M27" s="36"/>
      <c r="N27" s="35"/>
      <c r="O27" s="35"/>
      <c r="P27" s="37"/>
      <c r="Q27" s="38">
        <f t="shared" si="1"/>
        <v>0</v>
      </c>
      <c r="R27" s="37"/>
      <c r="S27" s="3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41"/>
      <c r="B28" s="42"/>
      <c r="C28" s="43"/>
      <c r="D28" s="44"/>
      <c r="E28" s="44"/>
      <c r="F28" s="45">
        <f t="shared" ref="F28:P28" si="2">SUM(F6:F27)</f>
        <v>0</v>
      </c>
      <c r="G28" s="45">
        <f t="shared" si="2"/>
        <v>11200</v>
      </c>
      <c r="H28" s="45">
        <f t="shared" si="2"/>
        <v>5000</v>
      </c>
      <c r="I28" s="45">
        <f t="shared" si="2"/>
        <v>32550</v>
      </c>
      <c r="J28" s="45">
        <f t="shared" si="2"/>
        <v>51700</v>
      </c>
      <c r="K28" s="45">
        <f t="shared" si="2"/>
        <v>2500</v>
      </c>
      <c r="L28" s="45">
        <f t="shared" si="2"/>
        <v>0</v>
      </c>
      <c r="M28" s="45">
        <f t="shared" si="2"/>
        <v>3350</v>
      </c>
      <c r="N28" s="45">
        <f t="shared" si="2"/>
        <v>0</v>
      </c>
      <c r="O28" s="45">
        <f t="shared" si="2"/>
        <v>0</v>
      </c>
      <c r="P28" s="45">
        <f t="shared" si="2"/>
        <v>106300</v>
      </c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9"/>
      <c r="B29" s="50"/>
      <c r="C29" s="51"/>
      <c r="D29" s="51"/>
      <c r="E29" s="51"/>
      <c r="F29" s="52">
        <f>F28+G28+H28+I28+J28+K28+L28+M28+N28+O28</f>
        <v>106300</v>
      </c>
      <c r="G29" s="4"/>
      <c r="H29" s="4"/>
      <c r="I29" s="4"/>
      <c r="J29" s="4"/>
      <c r="K29" s="4"/>
      <c r="L29" s="4"/>
      <c r="M29" s="4"/>
      <c r="N29" s="4"/>
      <c r="O29" s="4"/>
      <c r="P29" s="53" t="s">
        <v>51</v>
      </c>
      <c r="Q29" s="53"/>
      <c r="R29" s="51"/>
      <c r="S29" s="54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28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3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04" t="s">
        <v>2</v>
      </c>
      <c r="B32" s="105" t="s">
        <v>3</v>
      </c>
      <c r="C32" s="105" t="s">
        <v>4</v>
      </c>
      <c r="D32" s="105" t="s">
        <v>5</v>
      </c>
      <c r="E32" s="105" t="s">
        <v>6</v>
      </c>
      <c r="F32" s="106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05" t="s">
        <v>8</v>
      </c>
      <c r="S32" s="105" t="s">
        <v>9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1"/>
      <c r="B33" s="12"/>
      <c r="C33" s="12"/>
      <c r="D33" s="12"/>
      <c r="E33" s="12"/>
      <c r="F33" s="107" t="s">
        <v>10</v>
      </c>
      <c r="G33" s="108" t="s">
        <v>11</v>
      </c>
      <c r="H33" s="10"/>
      <c r="I33" s="108" t="s">
        <v>12</v>
      </c>
      <c r="J33" s="10"/>
      <c r="K33" s="105" t="s">
        <v>13</v>
      </c>
      <c r="L33" s="109"/>
      <c r="M33" s="109"/>
      <c r="N33" s="109"/>
      <c r="O33" s="110" t="s">
        <v>688</v>
      </c>
      <c r="P33" s="105" t="s">
        <v>15</v>
      </c>
      <c r="Q33" s="105" t="s">
        <v>16</v>
      </c>
      <c r="R33" s="12"/>
      <c r="S33" s="1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6"/>
      <c r="B34" s="10"/>
      <c r="C34" s="10"/>
      <c r="D34" s="10"/>
      <c r="E34" s="10"/>
      <c r="F34" s="10"/>
      <c r="G34" s="111" t="s">
        <v>17</v>
      </c>
      <c r="H34" s="111" t="s">
        <v>18</v>
      </c>
      <c r="I34" s="111" t="s">
        <v>19</v>
      </c>
      <c r="J34" s="111" t="s">
        <v>20</v>
      </c>
      <c r="K34" s="10"/>
      <c r="L34" s="111" t="s">
        <v>21</v>
      </c>
      <c r="M34" s="111" t="s">
        <v>22</v>
      </c>
      <c r="N34" s="111" t="s">
        <v>70</v>
      </c>
      <c r="O34" s="10"/>
      <c r="P34" s="10"/>
      <c r="Q34" s="10"/>
      <c r="R34" s="10"/>
      <c r="S34" s="10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1.0</v>
      </c>
      <c r="B35" s="141">
        <v>45887.0</v>
      </c>
      <c r="C35" s="114" t="s">
        <v>689</v>
      </c>
      <c r="D35" s="115">
        <v>23221.0</v>
      </c>
      <c r="E35" s="116" t="s">
        <v>690</v>
      </c>
      <c r="F35" s="117"/>
      <c r="G35" s="117"/>
      <c r="H35" s="118"/>
      <c r="I35" s="117"/>
      <c r="J35" s="119"/>
      <c r="K35" s="117"/>
      <c r="L35" s="117"/>
      <c r="M35" s="117">
        <v>1148.0</v>
      </c>
      <c r="N35" s="117"/>
      <c r="O35" s="117"/>
      <c r="P35" s="120">
        <v>1148.0</v>
      </c>
      <c r="Q35" s="121">
        <f t="shared" ref="Q35:Q39" si="3">F35+G35+H35+I35+J35+K35+L35+M35+N35+-P35</f>
        <v>0</v>
      </c>
      <c r="R35" s="37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2">
        <v>2.0</v>
      </c>
      <c r="B36" s="141"/>
      <c r="C36" s="135"/>
      <c r="D36" s="135"/>
      <c r="E36" s="135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20"/>
      <c r="Q36" s="121">
        <f t="shared" si="3"/>
        <v>0</v>
      </c>
      <c r="R36" s="37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37">
        <v>3.0</v>
      </c>
      <c r="B37" s="141"/>
      <c r="C37" s="114"/>
      <c r="D37" s="114"/>
      <c r="E37" s="114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1">
        <f t="shared" si="3"/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38">
        <v>4.0</v>
      </c>
      <c r="B38" s="141"/>
      <c r="C38" s="114"/>
      <c r="D38" s="114"/>
      <c r="E38" s="114"/>
      <c r="F38" s="114"/>
      <c r="G38" s="117"/>
      <c r="H38" s="117"/>
      <c r="I38" s="117"/>
      <c r="J38" s="117"/>
      <c r="K38" s="117"/>
      <c r="L38" s="117"/>
      <c r="M38" s="117"/>
      <c r="N38" s="117"/>
      <c r="O38" s="117"/>
      <c r="P38" s="120"/>
      <c r="Q38" s="121">
        <f t="shared" si="3"/>
        <v>0</v>
      </c>
      <c r="R38" s="122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8">
        <v>5.0</v>
      </c>
      <c r="B39" s="141"/>
      <c r="C39" s="142"/>
      <c r="D39" s="142"/>
      <c r="E39" s="142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20"/>
      <c r="Q39" s="121">
        <f t="shared" si="3"/>
        <v>0</v>
      </c>
      <c r="R39" s="143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22"/>
      <c r="B40" s="122"/>
      <c r="C40" s="122"/>
      <c r="D40" s="122"/>
      <c r="E40" s="122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20"/>
      <c r="Q40" s="122"/>
      <c r="R40" s="122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4"/>
      <c r="B41" s="125"/>
      <c r="C41" s="126"/>
      <c r="D41" s="127" t="s">
        <v>105</v>
      </c>
      <c r="E41" s="109"/>
      <c r="F41" s="128">
        <f t="shared" ref="F41:G41" si="4">SUM(F35:F40)</f>
        <v>0</v>
      </c>
      <c r="G41" s="128">
        <f t="shared" si="4"/>
        <v>0</v>
      </c>
      <c r="H41" s="128">
        <f>SUM(H35:H38)</f>
        <v>0</v>
      </c>
      <c r="I41" s="128">
        <f t="shared" ref="I41:P41" si="5">SUM(I35:I40)</f>
        <v>0</v>
      </c>
      <c r="J41" s="128">
        <f t="shared" si="5"/>
        <v>0</v>
      </c>
      <c r="K41" s="128">
        <f t="shared" si="5"/>
        <v>0</v>
      </c>
      <c r="L41" s="128">
        <f t="shared" si="5"/>
        <v>0</v>
      </c>
      <c r="M41" s="128">
        <f t="shared" si="5"/>
        <v>1148</v>
      </c>
      <c r="N41" s="128">
        <f t="shared" si="5"/>
        <v>0</v>
      </c>
      <c r="O41" s="128">
        <f t="shared" si="5"/>
        <v>0</v>
      </c>
      <c r="P41" s="128">
        <f t="shared" si="5"/>
        <v>1148</v>
      </c>
      <c r="Q41" s="129"/>
      <c r="R41" s="109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30"/>
      <c r="B42" s="131"/>
      <c r="C42" s="131"/>
      <c r="D42" s="131"/>
      <c r="E42" s="131"/>
      <c r="F42" s="132">
        <f>F41+G41+H41+I41+J41+K41+L41+M41+N41+O41</f>
        <v>1148</v>
      </c>
      <c r="G42" s="4"/>
      <c r="H42" s="4"/>
      <c r="I42" s="4"/>
      <c r="J42" s="4"/>
      <c r="K42" s="4"/>
      <c r="L42" s="4"/>
      <c r="M42" s="4"/>
      <c r="N42" s="4"/>
      <c r="O42" s="4"/>
      <c r="P42" s="133"/>
      <c r="Q42" s="133"/>
      <c r="R42" s="131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55"/>
      <c r="B43" s="55"/>
      <c r="C43" s="55"/>
      <c r="D43" s="55"/>
      <c r="E43" s="56"/>
      <c r="F43" s="57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55"/>
      <c r="B44" s="55"/>
      <c r="C44" s="55"/>
      <c r="D44" s="55"/>
      <c r="E44" s="56"/>
      <c r="F44" s="57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51.0" customHeight="1">
      <c r="A45" s="2"/>
      <c r="B45" s="2"/>
      <c r="C45" s="2"/>
      <c r="D45" s="2"/>
      <c r="E45" s="58" t="s">
        <v>52</v>
      </c>
      <c r="F45" s="59" t="s">
        <v>121</v>
      </c>
      <c r="G45" s="2"/>
      <c r="H45" s="2"/>
      <c r="I45" s="2"/>
      <c r="J45" s="60" t="s">
        <v>54</v>
      </c>
      <c r="K45" s="60"/>
      <c r="L45" s="60"/>
      <c r="M45" s="60"/>
      <c r="N45" s="61"/>
      <c r="O45" s="61"/>
      <c r="P45" s="6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55</v>
      </c>
      <c r="F46" s="59" t="s">
        <v>121</v>
      </c>
      <c r="G46" s="2"/>
      <c r="H46" s="2"/>
      <c r="I46" s="2"/>
      <c r="J46" s="63" t="s">
        <v>56</v>
      </c>
      <c r="K46" s="63"/>
      <c r="L46" s="63"/>
      <c r="M46" s="63"/>
      <c r="N46" s="63"/>
      <c r="O46" s="63"/>
      <c r="P46" s="6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57</v>
      </c>
      <c r="F47" s="59" t="s">
        <v>121</v>
      </c>
      <c r="G47" s="2"/>
      <c r="H47" s="2"/>
      <c r="I47" s="2"/>
      <c r="J47" s="159"/>
      <c r="K47" s="160"/>
      <c r="L47" s="160"/>
      <c r="M47" s="160"/>
      <c r="N47" s="160"/>
      <c r="O47" s="160"/>
      <c r="P47" s="160"/>
      <c r="Q47" s="161"/>
      <c r="R47" s="2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62</v>
      </c>
      <c r="F48" s="59" t="s">
        <v>121</v>
      </c>
      <c r="G48" s="2"/>
      <c r="H48" s="2"/>
      <c r="I48" s="2"/>
      <c r="J48" s="162"/>
      <c r="K48" s="162"/>
      <c r="L48" s="162"/>
      <c r="M48" s="162"/>
      <c r="N48" s="162"/>
      <c r="O48" s="162"/>
      <c r="P48" s="55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58" t="s">
        <v>691</v>
      </c>
      <c r="F49" s="59" t="s">
        <v>121</v>
      </c>
      <c r="G49" s="2"/>
      <c r="H49" s="2"/>
      <c r="I49" s="2"/>
      <c r="J49" s="162"/>
      <c r="K49" s="162"/>
      <c r="L49" s="162"/>
      <c r="M49" s="162"/>
      <c r="N49" s="162"/>
      <c r="O49" s="162"/>
      <c r="P49" s="163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58" t="s">
        <v>65</v>
      </c>
      <c r="F50" s="59" t="s">
        <v>121</v>
      </c>
      <c r="G50" s="2"/>
      <c r="H50" s="2"/>
      <c r="I50" s="2"/>
      <c r="J50" s="164"/>
      <c r="K50" s="164"/>
      <c r="L50" s="164"/>
      <c r="M50" s="164"/>
      <c r="N50" s="55"/>
      <c r="O50" s="55"/>
      <c r="P50" s="163"/>
      <c r="Q50" s="55"/>
      <c r="R50" s="5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58" t="s">
        <v>67</v>
      </c>
      <c r="F51" s="59" t="s">
        <v>121</v>
      </c>
      <c r="G51" s="2"/>
      <c r="H51" s="2"/>
      <c r="I51" s="2"/>
      <c r="J51" s="55"/>
      <c r="K51" s="55"/>
      <c r="L51" s="165"/>
      <c r="M51" s="55"/>
      <c r="N51" s="55"/>
      <c r="O51" s="55"/>
      <c r="P51" s="163"/>
      <c r="Q51" s="55"/>
      <c r="R51" s="5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55"/>
      <c r="K52" s="55"/>
      <c r="L52" s="55"/>
      <c r="M52" s="55"/>
      <c r="N52" s="55"/>
      <c r="O52" s="55"/>
      <c r="P52" s="55"/>
      <c r="Q52" s="55"/>
      <c r="R52" s="5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</sheetData>
  <mergeCells count="34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9:O29"/>
    <mergeCell ref="A32:A34"/>
    <mergeCell ref="B32:B34"/>
    <mergeCell ref="C32:C34"/>
    <mergeCell ref="D32:D34"/>
    <mergeCell ref="E32:E34"/>
    <mergeCell ref="K33:K34"/>
    <mergeCell ref="O33:O34"/>
    <mergeCell ref="F42:O42"/>
    <mergeCell ref="P33:P34"/>
    <mergeCell ref="Q33:Q34"/>
    <mergeCell ref="A31:S31"/>
    <mergeCell ref="F32:Q32"/>
    <mergeCell ref="R32:R34"/>
    <mergeCell ref="S32:S34"/>
    <mergeCell ref="F33:F34"/>
    <mergeCell ref="G33:H33"/>
    <mergeCell ref="I33:J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692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45888.0</v>
      </c>
      <c r="C6" s="32" t="s">
        <v>693</v>
      </c>
      <c r="D6" s="33">
        <v>66770.0</v>
      </c>
      <c r="E6" s="34" t="s">
        <v>475</v>
      </c>
      <c r="F6" s="35"/>
      <c r="G6" s="35"/>
      <c r="H6" s="35"/>
      <c r="I6" s="36"/>
      <c r="J6" s="35">
        <v>2500.0</v>
      </c>
      <c r="K6" s="35"/>
      <c r="L6" s="35"/>
      <c r="M6" s="36"/>
      <c r="N6" s="35"/>
      <c r="O6" s="35"/>
      <c r="P6" s="37">
        <v>2500.0</v>
      </c>
      <c r="Q6" s="38">
        <f t="shared" ref="Q6:Q29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45888.0</v>
      </c>
      <c r="C7" s="32" t="s">
        <v>694</v>
      </c>
      <c r="D7" s="33">
        <v>45096.0</v>
      </c>
      <c r="E7" s="34" t="s">
        <v>186</v>
      </c>
      <c r="F7" s="35"/>
      <c r="G7" s="35"/>
      <c r="H7" s="35"/>
      <c r="I7" s="36">
        <v>2600.0</v>
      </c>
      <c r="J7" s="35"/>
      <c r="K7" s="35"/>
      <c r="L7" s="35"/>
      <c r="M7" s="36"/>
      <c r="N7" s="35"/>
      <c r="O7" s="35"/>
      <c r="P7" s="37">
        <v>2600.0</v>
      </c>
      <c r="Q7" s="38">
        <f t="shared" si="1"/>
        <v>0</v>
      </c>
      <c r="R7" s="37" t="s">
        <v>230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45888.0</v>
      </c>
      <c r="C8" s="32" t="s">
        <v>695</v>
      </c>
      <c r="D8" s="33">
        <v>45096.0</v>
      </c>
      <c r="E8" s="34" t="s">
        <v>186</v>
      </c>
      <c r="F8" s="35"/>
      <c r="G8" s="35"/>
      <c r="H8" s="35"/>
      <c r="I8" s="36">
        <v>5100.0</v>
      </c>
      <c r="J8" s="35"/>
      <c r="K8" s="35"/>
      <c r="L8" s="35"/>
      <c r="M8" s="36"/>
      <c r="N8" s="35"/>
      <c r="O8" s="35"/>
      <c r="P8" s="37">
        <v>5100.0</v>
      </c>
      <c r="Q8" s="38">
        <f t="shared" si="1"/>
        <v>0</v>
      </c>
      <c r="R8" s="37" t="s">
        <v>230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45888.0</v>
      </c>
      <c r="C9" s="32" t="s">
        <v>696</v>
      </c>
      <c r="D9" s="33">
        <v>77680.0</v>
      </c>
      <c r="E9" s="34" t="s">
        <v>697</v>
      </c>
      <c r="F9" s="35"/>
      <c r="G9" s="35"/>
      <c r="H9" s="35"/>
      <c r="I9" s="36">
        <v>2600.0</v>
      </c>
      <c r="J9" s="35"/>
      <c r="K9" s="35"/>
      <c r="L9" s="35"/>
      <c r="M9" s="36"/>
      <c r="N9" s="35"/>
      <c r="O9" s="35"/>
      <c r="P9" s="37">
        <v>2600.0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45888.0</v>
      </c>
      <c r="C10" s="32" t="s">
        <v>698</v>
      </c>
      <c r="D10" s="33">
        <v>81108.0</v>
      </c>
      <c r="E10" s="34" t="s">
        <v>163</v>
      </c>
      <c r="F10" s="35"/>
      <c r="G10" s="35"/>
      <c r="H10" s="35"/>
      <c r="I10" s="36">
        <v>10400.0</v>
      </c>
      <c r="J10" s="35"/>
      <c r="K10" s="35"/>
      <c r="L10" s="35"/>
      <c r="M10" s="36"/>
      <c r="N10" s="35"/>
      <c r="O10" s="35"/>
      <c r="P10" s="37">
        <v>10400.0</v>
      </c>
      <c r="Q10" s="38">
        <f t="shared" si="1"/>
        <v>0</v>
      </c>
      <c r="R10" s="37" t="s">
        <v>230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45888.0</v>
      </c>
      <c r="C11" s="32" t="s">
        <v>699</v>
      </c>
      <c r="D11" s="33">
        <v>94081.0</v>
      </c>
      <c r="E11" s="34" t="s">
        <v>700</v>
      </c>
      <c r="F11" s="35"/>
      <c r="G11" s="35"/>
      <c r="H11" s="35"/>
      <c r="I11" s="36"/>
      <c r="J11" s="35"/>
      <c r="K11" s="35"/>
      <c r="L11" s="35"/>
      <c r="M11" s="36">
        <v>4800.0</v>
      </c>
      <c r="N11" s="35"/>
      <c r="O11" s="35"/>
      <c r="P11" s="37">
        <v>4800.0</v>
      </c>
      <c r="Q11" s="38">
        <f t="shared" si="1"/>
        <v>0</v>
      </c>
      <c r="R11" s="37" t="s">
        <v>26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45888.0</v>
      </c>
      <c r="C12" s="32" t="s">
        <v>701</v>
      </c>
      <c r="D12" s="33">
        <v>86699.0</v>
      </c>
      <c r="E12" s="34" t="s">
        <v>702</v>
      </c>
      <c r="F12" s="35"/>
      <c r="G12" s="35"/>
      <c r="H12" s="35"/>
      <c r="I12" s="36"/>
      <c r="J12" s="35">
        <v>2600.0</v>
      </c>
      <c r="K12" s="35"/>
      <c r="L12" s="35"/>
      <c r="M12" s="36"/>
      <c r="N12" s="35"/>
      <c r="O12" s="35"/>
      <c r="P12" s="37">
        <v>2600.0</v>
      </c>
      <c r="Q12" s="38">
        <f t="shared" si="1"/>
        <v>0</v>
      </c>
      <c r="R12" s="37" t="s">
        <v>230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45888.0</v>
      </c>
      <c r="C13" s="32" t="s">
        <v>703</v>
      </c>
      <c r="D13" s="33">
        <v>94082.0</v>
      </c>
      <c r="E13" s="34" t="s">
        <v>704</v>
      </c>
      <c r="F13" s="35"/>
      <c r="G13" s="35"/>
      <c r="H13" s="35"/>
      <c r="I13" s="36"/>
      <c r="J13" s="35"/>
      <c r="K13" s="35"/>
      <c r="L13" s="35"/>
      <c r="M13" s="36">
        <v>4800.0</v>
      </c>
      <c r="N13" s="35"/>
      <c r="O13" s="35"/>
      <c r="P13" s="37">
        <v>4800.0</v>
      </c>
      <c r="Q13" s="38">
        <f t="shared" si="1"/>
        <v>0</v>
      </c>
      <c r="R13" s="37" t="s">
        <v>26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45888.0</v>
      </c>
      <c r="C14" s="32" t="s">
        <v>705</v>
      </c>
      <c r="D14" s="33">
        <v>94083.0</v>
      </c>
      <c r="E14" s="34" t="s">
        <v>706</v>
      </c>
      <c r="F14" s="35"/>
      <c r="G14" s="35"/>
      <c r="H14" s="35"/>
      <c r="I14" s="36"/>
      <c r="J14" s="35"/>
      <c r="K14" s="35"/>
      <c r="L14" s="35"/>
      <c r="M14" s="36">
        <v>4800.0</v>
      </c>
      <c r="N14" s="35"/>
      <c r="O14" s="35"/>
      <c r="P14" s="37">
        <v>4800.0</v>
      </c>
      <c r="Q14" s="38">
        <f t="shared" si="1"/>
        <v>0</v>
      </c>
      <c r="R14" s="37" t="s">
        <v>26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45888.0</v>
      </c>
      <c r="C15" s="32" t="s">
        <v>707</v>
      </c>
      <c r="D15" s="33">
        <v>76733.0</v>
      </c>
      <c r="E15" s="34" t="s">
        <v>708</v>
      </c>
      <c r="F15" s="35"/>
      <c r="G15" s="35"/>
      <c r="H15" s="35"/>
      <c r="I15" s="36"/>
      <c r="J15" s="35">
        <v>10000.0</v>
      </c>
      <c r="K15" s="35"/>
      <c r="L15" s="35"/>
      <c r="M15" s="36"/>
      <c r="N15" s="35"/>
      <c r="O15" s="35"/>
      <c r="P15" s="37">
        <v>10000.0</v>
      </c>
      <c r="Q15" s="38">
        <f t="shared" si="1"/>
        <v>0</v>
      </c>
      <c r="R15" s="37" t="s">
        <v>230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45888.0</v>
      </c>
      <c r="C16" s="32" t="s">
        <v>709</v>
      </c>
      <c r="D16" s="33">
        <v>46927.0</v>
      </c>
      <c r="E16" s="34" t="s">
        <v>81</v>
      </c>
      <c r="F16" s="35"/>
      <c r="G16" s="35"/>
      <c r="H16" s="35"/>
      <c r="I16" s="36">
        <v>300.0</v>
      </c>
      <c r="J16" s="35"/>
      <c r="K16" s="35"/>
      <c r="L16" s="35"/>
      <c r="M16" s="36"/>
      <c r="N16" s="35"/>
      <c r="O16" s="35"/>
      <c r="P16" s="37">
        <v>300.0</v>
      </c>
      <c r="Q16" s="38">
        <f t="shared" si="1"/>
        <v>0</v>
      </c>
      <c r="R16" s="37" t="s">
        <v>166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45888.0</v>
      </c>
      <c r="C17" s="32" t="s">
        <v>710</v>
      </c>
      <c r="D17" s="33">
        <v>90030.0</v>
      </c>
      <c r="E17" s="34" t="s">
        <v>201</v>
      </c>
      <c r="F17" s="35"/>
      <c r="G17" s="35"/>
      <c r="H17" s="35"/>
      <c r="I17" s="36">
        <v>320.0</v>
      </c>
      <c r="J17" s="35"/>
      <c r="K17" s="35"/>
      <c r="L17" s="35"/>
      <c r="M17" s="36"/>
      <c r="N17" s="35"/>
      <c r="O17" s="35"/>
      <c r="P17" s="37">
        <v>320.0</v>
      </c>
      <c r="Q17" s="38">
        <f t="shared" si="1"/>
        <v>0</v>
      </c>
      <c r="R17" s="37" t="s">
        <v>230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45888.0</v>
      </c>
      <c r="C18" s="32" t="s">
        <v>711</v>
      </c>
      <c r="D18" s="33">
        <v>55041.0</v>
      </c>
      <c r="E18" s="34" t="s">
        <v>197</v>
      </c>
      <c r="F18" s="35"/>
      <c r="G18" s="35"/>
      <c r="H18" s="35"/>
      <c r="I18" s="36">
        <v>2600.0</v>
      </c>
      <c r="J18" s="35"/>
      <c r="K18" s="35"/>
      <c r="L18" s="35"/>
      <c r="M18" s="36"/>
      <c r="N18" s="35"/>
      <c r="O18" s="35"/>
      <c r="P18" s="37">
        <v>2600.0</v>
      </c>
      <c r="Q18" s="38">
        <f t="shared" si="1"/>
        <v>0</v>
      </c>
      <c r="R18" s="37" t="s">
        <v>230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45888.0</v>
      </c>
      <c r="C19" s="32" t="s">
        <v>712</v>
      </c>
      <c r="D19" s="33">
        <v>50402.0</v>
      </c>
      <c r="E19" s="34" t="s">
        <v>713</v>
      </c>
      <c r="F19" s="35"/>
      <c r="G19" s="35"/>
      <c r="H19" s="35"/>
      <c r="I19" s="36">
        <v>2900.0</v>
      </c>
      <c r="J19" s="35"/>
      <c r="K19" s="35"/>
      <c r="L19" s="35"/>
      <c r="M19" s="36"/>
      <c r="N19" s="35"/>
      <c r="O19" s="35"/>
      <c r="P19" s="37">
        <v>2900.0</v>
      </c>
      <c r="Q19" s="38">
        <f t="shared" si="1"/>
        <v>0</v>
      </c>
      <c r="R19" s="37" t="s">
        <v>230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45888.0</v>
      </c>
      <c r="C20" s="32" t="s">
        <v>714</v>
      </c>
      <c r="D20" s="33">
        <v>89888.0</v>
      </c>
      <c r="E20" s="34" t="s">
        <v>218</v>
      </c>
      <c r="F20" s="35"/>
      <c r="G20" s="35"/>
      <c r="H20" s="35"/>
      <c r="I20" s="36"/>
      <c r="J20" s="35"/>
      <c r="K20" s="35"/>
      <c r="L20" s="35"/>
      <c r="M20" s="36">
        <v>500.0</v>
      </c>
      <c r="N20" s="35"/>
      <c r="O20" s="35"/>
      <c r="P20" s="37">
        <v>500.0</v>
      </c>
      <c r="Q20" s="38">
        <f t="shared" si="1"/>
        <v>0</v>
      </c>
      <c r="R20" s="37" t="s">
        <v>26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45888.0</v>
      </c>
      <c r="C21" s="32" t="s">
        <v>715</v>
      </c>
      <c r="D21" s="33">
        <v>89888.0</v>
      </c>
      <c r="E21" s="34" t="s">
        <v>218</v>
      </c>
      <c r="F21" s="35"/>
      <c r="G21" s="35"/>
      <c r="H21" s="35"/>
      <c r="I21" s="36"/>
      <c r="J21" s="35"/>
      <c r="K21" s="35"/>
      <c r="L21" s="35"/>
      <c r="M21" s="36">
        <v>350.0</v>
      </c>
      <c r="N21" s="35"/>
      <c r="O21" s="35"/>
      <c r="P21" s="37">
        <v>350.0</v>
      </c>
      <c r="Q21" s="38">
        <f t="shared" si="1"/>
        <v>0</v>
      </c>
      <c r="R21" s="37" t="s">
        <v>26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45888.0</v>
      </c>
      <c r="C22" s="32" t="s">
        <v>716</v>
      </c>
      <c r="D22" s="33">
        <v>80715.0</v>
      </c>
      <c r="E22" s="34" t="s">
        <v>717</v>
      </c>
      <c r="F22" s="35"/>
      <c r="G22" s="35"/>
      <c r="H22" s="35"/>
      <c r="I22" s="36"/>
      <c r="J22" s="35">
        <v>970.0</v>
      </c>
      <c r="K22" s="35"/>
      <c r="L22" s="35"/>
      <c r="M22" s="36"/>
      <c r="N22" s="35"/>
      <c r="O22" s="35"/>
      <c r="P22" s="37">
        <v>970.0</v>
      </c>
      <c r="Q22" s="38">
        <f t="shared" si="1"/>
        <v>0</v>
      </c>
      <c r="R22" s="37" t="s">
        <v>26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45888.0</v>
      </c>
      <c r="C23" s="32" t="s">
        <v>718</v>
      </c>
      <c r="D23" s="33">
        <v>90030.0</v>
      </c>
      <c r="E23" s="34" t="s">
        <v>201</v>
      </c>
      <c r="F23" s="35"/>
      <c r="G23" s="35"/>
      <c r="H23" s="35"/>
      <c r="I23" s="36">
        <v>500.0</v>
      </c>
      <c r="J23" s="35"/>
      <c r="K23" s="35"/>
      <c r="L23" s="35"/>
      <c r="M23" s="36"/>
      <c r="N23" s="35"/>
      <c r="O23" s="35"/>
      <c r="P23" s="37">
        <v>500.0</v>
      </c>
      <c r="Q23" s="38">
        <f t="shared" si="1"/>
        <v>0</v>
      </c>
      <c r="R23" s="37" t="s">
        <v>26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45887.0</v>
      </c>
      <c r="C24" s="32" t="s">
        <v>719</v>
      </c>
      <c r="D24" s="33">
        <v>87820.0</v>
      </c>
      <c r="E24" s="34" t="s">
        <v>25</v>
      </c>
      <c r="F24" s="35"/>
      <c r="G24" s="35"/>
      <c r="H24" s="35"/>
      <c r="I24" s="36"/>
      <c r="J24" s="35"/>
      <c r="K24" s="35"/>
      <c r="L24" s="35"/>
      <c r="M24" s="36">
        <v>3300.0</v>
      </c>
      <c r="N24" s="35"/>
      <c r="O24" s="35"/>
      <c r="P24" s="37">
        <v>3300.0</v>
      </c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45888.0</v>
      </c>
      <c r="C25" s="32" t="s">
        <v>720</v>
      </c>
      <c r="D25" s="33">
        <v>52214.0</v>
      </c>
      <c r="E25" s="34" t="s">
        <v>721</v>
      </c>
      <c r="F25" s="35"/>
      <c r="G25" s="35"/>
      <c r="H25" s="35">
        <v>2700.0</v>
      </c>
      <c r="I25" s="36"/>
      <c r="J25" s="35"/>
      <c r="K25" s="35"/>
      <c r="L25" s="35"/>
      <c r="M25" s="36"/>
      <c r="N25" s="35"/>
      <c r="O25" s="35"/>
      <c r="P25" s="37">
        <v>2700.0</v>
      </c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45888.0</v>
      </c>
      <c r="C26" s="32" t="s">
        <v>722</v>
      </c>
      <c r="D26" s="33">
        <v>43380.0</v>
      </c>
      <c r="E26" s="34" t="s">
        <v>83</v>
      </c>
      <c r="F26" s="35"/>
      <c r="G26" s="35"/>
      <c r="H26" s="35">
        <v>10300.0</v>
      </c>
      <c r="I26" s="36"/>
      <c r="J26" s="35"/>
      <c r="K26" s="35"/>
      <c r="L26" s="35"/>
      <c r="M26" s="36"/>
      <c r="N26" s="35"/>
      <c r="O26" s="35"/>
      <c r="P26" s="37">
        <v>10300.0</v>
      </c>
      <c r="Q26" s="38">
        <f t="shared" si="1"/>
        <v>0</v>
      </c>
      <c r="R26" s="37"/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45888.0</v>
      </c>
      <c r="C27" s="32" t="s">
        <v>723</v>
      </c>
      <c r="D27" s="33">
        <v>50342.0</v>
      </c>
      <c r="E27" s="34" t="s">
        <v>151</v>
      </c>
      <c r="F27" s="35"/>
      <c r="G27" s="35"/>
      <c r="H27" s="35">
        <v>2700.0</v>
      </c>
      <c r="I27" s="36"/>
      <c r="J27" s="35"/>
      <c r="K27" s="35"/>
      <c r="L27" s="35"/>
      <c r="M27" s="36"/>
      <c r="N27" s="35"/>
      <c r="O27" s="35"/>
      <c r="P27" s="37">
        <v>2700.0</v>
      </c>
      <c r="Q27" s="38">
        <f t="shared" si="1"/>
        <v>0</v>
      </c>
      <c r="R27" s="37"/>
      <c r="S27" s="3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45888.0</v>
      </c>
      <c r="C28" s="32" t="s">
        <v>724</v>
      </c>
      <c r="D28" s="33">
        <v>47787.0</v>
      </c>
      <c r="E28" s="34" t="s">
        <v>360</v>
      </c>
      <c r="F28" s="35"/>
      <c r="G28" s="35"/>
      <c r="H28" s="35">
        <v>5000.0</v>
      </c>
      <c r="I28" s="36"/>
      <c r="J28" s="35"/>
      <c r="K28" s="35"/>
      <c r="L28" s="35"/>
      <c r="M28" s="36"/>
      <c r="N28" s="35"/>
      <c r="O28" s="35"/>
      <c r="P28" s="37">
        <v>5000.0</v>
      </c>
      <c r="Q28" s="38">
        <f t="shared" si="1"/>
        <v>0</v>
      </c>
      <c r="R28" s="37"/>
      <c r="S28" s="3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/>
      <c r="B29" s="31"/>
      <c r="C29" s="32"/>
      <c r="D29" s="33"/>
      <c r="E29" s="34"/>
      <c r="F29" s="35"/>
      <c r="G29" s="35"/>
      <c r="H29" s="35"/>
      <c r="I29" s="36"/>
      <c r="J29" s="35"/>
      <c r="K29" s="35"/>
      <c r="L29" s="35"/>
      <c r="M29" s="36"/>
      <c r="N29" s="35"/>
      <c r="O29" s="35"/>
      <c r="P29" s="37"/>
      <c r="Q29" s="38">
        <f t="shared" si="1"/>
        <v>0</v>
      </c>
      <c r="R29" s="37"/>
      <c r="S29" s="3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41"/>
      <c r="B30" s="42"/>
      <c r="C30" s="43"/>
      <c r="D30" s="44"/>
      <c r="E30" s="44"/>
      <c r="F30" s="45">
        <f t="shared" ref="F30:P30" si="2">SUM(F6:F29)</f>
        <v>0</v>
      </c>
      <c r="G30" s="45">
        <f t="shared" si="2"/>
        <v>0</v>
      </c>
      <c r="H30" s="45">
        <f t="shared" si="2"/>
        <v>20700</v>
      </c>
      <c r="I30" s="45">
        <f t="shared" si="2"/>
        <v>27320</v>
      </c>
      <c r="J30" s="45">
        <f t="shared" si="2"/>
        <v>16070</v>
      </c>
      <c r="K30" s="45">
        <f t="shared" si="2"/>
        <v>0</v>
      </c>
      <c r="L30" s="45">
        <f t="shared" si="2"/>
        <v>0</v>
      </c>
      <c r="M30" s="45">
        <f t="shared" si="2"/>
        <v>18550</v>
      </c>
      <c r="N30" s="45">
        <f t="shared" si="2"/>
        <v>0</v>
      </c>
      <c r="O30" s="45">
        <f t="shared" si="2"/>
        <v>0</v>
      </c>
      <c r="P30" s="45">
        <f t="shared" si="2"/>
        <v>82640</v>
      </c>
      <c r="Q30" s="46"/>
      <c r="R30" s="44"/>
      <c r="S30" s="47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ht="42.0" customHeight="1">
      <c r="A31" s="49"/>
      <c r="B31" s="50"/>
      <c r="C31" s="51"/>
      <c r="D31" s="51"/>
      <c r="E31" s="51"/>
      <c r="F31" s="52">
        <f>F30+G30+H30+I30+J30+K30+L30+M30+N30+O30</f>
        <v>82640</v>
      </c>
      <c r="G31" s="4"/>
      <c r="H31" s="4"/>
      <c r="I31" s="4"/>
      <c r="J31" s="4"/>
      <c r="K31" s="4"/>
      <c r="L31" s="4"/>
      <c r="M31" s="4"/>
      <c r="N31" s="4"/>
      <c r="O31" s="4"/>
      <c r="P31" s="53" t="s">
        <v>51</v>
      </c>
      <c r="Q31" s="53"/>
      <c r="R31" s="51"/>
      <c r="S31" s="54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55"/>
      <c r="B32" s="55"/>
      <c r="C32" s="55"/>
      <c r="D32" s="55"/>
      <c r="E32" s="28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03" t="s">
        <v>117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04" t="s">
        <v>2</v>
      </c>
      <c r="B34" s="105" t="s">
        <v>3</v>
      </c>
      <c r="C34" s="105" t="s">
        <v>4</v>
      </c>
      <c r="D34" s="105" t="s">
        <v>5</v>
      </c>
      <c r="E34" s="105" t="s">
        <v>6</v>
      </c>
      <c r="F34" s="106" t="s">
        <v>7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105" t="s">
        <v>8</v>
      </c>
      <c r="S34" s="105" t="s">
        <v>9</v>
      </c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"/>
      <c r="B35" s="12"/>
      <c r="C35" s="12"/>
      <c r="D35" s="12"/>
      <c r="E35" s="12"/>
      <c r="F35" s="107" t="s">
        <v>10</v>
      </c>
      <c r="G35" s="108" t="s">
        <v>11</v>
      </c>
      <c r="H35" s="10"/>
      <c r="I35" s="108" t="s">
        <v>12</v>
      </c>
      <c r="J35" s="10"/>
      <c r="K35" s="105" t="s">
        <v>13</v>
      </c>
      <c r="L35" s="109"/>
      <c r="M35" s="109"/>
      <c r="N35" s="109"/>
      <c r="O35" s="110" t="s">
        <v>725</v>
      </c>
      <c r="P35" s="105" t="s">
        <v>15</v>
      </c>
      <c r="Q35" s="105" t="s">
        <v>16</v>
      </c>
      <c r="R35" s="12"/>
      <c r="S35" s="1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6"/>
      <c r="B36" s="10"/>
      <c r="C36" s="10"/>
      <c r="D36" s="10"/>
      <c r="E36" s="10"/>
      <c r="F36" s="10"/>
      <c r="G36" s="111" t="s">
        <v>17</v>
      </c>
      <c r="H36" s="111" t="s">
        <v>18</v>
      </c>
      <c r="I36" s="111" t="s">
        <v>19</v>
      </c>
      <c r="J36" s="111" t="s">
        <v>20</v>
      </c>
      <c r="K36" s="10"/>
      <c r="L36" s="111" t="s">
        <v>21</v>
      </c>
      <c r="M36" s="111" t="s">
        <v>22</v>
      </c>
      <c r="N36" s="111" t="s">
        <v>70</v>
      </c>
      <c r="O36" s="10"/>
      <c r="P36" s="10"/>
      <c r="Q36" s="10"/>
      <c r="R36" s="10"/>
      <c r="S36" s="10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12">
        <v>1.0</v>
      </c>
      <c r="B37" s="141">
        <v>45888.0</v>
      </c>
      <c r="C37" s="114" t="s">
        <v>726</v>
      </c>
      <c r="D37" s="115">
        <v>44035.0</v>
      </c>
      <c r="E37" s="142" t="s">
        <v>252</v>
      </c>
      <c r="F37" s="117"/>
      <c r="G37" s="117"/>
      <c r="H37" s="167">
        <v>27000.0</v>
      </c>
      <c r="I37" s="117"/>
      <c r="J37" s="119"/>
      <c r="K37" s="117"/>
      <c r="L37" s="117"/>
      <c r="M37" s="117"/>
      <c r="N37" s="117"/>
      <c r="O37" s="117"/>
      <c r="P37" s="120">
        <v>27000.0</v>
      </c>
      <c r="Q37" s="121">
        <f t="shared" ref="Q37:Q39" si="3">F37+G37+H37+I37+J37+K37+L37+M37+N37+-P37</f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12">
        <v>2.0</v>
      </c>
      <c r="B38" s="141">
        <v>45888.0</v>
      </c>
      <c r="C38" s="135" t="s">
        <v>727</v>
      </c>
      <c r="D38" s="135">
        <v>48631.0</v>
      </c>
      <c r="E38" s="135" t="s">
        <v>728</v>
      </c>
      <c r="F38" s="117"/>
      <c r="G38" s="117"/>
      <c r="H38" s="117"/>
      <c r="I38" s="117"/>
      <c r="J38" s="168">
        <v>5100.0</v>
      </c>
      <c r="K38" s="117"/>
      <c r="L38" s="117"/>
      <c r="M38" s="117"/>
      <c r="N38" s="117"/>
      <c r="O38" s="117"/>
      <c r="P38" s="120">
        <v>5100.0</v>
      </c>
      <c r="Q38" s="121">
        <f t="shared" si="3"/>
        <v>0</v>
      </c>
      <c r="R38" s="37" t="s">
        <v>26</v>
      </c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8">
        <v>3.0</v>
      </c>
      <c r="B39" s="141">
        <v>45888.0</v>
      </c>
      <c r="C39" s="142" t="s">
        <v>729</v>
      </c>
      <c r="D39" s="142">
        <v>48631.0</v>
      </c>
      <c r="E39" s="142" t="s">
        <v>728</v>
      </c>
      <c r="F39" s="117"/>
      <c r="G39" s="117"/>
      <c r="H39" s="168">
        <v>17400.0</v>
      </c>
      <c r="I39" s="117"/>
      <c r="J39" s="117"/>
      <c r="K39" s="117"/>
      <c r="L39" s="117"/>
      <c r="M39" s="117"/>
      <c r="N39" s="117"/>
      <c r="O39" s="117"/>
      <c r="P39" s="120">
        <v>17400.0</v>
      </c>
      <c r="Q39" s="121">
        <f t="shared" si="3"/>
        <v>0</v>
      </c>
      <c r="R39" s="143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22"/>
      <c r="B40" s="122"/>
      <c r="C40" s="122"/>
      <c r="D40" s="122"/>
      <c r="E40" s="122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20"/>
      <c r="Q40" s="122"/>
      <c r="R40" s="122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4"/>
      <c r="B41" s="125"/>
      <c r="C41" s="126"/>
      <c r="D41" s="127" t="s">
        <v>105</v>
      </c>
      <c r="E41" s="109"/>
      <c r="F41" s="128">
        <f t="shared" ref="F41:G41" si="4">SUM(F37:F40)</f>
        <v>0</v>
      </c>
      <c r="G41" s="128">
        <f t="shared" si="4"/>
        <v>0</v>
      </c>
      <c r="H41" s="128">
        <f>SUM(H37:H38)</f>
        <v>27000</v>
      </c>
      <c r="I41" s="128">
        <f t="shared" ref="I41:O41" si="5">SUM(I37:I40)</f>
        <v>0</v>
      </c>
      <c r="J41" s="128">
        <f t="shared" si="5"/>
        <v>5100</v>
      </c>
      <c r="K41" s="128">
        <f t="shared" si="5"/>
        <v>0</v>
      </c>
      <c r="L41" s="128">
        <f t="shared" si="5"/>
        <v>0</v>
      </c>
      <c r="M41" s="128">
        <f t="shared" si="5"/>
        <v>0</v>
      </c>
      <c r="N41" s="128">
        <f t="shared" si="5"/>
        <v>0</v>
      </c>
      <c r="O41" s="128">
        <f t="shared" si="5"/>
        <v>0</v>
      </c>
      <c r="P41" s="128">
        <v>32100.0</v>
      </c>
      <c r="Q41" s="129"/>
      <c r="R41" s="109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30"/>
      <c r="B42" s="131"/>
      <c r="C42" s="131"/>
      <c r="D42" s="131"/>
      <c r="E42" s="131"/>
      <c r="F42" s="132">
        <f>F41+G41+H41+I41+J41+K41+L41+M41+N41+O41</f>
        <v>32100</v>
      </c>
      <c r="G42" s="4"/>
      <c r="H42" s="4"/>
      <c r="I42" s="4"/>
      <c r="J42" s="4"/>
      <c r="K42" s="4"/>
      <c r="L42" s="4"/>
      <c r="M42" s="4"/>
      <c r="N42" s="4"/>
      <c r="O42" s="4"/>
      <c r="P42" s="133"/>
      <c r="Q42" s="133"/>
      <c r="R42" s="131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55"/>
      <c r="B43" s="55"/>
      <c r="C43" s="55"/>
      <c r="D43" s="55"/>
      <c r="E43" s="56"/>
      <c r="F43" s="57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55"/>
      <c r="B44" s="55"/>
      <c r="C44" s="55"/>
      <c r="D44" s="55"/>
      <c r="E44" s="56"/>
      <c r="F44" s="57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51.0" customHeight="1">
      <c r="A45" s="2"/>
      <c r="B45" s="2"/>
      <c r="C45" s="2"/>
      <c r="D45" s="2"/>
      <c r="E45" s="58" t="s">
        <v>52</v>
      </c>
      <c r="F45" s="59" t="s">
        <v>53</v>
      </c>
      <c r="G45" s="2"/>
      <c r="H45" s="2"/>
      <c r="I45" s="2"/>
      <c r="J45" s="60" t="s">
        <v>54</v>
      </c>
      <c r="K45" s="60"/>
      <c r="L45" s="60"/>
      <c r="M45" s="60"/>
      <c r="N45" s="61"/>
      <c r="O45" s="61"/>
      <c r="P45" s="6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55</v>
      </c>
      <c r="F46" s="59" t="s">
        <v>53</v>
      </c>
      <c r="G46" s="2"/>
      <c r="H46" s="2"/>
      <c r="I46" s="2"/>
      <c r="J46" s="63" t="s">
        <v>56</v>
      </c>
      <c r="K46" s="63"/>
      <c r="L46" s="63"/>
      <c r="M46" s="63"/>
      <c r="N46" s="63"/>
      <c r="O46" s="63"/>
      <c r="P46" s="6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57</v>
      </c>
      <c r="F47" s="59" t="s">
        <v>53</v>
      </c>
      <c r="G47" s="2"/>
      <c r="H47" s="2"/>
      <c r="I47" s="2"/>
      <c r="J47" s="159"/>
      <c r="K47" s="160"/>
      <c r="L47" s="160"/>
      <c r="M47" s="160"/>
      <c r="N47" s="160"/>
      <c r="O47" s="160"/>
      <c r="P47" s="160"/>
      <c r="Q47" s="161"/>
      <c r="R47" s="2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62</v>
      </c>
      <c r="F48" s="59" t="s">
        <v>53</v>
      </c>
      <c r="G48" s="2"/>
      <c r="H48" s="2"/>
      <c r="I48" s="2"/>
      <c r="J48" s="162"/>
      <c r="K48" s="162"/>
      <c r="L48" s="162"/>
      <c r="M48" s="162"/>
      <c r="N48" s="162"/>
      <c r="O48" s="162"/>
      <c r="P48" s="55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58" t="s">
        <v>730</v>
      </c>
      <c r="F49" s="59" t="s">
        <v>53</v>
      </c>
      <c r="G49" s="2"/>
      <c r="H49" s="2"/>
      <c r="I49" s="2"/>
      <c r="J49" s="162"/>
      <c r="K49" s="162"/>
      <c r="L49" s="162"/>
      <c r="M49" s="162"/>
      <c r="N49" s="162"/>
      <c r="O49" s="162"/>
      <c r="P49" s="163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58" t="s">
        <v>65</v>
      </c>
      <c r="F50" s="59" t="s">
        <v>53</v>
      </c>
      <c r="G50" s="2"/>
      <c r="H50" s="2"/>
      <c r="I50" s="2"/>
      <c r="J50" s="164"/>
      <c r="K50" s="164"/>
      <c r="L50" s="164"/>
      <c r="M50" s="164"/>
      <c r="N50" s="55"/>
      <c r="O50" s="55"/>
      <c r="P50" s="163"/>
      <c r="Q50" s="55"/>
      <c r="R50" s="5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58" t="s">
        <v>67</v>
      </c>
      <c r="F51" s="59" t="s">
        <v>53</v>
      </c>
      <c r="G51" s="2"/>
      <c r="H51" s="2"/>
      <c r="I51" s="2"/>
      <c r="J51" s="55"/>
      <c r="K51" s="55"/>
      <c r="L51" s="165"/>
      <c r="M51" s="55"/>
      <c r="N51" s="55"/>
      <c r="O51" s="55"/>
      <c r="P51" s="163"/>
      <c r="Q51" s="55"/>
      <c r="R51" s="5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55"/>
      <c r="K52" s="55"/>
      <c r="L52" s="55"/>
      <c r="M52" s="55"/>
      <c r="N52" s="55"/>
      <c r="O52" s="55"/>
      <c r="P52" s="55"/>
      <c r="Q52" s="55"/>
      <c r="R52" s="5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</sheetData>
  <mergeCells count="34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1:O31"/>
    <mergeCell ref="A34:A36"/>
    <mergeCell ref="B34:B36"/>
    <mergeCell ref="C34:C36"/>
    <mergeCell ref="D34:D36"/>
    <mergeCell ref="E34:E36"/>
    <mergeCell ref="K35:K36"/>
    <mergeCell ref="O35:O36"/>
    <mergeCell ref="F42:O42"/>
    <mergeCell ref="P35:P36"/>
    <mergeCell ref="Q35:Q36"/>
    <mergeCell ref="A33:S33"/>
    <mergeCell ref="F34:Q34"/>
    <mergeCell ref="R34:R36"/>
    <mergeCell ref="S34:S36"/>
    <mergeCell ref="F35:F36"/>
    <mergeCell ref="G35:H35"/>
    <mergeCell ref="I35:J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731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45889.0</v>
      </c>
      <c r="C6" s="32" t="s">
        <v>732</v>
      </c>
      <c r="D6" s="33">
        <v>59244.0</v>
      </c>
      <c r="E6" s="34" t="s">
        <v>93</v>
      </c>
      <c r="F6" s="35"/>
      <c r="G6" s="35"/>
      <c r="H6" s="35"/>
      <c r="I6" s="36">
        <v>500.0</v>
      </c>
      <c r="J6" s="35"/>
      <c r="K6" s="35"/>
      <c r="L6" s="35"/>
      <c r="M6" s="36"/>
      <c r="N6" s="35"/>
      <c r="O6" s="35"/>
      <c r="P6" s="37">
        <v>500.0</v>
      </c>
      <c r="Q6" s="38">
        <f t="shared" ref="Q6:Q26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45889.0</v>
      </c>
      <c r="C7" s="32" t="s">
        <v>733</v>
      </c>
      <c r="D7" s="33">
        <v>81569.0</v>
      </c>
      <c r="E7" s="34" t="s">
        <v>734</v>
      </c>
      <c r="F7" s="35"/>
      <c r="G7" s="35"/>
      <c r="H7" s="35"/>
      <c r="I7" s="36">
        <v>2600.0</v>
      </c>
      <c r="J7" s="35"/>
      <c r="K7" s="35"/>
      <c r="L7" s="35"/>
      <c r="M7" s="36"/>
      <c r="N7" s="35"/>
      <c r="O7" s="35"/>
      <c r="P7" s="37">
        <v>2600.0</v>
      </c>
      <c r="Q7" s="38">
        <f t="shared" si="1"/>
        <v>0</v>
      </c>
      <c r="R7" s="37" t="s">
        <v>230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45889.0</v>
      </c>
      <c r="C8" s="32" t="s">
        <v>735</v>
      </c>
      <c r="D8" s="33">
        <v>48854.0</v>
      </c>
      <c r="E8" s="34" t="s">
        <v>75</v>
      </c>
      <c r="F8" s="35"/>
      <c r="G8" s="35"/>
      <c r="H8" s="35"/>
      <c r="I8" s="36"/>
      <c r="J8" s="35">
        <v>4850.0</v>
      </c>
      <c r="K8" s="35"/>
      <c r="L8" s="35"/>
      <c r="M8" s="36"/>
      <c r="N8" s="35"/>
      <c r="O8" s="35"/>
      <c r="P8" s="37">
        <v>4850.0</v>
      </c>
      <c r="Q8" s="38">
        <f t="shared" si="1"/>
        <v>0</v>
      </c>
      <c r="R8" s="37" t="s">
        <v>230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45889.0</v>
      </c>
      <c r="C9" s="32" t="s">
        <v>736</v>
      </c>
      <c r="D9" s="33">
        <v>62815.0</v>
      </c>
      <c r="E9" s="34" t="s">
        <v>282</v>
      </c>
      <c r="F9" s="35"/>
      <c r="G9" s="35"/>
      <c r="H9" s="35"/>
      <c r="I9" s="36">
        <v>15000.0</v>
      </c>
      <c r="J9" s="35"/>
      <c r="K9" s="35"/>
      <c r="L9" s="35"/>
      <c r="M9" s="36"/>
      <c r="N9" s="35"/>
      <c r="O9" s="35"/>
      <c r="P9" s="37">
        <v>15000.0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45889.0</v>
      </c>
      <c r="C10" s="32" t="s">
        <v>737</v>
      </c>
      <c r="D10" s="33">
        <v>81108.0</v>
      </c>
      <c r="E10" s="34" t="s">
        <v>163</v>
      </c>
      <c r="F10" s="35"/>
      <c r="G10" s="35"/>
      <c r="H10" s="35"/>
      <c r="I10" s="36">
        <v>19500.0</v>
      </c>
      <c r="J10" s="35"/>
      <c r="K10" s="35"/>
      <c r="L10" s="35"/>
      <c r="M10" s="36"/>
      <c r="N10" s="35"/>
      <c r="O10" s="35"/>
      <c r="P10" s="37">
        <v>19500.0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45889.0</v>
      </c>
      <c r="C11" s="32" t="s">
        <v>738</v>
      </c>
      <c r="D11" s="33">
        <v>21828.0</v>
      </c>
      <c r="E11" s="34" t="s">
        <v>89</v>
      </c>
      <c r="F11" s="35"/>
      <c r="G11" s="35">
        <v>7450.0</v>
      </c>
      <c r="H11" s="35"/>
      <c r="I11" s="36"/>
      <c r="J11" s="35"/>
      <c r="K11" s="35"/>
      <c r="L11" s="35"/>
      <c r="M11" s="36"/>
      <c r="N11" s="35"/>
      <c r="O11" s="35"/>
      <c r="P11" s="37">
        <v>7450.0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45889.0</v>
      </c>
      <c r="C12" s="32" t="s">
        <v>739</v>
      </c>
      <c r="D12" s="33">
        <v>59244.0</v>
      </c>
      <c r="E12" s="34" t="s">
        <v>93</v>
      </c>
      <c r="F12" s="35"/>
      <c r="G12" s="35"/>
      <c r="H12" s="35"/>
      <c r="I12" s="36">
        <v>100.0</v>
      </c>
      <c r="J12" s="35"/>
      <c r="K12" s="35"/>
      <c r="L12" s="35"/>
      <c r="M12" s="36"/>
      <c r="N12" s="35"/>
      <c r="O12" s="35"/>
      <c r="P12" s="37">
        <v>100.0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45889.0</v>
      </c>
      <c r="C13" s="32" t="s">
        <v>740</v>
      </c>
      <c r="D13" s="33">
        <v>52083.0</v>
      </c>
      <c r="E13" s="34" t="s">
        <v>244</v>
      </c>
      <c r="F13" s="35"/>
      <c r="G13" s="35"/>
      <c r="H13" s="35"/>
      <c r="I13" s="36">
        <v>2500.0</v>
      </c>
      <c r="J13" s="35"/>
      <c r="K13" s="35"/>
      <c r="L13" s="35"/>
      <c r="M13" s="36"/>
      <c r="N13" s="35"/>
      <c r="O13" s="35"/>
      <c r="P13" s="37">
        <v>2500.0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45889.0</v>
      </c>
      <c r="C14" s="32" t="s">
        <v>741</v>
      </c>
      <c r="D14" s="33">
        <v>84036.0</v>
      </c>
      <c r="E14" s="34" t="s">
        <v>742</v>
      </c>
      <c r="F14" s="35"/>
      <c r="G14" s="35"/>
      <c r="H14" s="35"/>
      <c r="I14" s="36"/>
      <c r="J14" s="35">
        <v>5100.0</v>
      </c>
      <c r="K14" s="35"/>
      <c r="L14" s="35"/>
      <c r="M14" s="36"/>
      <c r="N14" s="35"/>
      <c r="O14" s="35"/>
      <c r="P14" s="37">
        <v>5100.0</v>
      </c>
      <c r="Q14" s="38">
        <f t="shared" si="1"/>
        <v>0</v>
      </c>
      <c r="R14" s="37" t="s">
        <v>358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45889.0</v>
      </c>
      <c r="C15" s="32" t="s">
        <v>743</v>
      </c>
      <c r="D15" s="33">
        <v>84216.0</v>
      </c>
      <c r="E15" s="34" t="s">
        <v>744</v>
      </c>
      <c r="F15" s="35"/>
      <c r="G15" s="35"/>
      <c r="H15" s="35"/>
      <c r="I15" s="36">
        <v>2600.0</v>
      </c>
      <c r="J15" s="35"/>
      <c r="K15" s="35"/>
      <c r="L15" s="35"/>
      <c r="M15" s="36"/>
      <c r="N15" s="35"/>
      <c r="O15" s="35"/>
      <c r="P15" s="37">
        <v>2600.0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45889.0</v>
      </c>
      <c r="C16" s="32" t="s">
        <v>745</v>
      </c>
      <c r="D16" s="33">
        <v>47787.0</v>
      </c>
      <c r="E16" s="34" t="s">
        <v>360</v>
      </c>
      <c r="F16" s="35"/>
      <c r="G16" s="35"/>
      <c r="H16" s="35"/>
      <c r="I16" s="36">
        <v>3000.0</v>
      </c>
      <c r="J16" s="35"/>
      <c r="K16" s="35"/>
      <c r="L16" s="35"/>
      <c r="M16" s="36"/>
      <c r="N16" s="35"/>
      <c r="O16" s="35"/>
      <c r="P16" s="37">
        <v>3000.0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45889.0</v>
      </c>
      <c r="C17" s="32" t="s">
        <v>746</v>
      </c>
      <c r="D17" s="33">
        <v>22332.0</v>
      </c>
      <c r="E17" s="34" t="s">
        <v>223</v>
      </c>
      <c r="F17" s="35"/>
      <c r="G17" s="35"/>
      <c r="H17" s="35"/>
      <c r="I17" s="36">
        <v>815.0</v>
      </c>
      <c r="J17" s="35"/>
      <c r="K17" s="35">
        <v>6285.0</v>
      </c>
      <c r="L17" s="35"/>
      <c r="M17" s="36"/>
      <c r="N17" s="35"/>
      <c r="O17" s="35"/>
      <c r="P17" s="37">
        <v>7100.0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45889.0</v>
      </c>
      <c r="C18" s="32" t="s">
        <v>747</v>
      </c>
      <c r="D18" s="33">
        <v>79725.0</v>
      </c>
      <c r="E18" s="34" t="s">
        <v>748</v>
      </c>
      <c r="F18" s="35"/>
      <c r="G18" s="35"/>
      <c r="H18" s="35"/>
      <c r="I18" s="36">
        <v>1500.0</v>
      </c>
      <c r="J18" s="35"/>
      <c r="K18" s="35"/>
      <c r="L18" s="35"/>
      <c r="M18" s="36"/>
      <c r="N18" s="35"/>
      <c r="O18" s="35"/>
      <c r="P18" s="37">
        <v>1500.0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45889.0</v>
      </c>
      <c r="C19" s="32" t="s">
        <v>749</v>
      </c>
      <c r="D19" s="33">
        <v>45937.0</v>
      </c>
      <c r="E19" s="34" t="s">
        <v>750</v>
      </c>
      <c r="F19" s="35"/>
      <c r="G19" s="35"/>
      <c r="H19" s="35"/>
      <c r="I19" s="36"/>
      <c r="J19" s="35">
        <v>1500.0</v>
      </c>
      <c r="K19" s="35"/>
      <c r="L19" s="35"/>
      <c r="M19" s="36"/>
      <c r="N19" s="35"/>
      <c r="O19" s="35"/>
      <c r="P19" s="37">
        <v>1500.0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45889.0</v>
      </c>
      <c r="C20" s="32" t="s">
        <v>751</v>
      </c>
      <c r="D20" s="33">
        <v>94246.0</v>
      </c>
      <c r="E20" s="34" t="s">
        <v>752</v>
      </c>
      <c r="F20" s="35"/>
      <c r="G20" s="35"/>
      <c r="H20" s="35"/>
      <c r="I20" s="36">
        <v>300.0</v>
      </c>
      <c r="J20" s="35"/>
      <c r="K20" s="35"/>
      <c r="L20" s="35"/>
      <c r="M20" s="36"/>
      <c r="N20" s="35"/>
      <c r="O20" s="35"/>
      <c r="P20" s="37">
        <v>300.0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45889.0</v>
      </c>
      <c r="C21" s="32" t="s">
        <v>753</v>
      </c>
      <c r="D21" s="33">
        <v>94247.0</v>
      </c>
      <c r="E21" s="34" t="s">
        <v>754</v>
      </c>
      <c r="F21" s="35"/>
      <c r="G21" s="35"/>
      <c r="H21" s="35"/>
      <c r="I21" s="36">
        <v>3250.0</v>
      </c>
      <c r="J21" s="35"/>
      <c r="K21" s="35"/>
      <c r="L21" s="35"/>
      <c r="M21" s="36"/>
      <c r="N21" s="35"/>
      <c r="O21" s="35"/>
      <c r="P21" s="37">
        <v>3250.0</v>
      </c>
      <c r="Q21" s="38">
        <f t="shared" si="1"/>
        <v>0</v>
      </c>
      <c r="R21" s="37" t="s">
        <v>755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45889.0</v>
      </c>
      <c r="C22" s="32" t="s">
        <v>756</v>
      </c>
      <c r="D22" s="33">
        <v>33673.0</v>
      </c>
      <c r="E22" s="34" t="s">
        <v>757</v>
      </c>
      <c r="F22" s="35"/>
      <c r="G22" s="35"/>
      <c r="H22" s="35"/>
      <c r="I22" s="36">
        <v>2950.0</v>
      </c>
      <c r="J22" s="35"/>
      <c r="K22" s="35"/>
      <c r="L22" s="35"/>
      <c r="M22" s="36"/>
      <c r="N22" s="35"/>
      <c r="O22" s="35"/>
      <c r="P22" s="37">
        <v>2950.0</v>
      </c>
      <c r="Q22" s="38">
        <f t="shared" si="1"/>
        <v>0</v>
      </c>
      <c r="R22" s="37" t="s">
        <v>755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45889.0</v>
      </c>
      <c r="C23" s="32" t="s">
        <v>758</v>
      </c>
      <c r="D23" s="33">
        <v>86565.0</v>
      </c>
      <c r="E23" s="34" t="s">
        <v>759</v>
      </c>
      <c r="F23" s="35"/>
      <c r="G23" s="35"/>
      <c r="H23" s="35"/>
      <c r="I23" s="36">
        <v>3000.0</v>
      </c>
      <c r="J23" s="35"/>
      <c r="K23" s="35"/>
      <c r="L23" s="35"/>
      <c r="M23" s="36"/>
      <c r="N23" s="35"/>
      <c r="O23" s="35"/>
      <c r="P23" s="37">
        <v>3000.0</v>
      </c>
      <c r="Q23" s="38">
        <f t="shared" si="1"/>
        <v>0</v>
      </c>
      <c r="R23" s="37" t="s">
        <v>755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45889.0</v>
      </c>
      <c r="C24" s="32" t="s">
        <v>760</v>
      </c>
      <c r="D24" s="33">
        <v>89657.0</v>
      </c>
      <c r="E24" s="34" t="s">
        <v>761</v>
      </c>
      <c r="F24" s="35"/>
      <c r="G24" s="35"/>
      <c r="H24" s="35"/>
      <c r="I24" s="36">
        <v>2500.0</v>
      </c>
      <c r="J24" s="35"/>
      <c r="K24" s="35"/>
      <c r="L24" s="35"/>
      <c r="M24" s="36"/>
      <c r="N24" s="35"/>
      <c r="O24" s="35"/>
      <c r="P24" s="37">
        <v>2500.0</v>
      </c>
      <c r="Q24" s="38">
        <f t="shared" si="1"/>
        <v>0</v>
      </c>
      <c r="R24" s="37" t="s">
        <v>755</v>
      </c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4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41"/>
      <c r="B27" s="42"/>
      <c r="C27" s="43"/>
      <c r="D27" s="44"/>
      <c r="E27" s="44"/>
      <c r="F27" s="45">
        <f t="shared" ref="F27:P27" si="2">SUM(F6:F26)</f>
        <v>0</v>
      </c>
      <c r="G27" s="45">
        <f t="shared" si="2"/>
        <v>7450</v>
      </c>
      <c r="H27" s="45">
        <f t="shared" si="2"/>
        <v>0</v>
      </c>
      <c r="I27" s="45">
        <f t="shared" si="2"/>
        <v>60115</v>
      </c>
      <c r="J27" s="45">
        <f t="shared" si="2"/>
        <v>11450</v>
      </c>
      <c r="K27" s="45">
        <f t="shared" si="2"/>
        <v>6285</v>
      </c>
      <c r="L27" s="45">
        <f t="shared" si="2"/>
        <v>0</v>
      </c>
      <c r="M27" s="45">
        <f t="shared" si="2"/>
        <v>0</v>
      </c>
      <c r="N27" s="45">
        <f t="shared" si="2"/>
        <v>0</v>
      </c>
      <c r="O27" s="45">
        <f t="shared" si="2"/>
        <v>0</v>
      </c>
      <c r="P27" s="45">
        <f t="shared" si="2"/>
        <v>85300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9"/>
      <c r="B28" s="50"/>
      <c r="C28" s="51"/>
      <c r="D28" s="51"/>
      <c r="E28" s="51"/>
      <c r="F28" s="52">
        <f>F27+G27+H27+I27+J27+K27+L27+M27+N27+O27</f>
        <v>85300</v>
      </c>
      <c r="G28" s="4"/>
      <c r="H28" s="4"/>
      <c r="I28" s="4"/>
      <c r="J28" s="4"/>
      <c r="K28" s="4"/>
      <c r="L28" s="4"/>
      <c r="M28" s="4"/>
      <c r="N28" s="4"/>
      <c r="O28" s="4"/>
      <c r="P28" s="53" t="s">
        <v>51</v>
      </c>
      <c r="Q28" s="53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2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03" t="s">
        <v>117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4" t="s">
        <v>2</v>
      </c>
      <c r="B31" s="105" t="s">
        <v>3</v>
      </c>
      <c r="C31" s="105" t="s">
        <v>4</v>
      </c>
      <c r="D31" s="105" t="s">
        <v>5</v>
      </c>
      <c r="E31" s="105" t="s">
        <v>6</v>
      </c>
      <c r="F31" s="106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105" t="s">
        <v>8</v>
      </c>
      <c r="S31" s="105" t="s">
        <v>9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1"/>
      <c r="B32" s="12"/>
      <c r="C32" s="12"/>
      <c r="D32" s="12"/>
      <c r="E32" s="12"/>
      <c r="F32" s="107" t="s">
        <v>10</v>
      </c>
      <c r="G32" s="108" t="s">
        <v>11</v>
      </c>
      <c r="H32" s="10"/>
      <c r="I32" s="108" t="s">
        <v>12</v>
      </c>
      <c r="J32" s="10"/>
      <c r="K32" s="105" t="s">
        <v>13</v>
      </c>
      <c r="L32" s="109"/>
      <c r="M32" s="109"/>
      <c r="N32" s="109"/>
      <c r="O32" s="110" t="s">
        <v>762</v>
      </c>
      <c r="P32" s="105" t="s">
        <v>15</v>
      </c>
      <c r="Q32" s="105" t="s">
        <v>16</v>
      </c>
      <c r="R32" s="12"/>
      <c r="S32" s="12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6"/>
      <c r="B33" s="10"/>
      <c r="C33" s="10"/>
      <c r="D33" s="10"/>
      <c r="E33" s="10"/>
      <c r="F33" s="10"/>
      <c r="G33" s="111" t="s">
        <v>17</v>
      </c>
      <c r="H33" s="111" t="s">
        <v>18</v>
      </c>
      <c r="I33" s="111" t="s">
        <v>19</v>
      </c>
      <c r="J33" s="111" t="s">
        <v>20</v>
      </c>
      <c r="K33" s="10"/>
      <c r="L33" s="111" t="s">
        <v>21</v>
      </c>
      <c r="M33" s="111" t="s">
        <v>22</v>
      </c>
      <c r="N33" s="111" t="s">
        <v>70</v>
      </c>
      <c r="O33" s="10"/>
      <c r="P33" s="10"/>
      <c r="Q33" s="10"/>
      <c r="R33" s="10"/>
      <c r="S33" s="10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2">
        <v>1.0</v>
      </c>
      <c r="B34" s="141"/>
      <c r="C34" s="114"/>
      <c r="D34" s="115"/>
      <c r="E34" s="142"/>
      <c r="F34" s="117"/>
      <c r="G34" s="117"/>
      <c r="H34" s="167"/>
      <c r="I34" s="117"/>
      <c r="J34" s="119"/>
      <c r="K34" s="117"/>
      <c r="L34" s="117"/>
      <c r="M34" s="117"/>
      <c r="N34" s="117"/>
      <c r="O34" s="117"/>
      <c r="P34" s="120"/>
      <c r="Q34" s="121">
        <f t="shared" ref="Q34:Q36" si="3">F34+G34+H34+I34+J34+K34+L34+M34+N34+-P34</f>
        <v>0</v>
      </c>
      <c r="R34" s="37"/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2.0</v>
      </c>
      <c r="B35" s="141"/>
      <c r="C35" s="135"/>
      <c r="D35" s="135"/>
      <c r="E35" s="135"/>
      <c r="F35" s="117"/>
      <c r="G35" s="117"/>
      <c r="H35" s="117"/>
      <c r="I35" s="117"/>
      <c r="J35" s="168"/>
      <c r="K35" s="117"/>
      <c r="L35" s="117"/>
      <c r="M35" s="117"/>
      <c r="N35" s="117"/>
      <c r="O35" s="117"/>
      <c r="P35" s="120"/>
      <c r="Q35" s="121">
        <f t="shared" si="3"/>
        <v>0</v>
      </c>
      <c r="R35" s="37" t="s">
        <v>26</v>
      </c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38">
        <v>3.0</v>
      </c>
      <c r="B36" s="141"/>
      <c r="C36" s="142"/>
      <c r="D36" s="142"/>
      <c r="E36" s="142"/>
      <c r="F36" s="117"/>
      <c r="G36" s="117"/>
      <c r="H36" s="168"/>
      <c r="I36" s="117"/>
      <c r="J36" s="117"/>
      <c r="K36" s="117"/>
      <c r="L36" s="117"/>
      <c r="M36" s="117"/>
      <c r="N36" s="117"/>
      <c r="O36" s="117"/>
      <c r="P36" s="120"/>
      <c r="Q36" s="121">
        <f t="shared" si="3"/>
        <v>0</v>
      </c>
      <c r="R36" s="143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22"/>
      <c r="B37" s="122"/>
      <c r="C37" s="122"/>
      <c r="D37" s="122"/>
      <c r="E37" s="122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2"/>
      <c r="R37" s="122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24"/>
      <c r="B38" s="125"/>
      <c r="C38" s="126"/>
      <c r="D38" s="127" t="s">
        <v>105</v>
      </c>
      <c r="E38" s="109"/>
      <c r="F38" s="128">
        <f t="shared" ref="F38:G38" si="4">SUM(F34:F37)</f>
        <v>0</v>
      </c>
      <c r="G38" s="128">
        <f t="shared" si="4"/>
        <v>0</v>
      </c>
      <c r="H38" s="128">
        <f>SUM(H34:H35)</f>
        <v>0</v>
      </c>
      <c r="I38" s="128">
        <f t="shared" ref="I38:O38" si="5">SUM(I34:I37)</f>
        <v>0</v>
      </c>
      <c r="J38" s="128">
        <f t="shared" si="5"/>
        <v>0</v>
      </c>
      <c r="K38" s="128">
        <f t="shared" si="5"/>
        <v>0</v>
      </c>
      <c r="L38" s="128">
        <f t="shared" si="5"/>
        <v>0</v>
      </c>
      <c r="M38" s="128">
        <f t="shared" si="5"/>
        <v>0</v>
      </c>
      <c r="N38" s="128">
        <f t="shared" si="5"/>
        <v>0</v>
      </c>
      <c r="O38" s="128">
        <f t="shared" si="5"/>
        <v>0</v>
      </c>
      <c r="P38" s="128">
        <v>32100.0</v>
      </c>
      <c r="Q38" s="129"/>
      <c r="R38" s="109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0"/>
      <c r="B39" s="131"/>
      <c r="C39" s="131"/>
      <c r="D39" s="131"/>
      <c r="E39" s="131"/>
      <c r="F39" s="132">
        <f>F38+G38+H38+I38+J38+K38+L38+M38+N38+O38</f>
        <v>0</v>
      </c>
      <c r="G39" s="4"/>
      <c r="H39" s="4"/>
      <c r="I39" s="4"/>
      <c r="J39" s="4"/>
      <c r="K39" s="4"/>
      <c r="L39" s="4"/>
      <c r="M39" s="4"/>
      <c r="N39" s="4"/>
      <c r="O39" s="4"/>
      <c r="P39" s="133"/>
      <c r="Q39" s="133"/>
      <c r="R39" s="131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56"/>
      <c r="F40" s="57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56"/>
      <c r="F41" s="57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51.0" customHeight="1">
      <c r="A42" s="2"/>
      <c r="B42" s="2"/>
      <c r="C42" s="2"/>
      <c r="D42" s="2"/>
      <c r="E42" s="58" t="s">
        <v>52</v>
      </c>
      <c r="F42" s="59" t="s">
        <v>121</v>
      </c>
      <c r="G42" s="2"/>
      <c r="H42" s="2"/>
      <c r="I42" s="2"/>
      <c r="J42" s="60" t="s">
        <v>54</v>
      </c>
      <c r="K42" s="60"/>
      <c r="L42" s="60"/>
      <c r="M42" s="60"/>
      <c r="N42" s="61"/>
      <c r="O42" s="61"/>
      <c r="P42" s="6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58" t="s">
        <v>55</v>
      </c>
      <c r="F43" s="59" t="s">
        <v>121</v>
      </c>
      <c r="G43" s="2"/>
      <c r="H43" s="2"/>
      <c r="I43" s="2"/>
      <c r="J43" s="63" t="s">
        <v>56</v>
      </c>
      <c r="K43" s="63"/>
      <c r="L43" s="63"/>
      <c r="M43" s="63"/>
      <c r="N43" s="63"/>
      <c r="O43" s="63"/>
      <c r="P43" s="6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58" t="s">
        <v>57</v>
      </c>
      <c r="F44" s="59" t="s">
        <v>121</v>
      </c>
      <c r="G44" s="2"/>
      <c r="H44" s="2"/>
      <c r="I44" s="2"/>
      <c r="J44" s="159"/>
      <c r="K44" s="160"/>
      <c r="L44" s="160"/>
      <c r="M44" s="160"/>
      <c r="N44" s="160"/>
      <c r="O44" s="160"/>
      <c r="P44" s="160"/>
      <c r="Q44" s="161"/>
      <c r="R44" s="28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62</v>
      </c>
      <c r="F45" s="59" t="s">
        <v>121</v>
      </c>
      <c r="G45" s="2"/>
      <c r="H45" s="2"/>
      <c r="I45" s="2"/>
      <c r="J45" s="162"/>
      <c r="K45" s="162"/>
      <c r="L45" s="162"/>
      <c r="M45" s="162"/>
      <c r="N45" s="162"/>
      <c r="O45" s="162"/>
      <c r="P45" s="55"/>
      <c r="Q45" s="55"/>
      <c r="R45" s="55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763</v>
      </c>
      <c r="F46" s="59" t="s">
        <v>121</v>
      </c>
      <c r="G46" s="2"/>
      <c r="H46" s="2"/>
      <c r="I46" s="2"/>
      <c r="J46" s="162"/>
      <c r="K46" s="162"/>
      <c r="L46" s="162"/>
      <c r="M46" s="162"/>
      <c r="N46" s="162"/>
      <c r="O46" s="162"/>
      <c r="P46" s="163"/>
      <c r="Q46" s="55"/>
      <c r="R46" s="55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65</v>
      </c>
      <c r="F47" s="59" t="s">
        <v>121</v>
      </c>
      <c r="G47" s="2"/>
      <c r="H47" s="2"/>
      <c r="I47" s="2"/>
      <c r="J47" s="164"/>
      <c r="K47" s="164"/>
      <c r="L47" s="164"/>
      <c r="M47" s="164"/>
      <c r="N47" s="55"/>
      <c r="O47" s="55"/>
      <c r="P47" s="163"/>
      <c r="Q47" s="55"/>
      <c r="R47" s="55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67</v>
      </c>
      <c r="F48" s="59" t="s">
        <v>121</v>
      </c>
      <c r="G48" s="2"/>
      <c r="H48" s="2"/>
      <c r="I48" s="2"/>
      <c r="J48" s="55"/>
      <c r="K48" s="55"/>
      <c r="L48" s="165"/>
      <c r="M48" s="55"/>
      <c r="N48" s="55"/>
      <c r="O48" s="55"/>
      <c r="P48" s="163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55"/>
      <c r="K49" s="55"/>
      <c r="L49" s="55"/>
      <c r="M49" s="55"/>
      <c r="N49" s="55"/>
      <c r="O49" s="55"/>
      <c r="P49" s="55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34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1:A33"/>
    <mergeCell ref="B31:B33"/>
    <mergeCell ref="C31:C33"/>
    <mergeCell ref="D31:D33"/>
    <mergeCell ref="E31:E33"/>
    <mergeCell ref="K32:K33"/>
    <mergeCell ref="O32:O33"/>
    <mergeCell ref="F39:O39"/>
    <mergeCell ref="P32:P33"/>
    <mergeCell ref="Q32:Q33"/>
    <mergeCell ref="A30:S30"/>
    <mergeCell ref="F31:Q31"/>
    <mergeCell ref="R31:R33"/>
    <mergeCell ref="S31:S33"/>
    <mergeCell ref="F32:F33"/>
    <mergeCell ref="G32:H32"/>
    <mergeCell ref="I32:J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764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45890.0</v>
      </c>
      <c r="C6" s="32" t="s">
        <v>765</v>
      </c>
      <c r="D6" s="33">
        <v>59103.0</v>
      </c>
      <c r="E6" s="34" t="s">
        <v>382</v>
      </c>
      <c r="F6" s="35"/>
      <c r="G6" s="35"/>
      <c r="H6" s="35"/>
      <c r="I6" s="36">
        <v>1500.0</v>
      </c>
      <c r="J6" s="35"/>
      <c r="K6" s="35"/>
      <c r="L6" s="35"/>
      <c r="M6" s="36"/>
      <c r="N6" s="35"/>
      <c r="O6" s="35"/>
      <c r="P6" s="37">
        <v>1500.0</v>
      </c>
      <c r="Q6" s="38">
        <f t="shared" ref="Q6:Q26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45890.0</v>
      </c>
      <c r="C7" s="32" t="s">
        <v>766</v>
      </c>
      <c r="D7" s="33">
        <v>48910.0</v>
      </c>
      <c r="E7" s="34" t="s">
        <v>129</v>
      </c>
      <c r="F7" s="35"/>
      <c r="G7" s="35"/>
      <c r="H7" s="35"/>
      <c r="I7" s="36">
        <v>3500.0</v>
      </c>
      <c r="J7" s="35"/>
      <c r="K7" s="35"/>
      <c r="L7" s="35"/>
      <c r="M7" s="36"/>
      <c r="N7" s="35"/>
      <c r="O7" s="35"/>
      <c r="P7" s="37">
        <v>3500.0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45890.0</v>
      </c>
      <c r="C8" s="32" t="s">
        <v>767</v>
      </c>
      <c r="D8" s="33">
        <v>42046.0</v>
      </c>
      <c r="E8" s="34" t="s">
        <v>277</v>
      </c>
      <c r="F8" s="35"/>
      <c r="G8" s="35"/>
      <c r="H8" s="35"/>
      <c r="I8" s="36"/>
      <c r="J8" s="35"/>
      <c r="K8" s="35">
        <v>6200.0</v>
      </c>
      <c r="L8" s="35"/>
      <c r="M8" s="36"/>
      <c r="N8" s="35"/>
      <c r="O8" s="35"/>
      <c r="P8" s="37">
        <v>6200.0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45890.0</v>
      </c>
      <c r="C9" s="32" t="s">
        <v>768</v>
      </c>
      <c r="D9" s="33">
        <v>62146.0</v>
      </c>
      <c r="E9" s="34" t="s">
        <v>125</v>
      </c>
      <c r="F9" s="35"/>
      <c r="G9" s="35"/>
      <c r="H9" s="35"/>
      <c r="I9" s="36">
        <v>2500.0</v>
      </c>
      <c r="J9" s="35"/>
      <c r="K9" s="35"/>
      <c r="L9" s="35"/>
      <c r="M9" s="36"/>
      <c r="N9" s="35"/>
      <c r="O9" s="35"/>
      <c r="P9" s="37">
        <v>2500.0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45890.0</v>
      </c>
      <c r="C10" s="32" t="s">
        <v>769</v>
      </c>
      <c r="D10" s="33">
        <v>10250.0</v>
      </c>
      <c r="E10" s="34" t="s">
        <v>99</v>
      </c>
      <c r="F10" s="35"/>
      <c r="G10" s="35"/>
      <c r="H10" s="35"/>
      <c r="I10" s="36">
        <v>10000.0</v>
      </c>
      <c r="J10" s="35"/>
      <c r="K10" s="35"/>
      <c r="L10" s="35"/>
      <c r="M10" s="36"/>
      <c r="N10" s="35"/>
      <c r="O10" s="35"/>
      <c r="P10" s="37">
        <v>10000.0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45890.0</v>
      </c>
      <c r="C11" s="32" t="s">
        <v>770</v>
      </c>
      <c r="D11" s="33">
        <v>55969.0</v>
      </c>
      <c r="E11" s="34" t="s">
        <v>676</v>
      </c>
      <c r="F11" s="35"/>
      <c r="G11" s="35"/>
      <c r="H11" s="35"/>
      <c r="I11" s="36">
        <v>17900.0</v>
      </c>
      <c r="J11" s="35"/>
      <c r="K11" s="35"/>
      <c r="L11" s="35"/>
      <c r="M11" s="36"/>
      <c r="N11" s="35"/>
      <c r="O11" s="35"/>
      <c r="P11" s="37">
        <v>17900.0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45890.0</v>
      </c>
      <c r="C12" s="32" t="s">
        <v>771</v>
      </c>
      <c r="D12" s="33">
        <v>66770.0</v>
      </c>
      <c r="E12" s="34" t="s">
        <v>475</v>
      </c>
      <c r="F12" s="35"/>
      <c r="G12" s="35"/>
      <c r="H12" s="35"/>
      <c r="I12" s="36"/>
      <c r="J12" s="35">
        <v>3400.0</v>
      </c>
      <c r="K12" s="35"/>
      <c r="L12" s="35"/>
      <c r="M12" s="36"/>
      <c r="N12" s="35"/>
      <c r="O12" s="35"/>
      <c r="P12" s="37">
        <v>3400.0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45890.0</v>
      </c>
      <c r="C13" s="32" t="s">
        <v>772</v>
      </c>
      <c r="D13" s="33">
        <v>50436.0</v>
      </c>
      <c r="E13" s="34" t="s">
        <v>584</v>
      </c>
      <c r="F13" s="35"/>
      <c r="G13" s="35"/>
      <c r="H13" s="35"/>
      <c r="I13" s="36">
        <v>300.0</v>
      </c>
      <c r="J13" s="35"/>
      <c r="K13" s="35"/>
      <c r="L13" s="35"/>
      <c r="M13" s="36"/>
      <c r="N13" s="35"/>
      <c r="O13" s="35"/>
      <c r="P13" s="37">
        <v>300.0</v>
      </c>
      <c r="Q13" s="38">
        <f t="shared" si="1"/>
        <v>0</v>
      </c>
      <c r="R13" s="37" t="s">
        <v>166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45890.0</v>
      </c>
      <c r="C14" s="32" t="s">
        <v>773</v>
      </c>
      <c r="D14" s="33">
        <v>22727.0</v>
      </c>
      <c r="E14" s="34" t="s">
        <v>774</v>
      </c>
      <c r="F14" s="35"/>
      <c r="G14" s="35"/>
      <c r="H14" s="35"/>
      <c r="I14" s="36"/>
      <c r="J14" s="35">
        <v>3500.0</v>
      </c>
      <c r="K14" s="35"/>
      <c r="L14" s="35"/>
      <c r="M14" s="36"/>
      <c r="N14" s="35"/>
      <c r="O14" s="35"/>
      <c r="P14" s="37">
        <v>3500.0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45890.0</v>
      </c>
      <c r="C15" s="32" t="s">
        <v>775</v>
      </c>
      <c r="D15" s="33">
        <v>81108.0</v>
      </c>
      <c r="E15" s="34" t="s">
        <v>163</v>
      </c>
      <c r="F15" s="35"/>
      <c r="G15" s="35"/>
      <c r="H15" s="35"/>
      <c r="I15" s="36">
        <v>10000.0</v>
      </c>
      <c r="J15" s="35"/>
      <c r="K15" s="35"/>
      <c r="L15" s="35"/>
      <c r="M15" s="36"/>
      <c r="N15" s="35"/>
      <c r="O15" s="35"/>
      <c r="P15" s="37">
        <v>10000.0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45890.0</v>
      </c>
      <c r="C16" s="32" t="s">
        <v>776</v>
      </c>
      <c r="D16" s="33">
        <v>94363.0</v>
      </c>
      <c r="E16" s="34" t="s">
        <v>777</v>
      </c>
      <c r="F16" s="35"/>
      <c r="G16" s="35"/>
      <c r="H16" s="35"/>
      <c r="I16" s="36">
        <v>300.0</v>
      </c>
      <c r="J16" s="35"/>
      <c r="K16" s="35"/>
      <c r="L16" s="35"/>
      <c r="M16" s="36"/>
      <c r="N16" s="35"/>
      <c r="O16" s="35"/>
      <c r="P16" s="37">
        <v>300.0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45890.0</v>
      </c>
      <c r="C17" s="32" t="s">
        <v>778</v>
      </c>
      <c r="D17" s="33">
        <v>94364.0</v>
      </c>
      <c r="E17" s="34" t="s">
        <v>779</v>
      </c>
      <c r="F17" s="35"/>
      <c r="G17" s="35"/>
      <c r="H17" s="35"/>
      <c r="I17" s="36">
        <v>300.0</v>
      </c>
      <c r="J17" s="35"/>
      <c r="K17" s="35"/>
      <c r="L17" s="35"/>
      <c r="M17" s="36"/>
      <c r="N17" s="35"/>
      <c r="O17" s="35"/>
      <c r="P17" s="37">
        <v>300.0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45890.0</v>
      </c>
      <c r="C18" s="32" t="s">
        <v>780</v>
      </c>
      <c r="D18" s="33">
        <v>50871.0</v>
      </c>
      <c r="E18" s="34" t="s">
        <v>393</v>
      </c>
      <c r="F18" s="35"/>
      <c r="G18" s="35"/>
      <c r="H18" s="35"/>
      <c r="I18" s="36">
        <v>7500.0</v>
      </c>
      <c r="J18" s="35"/>
      <c r="K18" s="35"/>
      <c r="L18" s="35"/>
      <c r="M18" s="36"/>
      <c r="N18" s="35"/>
      <c r="O18" s="35"/>
      <c r="P18" s="37">
        <v>7500.0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45890.0</v>
      </c>
      <c r="C19" s="32" t="s">
        <v>781</v>
      </c>
      <c r="D19" s="33">
        <v>43955.0</v>
      </c>
      <c r="E19" s="34" t="s">
        <v>30</v>
      </c>
      <c r="F19" s="35"/>
      <c r="G19" s="35"/>
      <c r="H19" s="35"/>
      <c r="I19" s="36">
        <v>1550.0</v>
      </c>
      <c r="J19" s="35"/>
      <c r="K19" s="35"/>
      <c r="L19" s="35"/>
      <c r="M19" s="36"/>
      <c r="N19" s="35"/>
      <c r="O19" s="35"/>
      <c r="P19" s="37">
        <v>1550.0</v>
      </c>
      <c r="Q19" s="38">
        <f t="shared" si="1"/>
        <v>0</v>
      </c>
      <c r="R19" s="37" t="s">
        <v>26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45890.0</v>
      </c>
      <c r="C20" s="32" t="s">
        <v>782</v>
      </c>
      <c r="D20" s="33">
        <v>48052.0</v>
      </c>
      <c r="E20" s="34" t="s">
        <v>127</v>
      </c>
      <c r="F20" s="35"/>
      <c r="G20" s="35"/>
      <c r="H20" s="35"/>
      <c r="I20" s="36">
        <v>2600.0</v>
      </c>
      <c r="J20" s="35"/>
      <c r="K20" s="35"/>
      <c r="L20" s="35"/>
      <c r="M20" s="36"/>
      <c r="N20" s="35"/>
      <c r="O20" s="35"/>
      <c r="P20" s="37">
        <v>2600.0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45889.0</v>
      </c>
      <c r="C21" s="32" t="s">
        <v>783</v>
      </c>
      <c r="D21" s="33">
        <v>51017.0</v>
      </c>
      <c r="E21" s="34" t="s">
        <v>97</v>
      </c>
      <c r="F21" s="35"/>
      <c r="G21" s="35"/>
      <c r="H21" s="35">
        <v>16800.0</v>
      </c>
      <c r="I21" s="36"/>
      <c r="J21" s="35"/>
      <c r="K21" s="35"/>
      <c r="L21" s="35"/>
      <c r="M21" s="36"/>
      <c r="N21" s="35"/>
      <c r="O21" s="35"/>
      <c r="P21" s="37">
        <v>16800.0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45890.0</v>
      </c>
      <c r="C22" s="32" t="s">
        <v>784</v>
      </c>
      <c r="D22" s="33">
        <v>80515.0</v>
      </c>
      <c r="E22" s="34" t="s">
        <v>785</v>
      </c>
      <c r="F22" s="35"/>
      <c r="G22" s="35"/>
      <c r="H22" s="35">
        <v>9500.0</v>
      </c>
      <c r="I22" s="36"/>
      <c r="J22" s="35"/>
      <c r="K22" s="35"/>
      <c r="L22" s="35"/>
      <c r="M22" s="36"/>
      <c r="N22" s="35"/>
      <c r="O22" s="35"/>
      <c r="P22" s="37">
        <v>9500.0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45890.0</v>
      </c>
      <c r="C23" s="32" t="s">
        <v>786</v>
      </c>
      <c r="D23" s="33">
        <v>94361.0</v>
      </c>
      <c r="E23" s="34" t="s">
        <v>787</v>
      </c>
      <c r="F23" s="35"/>
      <c r="G23" s="35"/>
      <c r="H23" s="35">
        <v>2500.0</v>
      </c>
      <c r="I23" s="36"/>
      <c r="J23" s="35"/>
      <c r="K23" s="35"/>
      <c r="L23" s="35"/>
      <c r="M23" s="36"/>
      <c r="N23" s="35"/>
      <c r="O23" s="35"/>
      <c r="P23" s="37">
        <v>2500.0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45890.0</v>
      </c>
      <c r="C24" s="32" t="s">
        <v>788</v>
      </c>
      <c r="D24" s="33">
        <v>27880.0</v>
      </c>
      <c r="E24" s="34" t="s">
        <v>789</v>
      </c>
      <c r="F24" s="35"/>
      <c r="G24" s="35"/>
      <c r="H24" s="35">
        <v>4500.0</v>
      </c>
      <c r="I24" s="36"/>
      <c r="J24" s="35"/>
      <c r="K24" s="35"/>
      <c r="L24" s="35"/>
      <c r="M24" s="36"/>
      <c r="N24" s="35"/>
      <c r="O24" s="35"/>
      <c r="P24" s="37">
        <v>4500.0</v>
      </c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45890.0</v>
      </c>
      <c r="C25" s="32" t="s">
        <v>790</v>
      </c>
      <c r="D25" s="33">
        <v>82254.0</v>
      </c>
      <c r="E25" s="34" t="s">
        <v>791</v>
      </c>
      <c r="F25" s="35"/>
      <c r="G25" s="35"/>
      <c r="H25" s="35"/>
      <c r="I25" s="36"/>
      <c r="J25" s="35"/>
      <c r="K25" s="35"/>
      <c r="L25" s="35"/>
      <c r="M25" s="36">
        <v>5100.0</v>
      </c>
      <c r="N25" s="35"/>
      <c r="O25" s="35"/>
      <c r="P25" s="37">
        <v>5100.0</v>
      </c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45890.0</v>
      </c>
      <c r="C26" s="32" t="s">
        <v>792</v>
      </c>
      <c r="D26" s="33">
        <v>68284.0</v>
      </c>
      <c r="E26" s="34" t="s">
        <v>377</v>
      </c>
      <c r="F26" s="35"/>
      <c r="G26" s="35"/>
      <c r="H26" s="35">
        <v>19600.0</v>
      </c>
      <c r="I26" s="36"/>
      <c r="J26" s="35"/>
      <c r="K26" s="35"/>
      <c r="L26" s="35"/>
      <c r="M26" s="36"/>
      <c r="N26" s="35"/>
      <c r="O26" s="35"/>
      <c r="P26" s="37">
        <v>19600.0</v>
      </c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41"/>
      <c r="B27" s="42"/>
      <c r="C27" s="43"/>
      <c r="D27" s="44"/>
      <c r="E27" s="44"/>
      <c r="F27" s="45">
        <f t="shared" ref="F27:P27" si="2">SUM(F6:F26)</f>
        <v>0</v>
      </c>
      <c r="G27" s="45">
        <f t="shared" si="2"/>
        <v>0</v>
      </c>
      <c r="H27" s="45">
        <f t="shared" si="2"/>
        <v>52900</v>
      </c>
      <c r="I27" s="45">
        <f t="shared" si="2"/>
        <v>57950</v>
      </c>
      <c r="J27" s="45">
        <f t="shared" si="2"/>
        <v>6900</v>
      </c>
      <c r="K27" s="45">
        <f t="shared" si="2"/>
        <v>6200</v>
      </c>
      <c r="L27" s="45">
        <f t="shared" si="2"/>
        <v>0</v>
      </c>
      <c r="M27" s="45">
        <f t="shared" si="2"/>
        <v>5100</v>
      </c>
      <c r="N27" s="45">
        <f t="shared" si="2"/>
        <v>0</v>
      </c>
      <c r="O27" s="45">
        <f t="shared" si="2"/>
        <v>0</v>
      </c>
      <c r="P27" s="45">
        <f t="shared" si="2"/>
        <v>129050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9"/>
      <c r="B28" s="50"/>
      <c r="C28" s="51"/>
      <c r="D28" s="51"/>
      <c r="E28" s="51"/>
      <c r="F28" s="52">
        <f>F27+G27+H27+I27+J27+K27+L27+M27+N27+O27</f>
        <v>129050</v>
      </c>
      <c r="G28" s="4"/>
      <c r="H28" s="4"/>
      <c r="I28" s="4"/>
      <c r="J28" s="4"/>
      <c r="K28" s="4"/>
      <c r="L28" s="4"/>
      <c r="M28" s="4"/>
      <c r="N28" s="4"/>
      <c r="O28" s="4"/>
      <c r="P28" s="53" t="s">
        <v>51</v>
      </c>
      <c r="Q28" s="53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2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03" t="s">
        <v>793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4" t="s">
        <v>2</v>
      </c>
      <c r="B31" s="105" t="s">
        <v>3</v>
      </c>
      <c r="C31" s="105" t="s">
        <v>4</v>
      </c>
      <c r="D31" s="105" t="s">
        <v>5</v>
      </c>
      <c r="E31" s="105" t="s">
        <v>6</v>
      </c>
      <c r="F31" s="106" t="s">
        <v>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105" t="s">
        <v>8</v>
      </c>
      <c r="S31" s="105" t="s">
        <v>9</v>
      </c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1"/>
      <c r="B32" s="12"/>
      <c r="C32" s="12"/>
      <c r="D32" s="12"/>
      <c r="E32" s="12"/>
      <c r="F32" s="107" t="s">
        <v>10</v>
      </c>
      <c r="G32" s="108" t="s">
        <v>11</v>
      </c>
      <c r="H32" s="10"/>
      <c r="I32" s="108" t="s">
        <v>12</v>
      </c>
      <c r="J32" s="10"/>
      <c r="K32" s="105" t="s">
        <v>13</v>
      </c>
      <c r="L32" s="109"/>
      <c r="M32" s="109"/>
      <c r="N32" s="109"/>
      <c r="O32" s="110" t="s">
        <v>794</v>
      </c>
      <c r="P32" s="105" t="s">
        <v>15</v>
      </c>
      <c r="Q32" s="105" t="s">
        <v>16</v>
      </c>
      <c r="R32" s="12"/>
      <c r="S32" s="12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6"/>
      <c r="B33" s="10"/>
      <c r="C33" s="10"/>
      <c r="D33" s="10"/>
      <c r="E33" s="10"/>
      <c r="F33" s="10"/>
      <c r="G33" s="111" t="s">
        <v>17</v>
      </c>
      <c r="H33" s="111" t="s">
        <v>18</v>
      </c>
      <c r="I33" s="111" t="s">
        <v>19</v>
      </c>
      <c r="J33" s="111" t="s">
        <v>20</v>
      </c>
      <c r="K33" s="10"/>
      <c r="L33" s="111" t="s">
        <v>21</v>
      </c>
      <c r="M33" s="111" t="s">
        <v>22</v>
      </c>
      <c r="N33" s="111" t="s">
        <v>70</v>
      </c>
      <c r="O33" s="10"/>
      <c r="P33" s="10"/>
      <c r="Q33" s="10"/>
      <c r="R33" s="10"/>
      <c r="S33" s="10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2">
        <v>1.0</v>
      </c>
      <c r="B34" s="141">
        <v>45890.0</v>
      </c>
      <c r="C34" s="114" t="s">
        <v>795</v>
      </c>
      <c r="D34" s="115">
        <v>27880.0</v>
      </c>
      <c r="E34" s="142" t="s">
        <v>789</v>
      </c>
      <c r="F34" s="117"/>
      <c r="G34" s="117"/>
      <c r="H34" s="167"/>
      <c r="I34" s="117"/>
      <c r="J34" s="119"/>
      <c r="K34" s="117"/>
      <c r="L34" s="117"/>
      <c r="M34" s="117"/>
      <c r="N34" s="117"/>
      <c r="O34" s="117">
        <v>4500.0</v>
      </c>
      <c r="P34" s="120">
        <v>4500.0</v>
      </c>
      <c r="Q34" s="121">
        <f t="shared" ref="Q34:Q36" si="3">F34+G34+H34+I34+J34+K34+L34+M34+N34+-P34</f>
        <v>-4500</v>
      </c>
      <c r="R34" s="37"/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2.0</v>
      </c>
      <c r="B35" s="141"/>
      <c r="C35" s="135"/>
      <c r="D35" s="135"/>
      <c r="E35" s="135"/>
      <c r="F35" s="117"/>
      <c r="G35" s="117"/>
      <c r="H35" s="117"/>
      <c r="I35" s="117"/>
      <c r="J35" s="168"/>
      <c r="K35" s="117"/>
      <c r="L35" s="117"/>
      <c r="M35" s="117"/>
      <c r="N35" s="117"/>
      <c r="O35" s="117"/>
      <c r="P35" s="120"/>
      <c r="Q35" s="121">
        <f t="shared" si="3"/>
        <v>0</v>
      </c>
      <c r="R35" s="37" t="s">
        <v>26</v>
      </c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38">
        <v>3.0</v>
      </c>
      <c r="B36" s="141"/>
      <c r="C36" s="142"/>
      <c r="D36" s="142"/>
      <c r="E36" s="142"/>
      <c r="F36" s="117"/>
      <c r="G36" s="117"/>
      <c r="H36" s="168"/>
      <c r="I36" s="117"/>
      <c r="J36" s="117"/>
      <c r="K36" s="117"/>
      <c r="L36" s="117"/>
      <c r="M36" s="117"/>
      <c r="N36" s="117"/>
      <c r="O36" s="117"/>
      <c r="P36" s="120"/>
      <c r="Q36" s="121">
        <f t="shared" si="3"/>
        <v>0</v>
      </c>
      <c r="R36" s="143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22"/>
      <c r="B37" s="122"/>
      <c r="C37" s="122"/>
      <c r="D37" s="122"/>
      <c r="E37" s="122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2"/>
      <c r="R37" s="122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24"/>
      <c r="B38" s="125"/>
      <c r="C38" s="126"/>
      <c r="D38" s="127" t="s">
        <v>105</v>
      </c>
      <c r="E38" s="109"/>
      <c r="F38" s="128">
        <f t="shared" ref="F38:G38" si="4">SUM(F34:F37)</f>
        <v>0</v>
      </c>
      <c r="G38" s="128">
        <f t="shared" si="4"/>
        <v>0</v>
      </c>
      <c r="H38" s="128">
        <f>SUM(H34:H35)</f>
        <v>0</v>
      </c>
      <c r="I38" s="128">
        <f t="shared" ref="I38:O38" si="5">SUM(I34:I37)</f>
        <v>0</v>
      </c>
      <c r="J38" s="128">
        <f t="shared" si="5"/>
        <v>0</v>
      </c>
      <c r="K38" s="128">
        <f t="shared" si="5"/>
        <v>0</v>
      </c>
      <c r="L38" s="128">
        <f t="shared" si="5"/>
        <v>0</v>
      </c>
      <c r="M38" s="128">
        <f t="shared" si="5"/>
        <v>0</v>
      </c>
      <c r="N38" s="128">
        <f t="shared" si="5"/>
        <v>0</v>
      </c>
      <c r="O38" s="128">
        <f t="shared" si="5"/>
        <v>4500</v>
      </c>
      <c r="P38" s="128">
        <v>32100.0</v>
      </c>
      <c r="Q38" s="129"/>
      <c r="R38" s="109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0"/>
      <c r="B39" s="131"/>
      <c r="C39" s="131"/>
      <c r="D39" s="131"/>
      <c r="E39" s="131"/>
      <c r="F39" s="132">
        <f>F38+G38+H38+I38+J38+K38+L38+M38+N38+O38</f>
        <v>4500</v>
      </c>
      <c r="G39" s="4"/>
      <c r="H39" s="4"/>
      <c r="I39" s="4"/>
      <c r="J39" s="4"/>
      <c r="K39" s="4"/>
      <c r="L39" s="4"/>
      <c r="M39" s="4"/>
      <c r="N39" s="4"/>
      <c r="O39" s="4"/>
      <c r="P39" s="133"/>
      <c r="Q39" s="133"/>
      <c r="R39" s="131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56"/>
      <c r="F40" s="57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03" t="s">
        <v>117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04" t="s">
        <v>2</v>
      </c>
      <c r="B42" s="105" t="s">
        <v>3</v>
      </c>
      <c r="C42" s="105" t="s">
        <v>4</v>
      </c>
      <c r="D42" s="105" t="s">
        <v>5</v>
      </c>
      <c r="E42" s="105" t="s">
        <v>6</v>
      </c>
      <c r="F42" s="106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05" t="s">
        <v>8</v>
      </c>
      <c r="S42" s="105" t="s">
        <v>9</v>
      </c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"/>
      <c r="B43" s="12"/>
      <c r="C43" s="12"/>
      <c r="D43" s="12"/>
      <c r="E43" s="12"/>
      <c r="F43" s="107" t="s">
        <v>10</v>
      </c>
      <c r="G43" s="108" t="s">
        <v>11</v>
      </c>
      <c r="H43" s="10"/>
      <c r="I43" s="108" t="s">
        <v>12</v>
      </c>
      <c r="J43" s="10"/>
      <c r="K43" s="105" t="s">
        <v>13</v>
      </c>
      <c r="L43" s="109"/>
      <c r="M43" s="109"/>
      <c r="N43" s="109"/>
      <c r="O43" s="110" t="s">
        <v>796</v>
      </c>
      <c r="P43" s="105" t="s">
        <v>15</v>
      </c>
      <c r="Q43" s="105" t="s">
        <v>16</v>
      </c>
      <c r="R43" s="12"/>
      <c r="S43" s="1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6"/>
      <c r="B44" s="10"/>
      <c r="C44" s="10"/>
      <c r="D44" s="10"/>
      <c r="E44" s="10"/>
      <c r="F44" s="10"/>
      <c r="G44" s="111" t="s">
        <v>17</v>
      </c>
      <c r="H44" s="111" t="s">
        <v>18</v>
      </c>
      <c r="I44" s="111" t="s">
        <v>19</v>
      </c>
      <c r="J44" s="111" t="s">
        <v>20</v>
      </c>
      <c r="K44" s="10"/>
      <c r="L44" s="111" t="s">
        <v>21</v>
      </c>
      <c r="M44" s="111" t="s">
        <v>22</v>
      </c>
      <c r="N44" s="111" t="s">
        <v>70</v>
      </c>
      <c r="O44" s="10"/>
      <c r="P44" s="10"/>
      <c r="Q44" s="10"/>
      <c r="R44" s="10"/>
      <c r="S44" s="10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>
        <v>1.0</v>
      </c>
      <c r="B45" s="169">
        <v>45890.0</v>
      </c>
      <c r="C45" s="170" t="s">
        <v>797</v>
      </c>
      <c r="D45" s="170">
        <v>49655.0</v>
      </c>
      <c r="E45" s="171" t="s">
        <v>120</v>
      </c>
      <c r="F45" s="117"/>
      <c r="G45" s="117"/>
      <c r="H45" s="118"/>
      <c r="I45" s="117"/>
      <c r="J45" s="119">
        <v>2600.0</v>
      </c>
      <c r="K45" s="117"/>
      <c r="L45" s="117"/>
      <c r="M45" s="117"/>
      <c r="N45" s="117"/>
      <c r="O45" s="117"/>
      <c r="P45" s="120">
        <v>2600.0</v>
      </c>
      <c r="Q45" s="121">
        <f t="shared" ref="Q45:Q49" si="6">F45+G45+H45+I45+J45+K45+L45+M45+N45+-P45</f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12">
        <v>2.0</v>
      </c>
      <c r="B46" s="169">
        <v>45890.0</v>
      </c>
      <c r="C46" s="170" t="s">
        <v>798</v>
      </c>
      <c r="D46" s="170">
        <v>42046.0</v>
      </c>
      <c r="E46" s="171" t="s">
        <v>277</v>
      </c>
      <c r="F46" s="117"/>
      <c r="G46" s="117"/>
      <c r="H46" s="117">
        <v>6200.0</v>
      </c>
      <c r="I46" s="117"/>
      <c r="J46" s="117"/>
      <c r="K46" s="117"/>
      <c r="L46" s="117"/>
      <c r="M46" s="117"/>
      <c r="N46" s="117"/>
      <c r="O46" s="117"/>
      <c r="P46" s="120">
        <v>6200.0</v>
      </c>
      <c r="Q46" s="121">
        <f t="shared" si="6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7">
        <v>3.0</v>
      </c>
      <c r="B47" s="141"/>
      <c r="C47" s="114"/>
      <c r="D47" s="114"/>
      <c r="E47" s="114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20"/>
      <c r="Q47" s="121">
        <f t="shared" si="6"/>
        <v>0</v>
      </c>
      <c r="R47" s="37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8">
        <v>4.0</v>
      </c>
      <c r="B48" s="141"/>
      <c r="C48" s="114"/>
      <c r="D48" s="114"/>
      <c r="E48" s="114"/>
      <c r="F48" s="114"/>
      <c r="G48" s="117"/>
      <c r="H48" s="117"/>
      <c r="I48" s="117"/>
      <c r="J48" s="117"/>
      <c r="K48" s="117"/>
      <c r="L48" s="117"/>
      <c r="M48" s="117"/>
      <c r="N48" s="117"/>
      <c r="O48" s="117"/>
      <c r="P48" s="120"/>
      <c r="Q48" s="121">
        <f t="shared" si="6"/>
        <v>0</v>
      </c>
      <c r="R48" s="122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38">
        <v>5.0</v>
      </c>
      <c r="B49" s="141"/>
      <c r="C49" s="142"/>
      <c r="D49" s="142"/>
      <c r="E49" s="142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20"/>
      <c r="Q49" s="121">
        <f t="shared" si="6"/>
        <v>0</v>
      </c>
      <c r="R49" s="143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22"/>
      <c r="B50" s="122"/>
      <c r="C50" s="122"/>
      <c r="D50" s="122"/>
      <c r="E50" s="122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20"/>
      <c r="Q50" s="122"/>
      <c r="R50" s="122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24"/>
      <c r="B51" s="125"/>
      <c r="C51" s="126"/>
      <c r="D51" s="127" t="s">
        <v>105</v>
      </c>
      <c r="E51" s="109"/>
      <c r="F51" s="128">
        <f t="shared" ref="F51:G51" si="7">SUM(F45:F50)</f>
        <v>0</v>
      </c>
      <c r="G51" s="128">
        <f t="shared" si="7"/>
        <v>0</v>
      </c>
      <c r="H51" s="128">
        <f>SUM(H45:H48)</f>
        <v>6200</v>
      </c>
      <c r="I51" s="128">
        <f t="shared" ref="I51:P51" si="8">SUM(I45:I50)</f>
        <v>0</v>
      </c>
      <c r="J51" s="128">
        <f t="shared" si="8"/>
        <v>2600</v>
      </c>
      <c r="K51" s="128">
        <f t="shared" si="8"/>
        <v>0</v>
      </c>
      <c r="L51" s="128">
        <f t="shared" si="8"/>
        <v>0</v>
      </c>
      <c r="M51" s="128">
        <f t="shared" si="8"/>
        <v>0</v>
      </c>
      <c r="N51" s="128">
        <f t="shared" si="8"/>
        <v>0</v>
      </c>
      <c r="O51" s="128">
        <f t="shared" si="8"/>
        <v>0</v>
      </c>
      <c r="P51" s="128">
        <f t="shared" si="8"/>
        <v>8800</v>
      </c>
      <c r="Q51" s="129"/>
      <c r="R51" s="109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30"/>
      <c r="B52" s="131"/>
      <c r="C52" s="131"/>
      <c r="D52" s="131"/>
      <c r="E52" s="131"/>
      <c r="F52" s="132">
        <f>F51+G51+H51+I51+J51+K51+L51+M51+N51+O51</f>
        <v>8800</v>
      </c>
      <c r="G52" s="4"/>
      <c r="H52" s="4"/>
      <c r="I52" s="4"/>
      <c r="J52" s="4"/>
      <c r="K52" s="4"/>
      <c r="L52" s="4"/>
      <c r="M52" s="4"/>
      <c r="N52" s="4"/>
      <c r="O52" s="4"/>
      <c r="P52" s="133"/>
      <c r="Q52" s="133"/>
      <c r="R52" s="131"/>
      <c r="S52" s="122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55"/>
      <c r="B53" s="55"/>
      <c r="C53" s="55"/>
      <c r="D53" s="55"/>
      <c r="E53" s="56"/>
      <c r="F53" s="57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51.0" customHeight="1">
      <c r="A54" s="2"/>
      <c r="B54" s="2"/>
      <c r="C54" s="2"/>
      <c r="D54" s="2"/>
      <c r="E54" s="58" t="s">
        <v>52</v>
      </c>
      <c r="F54" s="59" t="s">
        <v>121</v>
      </c>
      <c r="G54" s="2"/>
      <c r="H54" s="2"/>
      <c r="I54" s="2"/>
      <c r="J54" s="60" t="s">
        <v>54</v>
      </c>
      <c r="K54" s="60"/>
      <c r="L54" s="60"/>
      <c r="M54" s="60"/>
      <c r="N54" s="61"/>
      <c r="O54" s="61"/>
      <c r="P54" s="6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55</v>
      </c>
      <c r="F55" s="59" t="s">
        <v>121</v>
      </c>
      <c r="G55" s="2"/>
      <c r="H55" s="2"/>
      <c r="I55" s="2"/>
      <c r="J55" s="63" t="s">
        <v>56</v>
      </c>
      <c r="K55" s="63"/>
      <c r="L55" s="63"/>
      <c r="M55" s="63"/>
      <c r="N55" s="63"/>
      <c r="O55" s="63"/>
      <c r="P55" s="6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57</v>
      </c>
      <c r="F56" s="59" t="s">
        <v>121</v>
      </c>
      <c r="G56" s="2"/>
      <c r="H56" s="2"/>
      <c r="I56" s="2"/>
      <c r="J56" s="159"/>
      <c r="K56" s="160"/>
      <c r="L56" s="160"/>
      <c r="M56" s="160"/>
      <c r="N56" s="160"/>
      <c r="O56" s="160"/>
      <c r="P56" s="160"/>
      <c r="Q56" s="161"/>
      <c r="R56" s="2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62</v>
      </c>
      <c r="F57" s="59" t="s">
        <v>121</v>
      </c>
      <c r="G57" s="2"/>
      <c r="H57" s="2"/>
      <c r="I57" s="2"/>
      <c r="J57" s="162"/>
      <c r="K57" s="162"/>
      <c r="L57" s="162"/>
      <c r="M57" s="162"/>
      <c r="N57" s="162"/>
      <c r="O57" s="162"/>
      <c r="P57" s="55"/>
      <c r="Q57" s="55"/>
      <c r="R57" s="5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799</v>
      </c>
      <c r="F58" s="59" t="s">
        <v>121</v>
      </c>
      <c r="G58" s="2"/>
      <c r="H58" s="2"/>
      <c r="I58" s="2"/>
      <c r="J58" s="162"/>
      <c r="K58" s="162"/>
      <c r="L58" s="162"/>
      <c r="M58" s="162"/>
      <c r="N58" s="162"/>
      <c r="O58" s="162"/>
      <c r="P58" s="163"/>
      <c r="Q58" s="55"/>
      <c r="R58" s="5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65</v>
      </c>
      <c r="F59" s="59" t="s">
        <v>121</v>
      </c>
      <c r="G59" s="2"/>
      <c r="H59" s="2"/>
      <c r="I59" s="2"/>
      <c r="J59" s="164"/>
      <c r="K59" s="164"/>
      <c r="L59" s="164"/>
      <c r="M59" s="164"/>
      <c r="N59" s="55"/>
      <c r="O59" s="55"/>
      <c r="P59" s="163"/>
      <c r="Q59" s="55"/>
      <c r="R59" s="5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58" t="s">
        <v>67</v>
      </c>
      <c r="F60" s="59" t="s">
        <v>121</v>
      </c>
      <c r="G60" s="2"/>
      <c r="H60" s="2"/>
      <c r="I60" s="2"/>
      <c r="J60" s="55"/>
      <c r="K60" s="55"/>
      <c r="L60" s="165"/>
      <c r="M60" s="55"/>
      <c r="N60" s="55"/>
      <c r="O60" s="55"/>
      <c r="P60" s="163"/>
      <c r="Q60" s="55"/>
      <c r="R60" s="5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55"/>
      <c r="K61" s="55"/>
      <c r="L61" s="55"/>
      <c r="M61" s="55"/>
      <c r="N61" s="55"/>
      <c r="O61" s="55"/>
      <c r="P61" s="55"/>
      <c r="Q61" s="55"/>
      <c r="R61" s="5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</sheetData>
  <mergeCells count="51">
    <mergeCell ref="K32:K33"/>
    <mergeCell ref="O32:O33"/>
    <mergeCell ref="F39:O39"/>
    <mergeCell ref="A41:S41"/>
    <mergeCell ref="A42:A44"/>
    <mergeCell ref="B42:B44"/>
    <mergeCell ref="C42:C44"/>
    <mergeCell ref="S42:S44"/>
    <mergeCell ref="F42:Q42"/>
    <mergeCell ref="R42:R44"/>
    <mergeCell ref="F43:F44"/>
    <mergeCell ref="G43:H43"/>
    <mergeCell ref="I43:J43"/>
    <mergeCell ref="K43:K44"/>
    <mergeCell ref="O43:O4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1:A33"/>
    <mergeCell ref="B31:B33"/>
    <mergeCell ref="C31:C33"/>
    <mergeCell ref="D31:D33"/>
    <mergeCell ref="E31:E33"/>
    <mergeCell ref="P32:P33"/>
    <mergeCell ref="Q32:Q33"/>
    <mergeCell ref="A30:S30"/>
    <mergeCell ref="F31:Q31"/>
    <mergeCell ref="R31:R33"/>
    <mergeCell ref="S31:S33"/>
    <mergeCell ref="F32:F33"/>
    <mergeCell ref="G32:H32"/>
    <mergeCell ref="I32:J32"/>
    <mergeCell ref="D42:D44"/>
    <mergeCell ref="E42:E44"/>
    <mergeCell ref="P43:P44"/>
    <mergeCell ref="Q43:Q44"/>
    <mergeCell ref="F52:O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45891.0</v>
      </c>
      <c r="C6" s="32" t="s">
        <v>801</v>
      </c>
      <c r="D6" s="33">
        <v>85298.0</v>
      </c>
      <c r="E6" s="34" t="s">
        <v>802</v>
      </c>
      <c r="F6" s="35"/>
      <c r="G6" s="35"/>
      <c r="H6" s="35"/>
      <c r="I6" s="36">
        <v>1500.0</v>
      </c>
      <c r="J6" s="35"/>
      <c r="K6" s="35"/>
      <c r="L6" s="35"/>
      <c r="M6" s="36"/>
      <c r="N6" s="35"/>
      <c r="O6" s="35"/>
      <c r="P6" s="37">
        <v>1500.0</v>
      </c>
      <c r="Q6" s="38">
        <f t="shared" ref="Q6:Q25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45891.0</v>
      </c>
      <c r="C7" s="32" t="s">
        <v>803</v>
      </c>
      <c r="D7" s="33">
        <v>22341.0</v>
      </c>
      <c r="E7" s="34" t="s">
        <v>28</v>
      </c>
      <c r="F7" s="35"/>
      <c r="G7" s="35"/>
      <c r="H7" s="35"/>
      <c r="I7" s="36">
        <v>3600.0</v>
      </c>
      <c r="J7" s="35"/>
      <c r="K7" s="35"/>
      <c r="L7" s="35"/>
      <c r="M7" s="36"/>
      <c r="N7" s="35"/>
      <c r="O7" s="35"/>
      <c r="P7" s="37">
        <v>3600.0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45891.0</v>
      </c>
      <c r="C8" s="32" t="s">
        <v>804</v>
      </c>
      <c r="D8" s="33">
        <v>58936.0</v>
      </c>
      <c r="E8" s="34" t="s">
        <v>805</v>
      </c>
      <c r="F8" s="35"/>
      <c r="G8" s="35"/>
      <c r="H8" s="35"/>
      <c r="I8" s="36"/>
      <c r="J8" s="35">
        <v>6450.0</v>
      </c>
      <c r="K8" s="35"/>
      <c r="L8" s="35"/>
      <c r="M8" s="36"/>
      <c r="N8" s="35"/>
      <c r="O8" s="35"/>
      <c r="P8" s="37">
        <v>6450.0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45891.0</v>
      </c>
      <c r="C9" s="32" t="s">
        <v>806</v>
      </c>
      <c r="D9" s="33">
        <v>43009.0</v>
      </c>
      <c r="E9" s="34" t="s">
        <v>807</v>
      </c>
      <c r="F9" s="35"/>
      <c r="G9" s="35"/>
      <c r="H9" s="35"/>
      <c r="I9" s="36"/>
      <c r="J9" s="35">
        <v>5100.0</v>
      </c>
      <c r="K9" s="35"/>
      <c r="L9" s="35"/>
      <c r="M9" s="36"/>
      <c r="N9" s="35"/>
      <c r="O9" s="35"/>
      <c r="P9" s="37">
        <v>5100.0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45891.0</v>
      </c>
      <c r="C10" s="32" t="s">
        <v>808</v>
      </c>
      <c r="D10" s="33">
        <v>77217.0</v>
      </c>
      <c r="E10" s="34" t="s">
        <v>809</v>
      </c>
      <c r="F10" s="35"/>
      <c r="G10" s="35"/>
      <c r="H10" s="35"/>
      <c r="I10" s="36"/>
      <c r="J10" s="35">
        <v>10700.0</v>
      </c>
      <c r="K10" s="35"/>
      <c r="L10" s="35"/>
      <c r="M10" s="36"/>
      <c r="N10" s="35"/>
      <c r="O10" s="35"/>
      <c r="P10" s="37">
        <v>10700.0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45891.0</v>
      </c>
      <c r="C11" s="32" t="s">
        <v>810</v>
      </c>
      <c r="D11" s="33">
        <v>67621.0</v>
      </c>
      <c r="E11" s="34" t="s">
        <v>225</v>
      </c>
      <c r="F11" s="35"/>
      <c r="G11" s="35"/>
      <c r="H11" s="35"/>
      <c r="I11" s="36">
        <v>1500.0</v>
      </c>
      <c r="J11" s="35"/>
      <c r="K11" s="35"/>
      <c r="L11" s="35"/>
      <c r="M11" s="36"/>
      <c r="N11" s="35"/>
      <c r="O11" s="35"/>
      <c r="P11" s="37">
        <v>1500.0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45891.0</v>
      </c>
      <c r="C12" s="32" t="s">
        <v>811</v>
      </c>
      <c r="D12" s="33">
        <v>13209.0</v>
      </c>
      <c r="E12" s="34" t="s">
        <v>812</v>
      </c>
      <c r="F12" s="35"/>
      <c r="G12" s="35"/>
      <c r="H12" s="35"/>
      <c r="I12" s="36">
        <v>1300.0</v>
      </c>
      <c r="J12" s="35"/>
      <c r="K12" s="35"/>
      <c r="L12" s="35"/>
      <c r="M12" s="36"/>
      <c r="N12" s="35"/>
      <c r="O12" s="35"/>
      <c r="P12" s="37">
        <v>1300.0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45891.0</v>
      </c>
      <c r="C13" s="32" t="s">
        <v>813</v>
      </c>
      <c r="D13" s="33">
        <v>46927.0</v>
      </c>
      <c r="E13" s="34" t="s">
        <v>81</v>
      </c>
      <c r="F13" s="35"/>
      <c r="G13" s="35"/>
      <c r="H13" s="35"/>
      <c r="I13" s="36">
        <v>6000.0</v>
      </c>
      <c r="J13" s="35"/>
      <c r="K13" s="35"/>
      <c r="L13" s="35"/>
      <c r="M13" s="36"/>
      <c r="N13" s="35"/>
      <c r="O13" s="35"/>
      <c r="P13" s="37">
        <v>6000.0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45891.0</v>
      </c>
      <c r="C14" s="32" t="s">
        <v>814</v>
      </c>
      <c r="D14" s="33">
        <v>29620.0</v>
      </c>
      <c r="E14" s="34" t="s">
        <v>815</v>
      </c>
      <c r="F14" s="35"/>
      <c r="G14" s="35"/>
      <c r="H14" s="35"/>
      <c r="I14" s="36">
        <v>4600.0</v>
      </c>
      <c r="J14" s="35"/>
      <c r="K14" s="35"/>
      <c r="L14" s="35"/>
      <c r="M14" s="36"/>
      <c r="N14" s="35"/>
      <c r="O14" s="35"/>
      <c r="P14" s="37">
        <v>4600.0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45891.0</v>
      </c>
      <c r="C15" s="32" t="s">
        <v>816</v>
      </c>
      <c r="D15" s="33">
        <v>36253.0</v>
      </c>
      <c r="E15" s="34" t="s">
        <v>817</v>
      </c>
      <c r="F15" s="35"/>
      <c r="G15" s="35"/>
      <c r="H15" s="35"/>
      <c r="I15" s="36">
        <v>1200.0</v>
      </c>
      <c r="J15" s="35"/>
      <c r="K15" s="35"/>
      <c r="L15" s="35"/>
      <c r="M15" s="36"/>
      <c r="N15" s="35"/>
      <c r="O15" s="35"/>
      <c r="P15" s="37">
        <v>1200.0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45891.0</v>
      </c>
      <c r="C16" s="32" t="s">
        <v>818</v>
      </c>
      <c r="D16" s="33">
        <v>54211.0</v>
      </c>
      <c r="E16" s="34" t="s">
        <v>269</v>
      </c>
      <c r="F16" s="35"/>
      <c r="G16" s="35"/>
      <c r="H16" s="35"/>
      <c r="I16" s="36">
        <v>6500.0</v>
      </c>
      <c r="J16" s="35"/>
      <c r="K16" s="35"/>
      <c r="L16" s="35"/>
      <c r="M16" s="36"/>
      <c r="N16" s="35"/>
      <c r="O16" s="35"/>
      <c r="P16" s="37">
        <v>6500.0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45891.0</v>
      </c>
      <c r="C17" s="32" t="s">
        <v>819</v>
      </c>
      <c r="D17" s="33">
        <v>62146.0</v>
      </c>
      <c r="E17" s="34" t="s">
        <v>125</v>
      </c>
      <c r="F17" s="35"/>
      <c r="G17" s="35"/>
      <c r="H17" s="35"/>
      <c r="I17" s="36">
        <v>5000.0</v>
      </c>
      <c r="J17" s="35"/>
      <c r="K17" s="35"/>
      <c r="L17" s="35"/>
      <c r="M17" s="36"/>
      <c r="N17" s="35"/>
      <c r="O17" s="35"/>
      <c r="P17" s="37">
        <v>5000.0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45890.0</v>
      </c>
      <c r="C18" s="32" t="s">
        <v>820</v>
      </c>
      <c r="D18" s="33">
        <v>51017.0</v>
      </c>
      <c r="E18" s="34" t="s">
        <v>97</v>
      </c>
      <c r="F18" s="35"/>
      <c r="G18" s="35"/>
      <c r="H18" s="35">
        <v>10000.0</v>
      </c>
      <c r="I18" s="36"/>
      <c r="J18" s="35"/>
      <c r="K18" s="35"/>
      <c r="L18" s="35"/>
      <c r="M18" s="36"/>
      <c r="N18" s="35"/>
      <c r="O18" s="35"/>
      <c r="P18" s="37">
        <v>10000.0</v>
      </c>
      <c r="Q18" s="38">
        <f t="shared" si="1"/>
        <v>0</v>
      </c>
      <c r="R18" s="37"/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45891.0</v>
      </c>
      <c r="C19" s="32" t="s">
        <v>821</v>
      </c>
      <c r="D19" s="33">
        <v>52669.0</v>
      </c>
      <c r="E19" s="34" t="s">
        <v>101</v>
      </c>
      <c r="F19" s="35"/>
      <c r="G19" s="35"/>
      <c r="H19" s="35">
        <v>31100.0</v>
      </c>
      <c r="I19" s="36"/>
      <c r="J19" s="35"/>
      <c r="K19" s="35"/>
      <c r="L19" s="35"/>
      <c r="M19" s="36"/>
      <c r="N19" s="35"/>
      <c r="O19" s="35"/>
      <c r="P19" s="37">
        <v>31100.0</v>
      </c>
      <c r="Q19" s="38">
        <f t="shared" si="1"/>
        <v>0</v>
      </c>
      <c r="R19" s="37"/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45891.0</v>
      </c>
      <c r="C20" s="32" t="s">
        <v>822</v>
      </c>
      <c r="D20" s="33">
        <v>47787.0</v>
      </c>
      <c r="E20" s="34" t="s">
        <v>360</v>
      </c>
      <c r="F20" s="35"/>
      <c r="G20" s="35"/>
      <c r="H20" s="35">
        <v>5000.0</v>
      </c>
      <c r="I20" s="36"/>
      <c r="J20" s="35"/>
      <c r="K20" s="35"/>
      <c r="L20" s="35"/>
      <c r="M20" s="36"/>
      <c r="N20" s="35"/>
      <c r="O20" s="35"/>
      <c r="P20" s="37">
        <v>5000.0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45891.0</v>
      </c>
      <c r="C21" s="32" t="s">
        <v>823</v>
      </c>
      <c r="D21" s="33">
        <v>50595.0</v>
      </c>
      <c r="E21" s="34" t="s">
        <v>824</v>
      </c>
      <c r="F21" s="35"/>
      <c r="G21" s="35"/>
      <c r="H21" s="35">
        <v>10700.0</v>
      </c>
      <c r="I21" s="36"/>
      <c r="J21" s="35"/>
      <c r="K21" s="35"/>
      <c r="L21" s="35"/>
      <c r="M21" s="36"/>
      <c r="N21" s="35"/>
      <c r="O21" s="35"/>
      <c r="P21" s="37">
        <v>10700.0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45891.0</v>
      </c>
      <c r="C22" s="32" t="s">
        <v>825</v>
      </c>
      <c r="D22" s="33">
        <v>30909.0</v>
      </c>
      <c r="E22" s="34" t="s">
        <v>428</v>
      </c>
      <c r="F22" s="35"/>
      <c r="G22" s="35"/>
      <c r="H22" s="35">
        <v>6300.0</v>
      </c>
      <c r="I22" s="36"/>
      <c r="J22" s="35"/>
      <c r="K22" s="35"/>
      <c r="L22" s="35"/>
      <c r="M22" s="36"/>
      <c r="N22" s="35"/>
      <c r="O22" s="35"/>
      <c r="P22" s="37">
        <v>6300.0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/>
      <c r="C23" s="32"/>
      <c r="D23" s="33"/>
      <c r="E23" s="34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41"/>
      <c r="B26" s="42"/>
      <c r="C26" s="43"/>
      <c r="D26" s="44"/>
      <c r="E26" s="44"/>
      <c r="F26" s="45">
        <f t="shared" ref="F26:P26" si="2">SUM(F6:F25)</f>
        <v>0</v>
      </c>
      <c r="G26" s="45">
        <f t="shared" si="2"/>
        <v>0</v>
      </c>
      <c r="H26" s="45">
        <f t="shared" si="2"/>
        <v>63100</v>
      </c>
      <c r="I26" s="45">
        <f t="shared" si="2"/>
        <v>31200</v>
      </c>
      <c r="J26" s="45">
        <f t="shared" si="2"/>
        <v>22250</v>
      </c>
      <c r="K26" s="45">
        <f t="shared" si="2"/>
        <v>0</v>
      </c>
      <c r="L26" s="45">
        <f t="shared" si="2"/>
        <v>0</v>
      </c>
      <c r="M26" s="45">
        <f t="shared" si="2"/>
        <v>0</v>
      </c>
      <c r="N26" s="45">
        <f t="shared" si="2"/>
        <v>0</v>
      </c>
      <c r="O26" s="45">
        <f t="shared" si="2"/>
        <v>0</v>
      </c>
      <c r="P26" s="45">
        <f t="shared" si="2"/>
        <v>116550</v>
      </c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9"/>
      <c r="B27" s="50"/>
      <c r="C27" s="51"/>
      <c r="D27" s="51"/>
      <c r="E27" s="51"/>
      <c r="F27" s="52">
        <f>F26+G26+H26+I26+J26+K26+L26+M26+N26+O26</f>
        <v>116550</v>
      </c>
      <c r="G27" s="4"/>
      <c r="H27" s="4"/>
      <c r="I27" s="4"/>
      <c r="J27" s="4"/>
      <c r="K27" s="4"/>
      <c r="L27" s="4"/>
      <c r="M27" s="4"/>
      <c r="N27" s="4"/>
      <c r="O27" s="4"/>
      <c r="P27" s="53" t="s">
        <v>51</v>
      </c>
      <c r="Q27" s="53"/>
      <c r="R27" s="51"/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28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03" t="s">
        <v>793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04" t="s">
        <v>2</v>
      </c>
      <c r="B30" s="105" t="s">
        <v>3</v>
      </c>
      <c r="C30" s="105" t="s">
        <v>4</v>
      </c>
      <c r="D30" s="105" t="s">
        <v>5</v>
      </c>
      <c r="E30" s="105" t="s">
        <v>6</v>
      </c>
      <c r="F30" s="106" t="s">
        <v>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05" t="s">
        <v>8</v>
      </c>
      <c r="S30" s="105" t="s">
        <v>9</v>
      </c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1"/>
      <c r="B31" s="12"/>
      <c r="C31" s="12"/>
      <c r="D31" s="12"/>
      <c r="E31" s="12"/>
      <c r="F31" s="107" t="s">
        <v>10</v>
      </c>
      <c r="G31" s="108" t="s">
        <v>11</v>
      </c>
      <c r="H31" s="10"/>
      <c r="I31" s="108" t="s">
        <v>12</v>
      </c>
      <c r="J31" s="10"/>
      <c r="K31" s="105" t="s">
        <v>13</v>
      </c>
      <c r="L31" s="109"/>
      <c r="M31" s="109"/>
      <c r="N31" s="109"/>
      <c r="O31" s="110" t="s">
        <v>826</v>
      </c>
      <c r="P31" s="105" t="s">
        <v>15</v>
      </c>
      <c r="Q31" s="105" t="s">
        <v>16</v>
      </c>
      <c r="R31" s="12"/>
      <c r="S31" s="12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6"/>
      <c r="B32" s="10"/>
      <c r="C32" s="10"/>
      <c r="D32" s="10"/>
      <c r="E32" s="10"/>
      <c r="F32" s="10"/>
      <c r="G32" s="111" t="s">
        <v>17</v>
      </c>
      <c r="H32" s="111" t="s">
        <v>18</v>
      </c>
      <c r="I32" s="111" t="s">
        <v>19</v>
      </c>
      <c r="J32" s="111" t="s">
        <v>20</v>
      </c>
      <c r="K32" s="10"/>
      <c r="L32" s="111" t="s">
        <v>21</v>
      </c>
      <c r="M32" s="111" t="s">
        <v>22</v>
      </c>
      <c r="N32" s="111" t="s">
        <v>70</v>
      </c>
      <c r="O32" s="10"/>
      <c r="P32" s="10"/>
      <c r="Q32" s="10"/>
      <c r="R32" s="10"/>
      <c r="S32" s="10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12">
        <v>1.0</v>
      </c>
      <c r="B33" s="141"/>
      <c r="C33" s="114"/>
      <c r="D33" s="115"/>
      <c r="E33" s="142"/>
      <c r="F33" s="117"/>
      <c r="G33" s="117"/>
      <c r="H33" s="167"/>
      <c r="I33" s="117"/>
      <c r="J33" s="119"/>
      <c r="K33" s="117"/>
      <c r="L33" s="117"/>
      <c r="M33" s="117"/>
      <c r="N33" s="117"/>
      <c r="O33" s="117"/>
      <c r="P33" s="120"/>
      <c r="Q33" s="121">
        <f t="shared" ref="Q33:Q35" si="3">F33+G33+H33+I33+J33+K33+L33+M33+N33+-P33</f>
        <v>0</v>
      </c>
      <c r="R33" s="37"/>
      <c r="S33" s="12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2">
        <v>2.0</v>
      </c>
      <c r="B34" s="141"/>
      <c r="C34" s="135"/>
      <c r="D34" s="135"/>
      <c r="E34" s="135"/>
      <c r="F34" s="117"/>
      <c r="G34" s="117"/>
      <c r="H34" s="117"/>
      <c r="I34" s="117"/>
      <c r="J34" s="168"/>
      <c r="K34" s="117"/>
      <c r="L34" s="117"/>
      <c r="M34" s="117"/>
      <c r="N34" s="117"/>
      <c r="O34" s="117"/>
      <c r="P34" s="120"/>
      <c r="Q34" s="121">
        <f t="shared" si="3"/>
        <v>0</v>
      </c>
      <c r="R34" s="37" t="s">
        <v>26</v>
      </c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38">
        <v>3.0</v>
      </c>
      <c r="B35" s="141"/>
      <c r="C35" s="142"/>
      <c r="D35" s="142"/>
      <c r="E35" s="142"/>
      <c r="F35" s="117"/>
      <c r="G35" s="117"/>
      <c r="H35" s="168"/>
      <c r="I35" s="117"/>
      <c r="J35" s="117"/>
      <c r="K35" s="117"/>
      <c r="L35" s="117"/>
      <c r="M35" s="117"/>
      <c r="N35" s="117"/>
      <c r="O35" s="117"/>
      <c r="P35" s="120"/>
      <c r="Q35" s="121">
        <f t="shared" si="3"/>
        <v>0</v>
      </c>
      <c r="R35" s="143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22"/>
      <c r="B36" s="122"/>
      <c r="C36" s="122"/>
      <c r="D36" s="122"/>
      <c r="E36" s="122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20"/>
      <c r="Q36" s="122"/>
      <c r="R36" s="122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24"/>
      <c r="B37" s="125"/>
      <c r="C37" s="126"/>
      <c r="D37" s="127" t="s">
        <v>105</v>
      </c>
      <c r="E37" s="109"/>
      <c r="F37" s="128">
        <f t="shared" ref="F37:G37" si="4">SUM(F33:F36)</f>
        <v>0</v>
      </c>
      <c r="G37" s="128">
        <f t="shared" si="4"/>
        <v>0</v>
      </c>
      <c r="H37" s="128">
        <f>SUM(H33:H34)</f>
        <v>0</v>
      </c>
      <c r="I37" s="128">
        <f t="shared" ref="I37:O37" si="5">SUM(I33:I36)</f>
        <v>0</v>
      </c>
      <c r="J37" s="128">
        <f t="shared" si="5"/>
        <v>0</v>
      </c>
      <c r="K37" s="128">
        <f t="shared" si="5"/>
        <v>0</v>
      </c>
      <c r="L37" s="128">
        <f t="shared" si="5"/>
        <v>0</v>
      </c>
      <c r="M37" s="128">
        <f t="shared" si="5"/>
        <v>0</v>
      </c>
      <c r="N37" s="128">
        <f t="shared" si="5"/>
        <v>0</v>
      </c>
      <c r="O37" s="128">
        <f t="shared" si="5"/>
        <v>0</v>
      </c>
      <c r="P37" s="128">
        <v>32100.0</v>
      </c>
      <c r="Q37" s="129"/>
      <c r="R37" s="109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30"/>
      <c r="B38" s="131"/>
      <c r="C38" s="131"/>
      <c r="D38" s="131"/>
      <c r="E38" s="131"/>
      <c r="F38" s="132">
        <f>F37+G37+H37+I37+J37+K37+L37+M37+N37+O37</f>
        <v>0</v>
      </c>
      <c r="G38" s="4"/>
      <c r="H38" s="4"/>
      <c r="I38" s="4"/>
      <c r="J38" s="4"/>
      <c r="K38" s="4"/>
      <c r="L38" s="4"/>
      <c r="M38" s="4"/>
      <c r="N38" s="4"/>
      <c r="O38" s="4"/>
      <c r="P38" s="133"/>
      <c r="Q38" s="133"/>
      <c r="R38" s="131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55"/>
      <c r="B39" s="55"/>
      <c r="C39" s="55"/>
      <c r="D39" s="55"/>
      <c r="E39" s="56"/>
      <c r="F39" s="57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3" t="s">
        <v>117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04" t="s">
        <v>2</v>
      </c>
      <c r="B41" s="105" t="s">
        <v>3</v>
      </c>
      <c r="C41" s="105" t="s">
        <v>4</v>
      </c>
      <c r="D41" s="105" t="s">
        <v>5</v>
      </c>
      <c r="E41" s="105" t="s">
        <v>6</v>
      </c>
      <c r="F41" s="106" t="s">
        <v>7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105" t="s">
        <v>8</v>
      </c>
      <c r="S41" s="105" t="s">
        <v>9</v>
      </c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1"/>
      <c r="B42" s="12"/>
      <c r="C42" s="12"/>
      <c r="D42" s="12"/>
      <c r="E42" s="12"/>
      <c r="F42" s="107" t="s">
        <v>10</v>
      </c>
      <c r="G42" s="108" t="s">
        <v>11</v>
      </c>
      <c r="H42" s="10"/>
      <c r="I42" s="108" t="s">
        <v>12</v>
      </c>
      <c r="J42" s="10"/>
      <c r="K42" s="105" t="s">
        <v>13</v>
      </c>
      <c r="L42" s="109"/>
      <c r="M42" s="109"/>
      <c r="N42" s="109"/>
      <c r="O42" s="110" t="s">
        <v>827</v>
      </c>
      <c r="P42" s="105" t="s">
        <v>15</v>
      </c>
      <c r="Q42" s="105" t="s">
        <v>16</v>
      </c>
      <c r="R42" s="12"/>
      <c r="S42" s="1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6"/>
      <c r="B43" s="10"/>
      <c r="C43" s="10"/>
      <c r="D43" s="10"/>
      <c r="E43" s="10"/>
      <c r="F43" s="10"/>
      <c r="G43" s="111" t="s">
        <v>17</v>
      </c>
      <c r="H43" s="111" t="s">
        <v>18</v>
      </c>
      <c r="I43" s="111" t="s">
        <v>19</v>
      </c>
      <c r="J43" s="111" t="s">
        <v>20</v>
      </c>
      <c r="K43" s="10"/>
      <c r="L43" s="111" t="s">
        <v>21</v>
      </c>
      <c r="M43" s="111" t="s">
        <v>22</v>
      </c>
      <c r="N43" s="111" t="s">
        <v>70</v>
      </c>
      <c r="O43" s="10"/>
      <c r="P43" s="10"/>
      <c r="Q43" s="10"/>
      <c r="R43" s="10"/>
      <c r="S43" s="10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1.0</v>
      </c>
      <c r="B44" s="169">
        <v>45891.0</v>
      </c>
      <c r="C44" s="170" t="s">
        <v>828</v>
      </c>
      <c r="D44" s="170">
        <v>75811.0</v>
      </c>
      <c r="E44" s="171" t="s">
        <v>409</v>
      </c>
      <c r="F44" s="117"/>
      <c r="G44" s="117"/>
      <c r="H44" s="118"/>
      <c r="I44" s="117"/>
      <c r="J44" s="119">
        <v>25000.0</v>
      </c>
      <c r="K44" s="117"/>
      <c r="L44" s="117"/>
      <c r="M44" s="117"/>
      <c r="N44" s="117"/>
      <c r="O44" s="117"/>
      <c r="P44" s="120">
        <v>25000.0</v>
      </c>
      <c r="Q44" s="121">
        <f t="shared" ref="Q44:Q48" si="6">F44+G44+H44+I44+J44+K44+L44+M44+N44+-P44</f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>
        <v>2.0</v>
      </c>
      <c r="B45" s="169"/>
      <c r="C45" s="170"/>
      <c r="D45" s="170"/>
      <c r="E45" s="171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20"/>
      <c r="Q45" s="121">
        <f t="shared" si="6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>
        <v>3.0</v>
      </c>
      <c r="B46" s="141"/>
      <c r="C46" s="114"/>
      <c r="D46" s="114"/>
      <c r="E46" s="114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20"/>
      <c r="Q46" s="121">
        <f t="shared" si="6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8">
        <v>4.0</v>
      </c>
      <c r="B47" s="141"/>
      <c r="C47" s="114"/>
      <c r="D47" s="114"/>
      <c r="E47" s="114"/>
      <c r="F47" s="114"/>
      <c r="G47" s="117"/>
      <c r="H47" s="117"/>
      <c r="I47" s="117"/>
      <c r="J47" s="117"/>
      <c r="K47" s="117"/>
      <c r="L47" s="117"/>
      <c r="M47" s="117"/>
      <c r="N47" s="117"/>
      <c r="O47" s="117"/>
      <c r="P47" s="120"/>
      <c r="Q47" s="121">
        <f t="shared" si="6"/>
        <v>0</v>
      </c>
      <c r="R47" s="122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38">
        <v>5.0</v>
      </c>
      <c r="B48" s="141"/>
      <c r="C48" s="142"/>
      <c r="D48" s="142"/>
      <c r="E48" s="142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20"/>
      <c r="Q48" s="121">
        <f t="shared" si="6"/>
        <v>0</v>
      </c>
      <c r="R48" s="143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22"/>
      <c r="B49" s="122"/>
      <c r="C49" s="122"/>
      <c r="D49" s="122"/>
      <c r="E49" s="122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20"/>
      <c r="Q49" s="122"/>
      <c r="R49" s="122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24"/>
      <c r="B50" s="125"/>
      <c r="C50" s="126"/>
      <c r="D50" s="127" t="s">
        <v>105</v>
      </c>
      <c r="E50" s="109"/>
      <c r="F50" s="128">
        <f t="shared" ref="F50:G50" si="7">SUM(F44:F49)</f>
        <v>0</v>
      </c>
      <c r="G50" s="128">
        <f t="shared" si="7"/>
        <v>0</v>
      </c>
      <c r="H50" s="128">
        <f>SUM(H44:H47)</f>
        <v>0</v>
      </c>
      <c r="I50" s="128">
        <f t="shared" ref="I50:P50" si="8">SUM(I44:I49)</f>
        <v>0</v>
      </c>
      <c r="J50" s="128">
        <f t="shared" si="8"/>
        <v>25000</v>
      </c>
      <c r="K50" s="128">
        <f t="shared" si="8"/>
        <v>0</v>
      </c>
      <c r="L50" s="128">
        <f t="shared" si="8"/>
        <v>0</v>
      </c>
      <c r="M50" s="128">
        <f t="shared" si="8"/>
        <v>0</v>
      </c>
      <c r="N50" s="128">
        <f t="shared" si="8"/>
        <v>0</v>
      </c>
      <c r="O50" s="128">
        <f t="shared" si="8"/>
        <v>0</v>
      </c>
      <c r="P50" s="128">
        <f t="shared" si="8"/>
        <v>25000</v>
      </c>
      <c r="Q50" s="129"/>
      <c r="R50" s="109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30"/>
      <c r="B51" s="131"/>
      <c r="C51" s="131"/>
      <c r="D51" s="131"/>
      <c r="E51" s="131"/>
      <c r="F51" s="132">
        <f>F50+G50+H50+I50+J50+K50+L50+M50+N50+O50</f>
        <v>25000</v>
      </c>
      <c r="G51" s="4"/>
      <c r="H51" s="4"/>
      <c r="I51" s="4"/>
      <c r="J51" s="4"/>
      <c r="K51" s="4"/>
      <c r="L51" s="4"/>
      <c r="M51" s="4"/>
      <c r="N51" s="4"/>
      <c r="O51" s="4"/>
      <c r="P51" s="133"/>
      <c r="Q51" s="133"/>
      <c r="R51" s="131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55"/>
      <c r="B52" s="55"/>
      <c r="C52" s="55"/>
      <c r="D52" s="55"/>
      <c r="E52" s="56"/>
      <c r="F52" s="57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51.0" customHeight="1">
      <c r="A53" s="2"/>
      <c r="B53" s="2"/>
      <c r="C53" s="2"/>
      <c r="D53" s="2"/>
      <c r="E53" s="58" t="s">
        <v>52</v>
      </c>
      <c r="F53" s="59" t="s">
        <v>121</v>
      </c>
      <c r="G53" s="2"/>
      <c r="H53" s="2"/>
      <c r="I53" s="2"/>
      <c r="J53" s="60" t="s">
        <v>54</v>
      </c>
      <c r="K53" s="60"/>
      <c r="L53" s="60"/>
      <c r="M53" s="60"/>
      <c r="N53" s="61"/>
      <c r="O53" s="61"/>
      <c r="P53" s="6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55</v>
      </c>
      <c r="F54" s="59" t="s">
        <v>121</v>
      </c>
      <c r="G54" s="2"/>
      <c r="H54" s="2"/>
      <c r="I54" s="2"/>
      <c r="J54" s="63" t="s">
        <v>56</v>
      </c>
      <c r="K54" s="63"/>
      <c r="L54" s="63"/>
      <c r="M54" s="63"/>
      <c r="N54" s="63"/>
      <c r="O54" s="63"/>
      <c r="P54" s="6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57</v>
      </c>
      <c r="F55" s="59" t="s">
        <v>121</v>
      </c>
      <c r="G55" s="2"/>
      <c r="H55" s="2"/>
      <c r="I55" s="2"/>
      <c r="J55" s="159"/>
      <c r="K55" s="160"/>
      <c r="L55" s="160"/>
      <c r="M55" s="160"/>
      <c r="N55" s="160"/>
      <c r="O55" s="160"/>
      <c r="P55" s="160"/>
      <c r="Q55" s="161"/>
      <c r="R55" s="2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62</v>
      </c>
      <c r="F56" s="59" t="s">
        <v>121</v>
      </c>
      <c r="G56" s="2"/>
      <c r="H56" s="2"/>
      <c r="I56" s="2"/>
      <c r="J56" s="162"/>
      <c r="K56" s="162"/>
      <c r="L56" s="162"/>
      <c r="M56" s="162"/>
      <c r="N56" s="162"/>
      <c r="O56" s="162"/>
      <c r="P56" s="55"/>
      <c r="Q56" s="55"/>
      <c r="R56" s="5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829</v>
      </c>
      <c r="F57" s="59" t="s">
        <v>121</v>
      </c>
      <c r="G57" s="2"/>
      <c r="H57" s="2"/>
      <c r="I57" s="2"/>
      <c r="J57" s="162"/>
      <c r="K57" s="162"/>
      <c r="L57" s="162"/>
      <c r="M57" s="162"/>
      <c r="N57" s="162"/>
      <c r="O57" s="162"/>
      <c r="P57" s="163"/>
      <c r="Q57" s="55"/>
      <c r="R57" s="5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65</v>
      </c>
      <c r="F58" s="59" t="s">
        <v>121</v>
      </c>
      <c r="G58" s="2"/>
      <c r="H58" s="2"/>
      <c r="I58" s="2"/>
      <c r="J58" s="164"/>
      <c r="K58" s="164"/>
      <c r="L58" s="164"/>
      <c r="M58" s="164"/>
      <c r="N58" s="55"/>
      <c r="O58" s="55"/>
      <c r="P58" s="163"/>
      <c r="Q58" s="55"/>
      <c r="R58" s="5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67</v>
      </c>
      <c r="F59" s="59" t="s">
        <v>121</v>
      </c>
      <c r="G59" s="2"/>
      <c r="H59" s="2"/>
      <c r="I59" s="2"/>
      <c r="J59" s="55"/>
      <c r="K59" s="55"/>
      <c r="L59" s="165"/>
      <c r="M59" s="55"/>
      <c r="N59" s="55"/>
      <c r="O59" s="55"/>
      <c r="P59" s="163"/>
      <c r="Q59" s="55"/>
      <c r="R59" s="5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55"/>
      <c r="K60" s="55"/>
      <c r="L60" s="55"/>
      <c r="M60" s="55"/>
      <c r="N60" s="55"/>
      <c r="O60" s="55"/>
      <c r="P60" s="55"/>
      <c r="Q60" s="55"/>
      <c r="R60" s="55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</sheetData>
  <mergeCells count="51">
    <mergeCell ref="K31:K32"/>
    <mergeCell ref="O31:O32"/>
    <mergeCell ref="F38:O38"/>
    <mergeCell ref="A40:S40"/>
    <mergeCell ref="A41:A43"/>
    <mergeCell ref="B41:B43"/>
    <mergeCell ref="C41:C43"/>
    <mergeCell ref="S41:S43"/>
    <mergeCell ref="F41:Q41"/>
    <mergeCell ref="R41:R43"/>
    <mergeCell ref="F42:F43"/>
    <mergeCell ref="G42:H42"/>
    <mergeCell ref="I42:J42"/>
    <mergeCell ref="K42:K43"/>
    <mergeCell ref="O42:O4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0:A32"/>
    <mergeCell ref="B30:B32"/>
    <mergeCell ref="C30:C32"/>
    <mergeCell ref="D30:D32"/>
    <mergeCell ref="E30:E32"/>
    <mergeCell ref="P31:P32"/>
    <mergeCell ref="Q31:Q32"/>
    <mergeCell ref="A29:S29"/>
    <mergeCell ref="F30:Q30"/>
    <mergeCell ref="R30:R32"/>
    <mergeCell ref="S30:S32"/>
    <mergeCell ref="F31:F32"/>
    <mergeCell ref="G31:H31"/>
    <mergeCell ref="I31:J31"/>
    <mergeCell ref="D41:D43"/>
    <mergeCell ref="E41:E43"/>
    <mergeCell ref="P42:P43"/>
    <mergeCell ref="Q42:Q43"/>
    <mergeCell ref="F51:O5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830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45891.0</v>
      </c>
      <c r="C6" s="32" t="s">
        <v>831</v>
      </c>
      <c r="D6" s="33">
        <v>94480.0</v>
      </c>
      <c r="E6" s="34" t="s">
        <v>832</v>
      </c>
      <c r="F6" s="35">
        <v>720.0</v>
      </c>
      <c r="G6" s="35"/>
      <c r="H6" s="35"/>
      <c r="I6" s="36"/>
      <c r="J6" s="35"/>
      <c r="K6" s="35"/>
      <c r="L6" s="35"/>
      <c r="M6" s="36"/>
      <c r="N6" s="35"/>
      <c r="O6" s="35"/>
      <c r="P6" s="37">
        <v>720.0</v>
      </c>
      <c r="Q6" s="38">
        <f t="shared" ref="Q6:Q26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45891.0</v>
      </c>
      <c r="C7" s="32" t="s">
        <v>833</v>
      </c>
      <c r="D7" s="33">
        <v>48631.0</v>
      </c>
      <c r="E7" s="34" t="s">
        <v>147</v>
      </c>
      <c r="F7" s="35"/>
      <c r="G7" s="35"/>
      <c r="H7" s="35"/>
      <c r="I7" s="36">
        <v>1500.0</v>
      </c>
      <c r="J7" s="35"/>
      <c r="K7" s="35"/>
      <c r="L7" s="35"/>
      <c r="M7" s="36"/>
      <c r="N7" s="35"/>
      <c r="O7" s="35"/>
      <c r="P7" s="37">
        <v>1500.0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45892.0</v>
      </c>
      <c r="C8" s="32" t="s">
        <v>834</v>
      </c>
      <c r="D8" s="33">
        <v>27893.0</v>
      </c>
      <c r="E8" s="34" t="s">
        <v>835</v>
      </c>
      <c r="F8" s="35"/>
      <c r="G8" s="35"/>
      <c r="H8" s="35"/>
      <c r="I8" s="36">
        <v>2600.0</v>
      </c>
      <c r="J8" s="35"/>
      <c r="K8" s="35"/>
      <c r="L8" s="35"/>
      <c r="M8" s="36"/>
      <c r="N8" s="35"/>
      <c r="O8" s="35"/>
      <c r="P8" s="37">
        <v>2600.0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45892.0</v>
      </c>
      <c r="C9" s="32" t="s">
        <v>836</v>
      </c>
      <c r="D9" s="33">
        <v>47074.0</v>
      </c>
      <c r="E9" s="34" t="s">
        <v>837</v>
      </c>
      <c r="F9" s="35"/>
      <c r="G9" s="35"/>
      <c r="H9" s="35"/>
      <c r="I9" s="36"/>
      <c r="J9" s="35">
        <v>2700.0</v>
      </c>
      <c r="K9" s="35"/>
      <c r="L9" s="35"/>
      <c r="M9" s="36"/>
      <c r="N9" s="35"/>
      <c r="O9" s="35"/>
      <c r="P9" s="37">
        <v>2700.0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45892.0</v>
      </c>
      <c r="C10" s="32" t="s">
        <v>838</v>
      </c>
      <c r="D10" s="33">
        <v>49831.0</v>
      </c>
      <c r="E10" s="34" t="s">
        <v>264</v>
      </c>
      <c r="F10" s="35"/>
      <c r="G10" s="35"/>
      <c r="H10" s="35"/>
      <c r="I10" s="36"/>
      <c r="J10" s="35">
        <v>2600.0</v>
      </c>
      <c r="K10" s="35"/>
      <c r="L10" s="35"/>
      <c r="M10" s="36"/>
      <c r="N10" s="35"/>
      <c r="O10" s="35"/>
      <c r="P10" s="37">
        <v>2600.0</v>
      </c>
      <c r="Q10" s="38">
        <f t="shared" si="1"/>
        <v>0</v>
      </c>
      <c r="R10" s="37" t="s">
        <v>26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45892.0</v>
      </c>
      <c r="C11" s="32" t="s">
        <v>839</v>
      </c>
      <c r="D11" s="33">
        <v>71418.0</v>
      </c>
      <c r="E11" s="34" t="s">
        <v>840</v>
      </c>
      <c r="F11" s="35"/>
      <c r="G11" s="35"/>
      <c r="H11" s="35"/>
      <c r="I11" s="36"/>
      <c r="J11" s="35">
        <v>2600.0</v>
      </c>
      <c r="K11" s="35"/>
      <c r="L11" s="35"/>
      <c r="M11" s="36"/>
      <c r="N11" s="35"/>
      <c r="O11" s="35"/>
      <c r="P11" s="37">
        <v>2600.0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45892.0</v>
      </c>
      <c r="C12" s="32" t="s">
        <v>841</v>
      </c>
      <c r="D12" s="33">
        <v>50595.0</v>
      </c>
      <c r="E12" s="34" t="s">
        <v>824</v>
      </c>
      <c r="F12" s="35"/>
      <c r="G12" s="35"/>
      <c r="H12" s="35"/>
      <c r="I12" s="36">
        <v>5000.0</v>
      </c>
      <c r="J12" s="35"/>
      <c r="K12" s="35"/>
      <c r="L12" s="35"/>
      <c r="M12" s="36"/>
      <c r="N12" s="35"/>
      <c r="O12" s="35"/>
      <c r="P12" s="37">
        <v>5000.0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45892.0</v>
      </c>
      <c r="C13" s="32" t="s">
        <v>842</v>
      </c>
      <c r="D13" s="33">
        <v>77864.0</v>
      </c>
      <c r="E13" s="34" t="s">
        <v>192</v>
      </c>
      <c r="F13" s="35"/>
      <c r="G13" s="35"/>
      <c r="H13" s="35"/>
      <c r="I13" s="36"/>
      <c r="J13" s="35">
        <v>15000.0</v>
      </c>
      <c r="K13" s="35"/>
      <c r="L13" s="35"/>
      <c r="M13" s="36"/>
      <c r="N13" s="35"/>
      <c r="O13" s="35"/>
      <c r="P13" s="37">
        <v>15000.0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45892.0</v>
      </c>
      <c r="C14" s="32" t="s">
        <v>843</v>
      </c>
      <c r="D14" s="33">
        <v>67125.0</v>
      </c>
      <c r="E14" s="34" t="s">
        <v>844</v>
      </c>
      <c r="F14" s="35"/>
      <c r="G14" s="35"/>
      <c r="H14" s="35"/>
      <c r="I14" s="36">
        <v>5020.0</v>
      </c>
      <c r="J14" s="35"/>
      <c r="K14" s="35"/>
      <c r="L14" s="35"/>
      <c r="M14" s="36"/>
      <c r="N14" s="35"/>
      <c r="O14" s="35"/>
      <c r="P14" s="37">
        <v>5020.0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45892.0</v>
      </c>
      <c r="C15" s="32" t="s">
        <v>845</v>
      </c>
      <c r="D15" s="33">
        <v>21828.0</v>
      </c>
      <c r="E15" s="34" t="s">
        <v>89</v>
      </c>
      <c r="F15" s="35"/>
      <c r="G15" s="35">
        <v>10000.0</v>
      </c>
      <c r="H15" s="35"/>
      <c r="I15" s="36"/>
      <c r="J15" s="35"/>
      <c r="K15" s="35"/>
      <c r="L15" s="35"/>
      <c r="M15" s="36"/>
      <c r="N15" s="35"/>
      <c r="O15" s="35"/>
      <c r="P15" s="37">
        <v>10000.0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45892.0</v>
      </c>
      <c r="C16" s="32" t="s">
        <v>846</v>
      </c>
      <c r="D16" s="33">
        <v>13762.0</v>
      </c>
      <c r="E16" s="34" t="s">
        <v>847</v>
      </c>
      <c r="F16" s="35"/>
      <c r="G16" s="35"/>
      <c r="H16" s="35"/>
      <c r="I16" s="36"/>
      <c r="J16" s="35"/>
      <c r="K16" s="35"/>
      <c r="L16" s="35"/>
      <c r="M16" s="36">
        <v>320.0</v>
      </c>
      <c r="N16" s="35"/>
      <c r="O16" s="35"/>
      <c r="P16" s="37">
        <v>320.0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45892.0</v>
      </c>
      <c r="C17" s="32" t="s">
        <v>848</v>
      </c>
      <c r="D17" s="33">
        <v>46927.0</v>
      </c>
      <c r="E17" s="34" t="s">
        <v>81</v>
      </c>
      <c r="F17" s="35"/>
      <c r="G17" s="35"/>
      <c r="H17" s="35"/>
      <c r="I17" s="36">
        <v>8275.0</v>
      </c>
      <c r="J17" s="35"/>
      <c r="K17" s="35">
        <v>265.0</v>
      </c>
      <c r="L17" s="35"/>
      <c r="M17" s="36"/>
      <c r="N17" s="35"/>
      <c r="O17" s="35"/>
      <c r="P17" s="37">
        <v>8540.0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45892.0</v>
      </c>
      <c r="C18" s="32" t="s">
        <v>849</v>
      </c>
      <c r="D18" s="33">
        <v>58257.0</v>
      </c>
      <c r="E18" s="34" t="s">
        <v>850</v>
      </c>
      <c r="F18" s="35"/>
      <c r="G18" s="35"/>
      <c r="H18" s="35"/>
      <c r="I18" s="36">
        <v>3000.0</v>
      </c>
      <c r="J18" s="35"/>
      <c r="K18" s="35"/>
      <c r="L18" s="35"/>
      <c r="M18" s="36"/>
      <c r="N18" s="35"/>
      <c r="O18" s="35"/>
      <c r="P18" s="37">
        <v>3000.0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45892.0</v>
      </c>
      <c r="C19" s="32" t="s">
        <v>851</v>
      </c>
      <c r="D19" s="33">
        <v>51166.0</v>
      </c>
      <c r="E19" s="34" t="s">
        <v>575</v>
      </c>
      <c r="F19" s="35"/>
      <c r="G19" s="35"/>
      <c r="H19" s="35"/>
      <c r="I19" s="36">
        <v>1500.0</v>
      </c>
      <c r="J19" s="35"/>
      <c r="K19" s="35"/>
      <c r="L19" s="35"/>
      <c r="M19" s="36"/>
      <c r="N19" s="35"/>
      <c r="O19" s="35"/>
      <c r="P19" s="37">
        <v>1500.0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45892.0</v>
      </c>
      <c r="C20" s="32" t="s">
        <v>852</v>
      </c>
      <c r="D20" s="33">
        <v>52083.0</v>
      </c>
      <c r="E20" s="34" t="s">
        <v>244</v>
      </c>
      <c r="F20" s="35"/>
      <c r="G20" s="35"/>
      <c r="H20" s="35"/>
      <c r="I20" s="36">
        <v>2500.0</v>
      </c>
      <c r="J20" s="35"/>
      <c r="K20" s="35"/>
      <c r="L20" s="35"/>
      <c r="M20" s="36"/>
      <c r="N20" s="35"/>
      <c r="O20" s="35"/>
      <c r="P20" s="37">
        <v>2500.0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45892.0</v>
      </c>
      <c r="C21" s="32" t="s">
        <v>853</v>
      </c>
      <c r="D21" s="33">
        <v>42095.0</v>
      </c>
      <c r="E21" s="34" t="s">
        <v>371</v>
      </c>
      <c r="F21" s="35"/>
      <c r="G21" s="35"/>
      <c r="H21" s="35"/>
      <c r="I21" s="36">
        <v>4500.0</v>
      </c>
      <c r="J21" s="35"/>
      <c r="K21" s="35"/>
      <c r="L21" s="35"/>
      <c r="M21" s="36"/>
      <c r="N21" s="35"/>
      <c r="O21" s="35"/>
      <c r="P21" s="37">
        <v>4500.0</v>
      </c>
      <c r="Q21" s="38">
        <f t="shared" si="1"/>
        <v>0</v>
      </c>
      <c r="R21" s="37" t="s">
        <v>34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45891.0</v>
      </c>
      <c r="C22" s="32" t="s">
        <v>854</v>
      </c>
      <c r="D22" s="33">
        <v>10006.0</v>
      </c>
      <c r="E22" s="34" t="s">
        <v>855</v>
      </c>
      <c r="F22" s="35"/>
      <c r="G22" s="35"/>
      <c r="H22" s="35">
        <v>1500.0</v>
      </c>
      <c r="I22" s="36"/>
      <c r="J22" s="35"/>
      <c r="K22" s="35"/>
      <c r="L22" s="35"/>
      <c r="M22" s="36"/>
      <c r="N22" s="35"/>
      <c r="O22" s="35"/>
      <c r="P22" s="37">
        <v>1500.0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45892.0</v>
      </c>
      <c r="C23" s="32" t="s">
        <v>856</v>
      </c>
      <c r="D23" s="33">
        <v>94553.0</v>
      </c>
      <c r="E23" s="34" t="s">
        <v>857</v>
      </c>
      <c r="F23" s="35"/>
      <c r="G23" s="35"/>
      <c r="H23" s="35"/>
      <c r="I23" s="36"/>
      <c r="J23" s="35"/>
      <c r="K23" s="35"/>
      <c r="L23" s="35"/>
      <c r="M23" s="36">
        <v>300.0</v>
      </c>
      <c r="N23" s="35"/>
      <c r="O23" s="35"/>
      <c r="P23" s="37">
        <v>300.0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45892.0</v>
      </c>
      <c r="C24" s="32" t="s">
        <v>858</v>
      </c>
      <c r="D24" s="33">
        <v>94564.0</v>
      </c>
      <c r="E24" s="34" t="s">
        <v>859</v>
      </c>
      <c r="F24" s="35"/>
      <c r="G24" s="35"/>
      <c r="H24" s="35"/>
      <c r="I24" s="36"/>
      <c r="J24" s="35"/>
      <c r="K24" s="35"/>
      <c r="L24" s="35"/>
      <c r="M24" s="36">
        <v>300.0</v>
      </c>
      <c r="N24" s="35"/>
      <c r="O24" s="35"/>
      <c r="P24" s="37">
        <v>300.0</v>
      </c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45892.0</v>
      </c>
      <c r="C25" s="32" t="s">
        <v>860</v>
      </c>
      <c r="D25" s="33">
        <v>94565.0</v>
      </c>
      <c r="E25" s="34" t="s">
        <v>861</v>
      </c>
      <c r="F25" s="35"/>
      <c r="G25" s="35"/>
      <c r="H25" s="35"/>
      <c r="I25" s="36"/>
      <c r="J25" s="35"/>
      <c r="K25" s="35"/>
      <c r="L25" s="35"/>
      <c r="M25" s="36">
        <v>300.0</v>
      </c>
      <c r="N25" s="35"/>
      <c r="O25" s="35"/>
      <c r="P25" s="37">
        <v>300.0</v>
      </c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4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41"/>
      <c r="B27" s="42"/>
      <c r="C27" s="43"/>
      <c r="D27" s="44"/>
      <c r="E27" s="44"/>
      <c r="F27" s="45">
        <f t="shared" ref="F27:P27" si="2">SUM(F6:F26)</f>
        <v>720</v>
      </c>
      <c r="G27" s="45">
        <f t="shared" si="2"/>
        <v>10000</v>
      </c>
      <c r="H27" s="45">
        <f t="shared" si="2"/>
        <v>1500</v>
      </c>
      <c r="I27" s="45">
        <f t="shared" si="2"/>
        <v>33895</v>
      </c>
      <c r="J27" s="45">
        <f t="shared" si="2"/>
        <v>22900</v>
      </c>
      <c r="K27" s="45">
        <f t="shared" si="2"/>
        <v>265</v>
      </c>
      <c r="L27" s="45">
        <f t="shared" si="2"/>
        <v>0</v>
      </c>
      <c r="M27" s="45">
        <f t="shared" si="2"/>
        <v>1220</v>
      </c>
      <c r="N27" s="45">
        <f t="shared" si="2"/>
        <v>0</v>
      </c>
      <c r="O27" s="45">
        <f t="shared" si="2"/>
        <v>0</v>
      </c>
      <c r="P27" s="45">
        <f t="shared" si="2"/>
        <v>70500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9"/>
      <c r="B28" s="50"/>
      <c r="C28" s="51"/>
      <c r="D28" s="51"/>
      <c r="E28" s="51"/>
      <c r="F28" s="52">
        <f>F27+G27+H27+I27+J27+K27+L27+M27+N27+O27</f>
        <v>70500</v>
      </c>
      <c r="G28" s="4"/>
      <c r="H28" s="4"/>
      <c r="I28" s="4"/>
      <c r="J28" s="4"/>
      <c r="K28" s="4"/>
      <c r="L28" s="4"/>
      <c r="M28" s="4"/>
      <c r="N28" s="4"/>
      <c r="O28" s="4"/>
      <c r="P28" s="53" t="s">
        <v>51</v>
      </c>
      <c r="Q28" s="53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2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56"/>
      <c r="F30" s="57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3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04" t="s">
        <v>2</v>
      </c>
      <c r="B32" s="105" t="s">
        <v>3</v>
      </c>
      <c r="C32" s="105" t="s">
        <v>4</v>
      </c>
      <c r="D32" s="105" t="s">
        <v>5</v>
      </c>
      <c r="E32" s="105" t="s">
        <v>6</v>
      </c>
      <c r="F32" s="106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05" t="s">
        <v>8</v>
      </c>
      <c r="S32" s="105" t="s">
        <v>9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1"/>
      <c r="B33" s="12"/>
      <c r="C33" s="12"/>
      <c r="D33" s="12"/>
      <c r="E33" s="12"/>
      <c r="F33" s="107" t="s">
        <v>10</v>
      </c>
      <c r="G33" s="108" t="s">
        <v>11</v>
      </c>
      <c r="H33" s="10"/>
      <c r="I33" s="108" t="s">
        <v>12</v>
      </c>
      <c r="J33" s="10"/>
      <c r="K33" s="105" t="s">
        <v>13</v>
      </c>
      <c r="L33" s="109"/>
      <c r="M33" s="109"/>
      <c r="N33" s="109"/>
      <c r="O33" s="110" t="s">
        <v>862</v>
      </c>
      <c r="P33" s="105" t="s">
        <v>15</v>
      </c>
      <c r="Q33" s="105" t="s">
        <v>16</v>
      </c>
      <c r="R33" s="12"/>
      <c r="S33" s="1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6"/>
      <c r="B34" s="10"/>
      <c r="C34" s="10"/>
      <c r="D34" s="10"/>
      <c r="E34" s="10"/>
      <c r="F34" s="10"/>
      <c r="G34" s="111" t="s">
        <v>17</v>
      </c>
      <c r="H34" s="111" t="s">
        <v>18</v>
      </c>
      <c r="I34" s="111" t="s">
        <v>19</v>
      </c>
      <c r="J34" s="111" t="s">
        <v>20</v>
      </c>
      <c r="K34" s="10"/>
      <c r="L34" s="111" t="s">
        <v>21</v>
      </c>
      <c r="M34" s="111" t="s">
        <v>22</v>
      </c>
      <c r="N34" s="111" t="s">
        <v>70</v>
      </c>
      <c r="O34" s="10"/>
      <c r="P34" s="10"/>
      <c r="Q34" s="10"/>
      <c r="R34" s="10"/>
      <c r="S34" s="10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1.0</v>
      </c>
      <c r="B35" s="169">
        <v>45892.0</v>
      </c>
      <c r="C35" s="170" t="s">
        <v>863</v>
      </c>
      <c r="D35" s="170">
        <v>49655.0</v>
      </c>
      <c r="E35" s="171" t="s">
        <v>120</v>
      </c>
      <c r="F35" s="117"/>
      <c r="G35" s="117"/>
      <c r="H35" s="118">
        <v>10700.0</v>
      </c>
      <c r="I35" s="117"/>
      <c r="J35" s="119"/>
      <c r="K35" s="117"/>
      <c r="L35" s="117"/>
      <c r="M35" s="117"/>
      <c r="N35" s="117"/>
      <c r="O35" s="117"/>
      <c r="P35" s="120"/>
      <c r="Q35" s="121">
        <f t="shared" ref="Q35:Q39" si="3">F35+G35+H35+I35+J35+K35+L35+M35+N35+-P35</f>
        <v>10700</v>
      </c>
      <c r="R35" s="37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2">
        <v>2.0</v>
      </c>
      <c r="B36" s="169">
        <v>45892.0</v>
      </c>
      <c r="C36" s="170" t="s">
        <v>864</v>
      </c>
      <c r="D36" s="170">
        <v>49655.0</v>
      </c>
      <c r="E36" s="171" t="s">
        <v>120</v>
      </c>
      <c r="F36" s="117"/>
      <c r="G36" s="117"/>
      <c r="H36" s="117">
        <v>2000.0</v>
      </c>
      <c r="I36" s="117"/>
      <c r="J36" s="117"/>
      <c r="K36" s="117"/>
      <c r="L36" s="117"/>
      <c r="M36" s="117"/>
      <c r="N36" s="117"/>
      <c r="O36" s="117"/>
      <c r="P36" s="120"/>
      <c r="Q36" s="121">
        <f t="shared" si="3"/>
        <v>2000</v>
      </c>
      <c r="R36" s="37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37"/>
      <c r="B37" s="141"/>
      <c r="C37" s="114"/>
      <c r="D37" s="114"/>
      <c r="E37" s="114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1">
        <f t="shared" si="3"/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38"/>
      <c r="B38" s="141"/>
      <c r="C38" s="114"/>
      <c r="D38" s="114"/>
      <c r="E38" s="114"/>
      <c r="F38" s="114"/>
      <c r="G38" s="117"/>
      <c r="H38" s="117"/>
      <c r="I38" s="117"/>
      <c r="J38" s="117"/>
      <c r="K38" s="117"/>
      <c r="L38" s="117"/>
      <c r="M38" s="117"/>
      <c r="N38" s="117"/>
      <c r="O38" s="117"/>
      <c r="P38" s="120"/>
      <c r="Q38" s="121">
        <f t="shared" si="3"/>
        <v>0</v>
      </c>
      <c r="R38" s="122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8"/>
      <c r="B39" s="141"/>
      <c r="C39" s="142"/>
      <c r="D39" s="142"/>
      <c r="E39" s="142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20"/>
      <c r="Q39" s="121">
        <f t="shared" si="3"/>
        <v>0</v>
      </c>
      <c r="R39" s="143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22"/>
      <c r="B40" s="122"/>
      <c r="C40" s="122"/>
      <c r="D40" s="122"/>
      <c r="E40" s="122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20"/>
      <c r="Q40" s="122"/>
      <c r="R40" s="122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4"/>
      <c r="B41" s="125"/>
      <c r="C41" s="126"/>
      <c r="D41" s="127" t="s">
        <v>105</v>
      </c>
      <c r="E41" s="109"/>
      <c r="F41" s="128">
        <f t="shared" ref="F41:G41" si="4">SUM(F35:F40)</f>
        <v>0</v>
      </c>
      <c r="G41" s="128">
        <f t="shared" si="4"/>
        <v>0</v>
      </c>
      <c r="H41" s="128">
        <f>SUM(H35:H38)</f>
        <v>12700</v>
      </c>
      <c r="I41" s="128">
        <f t="shared" ref="I41:P41" si="5">SUM(I35:I40)</f>
        <v>0</v>
      </c>
      <c r="J41" s="128">
        <f t="shared" si="5"/>
        <v>0</v>
      </c>
      <c r="K41" s="128">
        <f t="shared" si="5"/>
        <v>0</v>
      </c>
      <c r="L41" s="128">
        <f t="shared" si="5"/>
        <v>0</v>
      </c>
      <c r="M41" s="128">
        <f t="shared" si="5"/>
        <v>0</v>
      </c>
      <c r="N41" s="128">
        <f t="shared" si="5"/>
        <v>0</v>
      </c>
      <c r="O41" s="128">
        <f t="shared" si="5"/>
        <v>0</v>
      </c>
      <c r="P41" s="128">
        <f t="shared" si="5"/>
        <v>0</v>
      </c>
      <c r="Q41" s="129"/>
      <c r="R41" s="109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30"/>
      <c r="B42" s="131"/>
      <c r="C42" s="131"/>
      <c r="D42" s="131"/>
      <c r="E42" s="131"/>
      <c r="F42" s="132">
        <f>F41+G41+H41+I41+J41+K41+L41+M41+N41+O41</f>
        <v>12700</v>
      </c>
      <c r="G42" s="4"/>
      <c r="H42" s="4"/>
      <c r="I42" s="4"/>
      <c r="J42" s="4"/>
      <c r="K42" s="4"/>
      <c r="L42" s="4"/>
      <c r="M42" s="4"/>
      <c r="N42" s="4"/>
      <c r="O42" s="4"/>
      <c r="P42" s="133"/>
      <c r="Q42" s="133"/>
      <c r="R42" s="131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55"/>
      <c r="B43" s="55"/>
      <c r="C43" s="55"/>
      <c r="D43" s="55"/>
      <c r="E43" s="56"/>
      <c r="F43" s="57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51.0" customHeight="1">
      <c r="A44" s="2"/>
      <c r="B44" s="2"/>
      <c r="C44" s="2"/>
      <c r="D44" s="2"/>
      <c r="E44" s="58" t="s">
        <v>52</v>
      </c>
      <c r="F44" s="59" t="s">
        <v>53</v>
      </c>
      <c r="G44" s="2"/>
      <c r="H44" s="2"/>
      <c r="I44" s="2"/>
      <c r="J44" s="60" t="s">
        <v>54</v>
      </c>
      <c r="K44" s="60"/>
      <c r="L44" s="60"/>
      <c r="M44" s="60"/>
      <c r="N44" s="61"/>
      <c r="O44" s="61"/>
      <c r="P44" s="6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55</v>
      </c>
      <c r="F45" s="59" t="s">
        <v>53</v>
      </c>
      <c r="G45" s="2"/>
      <c r="H45" s="2"/>
      <c r="I45" s="2"/>
      <c r="J45" s="63" t="s">
        <v>56</v>
      </c>
      <c r="K45" s="63"/>
      <c r="L45" s="63"/>
      <c r="M45" s="63"/>
      <c r="N45" s="63"/>
      <c r="O45" s="63"/>
      <c r="P45" s="6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57</v>
      </c>
      <c r="F46" s="59" t="s">
        <v>53</v>
      </c>
      <c r="G46" s="2"/>
      <c r="H46" s="2"/>
      <c r="I46" s="2"/>
      <c r="J46" s="159"/>
      <c r="K46" s="160"/>
      <c r="L46" s="160"/>
      <c r="M46" s="160"/>
      <c r="N46" s="160"/>
      <c r="O46" s="160"/>
      <c r="P46" s="160"/>
      <c r="Q46" s="161"/>
      <c r="R46" s="2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62</v>
      </c>
      <c r="F47" s="59" t="s">
        <v>53</v>
      </c>
      <c r="G47" s="2"/>
      <c r="H47" s="2"/>
      <c r="I47" s="2"/>
      <c r="J47" s="162"/>
      <c r="K47" s="162"/>
      <c r="L47" s="162"/>
      <c r="M47" s="162"/>
      <c r="N47" s="162"/>
      <c r="O47" s="162"/>
      <c r="P47" s="55"/>
      <c r="Q47" s="55"/>
      <c r="R47" s="55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865</v>
      </c>
      <c r="F48" s="59" t="s">
        <v>53</v>
      </c>
      <c r="G48" s="2"/>
      <c r="H48" s="2"/>
      <c r="I48" s="2"/>
      <c r="J48" s="162"/>
      <c r="K48" s="162"/>
      <c r="L48" s="162"/>
      <c r="M48" s="162"/>
      <c r="N48" s="162"/>
      <c r="O48" s="162"/>
      <c r="P48" s="163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58" t="s">
        <v>65</v>
      </c>
      <c r="F49" s="59" t="s">
        <v>53</v>
      </c>
      <c r="G49" s="2"/>
      <c r="H49" s="2"/>
      <c r="I49" s="2"/>
      <c r="J49" s="164"/>
      <c r="K49" s="164"/>
      <c r="L49" s="164"/>
      <c r="M49" s="164"/>
      <c r="N49" s="55"/>
      <c r="O49" s="55"/>
      <c r="P49" s="163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58" t="s">
        <v>67</v>
      </c>
      <c r="F50" s="59" t="s">
        <v>53</v>
      </c>
      <c r="G50" s="2"/>
      <c r="H50" s="2"/>
      <c r="I50" s="2"/>
      <c r="J50" s="55"/>
      <c r="K50" s="55"/>
      <c r="L50" s="165"/>
      <c r="M50" s="55"/>
      <c r="N50" s="55"/>
      <c r="O50" s="55"/>
      <c r="P50" s="163"/>
      <c r="Q50" s="55"/>
      <c r="R50" s="5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55"/>
      <c r="K51" s="55"/>
      <c r="L51" s="55"/>
      <c r="M51" s="55"/>
      <c r="N51" s="55"/>
      <c r="O51" s="55"/>
      <c r="P51" s="55"/>
      <c r="Q51" s="55"/>
      <c r="R51" s="5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</sheetData>
  <mergeCells count="34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2:A34"/>
    <mergeCell ref="B32:B34"/>
    <mergeCell ref="C32:C34"/>
    <mergeCell ref="D32:D34"/>
    <mergeCell ref="E32:E34"/>
    <mergeCell ref="K33:K34"/>
    <mergeCell ref="O33:O34"/>
    <mergeCell ref="F42:O42"/>
    <mergeCell ref="P33:P34"/>
    <mergeCell ref="Q33:Q34"/>
    <mergeCell ref="A31:S31"/>
    <mergeCell ref="F32:Q32"/>
    <mergeCell ref="R32:R34"/>
    <mergeCell ref="S32:S34"/>
    <mergeCell ref="F33:F34"/>
    <mergeCell ref="G33:H33"/>
    <mergeCell ref="I33:J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866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45892.0</v>
      </c>
      <c r="C6" s="32" t="s">
        <v>867</v>
      </c>
      <c r="D6" s="33">
        <v>59244.0</v>
      </c>
      <c r="E6" s="34" t="s">
        <v>93</v>
      </c>
      <c r="F6" s="35"/>
      <c r="G6" s="35"/>
      <c r="H6" s="35"/>
      <c r="I6" s="36">
        <v>1000.0</v>
      </c>
      <c r="J6" s="35"/>
      <c r="K6" s="35"/>
      <c r="L6" s="35"/>
      <c r="M6" s="36"/>
      <c r="N6" s="35"/>
      <c r="O6" s="35"/>
      <c r="P6" s="37">
        <v>1000.0</v>
      </c>
      <c r="Q6" s="38">
        <f t="shared" ref="Q6:Q34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45893.0</v>
      </c>
      <c r="C7" s="32" t="s">
        <v>868</v>
      </c>
      <c r="D7" s="33">
        <v>46778.0</v>
      </c>
      <c r="E7" s="34" t="s">
        <v>541</v>
      </c>
      <c r="F7" s="35"/>
      <c r="G7" s="35"/>
      <c r="H7" s="35"/>
      <c r="I7" s="36"/>
      <c r="J7" s="35">
        <v>3500.0</v>
      </c>
      <c r="K7" s="35"/>
      <c r="L7" s="35"/>
      <c r="M7" s="36"/>
      <c r="N7" s="35"/>
      <c r="O7" s="35"/>
      <c r="P7" s="37">
        <v>3500.0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45893.0</v>
      </c>
      <c r="C8" s="32" t="s">
        <v>869</v>
      </c>
      <c r="D8" s="33">
        <v>48631.0</v>
      </c>
      <c r="E8" s="34" t="s">
        <v>147</v>
      </c>
      <c r="F8" s="35"/>
      <c r="G8" s="35"/>
      <c r="H8" s="35"/>
      <c r="I8" s="36"/>
      <c r="J8" s="35">
        <v>2600.0</v>
      </c>
      <c r="K8" s="35"/>
      <c r="L8" s="35"/>
      <c r="M8" s="36"/>
      <c r="N8" s="35"/>
      <c r="O8" s="35"/>
      <c r="P8" s="37">
        <v>2600.0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45893.0</v>
      </c>
      <c r="C9" s="32" t="s">
        <v>870</v>
      </c>
      <c r="D9" s="33">
        <v>35227.0</v>
      </c>
      <c r="E9" s="34" t="s">
        <v>139</v>
      </c>
      <c r="F9" s="35">
        <v>1000.0</v>
      </c>
      <c r="G9" s="35"/>
      <c r="H9" s="35"/>
      <c r="I9" s="36"/>
      <c r="J9" s="35"/>
      <c r="K9" s="35"/>
      <c r="L9" s="35"/>
      <c r="M9" s="36"/>
      <c r="N9" s="35"/>
      <c r="O9" s="35"/>
      <c r="P9" s="37">
        <v>1000.0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45893.0</v>
      </c>
      <c r="C10" s="32" t="s">
        <v>871</v>
      </c>
      <c r="D10" s="33">
        <v>36928.0</v>
      </c>
      <c r="E10" s="34" t="s">
        <v>195</v>
      </c>
      <c r="F10" s="35"/>
      <c r="G10" s="35"/>
      <c r="H10" s="35"/>
      <c r="I10" s="36"/>
      <c r="J10" s="35"/>
      <c r="K10" s="35"/>
      <c r="L10" s="35"/>
      <c r="M10" s="36">
        <v>2220.0</v>
      </c>
      <c r="N10" s="35"/>
      <c r="O10" s="35"/>
      <c r="P10" s="37">
        <v>2220.0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45893.0</v>
      </c>
      <c r="C11" s="32" t="s">
        <v>872</v>
      </c>
      <c r="D11" s="33">
        <v>54763.0</v>
      </c>
      <c r="E11" s="34" t="s">
        <v>873</v>
      </c>
      <c r="F11" s="35"/>
      <c r="G11" s="35"/>
      <c r="H11" s="35"/>
      <c r="I11" s="36">
        <v>15000.0</v>
      </c>
      <c r="J11" s="35"/>
      <c r="K11" s="35"/>
      <c r="L11" s="35"/>
      <c r="M11" s="36"/>
      <c r="N11" s="35"/>
      <c r="O11" s="35"/>
      <c r="P11" s="37">
        <v>15000.0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45893.0</v>
      </c>
      <c r="C12" s="32" t="s">
        <v>874</v>
      </c>
      <c r="D12" s="33">
        <v>59244.0</v>
      </c>
      <c r="E12" s="34" t="s">
        <v>93</v>
      </c>
      <c r="F12" s="35"/>
      <c r="G12" s="35"/>
      <c r="H12" s="35"/>
      <c r="I12" s="36">
        <v>5000.0</v>
      </c>
      <c r="J12" s="35"/>
      <c r="K12" s="35"/>
      <c r="L12" s="35"/>
      <c r="M12" s="36"/>
      <c r="N12" s="35"/>
      <c r="O12" s="35"/>
      <c r="P12" s="37">
        <v>5000.0</v>
      </c>
      <c r="Q12" s="38">
        <f t="shared" si="1"/>
        <v>0</v>
      </c>
      <c r="R12" s="37" t="s">
        <v>230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45893.0</v>
      </c>
      <c r="C13" s="32" t="s">
        <v>875</v>
      </c>
      <c r="D13" s="33">
        <v>48631.0</v>
      </c>
      <c r="E13" s="34" t="s">
        <v>147</v>
      </c>
      <c r="F13" s="35"/>
      <c r="G13" s="35"/>
      <c r="H13" s="35"/>
      <c r="I13" s="36"/>
      <c r="J13" s="35">
        <v>1600.0</v>
      </c>
      <c r="K13" s="35"/>
      <c r="L13" s="35"/>
      <c r="M13" s="36"/>
      <c r="N13" s="35"/>
      <c r="O13" s="35"/>
      <c r="P13" s="37">
        <v>1600.0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45893.0</v>
      </c>
      <c r="C14" s="32" t="s">
        <v>876</v>
      </c>
      <c r="D14" s="33">
        <v>51301.0</v>
      </c>
      <c r="E14" s="34" t="s">
        <v>415</v>
      </c>
      <c r="F14" s="35"/>
      <c r="G14" s="35"/>
      <c r="H14" s="35"/>
      <c r="I14" s="36">
        <v>1000.0</v>
      </c>
      <c r="J14" s="35"/>
      <c r="K14" s="35"/>
      <c r="L14" s="35"/>
      <c r="M14" s="36"/>
      <c r="N14" s="35"/>
      <c r="O14" s="35"/>
      <c r="P14" s="37">
        <v>1000.0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45893.0</v>
      </c>
      <c r="C15" s="32" t="s">
        <v>877</v>
      </c>
      <c r="D15" s="33">
        <v>10250.0</v>
      </c>
      <c r="E15" s="34" t="s">
        <v>99</v>
      </c>
      <c r="F15" s="35"/>
      <c r="G15" s="35"/>
      <c r="H15" s="35"/>
      <c r="I15" s="36">
        <v>10000.0</v>
      </c>
      <c r="J15" s="35"/>
      <c r="K15" s="35"/>
      <c r="L15" s="35"/>
      <c r="M15" s="36"/>
      <c r="N15" s="35"/>
      <c r="O15" s="35"/>
      <c r="P15" s="37">
        <v>10000.0</v>
      </c>
      <c r="Q15" s="38">
        <f t="shared" si="1"/>
        <v>0</v>
      </c>
      <c r="R15" s="37" t="s">
        <v>26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45893.0</v>
      </c>
      <c r="C16" s="32" t="s">
        <v>878</v>
      </c>
      <c r="D16" s="33">
        <v>57499.0</v>
      </c>
      <c r="E16" s="34" t="s">
        <v>184</v>
      </c>
      <c r="F16" s="35"/>
      <c r="G16" s="35"/>
      <c r="H16" s="35"/>
      <c r="I16" s="36">
        <v>25000.0</v>
      </c>
      <c r="J16" s="35"/>
      <c r="K16" s="35"/>
      <c r="L16" s="35"/>
      <c r="M16" s="36"/>
      <c r="N16" s="35"/>
      <c r="O16" s="35"/>
      <c r="P16" s="37">
        <v>25000.0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45893.0</v>
      </c>
      <c r="C17" s="32" t="s">
        <v>879</v>
      </c>
      <c r="D17" s="33">
        <v>87411.0</v>
      </c>
      <c r="E17" s="34" t="s">
        <v>551</v>
      </c>
      <c r="F17" s="35">
        <v>300.0</v>
      </c>
      <c r="G17" s="35"/>
      <c r="H17" s="35"/>
      <c r="I17" s="36"/>
      <c r="J17" s="35"/>
      <c r="K17" s="35"/>
      <c r="L17" s="35"/>
      <c r="M17" s="36"/>
      <c r="N17" s="35"/>
      <c r="O17" s="35"/>
      <c r="P17" s="37">
        <v>300.0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45893.0</v>
      </c>
      <c r="C18" s="32" t="s">
        <v>880</v>
      </c>
      <c r="D18" s="33">
        <v>87411.0</v>
      </c>
      <c r="E18" s="34" t="s">
        <v>551</v>
      </c>
      <c r="F18" s="35">
        <v>1520.0</v>
      </c>
      <c r="G18" s="35"/>
      <c r="H18" s="35"/>
      <c r="I18" s="36"/>
      <c r="J18" s="35"/>
      <c r="K18" s="35"/>
      <c r="L18" s="35"/>
      <c r="M18" s="36"/>
      <c r="N18" s="35"/>
      <c r="O18" s="35"/>
      <c r="P18" s="37">
        <v>1520.0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45893.0</v>
      </c>
      <c r="C19" s="32" t="s">
        <v>881</v>
      </c>
      <c r="D19" s="33">
        <v>35227.0</v>
      </c>
      <c r="E19" s="34" t="s">
        <v>139</v>
      </c>
      <c r="F19" s="35"/>
      <c r="G19" s="35"/>
      <c r="H19" s="35"/>
      <c r="I19" s="36">
        <v>2150.0</v>
      </c>
      <c r="J19" s="35"/>
      <c r="K19" s="35"/>
      <c r="L19" s="35"/>
      <c r="M19" s="36"/>
      <c r="N19" s="35"/>
      <c r="O19" s="35"/>
      <c r="P19" s="37">
        <v>2150.0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45893.0</v>
      </c>
      <c r="C20" s="32" t="s">
        <v>882</v>
      </c>
      <c r="D20" s="33">
        <v>13781.0</v>
      </c>
      <c r="E20" s="34" t="s">
        <v>404</v>
      </c>
      <c r="F20" s="35"/>
      <c r="G20" s="35">
        <v>9000.0</v>
      </c>
      <c r="H20" s="35"/>
      <c r="I20" s="36"/>
      <c r="J20" s="35"/>
      <c r="K20" s="35"/>
      <c r="L20" s="35"/>
      <c r="M20" s="36"/>
      <c r="N20" s="35"/>
      <c r="O20" s="35"/>
      <c r="P20" s="37">
        <v>9000.0</v>
      </c>
      <c r="Q20" s="38">
        <f t="shared" si="1"/>
        <v>0</v>
      </c>
      <c r="R20" s="37" t="s">
        <v>26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45893.0</v>
      </c>
      <c r="C21" s="32" t="s">
        <v>883</v>
      </c>
      <c r="D21" s="33">
        <v>13781.0</v>
      </c>
      <c r="E21" s="34" t="s">
        <v>404</v>
      </c>
      <c r="F21" s="35"/>
      <c r="G21" s="35">
        <v>1000.0</v>
      </c>
      <c r="H21" s="35"/>
      <c r="I21" s="36"/>
      <c r="J21" s="35"/>
      <c r="K21" s="35"/>
      <c r="L21" s="35"/>
      <c r="M21" s="36"/>
      <c r="N21" s="35"/>
      <c r="O21" s="35"/>
      <c r="P21" s="37">
        <v>1000.0</v>
      </c>
      <c r="Q21" s="38">
        <f t="shared" si="1"/>
        <v>0</v>
      </c>
      <c r="R21" s="37" t="s">
        <v>26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45893.0</v>
      </c>
      <c r="C22" s="32" t="s">
        <v>884</v>
      </c>
      <c r="D22" s="33">
        <v>36979.0</v>
      </c>
      <c r="E22" s="34" t="s">
        <v>885</v>
      </c>
      <c r="F22" s="35"/>
      <c r="G22" s="35"/>
      <c r="H22" s="35"/>
      <c r="I22" s="36">
        <v>9500.0</v>
      </c>
      <c r="J22" s="35"/>
      <c r="K22" s="35"/>
      <c r="L22" s="35"/>
      <c r="M22" s="36"/>
      <c r="N22" s="35"/>
      <c r="O22" s="35"/>
      <c r="P22" s="37">
        <v>9500.0</v>
      </c>
      <c r="Q22" s="38">
        <f t="shared" si="1"/>
        <v>0</v>
      </c>
      <c r="R22" s="37" t="s">
        <v>34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45893.0</v>
      </c>
      <c r="C23" s="32" t="s">
        <v>886</v>
      </c>
      <c r="D23" s="33">
        <v>25376.0</v>
      </c>
      <c r="E23" s="34" t="s">
        <v>887</v>
      </c>
      <c r="F23" s="35"/>
      <c r="G23" s="35"/>
      <c r="H23" s="35"/>
      <c r="I23" s="36"/>
      <c r="J23" s="35">
        <v>3000.0</v>
      </c>
      <c r="K23" s="35"/>
      <c r="L23" s="35"/>
      <c r="M23" s="36"/>
      <c r="N23" s="35"/>
      <c r="O23" s="35"/>
      <c r="P23" s="37">
        <v>3000.0</v>
      </c>
      <c r="Q23" s="38">
        <f t="shared" si="1"/>
        <v>0</v>
      </c>
      <c r="R23" s="37" t="s">
        <v>34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45893.0</v>
      </c>
      <c r="C24" s="32" t="s">
        <v>888</v>
      </c>
      <c r="D24" s="33">
        <v>75045.0</v>
      </c>
      <c r="E24" s="34" t="s">
        <v>135</v>
      </c>
      <c r="F24" s="35">
        <v>1000.0</v>
      </c>
      <c r="G24" s="35"/>
      <c r="H24" s="35"/>
      <c r="I24" s="36"/>
      <c r="J24" s="35"/>
      <c r="K24" s="35"/>
      <c r="L24" s="35"/>
      <c r="M24" s="36"/>
      <c r="N24" s="35"/>
      <c r="O24" s="35"/>
      <c r="P24" s="37">
        <v>1000.0</v>
      </c>
      <c r="Q24" s="38">
        <f t="shared" si="1"/>
        <v>0</v>
      </c>
      <c r="R24" s="37" t="s">
        <v>26</v>
      </c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45893.0</v>
      </c>
      <c r="C25" s="32" t="s">
        <v>889</v>
      </c>
      <c r="D25" s="33">
        <v>36928.0</v>
      </c>
      <c r="E25" s="34" t="s">
        <v>195</v>
      </c>
      <c r="F25" s="35"/>
      <c r="G25" s="35"/>
      <c r="H25" s="35"/>
      <c r="I25" s="36"/>
      <c r="J25" s="35"/>
      <c r="K25" s="35"/>
      <c r="L25" s="35"/>
      <c r="M25" s="36">
        <v>1000.0</v>
      </c>
      <c r="N25" s="35"/>
      <c r="O25" s="35"/>
      <c r="P25" s="37">
        <v>1000.0</v>
      </c>
      <c r="Q25" s="38">
        <f t="shared" si="1"/>
        <v>0</v>
      </c>
      <c r="R25" s="37" t="s">
        <v>26</v>
      </c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45893.0</v>
      </c>
      <c r="C26" s="32" t="s">
        <v>890</v>
      </c>
      <c r="D26" s="33">
        <v>21971.0</v>
      </c>
      <c r="E26" s="34" t="s">
        <v>46</v>
      </c>
      <c r="F26" s="35"/>
      <c r="G26" s="35"/>
      <c r="H26" s="35"/>
      <c r="I26" s="36"/>
      <c r="J26" s="35"/>
      <c r="K26" s="35"/>
      <c r="L26" s="35"/>
      <c r="M26" s="36">
        <v>140.0</v>
      </c>
      <c r="N26" s="35"/>
      <c r="O26" s="35"/>
      <c r="P26" s="37">
        <v>140.0</v>
      </c>
      <c r="Q26" s="38">
        <f t="shared" si="1"/>
        <v>0</v>
      </c>
      <c r="R26" s="37" t="s">
        <v>26</v>
      </c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45893.0</v>
      </c>
      <c r="C27" s="32" t="s">
        <v>891</v>
      </c>
      <c r="D27" s="33">
        <v>10270.0</v>
      </c>
      <c r="E27" s="34" t="s">
        <v>417</v>
      </c>
      <c r="F27" s="35"/>
      <c r="G27" s="35">
        <v>2500.0</v>
      </c>
      <c r="H27" s="35"/>
      <c r="I27" s="36"/>
      <c r="J27" s="35"/>
      <c r="K27" s="35"/>
      <c r="L27" s="35"/>
      <c r="M27" s="36"/>
      <c r="N27" s="35"/>
      <c r="O27" s="35"/>
      <c r="P27" s="37">
        <v>2500.0</v>
      </c>
      <c r="Q27" s="38">
        <f t="shared" si="1"/>
        <v>0</v>
      </c>
      <c r="R27" s="37" t="s">
        <v>34</v>
      </c>
      <c r="S27" s="3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45893.0</v>
      </c>
      <c r="C28" s="32" t="s">
        <v>892</v>
      </c>
      <c r="D28" s="33">
        <v>10271.0</v>
      </c>
      <c r="E28" s="34" t="s">
        <v>143</v>
      </c>
      <c r="F28" s="35"/>
      <c r="G28" s="35">
        <v>4500.0</v>
      </c>
      <c r="H28" s="35"/>
      <c r="I28" s="36"/>
      <c r="J28" s="35"/>
      <c r="K28" s="35"/>
      <c r="L28" s="35"/>
      <c r="M28" s="36"/>
      <c r="N28" s="35"/>
      <c r="O28" s="35"/>
      <c r="P28" s="37">
        <v>4500.0</v>
      </c>
      <c r="Q28" s="38">
        <f t="shared" si="1"/>
        <v>0</v>
      </c>
      <c r="R28" s="37" t="s">
        <v>34</v>
      </c>
      <c r="S28" s="3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45893.0</v>
      </c>
      <c r="C29" s="32" t="s">
        <v>893</v>
      </c>
      <c r="D29" s="33">
        <v>49191.0</v>
      </c>
      <c r="E29" s="34" t="s">
        <v>894</v>
      </c>
      <c r="F29" s="35"/>
      <c r="G29" s="35"/>
      <c r="H29" s="35"/>
      <c r="I29" s="36"/>
      <c r="J29" s="35">
        <v>4500.0</v>
      </c>
      <c r="K29" s="35"/>
      <c r="L29" s="35"/>
      <c r="M29" s="36"/>
      <c r="N29" s="35"/>
      <c r="O29" s="35"/>
      <c r="P29" s="37">
        <v>4500.0</v>
      </c>
      <c r="Q29" s="38">
        <f t="shared" si="1"/>
        <v>0</v>
      </c>
      <c r="R29" s="37" t="s">
        <v>26</v>
      </c>
      <c r="S29" s="3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45893.0</v>
      </c>
      <c r="C30" s="21" t="s">
        <v>895</v>
      </c>
      <c r="D30" s="22">
        <v>93986.0</v>
      </c>
      <c r="E30" s="23" t="s">
        <v>896</v>
      </c>
      <c r="F30" s="35"/>
      <c r="G30" s="35"/>
      <c r="H30" s="35"/>
      <c r="I30" s="36"/>
      <c r="J30" s="35"/>
      <c r="K30" s="35"/>
      <c r="L30" s="35"/>
      <c r="M30" s="36">
        <v>2600.0</v>
      </c>
      <c r="N30" s="35"/>
      <c r="O30" s="35"/>
      <c r="P30" s="37">
        <v>2600.0</v>
      </c>
      <c r="Q30" s="38">
        <f t="shared" si="1"/>
        <v>0</v>
      </c>
      <c r="R30" s="37"/>
      <c r="S30" s="3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45893.0</v>
      </c>
      <c r="C31" s="32" t="s">
        <v>897</v>
      </c>
      <c r="D31" s="33">
        <v>94553.0</v>
      </c>
      <c r="E31" s="34" t="s">
        <v>898</v>
      </c>
      <c r="F31" s="35"/>
      <c r="G31" s="35"/>
      <c r="H31" s="35"/>
      <c r="I31" s="36"/>
      <c r="J31" s="35"/>
      <c r="K31" s="35"/>
      <c r="L31" s="35"/>
      <c r="M31" s="36">
        <v>2500.0</v>
      </c>
      <c r="N31" s="35"/>
      <c r="O31" s="35"/>
      <c r="P31" s="37">
        <v>2500.0</v>
      </c>
      <c r="Q31" s="38">
        <f t="shared" si="1"/>
        <v>0</v>
      </c>
      <c r="R31" s="37"/>
      <c r="S31" s="3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45893.0</v>
      </c>
      <c r="C32" s="32" t="s">
        <v>899</v>
      </c>
      <c r="D32" s="33">
        <v>61445.0</v>
      </c>
      <c r="E32" s="34" t="s">
        <v>900</v>
      </c>
      <c r="F32" s="35"/>
      <c r="G32" s="35"/>
      <c r="H32" s="35"/>
      <c r="I32" s="36"/>
      <c r="J32" s="35"/>
      <c r="K32" s="35"/>
      <c r="L32" s="35"/>
      <c r="M32" s="36">
        <v>4200.0</v>
      </c>
      <c r="N32" s="35"/>
      <c r="O32" s="35"/>
      <c r="P32" s="37">
        <v>4200.0</v>
      </c>
      <c r="Q32" s="38">
        <f t="shared" si="1"/>
        <v>0</v>
      </c>
      <c r="R32" s="37"/>
      <c r="S32" s="3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45893.0</v>
      </c>
      <c r="C33" s="32" t="s">
        <v>901</v>
      </c>
      <c r="D33" s="33">
        <v>47787.0</v>
      </c>
      <c r="E33" s="34" t="s">
        <v>360</v>
      </c>
      <c r="F33" s="35"/>
      <c r="G33" s="35"/>
      <c r="H33" s="35">
        <v>10350.0</v>
      </c>
      <c r="I33" s="36"/>
      <c r="J33" s="35"/>
      <c r="K33" s="35"/>
      <c r="L33" s="35"/>
      <c r="M33" s="36"/>
      <c r="N33" s="35"/>
      <c r="O33" s="35"/>
      <c r="P33" s="37">
        <v>10350.0</v>
      </c>
      <c r="Q33" s="38">
        <f t="shared" si="1"/>
        <v>0</v>
      </c>
      <c r="R33" s="37"/>
      <c r="S33" s="3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/>
      <c r="B34" s="31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5"/>
      <c r="P34" s="37"/>
      <c r="Q34" s="38">
        <f t="shared" si="1"/>
        <v>0</v>
      </c>
      <c r="R34" s="37"/>
      <c r="S34" s="3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41"/>
      <c r="B35" s="42"/>
      <c r="C35" s="43"/>
      <c r="D35" s="44"/>
      <c r="E35" s="44"/>
      <c r="F35" s="45">
        <f t="shared" ref="F35:P35" si="2">SUM(F6:F34)</f>
        <v>3820</v>
      </c>
      <c r="G35" s="45">
        <f t="shared" si="2"/>
        <v>17000</v>
      </c>
      <c r="H35" s="45">
        <f t="shared" si="2"/>
        <v>10350</v>
      </c>
      <c r="I35" s="45">
        <f t="shared" si="2"/>
        <v>68650</v>
      </c>
      <c r="J35" s="45">
        <f t="shared" si="2"/>
        <v>15200</v>
      </c>
      <c r="K35" s="45">
        <f t="shared" si="2"/>
        <v>0</v>
      </c>
      <c r="L35" s="45">
        <f t="shared" si="2"/>
        <v>0</v>
      </c>
      <c r="M35" s="45">
        <f t="shared" si="2"/>
        <v>12660</v>
      </c>
      <c r="N35" s="45">
        <f t="shared" si="2"/>
        <v>0</v>
      </c>
      <c r="O35" s="45">
        <f t="shared" si="2"/>
        <v>0</v>
      </c>
      <c r="P35" s="45">
        <f t="shared" si="2"/>
        <v>127680</v>
      </c>
      <c r="Q35" s="46"/>
      <c r="R35" s="44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9"/>
      <c r="B36" s="50"/>
      <c r="C36" s="51"/>
      <c r="D36" s="51"/>
      <c r="E36" s="51"/>
      <c r="F36" s="52">
        <f>F35+G35+H35+I35+J35+K35+L35+M35+N35+O35</f>
        <v>127680</v>
      </c>
      <c r="G36" s="4"/>
      <c r="H36" s="4"/>
      <c r="I36" s="4"/>
      <c r="J36" s="4"/>
      <c r="K36" s="4"/>
      <c r="L36" s="4"/>
      <c r="M36" s="4"/>
      <c r="N36" s="4"/>
      <c r="O36" s="4"/>
      <c r="P36" s="53" t="s">
        <v>51</v>
      </c>
      <c r="Q36" s="53"/>
      <c r="R36" s="51"/>
      <c r="S36" s="54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28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03" t="s">
        <v>902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4" t="s">
        <v>2</v>
      </c>
      <c r="B40" s="105" t="s">
        <v>3</v>
      </c>
      <c r="C40" s="105" t="s">
        <v>4</v>
      </c>
      <c r="D40" s="105" t="s">
        <v>5</v>
      </c>
      <c r="E40" s="105" t="s">
        <v>6</v>
      </c>
      <c r="F40" s="10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5" t="s">
        <v>8</v>
      </c>
      <c r="S40" s="105" t="s">
        <v>9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"/>
      <c r="B41" s="12"/>
      <c r="C41" s="12"/>
      <c r="D41" s="12"/>
      <c r="E41" s="12"/>
      <c r="F41" s="107" t="s">
        <v>10</v>
      </c>
      <c r="G41" s="108" t="s">
        <v>11</v>
      </c>
      <c r="H41" s="10"/>
      <c r="I41" s="108" t="s">
        <v>12</v>
      </c>
      <c r="J41" s="10"/>
      <c r="K41" s="105" t="s">
        <v>13</v>
      </c>
      <c r="L41" s="109"/>
      <c r="M41" s="109"/>
      <c r="N41" s="109"/>
      <c r="O41" s="110" t="s">
        <v>903</v>
      </c>
      <c r="P41" s="105" t="s">
        <v>15</v>
      </c>
      <c r="Q41" s="105" t="s">
        <v>16</v>
      </c>
      <c r="R41" s="12"/>
      <c r="S41" s="1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6"/>
      <c r="B42" s="10"/>
      <c r="C42" s="10"/>
      <c r="D42" s="10"/>
      <c r="E42" s="10"/>
      <c r="F42" s="10"/>
      <c r="G42" s="111" t="s">
        <v>17</v>
      </c>
      <c r="H42" s="111" t="s">
        <v>18</v>
      </c>
      <c r="I42" s="111" t="s">
        <v>19</v>
      </c>
      <c r="J42" s="111" t="s">
        <v>20</v>
      </c>
      <c r="K42" s="10"/>
      <c r="L42" s="111" t="s">
        <v>21</v>
      </c>
      <c r="M42" s="111" t="s">
        <v>22</v>
      </c>
      <c r="N42" s="111" t="s">
        <v>70</v>
      </c>
      <c r="O42" s="10"/>
      <c r="P42" s="10"/>
      <c r="Q42" s="10"/>
      <c r="R42" s="10"/>
      <c r="S42" s="10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2">
        <v>1.0</v>
      </c>
      <c r="B43" s="31">
        <v>45893.0</v>
      </c>
      <c r="C43" s="32" t="s">
        <v>904</v>
      </c>
      <c r="D43" s="33">
        <v>36928.0</v>
      </c>
      <c r="E43" s="34" t="s">
        <v>195</v>
      </c>
      <c r="F43" s="117"/>
      <c r="G43" s="117"/>
      <c r="H43" s="118"/>
      <c r="I43" s="117"/>
      <c r="J43" s="119"/>
      <c r="K43" s="117"/>
      <c r="L43" s="117"/>
      <c r="M43" s="117"/>
      <c r="N43" s="117"/>
      <c r="O43" s="117">
        <v>420.0</v>
      </c>
      <c r="P43" s="120"/>
      <c r="Q43" s="121">
        <f t="shared" ref="Q43:Q45" si="3">F43+G43+H43+I43+J43+K43+L43+M43+N43+-P43</f>
        <v>0</v>
      </c>
      <c r="R43" s="37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2.0</v>
      </c>
      <c r="B44" s="31">
        <v>45893.0</v>
      </c>
      <c r="C44" s="32" t="s">
        <v>905</v>
      </c>
      <c r="D44" s="33">
        <v>75045.0</v>
      </c>
      <c r="E44" s="34" t="s">
        <v>135</v>
      </c>
      <c r="F44" s="117"/>
      <c r="G44" s="117"/>
      <c r="H44" s="117"/>
      <c r="I44" s="117"/>
      <c r="J44" s="117"/>
      <c r="K44" s="117"/>
      <c r="L44" s="117"/>
      <c r="M44" s="117"/>
      <c r="N44" s="117"/>
      <c r="O44" s="117">
        <v>420.0</v>
      </c>
      <c r="P44" s="120"/>
      <c r="Q44" s="121">
        <f t="shared" si="3"/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/>
      <c r="B45" s="141"/>
      <c r="C45" s="114"/>
      <c r="D45" s="114"/>
      <c r="E45" s="114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20"/>
      <c r="Q45" s="121">
        <f t="shared" si="3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24"/>
      <c r="B46" s="125"/>
      <c r="C46" s="126"/>
      <c r="D46" s="127" t="s">
        <v>105</v>
      </c>
      <c r="E46" s="109"/>
      <c r="F46" s="128">
        <f t="shared" ref="F46:P46" si="4">SUM(F43:F45)</f>
        <v>0</v>
      </c>
      <c r="G46" s="128">
        <f t="shared" si="4"/>
        <v>0</v>
      </c>
      <c r="H46" s="128">
        <f t="shared" si="4"/>
        <v>0</v>
      </c>
      <c r="I46" s="128">
        <f t="shared" si="4"/>
        <v>0</v>
      </c>
      <c r="J46" s="128">
        <f t="shared" si="4"/>
        <v>0</v>
      </c>
      <c r="K46" s="128">
        <f t="shared" si="4"/>
        <v>0</v>
      </c>
      <c r="L46" s="128">
        <f t="shared" si="4"/>
        <v>0</v>
      </c>
      <c r="M46" s="128">
        <f t="shared" si="4"/>
        <v>0</v>
      </c>
      <c r="N46" s="128">
        <f t="shared" si="4"/>
        <v>0</v>
      </c>
      <c r="O46" s="128">
        <f t="shared" si="4"/>
        <v>840</v>
      </c>
      <c r="P46" s="128">
        <f t="shared" si="4"/>
        <v>0</v>
      </c>
      <c r="Q46" s="129"/>
      <c r="R46" s="109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0"/>
      <c r="B47" s="131"/>
      <c r="C47" s="131"/>
      <c r="D47" s="131"/>
      <c r="E47" s="131"/>
      <c r="F47" s="132">
        <f>F46+G46+H46+I46+J46+K46+L46+M46+N46+O46</f>
        <v>840</v>
      </c>
      <c r="G47" s="4"/>
      <c r="H47" s="4"/>
      <c r="I47" s="4"/>
      <c r="J47" s="4"/>
      <c r="K47" s="4"/>
      <c r="L47" s="4"/>
      <c r="M47" s="4"/>
      <c r="N47" s="4"/>
      <c r="O47" s="4"/>
      <c r="P47" s="133"/>
      <c r="Q47" s="133"/>
      <c r="R47" s="131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55"/>
      <c r="B48" s="55"/>
      <c r="C48" s="55"/>
      <c r="D48" s="55"/>
      <c r="E48" s="56"/>
      <c r="F48" s="57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03" t="s">
        <v>117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04" t="s">
        <v>2</v>
      </c>
      <c r="B50" s="105" t="s">
        <v>3</v>
      </c>
      <c r="C50" s="105" t="s">
        <v>4</v>
      </c>
      <c r="D50" s="105" t="s">
        <v>5</v>
      </c>
      <c r="E50" s="105" t="s">
        <v>6</v>
      </c>
      <c r="F50" s="106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105" t="s">
        <v>8</v>
      </c>
      <c r="S50" s="105" t="s">
        <v>9</v>
      </c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1"/>
      <c r="B51" s="12"/>
      <c r="C51" s="12"/>
      <c r="D51" s="12"/>
      <c r="E51" s="12"/>
      <c r="F51" s="107" t="s">
        <v>10</v>
      </c>
      <c r="G51" s="108" t="s">
        <v>11</v>
      </c>
      <c r="H51" s="10"/>
      <c r="I51" s="108" t="s">
        <v>12</v>
      </c>
      <c r="J51" s="10"/>
      <c r="K51" s="105" t="s">
        <v>13</v>
      </c>
      <c r="L51" s="109"/>
      <c r="M51" s="109"/>
      <c r="N51" s="109"/>
      <c r="O51" s="110" t="s">
        <v>906</v>
      </c>
      <c r="P51" s="105" t="s">
        <v>15</v>
      </c>
      <c r="Q51" s="105" t="s">
        <v>16</v>
      </c>
      <c r="R51" s="12"/>
      <c r="S51" s="1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6"/>
      <c r="B52" s="10"/>
      <c r="C52" s="10"/>
      <c r="D52" s="10"/>
      <c r="E52" s="10"/>
      <c r="F52" s="10"/>
      <c r="G52" s="111" t="s">
        <v>17</v>
      </c>
      <c r="H52" s="111" t="s">
        <v>18</v>
      </c>
      <c r="I52" s="111" t="s">
        <v>19</v>
      </c>
      <c r="J52" s="111" t="s">
        <v>20</v>
      </c>
      <c r="K52" s="10"/>
      <c r="L52" s="111" t="s">
        <v>21</v>
      </c>
      <c r="M52" s="111" t="s">
        <v>22</v>
      </c>
      <c r="N52" s="111" t="s">
        <v>70</v>
      </c>
      <c r="O52" s="10"/>
      <c r="P52" s="10"/>
      <c r="Q52" s="10"/>
      <c r="R52" s="10"/>
      <c r="S52" s="10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12">
        <v>1.0</v>
      </c>
      <c r="B53" s="172">
        <v>45893.0</v>
      </c>
      <c r="C53" s="173" t="s">
        <v>907</v>
      </c>
      <c r="D53" s="170">
        <v>44035.0</v>
      </c>
      <c r="E53" s="171" t="s">
        <v>252</v>
      </c>
      <c r="F53" s="117"/>
      <c r="G53" s="117"/>
      <c r="H53" s="118">
        <v>9000.0</v>
      </c>
      <c r="I53" s="117"/>
      <c r="J53" s="119"/>
      <c r="K53" s="117"/>
      <c r="L53" s="117"/>
      <c r="M53" s="117"/>
      <c r="N53" s="117"/>
      <c r="O53" s="117"/>
      <c r="P53" s="120">
        <v>9000.0</v>
      </c>
      <c r="Q53" s="121">
        <f t="shared" ref="Q53:Q55" si="5">F53+G53+H53+I53+J53+K53+L53+M53+N53+-P53</f>
        <v>0</v>
      </c>
      <c r="R53" s="37"/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12">
        <v>2.0</v>
      </c>
      <c r="B54" s="31"/>
      <c r="C54" s="32"/>
      <c r="D54" s="33"/>
      <c r="E54" s="34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20"/>
      <c r="Q54" s="121">
        <f t="shared" si="5"/>
        <v>0</v>
      </c>
      <c r="R54" s="37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37"/>
      <c r="B55" s="141"/>
      <c r="C55" s="114"/>
      <c r="D55" s="114"/>
      <c r="E55" s="114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20"/>
      <c r="Q55" s="121">
        <f t="shared" si="5"/>
        <v>0</v>
      </c>
      <c r="R55" s="37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24"/>
      <c r="B56" s="125"/>
      <c r="C56" s="126"/>
      <c r="D56" s="127" t="s">
        <v>105</v>
      </c>
      <c r="E56" s="109"/>
      <c r="F56" s="128">
        <f t="shared" ref="F56:P56" si="6">SUM(F53:F55)</f>
        <v>0</v>
      </c>
      <c r="G56" s="128">
        <f t="shared" si="6"/>
        <v>0</v>
      </c>
      <c r="H56" s="128">
        <f t="shared" si="6"/>
        <v>9000</v>
      </c>
      <c r="I56" s="128">
        <f t="shared" si="6"/>
        <v>0</v>
      </c>
      <c r="J56" s="128">
        <f t="shared" si="6"/>
        <v>0</v>
      </c>
      <c r="K56" s="128">
        <f t="shared" si="6"/>
        <v>0</v>
      </c>
      <c r="L56" s="128">
        <f t="shared" si="6"/>
        <v>0</v>
      </c>
      <c r="M56" s="128">
        <f t="shared" si="6"/>
        <v>0</v>
      </c>
      <c r="N56" s="128">
        <f t="shared" si="6"/>
        <v>0</v>
      </c>
      <c r="O56" s="128">
        <f t="shared" si="6"/>
        <v>0</v>
      </c>
      <c r="P56" s="128">
        <f t="shared" si="6"/>
        <v>9000</v>
      </c>
      <c r="Q56" s="129"/>
      <c r="R56" s="109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55"/>
      <c r="B57" s="55"/>
      <c r="C57" s="55"/>
      <c r="D57" s="55"/>
      <c r="E57" s="56"/>
      <c r="F57" s="57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51.0" customHeight="1">
      <c r="A58" s="2"/>
      <c r="B58" s="2"/>
      <c r="C58" s="2"/>
      <c r="D58" s="2"/>
      <c r="E58" s="58" t="s">
        <v>52</v>
      </c>
      <c r="F58" s="59" t="s">
        <v>121</v>
      </c>
      <c r="G58" s="2"/>
      <c r="H58" s="2"/>
      <c r="I58" s="2"/>
      <c r="J58" s="60" t="s">
        <v>54</v>
      </c>
      <c r="K58" s="60"/>
      <c r="L58" s="60"/>
      <c r="M58" s="60"/>
      <c r="N58" s="61"/>
      <c r="O58" s="61"/>
      <c r="P58" s="6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58" t="s">
        <v>55</v>
      </c>
      <c r="F59" s="59" t="s">
        <v>121</v>
      </c>
      <c r="G59" s="2"/>
      <c r="H59" s="2"/>
      <c r="I59" s="2"/>
      <c r="J59" s="63" t="s">
        <v>56</v>
      </c>
      <c r="K59" s="63"/>
      <c r="L59" s="63"/>
      <c r="M59" s="63"/>
      <c r="N59" s="63"/>
      <c r="O59" s="63"/>
      <c r="P59" s="6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58" t="s">
        <v>57</v>
      </c>
      <c r="F60" s="59" t="s">
        <v>121</v>
      </c>
      <c r="G60" s="2"/>
      <c r="H60" s="2"/>
      <c r="I60" s="2"/>
      <c r="J60" s="159"/>
      <c r="K60" s="160"/>
      <c r="L60" s="160"/>
      <c r="M60" s="160"/>
      <c r="N60" s="160"/>
      <c r="O60" s="160"/>
      <c r="P60" s="160"/>
      <c r="Q60" s="161"/>
      <c r="R60" s="2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58" t="s">
        <v>62</v>
      </c>
      <c r="F61" s="59" t="s">
        <v>121</v>
      </c>
      <c r="G61" s="2"/>
      <c r="H61" s="2"/>
      <c r="I61" s="2"/>
      <c r="J61" s="162"/>
      <c r="K61" s="162"/>
      <c r="L61" s="162"/>
      <c r="M61" s="162"/>
      <c r="N61" s="162"/>
      <c r="O61" s="162"/>
      <c r="P61" s="55"/>
      <c r="Q61" s="55"/>
      <c r="R61" s="55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58" t="s">
        <v>908</v>
      </c>
      <c r="F62" s="59" t="s">
        <v>121</v>
      </c>
      <c r="G62" s="2"/>
      <c r="H62" s="2"/>
      <c r="I62" s="2"/>
      <c r="J62" s="162"/>
      <c r="K62" s="162"/>
      <c r="L62" s="162"/>
      <c r="M62" s="162"/>
      <c r="N62" s="162"/>
      <c r="O62" s="162"/>
      <c r="P62" s="163"/>
      <c r="Q62" s="55"/>
      <c r="R62" s="55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58" t="s">
        <v>65</v>
      </c>
      <c r="F63" s="59" t="s">
        <v>121</v>
      </c>
      <c r="G63" s="2"/>
      <c r="H63" s="2"/>
      <c r="I63" s="2"/>
      <c r="J63" s="164"/>
      <c r="K63" s="164"/>
      <c r="L63" s="164"/>
      <c r="M63" s="164"/>
      <c r="N63" s="55"/>
      <c r="O63" s="55"/>
      <c r="P63" s="163"/>
      <c r="Q63" s="55"/>
      <c r="R63" s="5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67</v>
      </c>
      <c r="F64" s="59" t="s">
        <v>121</v>
      </c>
      <c r="G64" s="2"/>
      <c r="H64" s="2"/>
      <c r="I64" s="2"/>
      <c r="J64" s="55"/>
      <c r="K64" s="55"/>
      <c r="L64" s="165"/>
      <c r="M64" s="55"/>
      <c r="N64" s="55"/>
      <c r="O64" s="55"/>
      <c r="P64" s="163"/>
      <c r="Q64" s="55"/>
      <c r="R64" s="5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55"/>
      <c r="K65" s="55"/>
      <c r="L65" s="55"/>
      <c r="M65" s="55"/>
      <c r="N65" s="55"/>
      <c r="O65" s="55"/>
      <c r="P65" s="55"/>
      <c r="Q65" s="55"/>
      <c r="R65" s="5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50">
    <mergeCell ref="K41:K42"/>
    <mergeCell ref="O41:O42"/>
    <mergeCell ref="F47:O47"/>
    <mergeCell ref="A49:S49"/>
    <mergeCell ref="A50:A52"/>
    <mergeCell ref="B50:B52"/>
    <mergeCell ref="C50:C52"/>
    <mergeCell ref="S50:S52"/>
    <mergeCell ref="F50:Q50"/>
    <mergeCell ref="R50:R52"/>
    <mergeCell ref="F51:F52"/>
    <mergeCell ref="G51:H51"/>
    <mergeCell ref="I51:J51"/>
    <mergeCell ref="K51:K52"/>
    <mergeCell ref="O51:O5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6:O36"/>
    <mergeCell ref="A40:A42"/>
    <mergeCell ref="B40:B42"/>
    <mergeCell ref="C40:C42"/>
    <mergeCell ref="D40:D42"/>
    <mergeCell ref="E40:E42"/>
    <mergeCell ref="P41:P42"/>
    <mergeCell ref="Q41:Q42"/>
    <mergeCell ref="A39:S39"/>
    <mergeCell ref="F40:Q40"/>
    <mergeCell ref="R40:R42"/>
    <mergeCell ref="S40:S42"/>
    <mergeCell ref="F41:F42"/>
    <mergeCell ref="G41:H41"/>
    <mergeCell ref="I41:J41"/>
    <mergeCell ref="D50:D52"/>
    <mergeCell ref="E50:E52"/>
    <mergeCell ref="P51:P52"/>
    <mergeCell ref="Q51:Q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909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45893.0</v>
      </c>
      <c r="C6" s="32" t="s">
        <v>910</v>
      </c>
      <c r="D6" s="33">
        <v>88533.0</v>
      </c>
      <c r="E6" s="34" t="s">
        <v>407</v>
      </c>
      <c r="F6" s="35"/>
      <c r="G6" s="35"/>
      <c r="H6" s="35"/>
      <c r="I6" s="36"/>
      <c r="J6" s="35"/>
      <c r="K6" s="35"/>
      <c r="L6" s="35"/>
      <c r="M6" s="36">
        <v>1000.0</v>
      </c>
      <c r="N6" s="35"/>
      <c r="O6" s="35"/>
      <c r="P6" s="37">
        <v>1000.0</v>
      </c>
      <c r="Q6" s="38">
        <f t="shared" ref="Q6:Q34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45893.0</v>
      </c>
      <c r="C7" s="32" t="s">
        <v>911</v>
      </c>
      <c r="D7" s="33">
        <v>13762.0</v>
      </c>
      <c r="E7" s="34" t="s">
        <v>847</v>
      </c>
      <c r="F7" s="35"/>
      <c r="G7" s="35"/>
      <c r="H7" s="35"/>
      <c r="I7" s="36"/>
      <c r="J7" s="35">
        <v>1500.0</v>
      </c>
      <c r="K7" s="35"/>
      <c r="L7" s="35"/>
      <c r="M7" s="36"/>
      <c r="N7" s="35"/>
      <c r="O7" s="35"/>
      <c r="P7" s="37">
        <v>1500.0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45894.0</v>
      </c>
      <c r="C8" s="32" t="s">
        <v>912</v>
      </c>
      <c r="D8" s="33">
        <v>55992.0</v>
      </c>
      <c r="E8" s="34" t="s">
        <v>137</v>
      </c>
      <c r="F8" s="35"/>
      <c r="G8" s="35"/>
      <c r="H8" s="35"/>
      <c r="I8" s="36">
        <v>645.0</v>
      </c>
      <c r="J8" s="35"/>
      <c r="K8" s="35"/>
      <c r="L8" s="35"/>
      <c r="M8" s="36"/>
      <c r="N8" s="35"/>
      <c r="O8" s="35"/>
      <c r="P8" s="37">
        <v>645.0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45894.0</v>
      </c>
      <c r="C9" s="32" t="s">
        <v>913</v>
      </c>
      <c r="D9" s="33">
        <v>70684.0</v>
      </c>
      <c r="E9" s="34" t="s">
        <v>284</v>
      </c>
      <c r="F9" s="35"/>
      <c r="G9" s="35"/>
      <c r="H9" s="35"/>
      <c r="I9" s="36"/>
      <c r="J9" s="35">
        <v>25000.0</v>
      </c>
      <c r="K9" s="35"/>
      <c r="L9" s="35"/>
      <c r="M9" s="36"/>
      <c r="N9" s="35"/>
      <c r="O9" s="35"/>
      <c r="P9" s="37">
        <v>25000.0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45894.0</v>
      </c>
      <c r="C10" s="32" t="s">
        <v>914</v>
      </c>
      <c r="D10" s="33">
        <v>43134.0</v>
      </c>
      <c r="E10" s="34" t="s">
        <v>915</v>
      </c>
      <c r="F10" s="35"/>
      <c r="G10" s="35"/>
      <c r="H10" s="35"/>
      <c r="I10" s="36">
        <v>7900.0</v>
      </c>
      <c r="J10" s="35"/>
      <c r="K10" s="35"/>
      <c r="L10" s="35"/>
      <c r="M10" s="36"/>
      <c r="N10" s="35"/>
      <c r="O10" s="35"/>
      <c r="P10" s="37">
        <v>7900.0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45894.0</v>
      </c>
      <c r="C11" s="32" t="s">
        <v>916</v>
      </c>
      <c r="D11" s="33">
        <v>21828.0</v>
      </c>
      <c r="E11" s="34" t="s">
        <v>89</v>
      </c>
      <c r="F11" s="35"/>
      <c r="G11" s="35">
        <v>10000.0</v>
      </c>
      <c r="H11" s="35"/>
      <c r="I11" s="36">
        <v>100.0</v>
      </c>
      <c r="J11" s="35"/>
      <c r="K11" s="35"/>
      <c r="L11" s="35"/>
      <c r="M11" s="36"/>
      <c r="N11" s="35"/>
      <c r="O11" s="35"/>
      <c r="P11" s="37">
        <v>10100.0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45894.0</v>
      </c>
      <c r="C12" s="32" t="s">
        <v>917</v>
      </c>
      <c r="D12" s="33">
        <v>48910.0</v>
      </c>
      <c r="E12" s="34" t="s">
        <v>129</v>
      </c>
      <c r="F12" s="35"/>
      <c r="G12" s="35"/>
      <c r="H12" s="35"/>
      <c r="I12" s="36"/>
      <c r="J12" s="35">
        <v>2600.0</v>
      </c>
      <c r="K12" s="35"/>
      <c r="L12" s="35"/>
      <c r="M12" s="36"/>
      <c r="N12" s="35"/>
      <c r="O12" s="35"/>
      <c r="P12" s="37">
        <v>2600.0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45894.0</v>
      </c>
      <c r="C13" s="32" t="s">
        <v>918</v>
      </c>
      <c r="D13" s="33">
        <v>52247.0</v>
      </c>
      <c r="E13" s="34" t="s">
        <v>199</v>
      </c>
      <c r="F13" s="35"/>
      <c r="G13" s="35"/>
      <c r="H13" s="35"/>
      <c r="I13" s="36">
        <v>5100.0</v>
      </c>
      <c r="J13" s="35"/>
      <c r="K13" s="35"/>
      <c r="L13" s="35"/>
      <c r="M13" s="36"/>
      <c r="N13" s="35"/>
      <c r="O13" s="35"/>
      <c r="P13" s="37">
        <v>5100.0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45894.0</v>
      </c>
      <c r="C14" s="32" t="s">
        <v>919</v>
      </c>
      <c r="D14" s="33">
        <v>94738.0</v>
      </c>
      <c r="E14" s="34" t="s">
        <v>920</v>
      </c>
      <c r="F14" s="35"/>
      <c r="G14" s="35"/>
      <c r="H14" s="35"/>
      <c r="I14" s="36">
        <v>300.0</v>
      </c>
      <c r="J14" s="35"/>
      <c r="K14" s="35"/>
      <c r="L14" s="35"/>
      <c r="M14" s="36"/>
      <c r="N14" s="35"/>
      <c r="O14" s="35"/>
      <c r="P14" s="37">
        <v>300.0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45894.0</v>
      </c>
      <c r="C15" s="32" t="s">
        <v>921</v>
      </c>
      <c r="D15" s="33">
        <v>10249.0</v>
      </c>
      <c r="E15" s="34" t="s">
        <v>922</v>
      </c>
      <c r="F15" s="35"/>
      <c r="G15" s="35"/>
      <c r="H15" s="35"/>
      <c r="I15" s="36"/>
      <c r="J15" s="35">
        <v>15000.0</v>
      </c>
      <c r="K15" s="35"/>
      <c r="L15" s="35"/>
      <c r="M15" s="36"/>
      <c r="N15" s="35"/>
      <c r="O15" s="35"/>
      <c r="P15" s="37">
        <v>15000.0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45894.0</v>
      </c>
      <c r="C16" s="32" t="s">
        <v>923</v>
      </c>
      <c r="D16" s="33">
        <v>79705.0</v>
      </c>
      <c r="E16" s="34" t="s">
        <v>637</v>
      </c>
      <c r="F16" s="35"/>
      <c r="G16" s="35"/>
      <c r="H16" s="35"/>
      <c r="I16" s="36"/>
      <c r="J16" s="35">
        <v>2600.0</v>
      </c>
      <c r="K16" s="35"/>
      <c r="L16" s="35"/>
      <c r="M16" s="36"/>
      <c r="N16" s="35"/>
      <c r="O16" s="35"/>
      <c r="P16" s="37">
        <v>2600.0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45894.0</v>
      </c>
      <c r="C17" s="32" t="s">
        <v>924</v>
      </c>
      <c r="D17" s="33">
        <v>85559.0</v>
      </c>
      <c r="E17" s="34" t="s">
        <v>925</v>
      </c>
      <c r="F17" s="35"/>
      <c r="G17" s="35"/>
      <c r="H17" s="35"/>
      <c r="I17" s="36">
        <v>580.0</v>
      </c>
      <c r="J17" s="35"/>
      <c r="K17" s="35"/>
      <c r="L17" s="35"/>
      <c r="M17" s="36"/>
      <c r="N17" s="35"/>
      <c r="O17" s="35"/>
      <c r="P17" s="37">
        <v>580.0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45894.0</v>
      </c>
      <c r="C18" s="32" t="s">
        <v>926</v>
      </c>
      <c r="D18" s="33">
        <v>10001.0</v>
      </c>
      <c r="E18" s="34" t="s">
        <v>616</v>
      </c>
      <c r="F18" s="35"/>
      <c r="G18" s="35"/>
      <c r="H18" s="35"/>
      <c r="I18" s="36">
        <v>3000.0</v>
      </c>
      <c r="J18" s="35"/>
      <c r="K18" s="35"/>
      <c r="L18" s="35"/>
      <c r="M18" s="36"/>
      <c r="N18" s="35"/>
      <c r="O18" s="35"/>
      <c r="P18" s="37">
        <v>3000.0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45894.0</v>
      </c>
      <c r="C19" s="32" t="s">
        <v>927</v>
      </c>
      <c r="D19" s="33">
        <v>29621.0</v>
      </c>
      <c r="E19" s="34" t="s">
        <v>328</v>
      </c>
      <c r="F19" s="35"/>
      <c r="G19" s="35"/>
      <c r="H19" s="35"/>
      <c r="I19" s="36"/>
      <c r="J19" s="35">
        <v>1000.0</v>
      </c>
      <c r="K19" s="35"/>
      <c r="L19" s="35"/>
      <c r="M19" s="36"/>
      <c r="N19" s="35"/>
      <c r="O19" s="35"/>
      <c r="P19" s="37">
        <v>1000.0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45894.0</v>
      </c>
      <c r="C20" s="32" t="s">
        <v>928</v>
      </c>
      <c r="D20" s="33">
        <v>81108.0</v>
      </c>
      <c r="E20" s="34" t="s">
        <v>163</v>
      </c>
      <c r="F20" s="35"/>
      <c r="G20" s="35"/>
      <c r="H20" s="35"/>
      <c r="I20" s="36">
        <v>11550.0</v>
      </c>
      <c r="J20" s="35"/>
      <c r="K20" s="35"/>
      <c r="L20" s="35"/>
      <c r="M20" s="36"/>
      <c r="N20" s="35"/>
      <c r="O20" s="35"/>
      <c r="P20" s="37">
        <v>11550.0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45894.0</v>
      </c>
      <c r="C21" s="32" t="s">
        <v>929</v>
      </c>
      <c r="D21" s="33">
        <v>50436.0</v>
      </c>
      <c r="E21" s="34" t="s">
        <v>584</v>
      </c>
      <c r="F21" s="35"/>
      <c r="G21" s="35"/>
      <c r="H21" s="35"/>
      <c r="I21" s="36">
        <v>4600.0</v>
      </c>
      <c r="J21" s="35"/>
      <c r="K21" s="35"/>
      <c r="L21" s="35"/>
      <c r="M21" s="36"/>
      <c r="N21" s="35"/>
      <c r="O21" s="35"/>
      <c r="P21" s="37">
        <v>4600.0</v>
      </c>
      <c r="Q21" s="38">
        <f t="shared" si="1"/>
        <v>0</v>
      </c>
      <c r="R21" s="37" t="s">
        <v>26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45894.0</v>
      </c>
      <c r="C22" s="32" t="s">
        <v>930</v>
      </c>
      <c r="D22" s="33">
        <v>94742.0</v>
      </c>
      <c r="E22" s="34" t="s">
        <v>931</v>
      </c>
      <c r="F22" s="35"/>
      <c r="G22" s="35">
        <v>4000.0</v>
      </c>
      <c r="H22" s="35"/>
      <c r="I22" s="36"/>
      <c r="J22" s="35"/>
      <c r="K22" s="35"/>
      <c r="L22" s="35"/>
      <c r="M22" s="36">
        <v>50.0</v>
      </c>
      <c r="N22" s="35"/>
      <c r="O22" s="35"/>
      <c r="P22" s="37">
        <v>4050.0</v>
      </c>
      <c r="Q22" s="38">
        <f t="shared" si="1"/>
        <v>0</v>
      </c>
      <c r="R22" s="37" t="s">
        <v>34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45894.0</v>
      </c>
      <c r="C23" s="32" t="s">
        <v>932</v>
      </c>
      <c r="D23" s="33">
        <v>78454.0</v>
      </c>
      <c r="E23" s="34" t="s">
        <v>680</v>
      </c>
      <c r="F23" s="35"/>
      <c r="G23" s="35"/>
      <c r="H23" s="35"/>
      <c r="I23" s="36">
        <v>2600.0</v>
      </c>
      <c r="J23" s="35"/>
      <c r="K23" s="35"/>
      <c r="L23" s="35"/>
      <c r="M23" s="36"/>
      <c r="N23" s="35"/>
      <c r="O23" s="35"/>
      <c r="P23" s="37">
        <v>2600.0</v>
      </c>
      <c r="Q23" s="38">
        <f t="shared" si="1"/>
        <v>0</v>
      </c>
      <c r="R23" s="37" t="s">
        <v>34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45894.0</v>
      </c>
      <c r="C24" s="32" t="s">
        <v>933</v>
      </c>
      <c r="D24" s="33">
        <v>48052.0</v>
      </c>
      <c r="E24" s="34" t="s">
        <v>127</v>
      </c>
      <c r="F24" s="35"/>
      <c r="G24" s="35"/>
      <c r="H24" s="35"/>
      <c r="I24" s="36">
        <v>1350.0</v>
      </c>
      <c r="J24" s="35"/>
      <c r="K24" s="35"/>
      <c r="L24" s="35"/>
      <c r="M24" s="36"/>
      <c r="N24" s="35"/>
      <c r="O24" s="35"/>
      <c r="P24" s="37">
        <v>1350.0</v>
      </c>
      <c r="Q24" s="38">
        <f t="shared" si="1"/>
        <v>0</v>
      </c>
      <c r="R24" s="37" t="s">
        <v>34</v>
      </c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45894.0</v>
      </c>
      <c r="C25" s="32" t="s">
        <v>934</v>
      </c>
      <c r="D25" s="33">
        <v>57426.0</v>
      </c>
      <c r="E25" s="34" t="s">
        <v>935</v>
      </c>
      <c r="F25" s="35"/>
      <c r="G25" s="35"/>
      <c r="H25" s="35"/>
      <c r="I25" s="36"/>
      <c r="J25" s="35">
        <v>5100.0</v>
      </c>
      <c r="K25" s="35"/>
      <c r="L25" s="35"/>
      <c r="M25" s="36"/>
      <c r="N25" s="35"/>
      <c r="O25" s="35"/>
      <c r="P25" s="37">
        <v>5100.0</v>
      </c>
      <c r="Q25" s="38">
        <f t="shared" si="1"/>
        <v>0</v>
      </c>
      <c r="R25" s="37" t="s">
        <v>34</v>
      </c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45894.0</v>
      </c>
      <c r="C26" s="32" t="s">
        <v>936</v>
      </c>
      <c r="D26" s="33">
        <v>67980.0</v>
      </c>
      <c r="E26" s="34" t="s">
        <v>937</v>
      </c>
      <c r="F26" s="35"/>
      <c r="G26" s="35"/>
      <c r="H26" s="35"/>
      <c r="I26" s="36">
        <v>4600.0</v>
      </c>
      <c r="J26" s="35"/>
      <c r="K26" s="35"/>
      <c r="L26" s="35"/>
      <c r="M26" s="36"/>
      <c r="N26" s="35"/>
      <c r="O26" s="35"/>
      <c r="P26" s="37">
        <v>4600.0</v>
      </c>
      <c r="Q26" s="38">
        <f t="shared" si="1"/>
        <v>0</v>
      </c>
      <c r="R26" s="37" t="s">
        <v>34</v>
      </c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45894.0</v>
      </c>
      <c r="C27" s="32" t="s">
        <v>938</v>
      </c>
      <c r="D27" s="33">
        <v>62146.0</v>
      </c>
      <c r="E27" s="34" t="s">
        <v>125</v>
      </c>
      <c r="F27" s="35"/>
      <c r="G27" s="35"/>
      <c r="H27" s="35"/>
      <c r="I27" s="36"/>
      <c r="J27" s="35"/>
      <c r="K27" s="35">
        <v>5100.0</v>
      </c>
      <c r="L27" s="35"/>
      <c r="M27" s="36"/>
      <c r="N27" s="35"/>
      <c r="O27" s="35"/>
      <c r="P27" s="37">
        <v>5100.0</v>
      </c>
      <c r="Q27" s="38">
        <f t="shared" si="1"/>
        <v>0</v>
      </c>
      <c r="R27" s="37" t="s">
        <v>26</v>
      </c>
      <c r="S27" s="3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45893.0</v>
      </c>
      <c r="C28" s="174" t="s">
        <v>939</v>
      </c>
      <c r="D28" s="175">
        <v>71466.0</v>
      </c>
      <c r="E28" s="176" t="s">
        <v>940</v>
      </c>
      <c r="F28" s="35"/>
      <c r="G28" s="35"/>
      <c r="H28" s="35"/>
      <c r="I28" s="36"/>
      <c r="J28" s="35"/>
      <c r="K28" s="35"/>
      <c r="L28" s="35"/>
      <c r="M28" s="36">
        <v>5100.0</v>
      </c>
      <c r="N28" s="35"/>
      <c r="O28" s="35"/>
      <c r="P28" s="37">
        <v>5100.0</v>
      </c>
      <c r="Q28" s="38">
        <f t="shared" si="1"/>
        <v>0</v>
      </c>
      <c r="R28" s="37"/>
      <c r="S28" s="3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45893.0</v>
      </c>
      <c r="C29" s="32" t="s">
        <v>941</v>
      </c>
      <c r="D29" s="33">
        <v>94683.0</v>
      </c>
      <c r="E29" s="34" t="s">
        <v>942</v>
      </c>
      <c r="F29" s="35"/>
      <c r="G29" s="35"/>
      <c r="H29" s="35"/>
      <c r="I29" s="36"/>
      <c r="J29" s="35"/>
      <c r="K29" s="35"/>
      <c r="L29" s="35"/>
      <c r="M29" s="36">
        <v>300.0</v>
      </c>
      <c r="N29" s="35"/>
      <c r="O29" s="35"/>
      <c r="P29" s="37">
        <v>300.0</v>
      </c>
      <c r="Q29" s="38">
        <f t="shared" si="1"/>
        <v>0</v>
      </c>
      <c r="R29" s="37"/>
      <c r="S29" s="3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45894.0</v>
      </c>
      <c r="C30" s="32" t="s">
        <v>943</v>
      </c>
      <c r="D30" s="33">
        <v>22211.0</v>
      </c>
      <c r="E30" s="34" t="s">
        <v>944</v>
      </c>
      <c r="F30" s="35"/>
      <c r="G30" s="35"/>
      <c r="H30" s="35"/>
      <c r="I30" s="36"/>
      <c r="J30" s="35"/>
      <c r="K30" s="35">
        <v>2500.0</v>
      </c>
      <c r="L30" s="35"/>
      <c r="M30" s="36"/>
      <c r="N30" s="35"/>
      <c r="O30" s="35"/>
      <c r="P30" s="37">
        <v>2500.0</v>
      </c>
      <c r="Q30" s="38">
        <f t="shared" si="1"/>
        <v>0</v>
      </c>
      <c r="R30" s="37"/>
      <c r="S30" s="3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45894.0</v>
      </c>
      <c r="C31" s="32" t="s">
        <v>945</v>
      </c>
      <c r="D31" s="33">
        <v>22211.0</v>
      </c>
      <c r="E31" s="34" t="s">
        <v>944</v>
      </c>
      <c r="F31" s="35"/>
      <c r="G31" s="35"/>
      <c r="H31" s="35"/>
      <c r="I31" s="36"/>
      <c r="J31" s="35"/>
      <c r="K31" s="35">
        <v>450.0</v>
      </c>
      <c r="L31" s="35"/>
      <c r="M31" s="36"/>
      <c r="N31" s="35"/>
      <c r="O31" s="35"/>
      <c r="P31" s="37">
        <v>450.0</v>
      </c>
      <c r="Q31" s="38">
        <f t="shared" si="1"/>
        <v>0</v>
      </c>
      <c r="R31" s="37"/>
      <c r="S31" s="3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45894.0</v>
      </c>
      <c r="C32" s="32" t="s">
        <v>946</v>
      </c>
      <c r="D32" s="33">
        <v>45227.0</v>
      </c>
      <c r="E32" s="34" t="s">
        <v>103</v>
      </c>
      <c r="F32" s="35"/>
      <c r="G32" s="35"/>
      <c r="H32" s="35">
        <v>5000.0</v>
      </c>
      <c r="I32" s="36"/>
      <c r="J32" s="35"/>
      <c r="K32" s="35"/>
      <c r="L32" s="35"/>
      <c r="M32" s="36"/>
      <c r="N32" s="35"/>
      <c r="O32" s="35"/>
      <c r="P32" s="37">
        <v>5000.0</v>
      </c>
      <c r="Q32" s="38">
        <f t="shared" si="1"/>
        <v>0</v>
      </c>
      <c r="R32" s="37"/>
      <c r="S32" s="3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45894.0</v>
      </c>
      <c r="C33" s="32" t="s">
        <v>947</v>
      </c>
      <c r="D33" s="33">
        <v>94741.0</v>
      </c>
      <c r="E33" s="34" t="s">
        <v>948</v>
      </c>
      <c r="F33" s="35"/>
      <c r="G33" s="35"/>
      <c r="H33" s="35"/>
      <c r="I33" s="36"/>
      <c r="J33" s="35"/>
      <c r="K33" s="35"/>
      <c r="L33" s="35"/>
      <c r="M33" s="36">
        <v>300.0</v>
      </c>
      <c r="N33" s="35"/>
      <c r="O33" s="35"/>
      <c r="P33" s="37">
        <v>300.0</v>
      </c>
      <c r="Q33" s="38">
        <f t="shared" si="1"/>
        <v>0</v>
      </c>
      <c r="R33" s="37"/>
      <c r="S33" s="3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/>
      <c r="B34" s="31"/>
      <c r="C34" s="32"/>
      <c r="D34" s="33"/>
      <c r="E34" s="34"/>
      <c r="F34" s="35"/>
      <c r="G34" s="35"/>
      <c r="H34" s="35"/>
      <c r="I34" s="36"/>
      <c r="J34" s="35"/>
      <c r="K34" s="35"/>
      <c r="L34" s="35"/>
      <c r="M34" s="36"/>
      <c r="N34" s="35"/>
      <c r="O34" s="35"/>
      <c r="P34" s="37"/>
      <c r="Q34" s="38">
        <f t="shared" si="1"/>
        <v>0</v>
      </c>
      <c r="R34" s="37"/>
      <c r="S34" s="39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41"/>
      <c r="B35" s="42"/>
      <c r="C35" s="43"/>
      <c r="D35" s="44"/>
      <c r="E35" s="44"/>
      <c r="F35" s="45">
        <f t="shared" ref="F35:P35" si="2">SUM(F6:F34)</f>
        <v>0</v>
      </c>
      <c r="G35" s="45">
        <f t="shared" si="2"/>
        <v>14000</v>
      </c>
      <c r="H35" s="45">
        <f t="shared" si="2"/>
        <v>5000</v>
      </c>
      <c r="I35" s="45">
        <f t="shared" si="2"/>
        <v>42325</v>
      </c>
      <c r="J35" s="45">
        <f t="shared" si="2"/>
        <v>52800</v>
      </c>
      <c r="K35" s="45">
        <f t="shared" si="2"/>
        <v>8050</v>
      </c>
      <c r="L35" s="45">
        <f t="shared" si="2"/>
        <v>0</v>
      </c>
      <c r="M35" s="45">
        <f t="shared" si="2"/>
        <v>6750</v>
      </c>
      <c r="N35" s="45">
        <f t="shared" si="2"/>
        <v>0</v>
      </c>
      <c r="O35" s="45">
        <f t="shared" si="2"/>
        <v>0</v>
      </c>
      <c r="P35" s="45">
        <f t="shared" si="2"/>
        <v>128925</v>
      </c>
      <c r="Q35" s="46"/>
      <c r="R35" s="44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9"/>
      <c r="B36" s="50"/>
      <c r="C36" s="51"/>
      <c r="D36" s="51"/>
      <c r="E36" s="51"/>
      <c r="F36" s="52">
        <f>F35+G35+H35+I35+J35+K35+L35+M35+N35+O35</f>
        <v>128925</v>
      </c>
      <c r="G36" s="4"/>
      <c r="H36" s="4"/>
      <c r="I36" s="4"/>
      <c r="J36" s="4"/>
      <c r="K36" s="4"/>
      <c r="L36" s="4"/>
      <c r="M36" s="4"/>
      <c r="N36" s="4"/>
      <c r="O36" s="4"/>
      <c r="P36" s="53" t="s">
        <v>51</v>
      </c>
      <c r="Q36" s="53"/>
      <c r="R36" s="51"/>
      <c r="S36" s="54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28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03" t="s">
        <v>902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4" t="s">
        <v>2</v>
      </c>
      <c r="B40" s="105" t="s">
        <v>3</v>
      </c>
      <c r="C40" s="105" t="s">
        <v>4</v>
      </c>
      <c r="D40" s="105" t="s">
        <v>5</v>
      </c>
      <c r="E40" s="105" t="s">
        <v>6</v>
      </c>
      <c r="F40" s="10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5" t="s">
        <v>8</v>
      </c>
      <c r="S40" s="105" t="s">
        <v>9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"/>
      <c r="B41" s="12"/>
      <c r="C41" s="12"/>
      <c r="D41" s="12"/>
      <c r="E41" s="12"/>
      <c r="F41" s="107" t="s">
        <v>10</v>
      </c>
      <c r="G41" s="108" t="s">
        <v>11</v>
      </c>
      <c r="H41" s="10"/>
      <c r="I41" s="108" t="s">
        <v>12</v>
      </c>
      <c r="J41" s="10"/>
      <c r="K41" s="105" t="s">
        <v>13</v>
      </c>
      <c r="L41" s="109"/>
      <c r="M41" s="109"/>
      <c r="N41" s="109"/>
      <c r="O41" s="110" t="s">
        <v>949</v>
      </c>
      <c r="P41" s="105" t="s">
        <v>15</v>
      </c>
      <c r="Q41" s="105" t="s">
        <v>16</v>
      </c>
      <c r="R41" s="12"/>
      <c r="S41" s="1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6"/>
      <c r="B42" s="10"/>
      <c r="C42" s="10"/>
      <c r="D42" s="10"/>
      <c r="E42" s="10"/>
      <c r="F42" s="10"/>
      <c r="G42" s="111" t="s">
        <v>17</v>
      </c>
      <c r="H42" s="111" t="s">
        <v>18</v>
      </c>
      <c r="I42" s="111" t="s">
        <v>19</v>
      </c>
      <c r="J42" s="111" t="s">
        <v>20</v>
      </c>
      <c r="K42" s="10"/>
      <c r="L42" s="111" t="s">
        <v>21</v>
      </c>
      <c r="M42" s="111" t="s">
        <v>22</v>
      </c>
      <c r="N42" s="111" t="s">
        <v>70</v>
      </c>
      <c r="O42" s="10"/>
      <c r="P42" s="10"/>
      <c r="Q42" s="10"/>
      <c r="R42" s="10"/>
      <c r="S42" s="10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2">
        <v>1.0</v>
      </c>
      <c r="B43" s="31"/>
      <c r="C43" s="32"/>
      <c r="D43" s="33"/>
      <c r="E43" s="34"/>
      <c r="F43" s="117"/>
      <c r="G43" s="117"/>
      <c r="H43" s="118"/>
      <c r="I43" s="117"/>
      <c r="J43" s="119"/>
      <c r="K43" s="117"/>
      <c r="L43" s="117"/>
      <c r="M43" s="117"/>
      <c r="N43" s="117"/>
      <c r="O43" s="117"/>
      <c r="P43" s="120"/>
      <c r="Q43" s="121">
        <f t="shared" ref="Q43:Q45" si="3">F43+G43+H43+I43+J43+K43+L43+M43+N43+-P43</f>
        <v>0</v>
      </c>
      <c r="R43" s="37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2.0</v>
      </c>
      <c r="B44" s="31"/>
      <c r="C44" s="32"/>
      <c r="D44" s="33"/>
      <c r="E44" s="34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20"/>
      <c r="Q44" s="121">
        <f t="shared" si="3"/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/>
      <c r="B45" s="141"/>
      <c r="C45" s="114"/>
      <c r="D45" s="114"/>
      <c r="E45" s="114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20"/>
      <c r="Q45" s="121">
        <f t="shared" si="3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24"/>
      <c r="B46" s="125"/>
      <c r="C46" s="126"/>
      <c r="D46" s="127" t="s">
        <v>105</v>
      </c>
      <c r="E46" s="109"/>
      <c r="F46" s="128">
        <f t="shared" ref="F46:P46" si="4">SUM(F43:F45)</f>
        <v>0</v>
      </c>
      <c r="G46" s="128">
        <f t="shared" si="4"/>
        <v>0</v>
      </c>
      <c r="H46" s="128">
        <f t="shared" si="4"/>
        <v>0</v>
      </c>
      <c r="I46" s="128">
        <f t="shared" si="4"/>
        <v>0</v>
      </c>
      <c r="J46" s="128">
        <f t="shared" si="4"/>
        <v>0</v>
      </c>
      <c r="K46" s="128">
        <f t="shared" si="4"/>
        <v>0</v>
      </c>
      <c r="L46" s="128">
        <f t="shared" si="4"/>
        <v>0</v>
      </c>
      <c r="M46" s="128">
        <f t="shared" si="4"/>
        <v>0</v>
      </c>
      <c r="N46" s="128">
        <f t="shared" si="4"/>
        <v>0</v>
      </c>
      <c r="O46" s="128">
        <f t="shared" si="4"/>
        <v>0</v>
      </c>
      <c r="P46" s="128">
        <f t="shared" si="4"/>
        <v>0</v>
      </c>
      <c r="Q46" s="129"/>
      <c r="R46" s="109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0"/>
      <c r="B47" s="131"/>
      <c r="C47" s="131"/>
      <c r="D47" s="131"/>
      <c r="E47" s="131"/>
      <c r="F47" s="132">
        <f>F46+G46+H46+I46+J46+K46+L46+M46+N46+O46</f>
        <v>0</v>
      </c>
      <c r="G47" s="4"/>
      <c r="H47" s="4"/>
      <c r="I47" s="4"/>
      <c r="J47" s="4"/>
      <c r="K47" s="4"/>
      <c r="L47" s="4"/>
      <c r="M47" s="4"/>
      <c r="N47" s="4"/>
      <c r="O47" s="4"/>
      <c r="P47" s="133"/>
      <c r="Q47" s="133"/>
      <c r="R47" s="131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55"/>
      <c r="B48" s="55"/>
      <c r="C48" s="55"/>
      <c r="D48" s="55"/>
      <c r="E48" s="56"/>
      <c r="F48" s="57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03" t="s">
        <v>117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04" t="s">
        <v>2</v>
      </c>
      <c r="B50" s="105" t="s">
        <v>3</v>
      </c>
      <c r="C50" s="105" t="s">
        <v>4</v>
      </c>
      <c r="D50" s="105" t="s">
        <v>5</v>
      </c>
      <c r="E50" s="105" t="s">
        <v>6</v>
      </c>
      <c r="F50" s="106" t="s">
        <v>7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105" t="s">
        <v>8</v>
      </c>
      <c r="S50" s="105" t="s">
        <v>9</v>
      </c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11"/>
      <c r="B51" s="12"/>
      <c r="C51" s="12"/>
      <c r="D51" s="12"/>
      <c r="E51" s="12"/>
      <c r="F51" s="107" t="s">
        <v>10</v>
      </c>
      <c r="G51" s="108" t="s">
        <v>11</v>
      </c>
      <c r="H51" s="10"/>
      <c r="I51" s="108" t="s">
        <v>12</v>
      </c>
      <c r="J51" s="10"/>
      <c r="K51" s="105" t="s">
        <v>13</v>
      </c>
      <c r="L51" s="109"/>
      <c r="M51" s="109"/>
      <c r="N51" s="109"/>
      <c r="O51" s="110" t="s">
        <v>950</v>
      </c>
      <c r="P51" s="105" t="s">
        <v>15</v>
      </c>
      <c r="Q51" s="105" t="s">
        <v>16</v>
      </c>
      <c r="R51" s="12"/>
      <c r="S51" s="12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42.0" customHeight="1">
      <c r="A52" s="16"/>
      <c r="B52" s="10"/>
      <c r="C52" s="10"/>
      <c r="D52" s="10"/>
      <c r="E52" s="10"/>
      <c r="F52" s="10"/>
      <c r="G52" s="111" t="s">
        <v>17</v>
      </c>
      <c r="H52" s="111" t="s">
        <v>18</v>
      </c>
      <c r="I52" s="111" t="s">
        <v>19</v>
      </c>
      <c r="J52" s="111" t="s">
        <v>20</v>
      </c>
      <c r="K52" s="10"/>
      <c r="L52" s="111" t="s">
        <v>21</v>
      </c>
      <c r="M52" s="111" t="s">
        <v>22</v>
      </c>
      <c r="N52" s="111" t="s">
        <v>70</v>
      </c>
      <c r="O52" s="10"/>
      <c r="P52" s="10"/>
      <c r="Q52" s="10"/>
      <c r="R52" s="10"/>
      <c r="S52" s="10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</row>
    <row r="53" ht="42.0" customHeight="1">
      <c r="A53" s="112">
        <v>1.0</v>
      </c>
      <c r="B53" s="172">
        <v>45894.0</v>
      </c>
      <c r="C53" s="173" t="s">
        <v>951</v>
      </c>
      <c r="D53" s="170">
        <v>10270.0</v>
      </c>
      <c r="E53" s="171" t="s">
        <v>417</v>
      </c>
      <c r="F53" s="168"/>
      <c r="G53" s="168"/>
      <c r="H53" s="167"/>
      <c r="I53" s="168"/>
      <c r="J53" s="168"/>
      <c r="K53" s="168"/>
      <c r="L53" s="168">
        <v>11400.0</v>
      </c>
      <c r="M53" s="168"/>
      <c r="N53" s="168"/>
      <c r="O53" s="117"/>
      <c r="P53" s="177">
        <v>11400.0</v>
      </c>
      <c r="Q53" s="121">
        <f t="shared" ref="Q53:Q57" si="5">F53+G53+H53+I53+J53+K53+L53+M53+N53+-P53</f>
        <v>0</v>
      </c>
      <c r="R53" s="37"/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</row>
    <row r="54" ht="42.0" customHeight="1">
      <c r="A54" s="112">
        <v>2.0</v>
      </c>
      <c r="B54" s="31">
        <v>45894.0</v>
      </c>
      <c r="C54" s="32" t="s">
        <v>952</v>
      </c>
      <c r="D54" s="33">
        <v>62146.0</v>
      </c>
      <c r="E54" s="34" t="s">
        <v>125</v>
      </c>
      <c r="F54" s="168"/>
      <c r="G54" s="168"/>
      <c r="H54" s="168"/>
      <c r="I54" s="168"/>
      <c r="J54" s="168"/>
      <c r="K54" s="168"/>
      <c r="L54" s="168">
        <v>5700.0</v>
      </c>
      <c r="M54" s="168"/>
      <c r="N54" s="168"/>
      <c r="O54" s="117"/>
      <c r="P54" s="177">
        <v>5700.0</v>
      </c>
      <c r="Q54" s="121">
        <f t="shared" si="5"/>
        <v>0</v>
      </c>
      <c r="R54" s="37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</row>
    <row r="55" ht="42.0" customHeight="1">
      <c r="A55" s="112">
        <v>3.0</v>
      </c>
      <c r="B55" s="31">
        <v>45894.0</v>
      </c>
      <c r="C55" s="32" t="s">
        <v>953</v>
      </c>
      <c r="D55" s="33">
        <v>10008.0</v>
      </c>
      <c r="E55" s="34" t="s">
        <v>204</v>
      </c>
      <c r="F55" s="168"/>
      <c r="G55" s="168"/>
      <c r="H55" s="168"/>
      <c r="I55" s="168"/>
      <c r="J55" s="168"/>
      <c r="K55" s="168"/>
      <c r="L55" s="168">
        <v>5700.0</v>
      </c>
      <c r="M55" s="168"/>
      <c r="N55" s="168"/>
      <c r="O55" s="117"/>
      <c r="P55" s="177">
        <v>5700.0</v>
      </c>
      <c r="Q55" s="121">
        <f t="shared" si="5"/>
        <v>0</v>
      </c>
      <c r="R55" s="37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</row>
    <row r="56" ht="42.0" customHeight="1">
      <c r="A56" s="112">
        <v>4.0</v>
      </c>
      <c r="B56" s="31">
        <v>45894.0</v>
      </c>
      <c r="C56" s="32" t="s">
        <v>954</v>
      </c>
      <c r="D56" s="33">
        <v>44035.0</v>
      </c>
      <c r="E56" s="34" t="s">
        <v>482</v>
      </c>
      <c r="F56" s="168"/>
      <c r="G56" s="168"/>
      <c r="H56" s="168">
        <v>10000.0</v>
      </c>
      <c r="I56" s="168"/>
      <c r="J56" s="168"/>
      <c r="K56" s="168"/>
      <c r="L56" s="168"/>
      <c r="M56" s="168"/>
      <c r="N56" s="168"/>
      <c r="O56" s="117"/>
      <c r="P56" s="177">
        <v>10000.0</v>
      </c>
      <c r="Q56" s="121">
        <f t="shared" si="5"/>
        <v>0</v>
      </c>
      <c r="R56" s="37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</row>
    <row r="57" ht="42.0" customHeight="1">
      <c r="A57" s="137"/>
      <c r="B57" s="141"/>
      <c r="C57" s="114"/>
      <c r="D57" s="114"/>
      <c r="E57" s="114"/>
      <c r="F57" s="168"/>
      <c r="G57" s="168"/>
      <c r="H57" s="168"/>
      <c r="I57" s="168"/>
      <c r="J57" s="168"/>
      <c r="K57" s="168"/>
      <c r="L57" s="168"/>
      <c r="M57" s="168"/>
      <c r="N57" s="168"/>
      <c r="O57" s="117"/>
      <c r="P57" s="120"/>
      <c r="Q57" s="121">
        <f t="shared" si="5"/>
        <v>0</v>
      </c>
      <c r="R57" s="37"/>
      <c r="S57" s="122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</row>
    <row r="58" ht="42.0" customHeight="1">
      <c r="A58" s="124"/>
      <c r="B58" s="125"/>
      <c r="C58" s="126"/>
      <c r="D58" s="127" t="s">
        <v>105</v>
      </c>
      <c r="E58" s="109"/>
      <c r="F58" s="128">
        <f t="shared" ref="F58:P58" si="6">SUM(F53:F57)</f>
        <v>0</v>
      </c>
      <c r="G58" s="128">
        <f t="shared" si="6"/>
        <v>0</v>
      </c>
      <c r="H58" s="128">
        <f t="shared" si="6"/>
        <v>10000</v>
      </c>
      <c r="I58" s="128">
        <f t="shared" si="6"/>
        <v>0</v>
      </c>
      <c r="J58" s="128">
        <f t="shared" si="6"/>
        <v>0</v>
      </c>
      <c r="K58" s="128">
        <f t="shared" si="6"/>
        <v>0</v>
      </c>
      <c r="L58" s="128">
        <f t="shared" si="6"/>
        <v>22800</v>
      </c>
      <c r="M58" s="128">
        <f t="shared" si="6"/>
        <v>0</v>
      </c>
      <c r="N58" s="128">
        <f t="shared" si="6"/>
        <v>0</v>
      </c>
      <c r="O58" s="128">
        <f t="shared" si="6"/>
        <v>0</v>
      </c>
      <c r="P58" s="128">
        <f t="shared" si="6"/>
        <v>32800</v>
      </c>
      <c r="Q58" s="129"/>
      <c r="R58" s="109"/>
      <c r="S58" s="122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</row>
    <row r="59" ht="42.0" customHeight="1">
      <c r="A59" s="55"/>
      <c r="B59" s="55"/>
      <c r="C59" s="55"/>
      <c r="D59" s="55"/>
      <c r="E59" s="56"/>
      <c r="F59" s="57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</row>
    <row r="60" ht="51.0" customHeight="1">
      <c r="A60" s="2"/>
      <c r="B60" s="2"/>
      <c r="C60" s="2"/>
      <c r="D60" s="2"/>
      <c r="E60" s="58" t="s">
        <v>52</v>
      </c>
      <c r="F60" s="59" t="s">
        <v>121</v>
      </c>
      <c r="G60" s="2"/>
      <c r="H60" s="2"/>
      <c r="I60" s="2"/>
      <c r="J60" s="60" t="s">
        <v>54</v>
      </c>
      <c r="K60" s="60"/>
      <c r="L60" s="60"/>
      <c r="M60" s="60"/>
      <c r="N60" s="61"/>
      <c r="O60" s="61"/>
      <c r="P60" s="6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58" t="s">
        <v>55</v>
      </c>
      <c r="F61" s="59" t="s">
        <v>121</v>
      </c>
      <c r="G61" s="2"/>
      <c r="H61" s="2"/>
      <c r="I61" s="2"/>
      <c r="J61" s="63" t="s">
        <v>56</v>
      </c>
      <c r="K61" s="63"/>
      <c r="L61" s="63"/>
      <c r="M61" s="63"/>
      <c r="N61" s="63"/>
      <c r="O61" s="63"/>
      <c r="P61" s="6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58" t="s">
        <v>57</v>
      </c>
      <c r="F62" s="59" t="s">
        <v>121</v>
      </c>
      <c r="G62" s="2"/>
      <c r="H62" s="2"/>
      <c r="I62" s="2"/>
      <c r="J62" s="159"/>
      <c r="K62" s="160"/>
      <c r="L62" s="160"/>
      <c r="M62" s="160"/>
      <c r="N62" s="160"/>
      <c r="O62" s="160"/>
      <c r="P62" s="160"/>
      <c r="Q62" s="161"/>
      <c r="R62" s="2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58" t="s">
        <v>62</v>
      </c>
      <c r="F63" s="59" t="s">
        <v>121</v>
      </c>
      <c r="G63" s="2"/>
      <c r="H63" s="2"/>
      <c r="I63" s="2"/>
      <c r="J63" s="162"/>
      <c r="K63" s="162"/>
      <c r="L63" s="162"/>
      <c r="M63" s="162"/>
      <c r="N63" s="162"/>
      <c r="O63" s="162"/>
      <c r="P63" s="55"/>
      <c r="Q63" s="55"/>
      <c r="R63" s="55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58" t="s">
        <v>955</v>
      </c>
      <c r="F64" s="59" t="s">
        <v>121</v>
      </c>
      <c r="G64" s="2"/>
      <c r="H64" s="2"/>
      <c r="I64" s="2"/>
      <c r="J64" s="162"/>
      <c r="K64" s="162"/>
      <c r="L64" s="162"/>
      <c r="M64" s="162"/>
      <c r="N64" s="162"/>
      <c r="O64" s="162"/>
      <c r="P64" s="163"/>
      <c r="Q64" s="55"/>
      <c r="R64" s="55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58" t="s">
        <v>65</v>
      </c>
      <c r="F65" s="59" t="s">
        <v>121</v>
      </c>
      <c r="G65" s="2"/>
      <c r="H65" s="2"/>
      <c r="I65" s="2"/>
      <c r="J65" s="164"/>
      <c r="K65" s="164"/>
      <c r="L65" s="164"/>
      <c r="M65" s="164"/>
      <c r="N65" s="55"/>
      <c r="O65" s="55"/>
      <c r="P65" s="163"/>
      <c r="Q65" s="55"/>
      <c r="R65" s="5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58" t="s">
        <v>67</v>
      </c>
      <c r="F66" s="59" t="s">
        <v>121</v>
      </c>
      <c r="G66" s="2"/>
      <c r="H66" s="2"/>
      <c r="I66" s="2"/>
      <c r="J66" s="55"/>
      <c r="K66" s="55"/>
      <c r="L66" s="165"/>
      <c r="M66" s="55"/>
      <c r="N66" s="55"/>
      <c r="O66" s="55"/>
      <c r="P66" s="163"/>
      <c r="Q66" s="55"/>
      <c r="R66" s="5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55"/>
      <c r="K67" s="55"/>
      <c r="L67" s="55"/>
      <c r="M67" s="55"/>
      <c r="N67" s="55"/>
      <c r="O67" s="55"/>
      <c r="P67" s="55"/>
      <c r="Q67" s="55"/>
      <c r="R67" s="5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</sheetData>
  <mergeCells count="50">
    <mergeCell ref="K41:K42"/>
    <mergeCell ref="O41:O42"/>
    <mergeCell ref="F47:O47"/>
    <mergeCell ref="A49:S49"/>
    <mergeCell ref="A50:A52"/>
    <mergeCell ref="B50:B52"/>
    <mergeCell ref="C50:C52"/>
    <mergeCell ref="S50:S52"/>
    <mergeCell ref="F50:Q50"/>
    <mergeCell ref="R50:R52"/>
    <mergeCell ref="F51:F52"/>
    <mergeCell ref="G51:H51"/>
    <mergeCell ref="I51:J51"/>
    <mergeCell ref="K51:K52"/>
    <mergeCell ref="O51:O5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6:O36"/>
    <mergeCell ref="A40:A42"/>
    <mergeCell ref="B40:B42"/>
    <mergeCell ref="C40:C42"/>
    <mergeCell ref="D40:D42"/>
    <mergeCell ref="E40:E42"/>
    <mergeCell ref="P41:P42"/>
    <mergeCell ref="Q41:Q42"/>
    <mergeCell ref="A39:S39"/>
    <mergeCell ref="F40:Q40"/>
    <mergeCell ref="R40:R42"/>
    <mergeCell ref="S40:S42"/>
    <mergeCell ref="F41:F42"/>
    <mergeCell ref="G41:H41"/>
    <mergeCell ref="I41:J41"/>
    <mergeCell ref="D50:D52"/>
    <mergeCell ref="E50:E52"/>
    <mergeCell ref="P51:P52"/>
    <mergeCell ref="Q51:Q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48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45895.0</v>
      </c>
      <c r="C6" s="32" t="s">
        <v>957</v>
      </c>
      <c r="D6" s="33">
        <v>49831.0</v>
      </c>
      <c r="E6" s="34" t="s">
        <v>264</v>
      </c>
      <c r="F6" s="35"/>
      <c r="G6" s="35"/>
      <c r="H6" s="35"/>
      <c r="I6" s="36"/>
      <c r="J6" s="35">
        <v>2600.0</v>
      </c>
      <c r="K6" s="35"/>
      <c r="L6" s="35"/>
      <c r="M6" s="36"/>
      <c r="N6" s="35"/>
      <c r="O6" s="35"/>
      <c r="P6" s="37">
        <v>2600.0</v>
      </c>
      <c r="Q6" s="38">
        <f t="shared" ref="Q6:Q26" si="1">F6+G6+H6+I6+J6+K6+L6+M6+N6+O6-P6</f>
        <v>0</v>
      </c>
      <c r="R6" s="37" t="s">
        <v>26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45895.0</v>
      </c>
      <c r="C7" s="32" t="s">
        <v>958</v>
      </c>
      <c r="D7" s="33">
        <v>24368.0</v>
      </c>
      <c r="E7" s="34" t="s">
        <v>238</v>
      </c>
      <c r="F7" s="35"/>
      <c r="G7" s="35"/>
      <c r="H7" s="35"/>
      <c r="I7" s="36">
        <v>1377.0</v>
      </c>
      <c r="J7" s="35"/>
      <c r="K7" s="35">
        <v>1223.0</v>
      </c>
      <c r="L7" s="35"/>
      <c r="M7" s="36"/>
      <c r="N7" s="35"/>
      <c r="O7" s="35"/>
      <c r="P7" s="37">
        <v>2600.0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45895.0</v>
      </c>
      <c r="C8" s="32" t="s">
        <v>959</v>
      </c>
      <c r="D8" s="33">
        <v>10250.0</v>
      </c>
      <c r="E8" s="34" t="s">
        <v>99</v>
      </c>
      <c r="F8" s="35"/>
      <c r="G8" s="35"/>
      <c r="H8" s="35"/>
      <c r="I8" s="36">
        <v>10000.0</v>
      </c>
      <c r="J8" s="35"/>
      <c r="K8" s="35"/>
      <c r="L8" s="35"/>
      <c r="M8" s="36"/>
      <c r="N8" s="35"/>
      <c r="O8" s="35"/>
      <c r="P8" s="37">
        <v>10000.0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45895.0</v>
      </c>
      <c r="C9" s="32" t="s">
        <v>960</v>
      </c>
      <c r="D9" s="33">
        <v>21818.0</v>
      </c>
      <c r="E9" s="34" t="s">
        <v>145</v>
      </c>
      <c r="F9" s="35"/>
      <c r="G9" s="35"/>
      <c r="H9" s="35"/>
      <c r="I9" s="36"/>
      <c r="J9" s="35"/>
      <c r="K9" s="35">
        <v>5100.0</v>
      </c>
      <c r="L9" s="35"/>
      <c r="M9" s="36"/>
      <c r="N9" s="35"/>
      <c r="O9" s="35"/>
      <c r="P9" s="37">
        <v>5100.0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45895.0</v>
      </c>
      <c r="C10" s="32" t="s">
        <v>961</v>
      </c>
      <c r="D10" s="33">
        <v>57426.0</v>
      </c>
      <c r="E10" s="34" t="s">
        <v>935</v>
      </c>
      <c r="F10" s="35"/>
      <c r="G10" s="35"/>
      <c r="H10" s="35"/>
      <c r="I10" s="36"/>
      <c r="J10" s="35">
        <v>2600.0</v>
      </c>
      <c r="K10" s="35"/>
      <c r="L10" s="35"/>
      <c r="M10" s="36"/>
      <c r="N10" s="35"/>
      <c r="O10" s="35"/>
      <c r="P10" s="37">
        <v>2600.0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45895.0</v>
      </c>
      <c r="C11" s="32" t="s">
        <v>962</v>
      </c>
      <c r="D11" s="33">
        <v>21818.0</v>
      </c>
      <c r="E11" s="34" t="s">
        <v>145</v>
      </c>
      <c r="F11" s="35"/>
      <c r="G11" s="35"/>
      <c r="H11" s="35"/>
      <c r="I11" s="36"/>
      <c r="J11" s="35"/>
      <c r="K11" s="35">
        <v>9300.0</v>
      </c>
      <c r="L11" s="35"/>
      <c r="M11" s="36"/>
      <c r="N11" s="35"/>
      <c r="O11" s="35"/>
      <c r="P11" s="37">
        <v>9300.0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45895.0</v>
      </c>
      <c r="C12" s="32" t="s">
        <v>963</v>
      </c>
      <c r="D12" s="33">
        <v>59244.0</v>
      </c>
      <c r="E12" s="34" t="s">
        <v>93</v>
      </c>
      <c r="F12" s="35"/>
      <c r="G12" s="35"/>
      <c r="H12" s="35"/>
      <c r="I12" s="36"/>
      <c r="J12" s="35">
        <v>5000.0</v>
      </c>
      <c r="K12" s="35"/>
      <c r="L12" s="35"/>
      <c r="M12" s="36"/>
      <c r="N12" s="35"/>
      <c r="O12" s="35"/>
      <c r="P12" s="37">
        <v>5000.0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45895.0</v>
      </c>
      <c r="C13" s="32" t="s">
        <v>964</v>
      </c>
      <c r="D13" s="33">
        <v>59244.0</v>
      </c>
      <c r="E13" s="34" t="s">
        <v>93</v>
      </c>
      <c r="F13" s="35"/>
      <c r="G13" s="35"/>
      <c r="H13" s="35"/>
      <c r="I13" s="36"/>
      <c r="J13" s="35">
        <v>300.0</v>
      </c>
      <c r="K13" s="35"/>
      <c r="L13" s="35"/>
      <c r="M13" s="36"/>
      <c r="N13" s="35"/>
      <c r="O13" s="35"/>
      <c r="P13" s="37">
        <v>300.0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45895.0</v>
      </c>
      <c r="C14" s="32" t="s">
        <v>965</v>
      </c>
      <c r="D14" s="33">
        <v>76360.0</v>
      </c>
      <c r="E14" s="34" t="s">
        <v>966</v>
      </c>
      <c r="F14" s="35"/>
      <c r="G14" s="35"/>
      <c r="H14" s="35"/>
      <c r="I14" s="36">
        <v>800.0</v>
      </c>
      <c r="J14" s="35"/>
      <c r="K14" s="35"/>
      <c r="L14" s="35"/>
      <c r="M14" s="36"/>
      <c r="N14" s="35"/>
      <c r="O14" s="35"/>
      <c r="P14" s="37">
        <v>800.0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45895.0</v>
      </c>
      <c r="C15" s="32" t="s">
        <v>967</v>
      </c>
      <c r="D15" s="33">
        <v>46927.0</v>
      </c>
      <c r="E15" s="34" t="s">
        <v>81</v>
      </c>
      <c r="F15" s="35"/>
      <c r="G15" s="35"/>
      <c r="H15" s="35"/>
      <c r="I15" s="36">
        <v>5550.0</v>
      </c>
      <c r="J15" s="35"/>
      <c r="K15" s="35"/>
      <c r="L15" s="35"/>
      <c r="M15" s="36"/>
      <c r="N15" s="35"/>
      <c r="O15" s="35"/>
      <c r="P15" s="37">
        <v>5550.0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45895.0</v>
      </c>
      <c r="C16" s="32" t="s">
        <v>968</v>
      </c>
      <c r="D16" s="33">
        <v>66962.0</v>
      </c>
      <c r="E16" s="34" t="s">
        <v>969</v>
      </c>
      <c r="F16" s="35"/>
      <c r="G16" s="35"/>
      <c r="H16" s="35"/>
      <c r="I16" s="36">
        <v>4600.0</v>
      </c>
      <c r="J16" s="35"/>
      <c r="K16" s="35"/>
      <c r="L16" s="35"/>
      <c r="M16" s="36"/>
      <c r="N16" s="35"/>
      <c r="O16" s="35"/>
      <c r="P16" s="37">
        <v>4600.0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45895.0</v>
      </c>
      <c r="C17" s="32" t="s">
        <v>970</v>
      </c>
      <c r="D17" s="33">
        <v>43381.0</v>
      </c>
      <c r="E17" s="34" t="s">
        <v>455</v>
      </c>
      <c r="F17" s="35"/>
      <c r="G17" s="35"/>
      <c r="H17" s="35"/>
      <c r="I17" s="36">
        <v>8850.0</v>
      </c>
      <c r="J17" s="35"/>
      <c r="K17" s="35"/>
      <c r="L17" s="35"/>
      <c r="M17" s="36"/>
      <c r="N17" s="35"/>
      <c r="O17" s="35"/>
      <c r="P17" s="37">
        <v>8850.0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45895.0</v>
      </c>
      <c r="C18" s="32" t="s">
        <v>971</v>
      </c>
      <c r="D18" s="33">
        <v>54325.0</v>
      </c>
      <c r="E18" s="34" t="s">
        <v>972</v>
      </c>
      <c r="F18" s="35"/>
      <c r="G18" s="35"/>
      <c r="H18" s="35"/>
      <c r="I18" s="36"/>
      <c r="J18" s="35">
        <v>15000.0</v>
      </c>
      <c r="K18" s="35"/>
      <c r="L18" s="35"/>
      <c r="M18" s="36"/>
      <c r="N18" s="35"/>
      <c r="O18" s="35"/>
      <c r="P18" s="37">
        <v>15000.0</v>
      </c>
      <c r="Q18" s="38">
        <f t="shared" si="1"/>
        <v>0</v>
      </c>
      <c r="R18" s="37" t="s">
        <v>26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45895.0</v>
      </c>
      <c r="C19" s="32" t="s">
        <v>973</v>
      </c>
      <c r="D19" s="33">
        <v>79994.0</v>
      </c>
      <c r="E19" s="34" t="s">
        <v>974</v>
      </c>
      <c r="F19" s="35"/>
      <c r="G19" s="35"/>
      <c r="H19" s="35"/>
      <c r="I19" s="36"/>
      <c r="J19" s="35"/>
      <c r="K19" s="35"/>
      <c r="L19" s="35"/>
      <c r="M19" s="36">
        <v>2500.0</v>
      </c>
      <c r="N19" s="35"/>
      <c r="O19" s="35"/>
      <c r="P19" s="37">
        <v>2500.0</v>
      </c>
      <c r="Q19" s="38">
        <f t="shared" si="1"/>
        <v>0</v>
      </c>
      <c r="R19" s="37" t="s">
        <v>26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45895.0</v>
      </c>
      <c r="C20" s="32" t="s">
        <v>975</v>
      </c>
      <c r="D20" s="33">
        <v>12102.0</v>
      </c>
      <c r="E20" s="34" t="s">
        <v>976</v>
      </c>
      <c r="F20" s="35"/>
      <c r="G20" s="35">
        <v>5000.0</v>
      </c>
      <c r="H20" s="35"/>
      <c r="I20" s="36"/>
      <c r="J20" s="35"/>
      <c r="K20" s="35"/>
      <c r="L20" s="35"/>
      <c r="M20" s="36"/>
      <c r="N20" s="35"/>
      <c r="O20" s="35"/>
      <c r="P20" s="37">
        <v>5000.0</v>
      </c>
      <c r="Q20" s="38">
        <f t="shared" si="1"/>
        <v>0</v>
      </c>
      <c r="R20" s="37" t="s">
        <v>26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45895.0</v>
      </c>
      <c r="C21" s="32" t="s">
        <v>977</v>
      </c>
      <c r="D21" s="33">
        <v>59137.0</v>
      </c>
      <c r="E21" s="34" t="s">
        <v>373</v>
      </c>
      <c r="F21" s="35"/>
      <c r="G21" s="35"/>
      <c r="H21" s="35">
        <v>9000.0</v>
      </c>
      <c r="I21" s="36"/>
      <c r="J21" s="35"/>
      <c r="K21" s="35"/>
      <c r="L21" s="35"/>
      <c r="M21" s="36"/>
      <c r="N21" s="35"/>
      <c r="O21" s="35"/>
      <c r="P21" s="37">
        <v>9000.0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45895.0</v>
      </c>
      <c r="C22" s="32" t="s">
        <v>978</v>
      </c>
      <c r="D22" s="33">
        <v>47787.0</v>
      </c>
      <c r="E22" s="34" t="s">
        <v>360</v>
      </c>
      <c r="F22" s="35"/>
      <c r="G22" s="35"/>
      <c r="H22" s="35">
        <v>10000.0</v>
      </c>
      <c r="I22" s="36"/>
      <c r="J22" s="35"/>
      <c r="K22" s="35"/>
      <c r="L22" s="35"/>
      <c r="M22" s="36"/>
      <c r="N22" s="35"/>
      <c r="O22" s="35"/>
      <c r="P22" s="37">
        <v>10000.0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45895.0</v>
      </c>
      <c r="C23" s="32" t="s">
        <v>979</v>
      </c>
      <c r="D23" s="33">
        <v>47787.0</v>
      </c>
      <c r="E23" s="34" t="s">
        <v>360</v>
      </c>
      <c r="F23" s="35"/>
      <c r="G23" s="35"/>
      <c r="H23" s="35">
        <v>250.0</v>
      </c>
      <c r="I23" s="36"/>
      <c r="J23" s="35"/>
      <c r="K23" s="35"/>
      <c r="L23" s="35"/>
      <c r="M23" s="36"/>
      <c r="N23" s="35"/>
      <c r="O23" s="35"/>
      <c r="P23" s="37">
        <v>250.0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/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/>
      <c r="B26" s="31"/>
      <c r="C26" s="32"/>
      <c r="D26" s="33"/>
      <c r="E26" s="34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41"/>
      <c r="B27" s="42"/>
      <c r="C27" s="43"/>
      <c r="D27" s="44"/>
      <c r="E27" s="44"/>
      <c r="F27" s="45">
        <f t="shared" ref="F27:P27" si="2">SUM(F6:F26)</f>
        <v>0</v>
      </c>
      <c r="G27" s="45">
        <f t="shared" si="2"/>
        <v>5000</v>
      </c>
      <c r="H27" s="45">
        <f t="shared" si="2"/>
        <v>19250</v>
      </c>
      <c r="I27" s="45">
        <f t="shared" si="2"/>
        <v>31177</v>
      </c>
      <c r="J27" s="45">
        <f t="shared" si="2"/>
        <v>25500</v>
      </c>
      <c r="K27" s="45">
        <f t="shared" si="2"/>
        <v>15623</v>
      </c>
      <c r="L27" s="45">
        <f t="shared" si="2"/>
        <v>0</v>
      </c>
      <c r="M27" s="45">
        <f t="shared" si="2"/>
        <v>2500</v>
      </c>
      <c r="N27" s="45">
        <f t="shared" si="2"/>
        <v>0</v>
      </c>
      <c r="O27" s="45">
        <f t="shared" si="2"/>
        <v>0</v>
      </c>
      <c r="P27" s="45">
        <f t="shared" si="2"/>
        <v>99050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9"/>
      <c r="B28" s="50"/>
      <c r="C28" s="51"/>
      <c r="D28" s="51"/>
      <c r="E28" s="51"/>
      <c r="F28" s="52">
        <f>F27+G27+H27+I27+J27+K27+L27+M27+N27+O27</f>
        <v>99050</v>
      </c>
      <c r="G28" s="4"/>
      <c r="H28" s="4"/>
      <c r="I28" s="4"/>
      <c r="J28" s="4"/>
      <c r="K28" s="4"/>
      <c r="L28" s="4"/>
      <c r="M28" s="4"/>
      <c r="N28" s="4"/>
      <c r="O28" s="4"/>
      <c r="P28" s="53" t="s">
        <v>51</v>
      </c>
      <c r="Q28" s="53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2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56"/>
      <c r="F30" s="57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3" t="s">
        <v>902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04" t="s">
        <v>2</v>
      </c>
      <c r="B32" s="105" t="s">
        <v>3</v>
      </c>
      <c r="C32" s="105" t="s">
        <v>4</v>
      </c>
      <c r="D32" s="105" t="s">
        <v>5</v>
      </c>
      <c r="E32" s="105" t="s">
        <v>6</v>
      </c>
      <c r="F32" s="106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05" t="s">
        <v>8</v>
      </c>
      <c r="S32" s="105" t="s">
        <v>9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1"/>
      <c r="B33" s="12"/>
      <c r="C33" s="12"/>
      <c r="D33" s="12"/>
      <c r="E33" s="12"/>
      <c r="F33" s="107" t="s">
        <v>10</v>
      </c>
      <c r="G33" s="108" t="s">
        <v>11</v>
      </c>
      <c r="H33" s="10"/>
      <c r="I33" s="108" t="s">
        <v>12</v>
      </c>
      <c r="J33" s="10"/>
      <c r="K33" s="105" t="s">
        <v>13</v>
      </c>
      <c r="L33" s="109"/>
      <c r="M33" s="109"/>
      <c r="N33" s="109"/>
      <c r="O33" s="110" t="s">
        <v>980</v>
      </c>
      <c r="P33" s="105" t="s">
        <v>15</v>
      </c>
      <c r="Q33" s="105" t="s">
        <v>16</v>
      </c>
      <c r="R33" s="12"/>
      <c r="S33" s="1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6"/>
      <c r="B34" s="10"/>
      <c r="C34" s="10"/>
      <c r="D34" s="10"/>
      <c r="E34" s="10"/>
      <c r="F34" s="10"/>
      <c r="G34" s="111" t="s">
        <v>17</v>
      </c>
      <c r="H34" s="111" t="s">
        <v>18</v>
      </c>
      <c r="I34" s="111" t="s">
        <v>19</v>
      </c>
      <c r="J34" s="111" t="s">
        <v>20</v>
      </c>
      <c r="K34" s="10"/>
      <c r="L34" s="111" t="s">
        <v>21</v>
      </c>
      <c r="M34" s="111" t="s">
        <v>22</v>
      </c>
      <c r="N34" s="111" t="s">
        <v>70</v>
      </c>
      <c r="O34" s="10"/>
      <c r="P34" s="10"/>
      <c r="Q34" s="10"/>
      <c r="R34" s="10"/>
      <c r="S34" s="10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1.0</v>
      </c>
      <c r="B35" s="31"/>
      <c r="C35" s="32"/>
      <c r="D35" s="33"/>
      <c r="E35" s="34"/>
      <c r="F35" s="117"/>
      <c r="G35" s="117"/>
      <c r="H35" s="118"/>
      <c r="I35" s="117"/>
      <c r="J35" s="119"/>
      <c r="K35" s="117"/>
      <c r="L35" s="117"/>
      <c r="M35" s="117"/>
      <c r="N35" s="117"/>
      <c r="O35" s="117"/>
      <c r="P35" s="120"/>
      <c r="Q35" s="121">
        <f t="shared" ref="Q35:Q37" si="3">F35+G35+H35+I35+J35+K35+L35+M35+N35+-P35</f>
        <v>0</v>
      </c>
      <c r="R35" s="37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2">
        <v>2.0</v>
      </c>
      <c r="B36" s="31"/>
      <c r="C36" s="32"/>
      <c r="D36" s="33"/>
      <c r="E36" s="34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20"/>
      <c r="Q36" s="121">
        <f t="shared" si="3"/>
        <v>0</v>
      </c>
      <c r="R36" s="37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37"/>
      <c r="B37" s="141"/>
      <c r="C37" s="114"/>
      <c r="D37" s="114"/>
      <c r="E37" s="114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20"/>
      <c r="Q37" s="121">
        <f t="shared" si="3"/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24"/>
      <c r="B38" s="125"/>
      <c r="C38" s="126"/>
      <c r="D38" s="127" t="s">
        <v>105</v>
      </c>
      <c r="E38" s="109"/>
      <c r="F38" s="128">
        <f t="shared" ref="F38:P38" si="4">SUM(F35:F37)</f>
        <v>0</v>
      </c>
      <c r="G38" s="128">
        <f t="shared" si="4"/>
        <v>0</v>
      </c>
      <c r="H38" s="128">
        <f t="shared" si="4"/>
        <v>0</v>
      </c>
      <c r="I38" s="128">
        <f t="shared" si="4"/>
        <v>0</v>
      </c>
      <c r="J38" s="128">
        <f t="shared" si="4"/>
        <v>0</v>
      </c>
      <c r="K38" s="128">
        <f t="shared" si="4"/>
        <v>0</v>
      </c>
      <c r="L38" s="128">
        <f t="shared" si="4"/>
        <v>0</v>
      </c>
      <c r="M38" s="128">
        <f t="shared" si="4"/>
        <v>0</v>
      </c>
      <c r="N38" s="128">
        <f t="shared" si="4"/>
        <v>0</v>
      </c>
      <c r="O38" s="128">
        <f t="shared" si="4"/>
        <v>0</v>
      </c>
      <c r="P38" s="128">
        <f t="shared" si="4"/>
        <v>0</v>
      </c>
      <c r="Q38" s="129"/>
      <c r="R38" s="109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0"/>
      <c r="B39" s="131"/>
      <c r="C39" s="131"/>
      <c r="D39" s="131"/>
      <c r="E39" s="131"/>
      <c r="F39" s="132">
        <f>F38+G38+H38+I38+J38+K38+L38+M38+N38+O38</f>
        <v>0</v>
      </c>
      <c r="G39" s="4"/>
      <c r="H39" s="4"/>
      <c r="I39" s="4"/>
      <c r="J39" s="4"/>
      <c r="K39" s="4"/>
      <c r="L39" s="4"/>
      <c r="M39" s="4"/>
      <c r="N39" s="4"/>
      <c r="O39" s="4"/>
      <c r="P39" s="133"/>
      <c r="Q39" s="133"/>
      <c r="R39" s="131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55"/>
      <c r="B40" s="55"/>
      <c r="C40" s="55"/>
      <c r="D40" s="55"/>
      <c r="E40" s="56"/>
      <c r="F40" s="57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03" t="s">
        <v>117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04" t="s">
        <v>2</v>
      </c>
      <c r="B42" s="105" t="s">
        <v>3</v>
      </c>
      <c r="C42" s="105" t="s">
        <v>4</v>
      </c>
      <c r="D42" s="105" t="s">
        <v>5</v>
      </c>
      <c r="E42" s="105" t="s">
        <v>6</v>
      </c>
      <c r="F42" s="106" t="s">
        <v>7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05" t="s">
        <v>8</v>
      </c>
      <c r="S42" s="105" t="s">
        <v>9</v>
      </c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"/>
      <c r="B43" s="12"/>
      <c r="C43" s="12"/>
      <c r="D43" s="12"/>
      <c r="E43" s="12"/>
      <c r="F43" s="107" t="s">
        <v>10</v>
      </c>
      <c r="G43" s="108" t="s">
        <v>11</v>
      </c>
      <c r="H43" s="10"/>
      <c r="I43" s="108" t="s">
        <v>12</v>
      </c>
      <c r="J43" s="10"/>
      <c r="K43" s="105" t="s">
        <v>13</v>
      </c>
      <c r="L43" s="109"/>
      <c r="M43" s="109"/>
      <c r="N43" s="109"/>
      <c r="O43" s="110" t="s">
        <v>981</v>
      </c>
      <c r="P43" s="105" t="s">
        <v>15</v>
      </c>
      <c r="Q43" s="105" t="s">
        <v>16</v>
      </c>
      <c r="R43" s="12"/>
      <c r="S43" s="1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6"/>
      <c r="B44" s="10"/>
      <c r="C44" s="10"/>
      <c r="D44" s="10"/>
      <c r="E44" s="10"/>
      <c r="F44" s="10"/>
      <c r="G44" s="111" t="s">
        <v>17</v>
      </c>
      <c r="H44" s="111" t="s">
        <v>18</v>
      </c>
      <c r="I44" s="111" t="s">
        <v>19</v>
      </c>
      <c r="J44" s="111" t="s">
        <v>20</v>
      </c>
      <c r="K44" s="10"/>
      <c r="L44" s="111" t="s">
        <v>21</v>
      </c>
      <c r="M44" s="111" t="s">
        <v>22</v>
      </c>
      <c r="N44" s="111" t="s">
        <v>70</v>
      </c>
      <c r="O44" s="10"/>
      <c r="P44" s="10"/>
      <c r="Q44" s="10"/>
      <c r="R44" s="10"/>
      <c r="S44" s="10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>
        <v>1.0</v>
      </c>
      <c r="B45" s="172">
        <v>45895.0</v>
      </c>
      <c r="C45" s="173" t="s">
        <v>982</v>
      </c>
      <c r="D45" s="170">
        <v>59103.0</v>
      </c>
      <c r="E45" s="171" t="s">
        <v>382</v>
      </c>
      <c r="F45" s="168"/>
      <c r="G45" s="168"/>
      <c r="H45" s="167"/>
      <c r="I45" s="168">
        <v>2255.0</v>
      </c>
      <c r="J45" s="168"/>
      <c r="K45" s="168"/>
      <c r="L45" s="168"/>
      <c r="M45" s="168"/>
      <c r="N45" s="168"/>
      <c r="O45" s="117"/>
      <c r="P45" s="177">
        <v>2255.0</v>
      </c>
      <c r="Q45" s="121">
        <f t="shared" ref="Q45:Q49" si="5">F45+G45+H45+I45+J45+K45+L45+M45+N45+-P45</f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12">
        <v>2.0</v>
      </c>
      <c r="B46" s="178">
        <v>45895.0</v>
      </c>
      <c r="C46" s="179" t="s">
        <v>983</v>
      </c>
      <c r="D46" s="180">
        <v>59103.0</v>
      </c>
      <c r="E46" s="135" t="s">
        <v>382</v>
      </c>
      <c r="F46" s="168"/>
      <c r="G46" s="168"/>
      <c r="H46" s="168"/>
      <c r="I46" s="168">
        <v>2950.0</v>
      </c>
      <c r="J46" s="168"/>
      <c r="K46" s="168"/>
      <c r="L46" s="168"/>
      <c r="M46" s="168"/>
      <c r="N46" s="168"/>
      <c r="O46" s="117"/>
      <c r="P46" s="177">
        <v>2950.0</v>
      </c>
      <c r="Q46" s="121">
        <f t="shared" si="5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12">
        <v>3.0</v>
      </c>
      <c r="B47" s="178">
        <v>45895.0</v>
      </c>
      <c r="C47" s="179" t="s">
        <v>984</v>
      </c>
      <c r="D47" s="180">
        <v>48631.0</v>
      </c>
      <c r="E47" s="135" t="s">
        <v>728</v>
      </c>
      <c r="F47" s="168"/>
      <c r="G47" s="168"/>
      <c r="H47" s="168">
        <v>10000.0</v>
      </c>
      <c r="I47" s="168"/>
      <c r="J47" s="168"/>
      <c r="K47" s="168"/>
      <c r="L47" s="168"/>
      <c r="M47" s="168"/>
      <c r="N47" s="168"/>
      <c r="O47" s="117"/>
      <c r="P47" s="177">
        <v>10000.0</v>
      </c>
      <c r="Q47" s="121">
        <f t="shared" si="5"/>
        <v>0</v>
      </c>
      <c r="R47" s="37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12">
        <v>4.0</v>
      </c>
      <c r="B48" s="181"/>
      <c r="C48" s="181"/>
      <c r="D48" s="181"/>
      <c r="E48" s="181"/>
      <c r="F48" s="168"/>
      <c r="G48" s="168"/>
      <c r="H48" s="168">
        <v>5000.0</v>
      </c>
      <c r="I48" s="168"/>
      <c r="J48" s="168"/>
      <c r="K48" s="168"/>
      <c r="L48" s="168"/>
      <c r="M48" s="168"/>
      <c r="N48" s="168"/>
      <c r="O48" s="117"/>
      <c r="P48" s="177">
        <v>5000.0</v>
      </c>
      <c r="Q48" s="121">
        <f t="shared" si="5"/>
        <v>0</v>
      </c>
      <c r="R48" s="37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137"/>
      <c r="B49" s="141"/>
      <c r="C49" s="114"/>
      <c r="D49" s="114"/>
      <c r="E49" s="114"/>
      <c r="F49" s="168"/>
      <c r="G49" s="168"/>
      <c r="H49" s="168"/>
      <c r="I49" s="168"/>
      <c r="J49" s="168"/>
      <c r="K49" s="168"/>
      <c r="L49" s="168"/>
      <c r="M49" s="168"/>
      <c r="N49" s="168"/>
      <c r="O49" s="117"/>
      <c r="P49" s="120"/>
      <c r="Q49" s="121">
        <f t="shared" si="5"/>
        <v>0</v>
      </c>
      <c r="R49" s="37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42.0" customHeight="1">
      <c r="A50" s="124"/>
      <c r="B50" s="125"/>
      <c r="C50" s="126"/>
      <c r="D50" s="127" t="s">
        <v>105</v>
      </c>
      <c r="E50" s="109"/>
      <c r="F50" s="128">
        <f t="shared" ref="F50:P50" si="6">SUM(F45:F49)</f>
        <v>0</v>
      </c>
      <c r="G50" s="128">
        <f t="shared" si="6"/>
        <v>0</v>
      </c>
      <c r="H50" s="128">
        <f t="shared" si="6"/>
        <v>15000</v>
      </c>
      <c r="I50" s="128">
        <f t="shared" si="6"/>
        <v>5205</v>
      </c>
      <c r="J50" s="128">
        <f t="shared" si="6"/>
        <v>0</v>
      </c>
      <c r="K50" s="128">
        <f t="shared" si="6"/>
        <v>0</v>
      </c>
      <c r="L50" s="128">
        <f t="shared" si="6"/>
        <v>0</v>
      </c>
      <c r="M50" s="128">
        <f t="shared" si="6"/>
        <v>0</v>
      </c>
      <c r="N50" s="128">
        <f t="shared" si="6"/>
        <v>0</v>
      </c>
      <c r="O50" s="128">
        <f t="shared" si="6"/>
        <v>0</v>
      </c>
      <c r="P50" s="128">
        <f t="shared" si="6"/>
        <v>20205</v>
      </c>
      <c r="Q50" s="129"/>
      <c r="R50" s="109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</row>
    <row r="51" ht="42.0" customHeight="1">
      <c r="A51" s="55"/>
      <c r="B51" s="55"/>
      <c r="C51" s="55"/>
      <c r="D51" s="55"/>
      <c r="E51" s="56"/>
      <c r="F51" s="57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</row>
    <row r="52" ht="51.0" customHeight="1">
      <c r="A52" s="2"/>
      <c r="B52" s="2"/>
      <c r="C52" s="2"/>
      <c r="D52" s="2"/>
      <c r="E52" s="58" t="s">
        <v>52</v>
      </c>
      <c r="F52" s="59" t="s">
        <v>121</v>
      </c>
      <c r="G52" s="2"/>
      <c r="H52" s="2"/>
      <c r="I52" s="2"/>
      <c r="J52" s="60" t="s">
        <v>54</v>
      </c>
      <c r="K52" s="60"/>
      <c r="L52" s="60"/>
      <c r="M52" s="60"/>
      <c r="N52" s="61"/>
      <c r="O52" s="61"/>
      <c r="P52" s="6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58" t="s">
        <v>55</v>
      </c>
      <c r="F53" s="59" t="s">
        <v>121</v>
      </c>
      <c r="G53" s="2"/>
      <c r="H53" s="2"/>
      <c r="I53" s="2"/>
      <c r="J53" s="63" t="s">
        <v>56</v>
      </c>
      <c r="K53" s="63"/>
      <c r="L53" s="63"/>
      <c r="M53" s="63"/>
      <c r="N53" s="63"/>
      <c r="O53" s="63"/>
      <c r="P53" s="6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57</v>
      </c>
      <c r="F54" s="59" t="s">
        <v>121</v>
      </c>
      <c r="G54" s="2"/>
      <c r="H54" s="2"/>
      <c r="I54" s="2"/>
      <c r="J54" s="159"/>
      <c r="K54" s="160"/>
      <c r="L54" s="160"/>
      <c r="M54" s="160"/>
      <c r="N54" s="160"/>
      <c r="O54" s="160"/>
      <c r="P54" s="160"/>
      <c r="Q54" s="161"/>
      <c r="R54" s="28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62</v>
      </c>
      <c r="F55" s="59" t="s">
        <v>121</v>
      </c>
      <c r="G55" s="2"/>
      <c r="H55" s="2"/>
      <c r="I55" s="2"/>
      <c r="J55" s="162"/>
      <c r="K55" s="162"/>
      <c r="L55" s="162"/>
      <c r="M55" s="162"/>
      <c r="N55" s="162"/>
      <c r="O55" s="162"/>
      <c r="P55" s="55"/>
      <c r="Q55" s="55"/>
      <c r="R55" s="5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985</v>
      </c>
      <c r="F56" s="59" t="s">
        <v>121</v>
      </c>
      <c r="G56" s="2"/>
      <c r="H56" s="2"/>
      <c r="I56" s="2"/>
      <c r="J56" s="162"/>
      <c r="K56" s="162"/>
      <c r="L56" s="162"/>
      <c r="M56" s="162"/>
      <c r="N56" s="162"/>
      <c r="O56" s="162"/>
      <c r="P56" s="163"/>
      <c r="Q56" s="55"/>
      <c r="R56" s="5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58" t="s">
        <v>65</v>
      </c>
      <c r="F57" s="59" t="s">
        <v>121</v>
      </c>
      <c r="G57" s="2"/>
      <c r="H57" s="2"/>
      <c r="I57" s="2"/>
      <c r="J57" s="164"/>
      <c r="K57" s="164"/>
      <c r="L57" s="164"/>
      <c r="M57" s="164"/>
      <c r="N57" s="55"/>
      <c r="O57" s="55"/>
      <c r="P57" s="163"/>
      <c r="Q57" s="55"/>
      <c r="R57" s="5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58" t="s">
        <v>67</v>
      </c>
      <c r="F58" s="59" t="s">
        <v>121</v>
      </c>
      <c r="G58" s="2"/>
      <c r="H58" s="2"/>
      <c r="I58" s="2"/>
      <c r="J58" s="55"/>
      <c r="K58" s="55"/>
      <c r="L58" s="165"/>
      <c r="M58" s="55"/>
      <c r="N58" s="55"/>
      <c r="O58" s="55"/>
      <c r="P58" s="163"/>
      <c r="Q58" s="55"/>
      <c r="R58" s="55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55"/>
      <c r="K59" s="55"/>
      <c r="L59" s="55"/>
      <c r="M59" s="55"/>
      <c r="N59" s="55"/>
      <c r="O59" s="55"/>
      <c r="P59" s="55"/>
      <c r="Q59" s="55"/>
      <c r="R59" s="55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50">
    <mergeCell ref="K33:K34"/>
    <mergeCell ref="O33:O34"/>
    <mergeCell ref="F39:O39"/>
    <mergeCell ref="A41:S41"/>
    <mergeCell ref="A42:A44"/>
    <mergeCell ref="B42:B44"/>
    <mergeCell ref="C42:C44"/>
    <mergeCell ref="S42:S44"/>
    <mergeCell ref="F42:Q42"/>
    <mergeCell ref="R42:R44"/>
    <mergeCell ref="F43:F44"/>
    <mergeCell ref="G43:H43"/>
    <mergeCell ref="I43:J43"/>
    <mergeCell ref="K43:K44"/>
    <mergeCell ref="O43:O4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2:A34"/>
    <mergeCell ref="B32:B34"/>
    <mergeCell ref="C32:C34"/>
    <mergeCell ref="D32:D34"/>
    <mergeCell ref="E32:E34"/>
    <mergeCell ref="P33:P34"/>
    <mergeCell ref="Q33:Q34"/>
    <mergeCell ref="A31:S31"/>
    <mergeCell ref="F32:Q32"/>
    <mergeCell ref="R32:R34"/>
    <mergeCell ref="S32:S34"/>
    <mergeCell ref="F33:F34"/>
    <mergeCell ref="G33:H33"/>
    <mergeCell ref="I33:J33"/>
    <mergeCell ref="D42:D44"/>
    <mergeCell ref="E42:E44"/>
    <mergeCell ref="P43:P44"/>
    <mergeCell ref="Q43:Q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986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7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45896.0</v>
      </c>
      <c r="C6" s="32" t="s">
        <v>987</v>
      </c>
      <c r="D6" s="33">
        <v>43009.0</v>
      </c>
      <c r="E6" s="34" t="s">
        <v>807</v>
      </c>
      <c r="F6" s="35"/>
      <c r="G6" s="35"/>
      <c r="H6" s="35"/>
      <c r="I6" s="36"/>
      <c r="J6" s="35">
        <v>2600.0</v>
      </c>
      <c r="K6" s="35"/>
      <c r="L6" s="35"/>
      <c r="M6" s="36"/>
      <c r="N6" s="35"/>
      <c r="O6" s="35"/>
      <c r="P6" s="37">
        <v>2600.0</v>
      </c>
      <c r="Q6" s="38">
        <f t="shared" ref="Q6:Q25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45896.0</v>
      </c>
      <c r="C7" s="32" t="s">
        <v>988</v>
      </c>
      <c r="D7" s="33">
        <v>48523.0</v>
      </c>
      <c r="E7" s="34" t="s">
        <v>227</v>
      </c>
      <c r="F7" s="35"/>
      <c r="G7" s="35"/>
      <c r="H7" s="35"/>
      <c r="I7" s="36"/>
      <c r="J7" s="35">
        <v>1400.0</v>
      </c>
      <c r="K7" s="35">
        <v>100.0</v>
      </c>
      <c r="L7" s="35"/>
      <c r="M7" s="36"/>
      <c r="N7" s="35"/>
      <c r="O7" s="35"/>
      <c r="P7" s="37">
        <v>1500.0</v>
      </c>
      <c r="Q7" s="38">
        <f t="shared" si="1"/>
        <v>0</v>
      </c>
      <c r="R7" s="37" t="s">
        <v>230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45896.0</v>
      </c>
      <c r="C8" s="32" t="s">
        <v>989</v>
      </c>
      <c r="D8" s="33">
        <v>72433.0</v>
      </c>
      <c r="E8" s="34" t="s">
        <v>990</v>
      </c>
      <c r="F8" s="35"/>
      <c r="G8" s="35"/>
      <c r="H8" s="35"/>
      <c r="I8" s="36">
        <v>3000.0</v>
      </c>
      <c r="J8" s="35"/>
      <c r="K8" s="35"/>
      <c r="L8" s="35"/>
      <c r="M8" s="36"/>
      <c r="N8" s="35"/>
      <c r="O8" s="35"/>
      <c r="P8" s="37">
        <v>3000.0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45896.0</v>
      </c>
      <c r="C9" s="32" t="s">
        <v>991</v>
      </c>
      <c r="D9" s="33">
        <v>58818.0</v>
      </c>
      <c r="E9" s="34" t="s">
        <v>579</v>
      </c>
      <c r="F9" s="35"/>
      <c r="G9" s="35"/>
      <c r="H9" s="35"/>
      <c r="I9" s="36">
        <v>9900.0</v>
      </c>
      <c r="J9" s="35"/>
      <c r="K9" s="35"/>
      <c r="L9" s="35"/>
      <c r="M9" s="36"/>
      <c r="N9" s="35"/>
      <c r="O9" s="35"/>
      <c r="P9" s="37">
        <v>9900.0</v>
      </c>
      <c r="Q9" s="38">
        <f t="shared" si="1"/>
        <v>0</v>
      </c>
      <c r="R9" s="37" t="s">
        <v>230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45896.0</v>
      </c>
      <c r="C10" s="32" t="s">
        <v>992</v>
      </c>
      <c r="D10" s="33">
        <v>54763.0</v>
      </c>
      <c r="E10" s="34" t="s">
        <v>873</v>
      </c>
      <c r="F10" s="35"/>
      <c r="G10" s="35"/>
      <c r="H10" s="35"/>
      <c r="I10" s="36">
        <v>5550.0</v>
      </c>
      <c r="J10" s="35"/>
      <c r="K10" s="35"/>
      <c r="L10" s="35"/>
      <c r="M10" s="36"/>
      <c r="N10" s="35"/>
      <c r="O10" s="35"/>
      <c r="P10" s="37">
        <v>5550.0</v>
      </c>
      <c r="Q10" s="38">
        <f t="shared" si="1"/>
        <v>0</v>
      </c>
      <c r="R10" s="37" t="s">
        <v>230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45896.0</v>
      </c>
      <c r="C11" s="32" t="s">
        <v>993</v>
      </c>
      <c r="D11" s="33">
        <v>54763.0</v>
      </c>
      <c r="E11" s="34" t="s">
        <v>873</v>
      </c>
      <c r="F11" s="35"/>
      <c r="G11" s="35"/>
      <c r="H11" s="35"/>
      <c r="I11" s="36">
        <v>300.0</v>
      </c>
      <c r="J11" s="35"/>
      <c r="K11" s="35"/>
      <c r="L11" s="35"/>
      <c r="M11" s="36"/>
      <c r="N11" s="35"/>
      <c r="O11" s="35"/>
      <c r="P11" s="37">
        <v>300.0</v>
      </c>
      <c r="Q11" s="38">
        <f t="shared" si="1"/>
        <v>0</v>
      </c>
      <c r="R11" s="37" t="s">
        <v>230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45896.0</v>
      </c>
      <c r="C12" s="32" t="s">
        <v>994</v>
      </c>
      <c r="D12" s="33">
        <v>51406.0</v>
      </c>
      <c r="E12" s="34" t="s">
        <v>995</v>
      </c>
      <c r="F12" s="35"/>
      <c r="G12" s="35"/>
      <c r="H12" s="35"/>
      <c r="I12" s="36">
        <v>2500.0</v>
      </c>
      <c r="J12" s="35"/>
      <c r="K12" s="35"/>
      <c r="L12" s="35"/>
      <c r="M12" s="36"/>
      <c r="N12" s="35"/>
      <c r="O12" s="35"/>
      <c r="P12" s="37">
        <v>2500.0</v>
      </c>
      <c r="Q12" s="38">
        <f t="shared" si="1"/>
        <v>0</v>
      </c>
      <c r="R12" s="37" t="s">
        <v>26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45896.0</v>
      </c>
      <c r="C13" s="32" t="s">
        <v>996</v>
      </c>
      <c r="D13" s="33">
        <v>81108.0</v>
      </c>
      <c r="E13" s="34" t="s">
        <v>163</v>
      </c>
      <c r="F13" s="35"/>
      <c r="G13" s="35"/>
      <c r="H13" s="35"/>
      <c r="I13" s="36">
        <v>19500.0</v>
      </c>
      <c r="J13" s="35"/>
      <c r="K13" s="35"/>
      <c r="L13" s="35"/>
      <c r="M13" s="36"/>
      <c r="N13" s="35"/>
      <c r="O13" s="35"/>
      <c r="P13" s="37">
        <v>19500.0</v>
      </c>
      <c r="Q13" s="38">
        <f t="shared" si="1"/>
        <v>0</v>
      </c>
      <c r="R13" s="37" t="s">
        <v>230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45896.0</v>
      </c>
      <c r="C14" s="32" t="s">
        <v>997</v>
      </c>
      <c r="D14" s="33">
        <v>59812.0</v>
      </c>
      <c r="E14" s="34" t="s">
        <v>87</v>
      </c>
      <c r="F14" s="35"/>
      <c r="G14" s="35"/>
      <c r="H14" s="35"/>
      <c r="I14" s="36">
        <v>6550.0</v>
      </c>
      <c r="J14" s="35"/>
      <c r="K14" s="35"/>
      <c r="L14" s="35"/>
      <c r="M14" s="36"/>
      <c r="N14" s="35"/>
      <c r="O14" s="35"/>
      <c r="P14" s="37">
        <v>6550.0</v>
      </c>
      <c r="Q14" s="38">
        <f t="shared" si="1"/>
        <v>0</v>
      </c>
      <c r="R14" s="37" t="s">
        <v>230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45896.0</v>
      </c>
      <c r="C15" s="32" t="s">
        <v>998</v>
      </c>
      <c r="D15" s="33">
        <v>53249.0</v>
      </c>
      <c r="E15" s="34" t="s">
        <v>77</v>
      </c>
      <c r="F15" s="35"/>
      <c r="G15" s="35"/>
      <c r="H15" s="35"/>
      <c r="I15" s="36"/>
      <c r="J15" s="35">
        <v>36000.0</v>
      </c>
      <c r="K15" s="35"/>
      <c r="L15" s="35"/>
      <c r="M15" s="36"/>
      <c r="N15" s="35"/>
      <c r="O15" s="35"/>
      <c r="P15" s="37">
        <v>36000.0</v>
      </c>
      <c r="Q15" s="38">
        <f t="shared" si="1"/>
        <v>0</v>
      </c>
      <c r="R15" s="37" t="s">
        <v>230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45896.0</v>
      </c>
      <c r="C16" s="32" t="s">
        <v>999</v>
      </c>
      <c r="D16" s="33">
        <v>59244.0</v>
      </c>
      <c r="E16" s="34" t="s">
        <v>93</v>
      </c>
      <c r="F16" s="35"/>
      <c r="G16" s="35"/>
      <c r="H16" s="35"/>
      <c r="I16" s="36">
        <v>35000.0</v>
      </c>
      <c r="J16" s="35"/>
      <c r="K16" s="35"/>
      <c r="L16" s="35"/>
      <c r="M16" s="36"/>
      <c r="N16" s="35"/>
      <c r="O16" s="35"/>
      <c r="P16" s="37">
        <v>35000.0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45896.0</v>
      </c>
      <c r="C17" s="32" t="s">
        <v>1000</v>
      </c>
      <c r="D17" s="33">
        <v>24609.0</v>
      </c>
      <c r="E17" s="34" t="s">
        <v>1001</v>
      </c>
      <c r="F17" s="35"/>
      <c r="G17" s="35"/>
      <c r="H17" s="35"/>
      <c r="I17" s="36"/>
      <c r="J17" s="35"/>
      <c r="K17" s="35"/>
      <c r="L17" s="35"/>
      <c r="M17" s="36">
        <v>2000.0</v>
      </c>
      <c r="N17" s="35"/>
      <c r="O17" s="35"/>
      <c r="P17" s="37">
        <v>2000.0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45896.0</v>
      </c>
      <c r="C18" s="32" t="s">
        <v>1002</v>
      </c>
      <c r="D18" s="33">
        <v>22332.0</v>
      </c>
      <c r="E18" s="34" t="s">
        <v>223</v>
      </c>
      <c r="F18" s="35"/>
      <c r="G18" s="35"/>
      <c r="H18" s="35"/>
      <c r="I18" s="36">
        <v>280.0</v>
      </c>
      <c r="J18" s="35"/>
      <c r="K18" s="35"/>
      <c r="L18" s="35"/>
      <c r="M18" s="36"/>
      <c r="N18" s="35"/>
      <c r="O18" s="35"/>
      <c r="P18" s="37">
        <v>280.0</v>
      </c>
      <c r="Q18" s="38">
        <f t="shared" si="1"/>
        <v>0</v>
      </c>
      <c r="R18" s="37" t="s">
        <v>26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45896.0</v>
      </c>
      <c r="C19" s="32" t="s">
        <v>1003</v>
      </c>
      <c r="D19" s="33">
        <v>22332.0</v>
      </c>
      <c r="E19" s="34" t="s">
        <v>223</v>
      </c>
      <c r="F19" s="35"/>
      <c r="G19" s="35"/>
      <c r="H19" s="35"/>
      <c r="I19" s="36">
        <v>2600.0</v>
      </c>
      <c r="J19" s="35"/>
      <c r="K19" s="35"/>
      <c r="L19" s="35"/>
      <c r="M19" s="36"/>
      <c r="N19" s="35"/>
      <c r="O19" s="35"/>
      <c r="P19" s="37">
        <v>2600.0</v>
      </c>
      <c r="Q19" s="38">
        <f t="shared" si="1"/>
        <v>0</v>
      </c>
      <c r="R19" s="37" t="s">
        <v>230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45895.0</v>
      </c>
      <c r="C20" s="32" t="s">
        <v>1004</v>
      </c>
      <c r="D20" s="33">
        <v>52669.0</v>
      </c>
      <c r="E20" s="34" t="s">
        <v>101</v>
      </c>
      <c r="F20" s="35"/>
      <c r="G20" s="35"/>
      <c r="H20" s="35">
        <v>29000.0</v>
      </c>
      <c r="I20" s="36"/>
      <c r="J20" s="35"/>
      <c r="K20" s="35"/>
      <c r="L20" s="35"/>
      <c r="M20" s="36"/>
      <c r="N20" s="35"/>
      <c r="O20" s="35"/>
      <c r="P20" s="37">
        <v>29000.0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45895.0</v>
      </c>
      <c r="C21" s="32" t="s">
        <v>1005</v>
      </c>
      <c r="D21" s="33">
        <v>51017.0</v>
      </c>
      <c r="E21" s="34" t="s">
        <v>97</v>
      </c>
      <c r="F21" s="35"/>
      <c r="G21" s="35"/>
      <c r="H21" s="35">
        <v>10900.0</v>
      </c>
      <c r="I21" s="36"/>
      <c r="J21" s="35"/>
      <c r="K21" s="35"/>
      <c r="L21" s="35"/>
      <c r="M21" s="36"/>
      <c r="N21" s="35"/>
      <c r="O21" s="35"/>
      <c r="P21" s="37">
        <v>10900.0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45896.0</v>
      </c>
      <c r="C22" s="32" t="s">
        <v>1006</v>
      </c>
      <c r="D22" s="33">
        <v>50342.0</v>
      </c>
      <c r="E22" s="34" t="s">
        <v>151</v>
      </c>
      <c r="F22" s="35"/>
      <c r="G22" s="35"/>
      <c r="H22" s="35">
        <v>2900.0</v>
      </c>
      <c r="I22" s="36"/>
      <c r="J22" s="35"/>
      <c r="K22" s="35"/>
      <c r="L22" s="35"/>
      <c r="M22" s="36"/>
      <c r="N22" s="35"/>
      <c r="O22" s="35"/>
      <c r="P22" s="37">
        <v>2900.0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/>
      <c r="B23" s="31"/>
      <c r="C23" s="32"/>
      <c r="D23" s="33"/>
      <c r="E23" s="34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7"/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/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9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41"/>
      <c r="B26" s="42"/>
      <c r="C26" s="43"/>
      <c r="D26" s="44"/>
      <c r="E26" s="44"/>
      <c r="F26" s="45">
        <f t="shared" ref="F26:P26" si="2">SUM(F6:F25)</f>
        <v>0</v>
      </c>
      <c r="G26" s="45">
        <f t="shared" si="2"/>
        <v>0</v>
      </c>
      <c r="H26" s="45">
        <f t="shared" si="2"/>
        <v>42800</v>
      </c>
      <c r="I26" s="45">
        <f t="shared" si="2"/>
        <v>85180</v>
      </c>
      <c r="J26" s="45">
        <f t="shared" si="2"/>
        <v>40000</v>
      </c>
      <c r="K26" s="45">
        <f t="shared" si="2"/>
        <v>100</v>
      </c>
      <c r="L26" s="45">
        <f t="shared" si="2"/>
        <v>0</v>
      </c>
      <c r="M26" s="45">
        <f t="shared" si="2"/>
        <v>2000</v>
      </c>
      <c r="N26" s="45">
        <f t="shared" si="2"/>
        <v>0</v>
      </c>
      <c r="O26" s="45">
        <f t="shared" si="2"/>
        <v>0</v>
      </c>
      <c r="P26" s="45">
        <f t="shared" si="2"/>
        <v>170080</v>
      </c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9"/>
      <c r="B27" s="50"/>
      <c r="C27" s="51"/>
      <c r="D27" s="51"/>
      <c r="E27" s="51"/>
      <c r="F27" s="52">
        <f>F26+G26+H26+I26+J26+K26+L26+M26+N26+O26</f>
        <v>170080</v>
      </c>
      <c r="G27" s="4"/>
      <c r="H27" s="4"/>
      <c r="I27" s="4"/>
      <c r="J27" s="4"/>
      <c r="K27" s="4"/>
      <c r="L27" s="4"/>
      <c r="M27" s="4"/>
      <c r="N27" s="4"/>
      <c r="O27" s="4"/>
      <c r="P27" s="53" t="s">
        <v>51</v>
      </c>
      <c r="Q27" s="53"/>
      <c r="R27" s="51"/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55"/>
      <c r="B28" s="55"/>
      <c r="C28" s="55"/>
      <c r="D28" s="55"/>
      <c r="E28" s="28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56"/>
      <c r="F29" s="57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56"/>
      <c r="F30" s="57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03" t="s">
        <v>117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04" t="s">
        <v>2</v>
      </c>
      <c r="B32" s="105" t="s">
        <v>3</v>
      </c>
      <c r="C32" s="105" t="s">
        <v>4</v>
      </c>
      <c r="D32" s="105" t="s">
        <v>5</v>
      </c>
      <c r="E32" s="105" t="s">
        <v>6</v>
      </c>
      <c r="F32" s="106" t="s">
        <v>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105" t="s">
        <v>8</v>
      </c>
      <c r="S32" s="105" t="s">
        <v>9</v>
      </c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1"/>
      <c r="B33" s="12"/>
      <c r="C33" s="12"/>
      <c r="D33" s="12"/>
      <c r="E33" s="12"/>
      <c r="F33" s="107" t="s">
        <v>10</v>
      </c>
      <c r="G33" s="108" t="s">
        <v>11</v>
      </c>
      <c r="H33" s="10"/>
      <c r="I33" s="108" t="s">
        <v>12</v>
      </c>
      <c r="J33" s="10"/>
      <c r="K33" s="105" t="s">
        <v>13</v>
      </c>
      <c r="L33" s="109"/>
      <c r="M33" s="109"/>
      <c r="N33" s="109"/>
      <c r="O33" s="110" t="s">
        <v>1007</v>
      </c>
      <c r="P33" s="105" t="s">
        <v>15</v>
      </c>
      <c r="Q33" s="105" t="s">
        <v>16</v>
      </c>
      <c r="R33" s="12"/>
      <c r="S33" s="1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6"/>
      <c r="B34" s="10"/>
      <c r="C34" s="10"/>
      <c r="D34" s="10"/>
      <c r="E34" s="10"/>
      <c r="F34" s="10"/>
      <c r="G34" s="111" t="s">
        <v>17</v>
      </c>
      <c r="H34" s="111" t="s">
        <v>18</v>
      </c>
      <c r="I34" s="111" t="s">
        <v>19</v>
      </c>
      <c r="J34" s="111" t="s">
        <v>20</v>
      </c>
      <c r="K34" s="10"/>
      <c r="L34" s="111" t="s">
        <v>21</v>
      </c>
      <c r="M34" s="111" t="s">
        <v>22</v>
      </c>
      <c r="N34" s="111" t="s">
        <v>70</v>
      </c>
      <c r="O34" s="10"/>
      <c r="P34" s="10"/>
      <c r="Q34" s="10"/>
      <c r="R34" s="10"/>
      <c r="S34" s="10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12">
        <v>1.0</v>
      </c>
      <c r="B35" s="172">
        <v>45896.0</v>
      </c>
      <c r="C35" s="173" t="s">
        <v>1008</v>
      </c>
      <c r="D35" s="170">
        <v>59103.0</v>
      </c>
      <c r="E35" s="171" t="s">
        <v>382</v>
      </c>
      <c r="F35" s="168"/>
      <c r="G35" s="168"/>
      <c r="H35" s="167"/>
      <c r="I35" s="168">
        <v>2500.0</v>
      </c>
      <c r="J35" s="168"/>
      <c r="K35" s="168"/>
      <c r="L35" s="168"/>
      <c r="M35" s="168"/>
      <c r="N35" s="168"/>
      <c r="O35" s="117"/>
      <c r="P35" s="177">
        <v>2500.0</v>
      </c>
      <c r="Q35" s="121">
        <f t="shared" ref="Q35:Q39" si="3">F35+G35+H35+I35+J35+K35+L35+M35+N35+-P35</f>
        <v>0</v>
      </c>
      <c r="R35" s="37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2"/>
      <c r="B36" s="178"/>
      <c r="C36" s="179"/>
      <c r="D36" s="180"/>
      <c r="E36" s="135"/>
      <c r="F36" s="168"/>
      <c r="G36" s="168"/>
      <c r="H36" s="168"/>
      <c r="I36" s="168"/>
      <c r="J36" s="168"/>
      <c r="K36" s="168"/>
      <c r="L36" s="168"/>
      <c r="M36" s="168"/>
      <c r="N36" s="168"/>
      <c r="O36" s="117"/>
      <c r="P36" s="177"/>
      <c r="Q36" s="121">
        <f t="shared" si="3"/>
        <v>0</v>
      </c>
      <c r="R36" s="37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12"/>
      <c r="B37" s="178"/>
      <c r="C37" s="179"/>
      <c r="D37" s="180"/>
      <c r="E37" s="135"/>
      <c r="F37" s="168"/>
      <c r="G37" s="168"/>
      <c r="H37" s="168"/>
      <c r="I37" s="168"/>
      <c r="J37" s="168"/>
      <c r="K37" s="168"/>
      <c r="L37" s="168"/>
      <c r="M37" s="168"/>
      <c r="N37" s="168"/>
      <c r="O37" s="117"/>
      <c r="P37" s="177"/>
      <c r="Q37" s="121">
        <f t="shared" si="3"/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12"/>
      <c r="B38" s="181"/>
      <c r="C38" s="181"/>
      <c r="D38" s="181"/>
      <c r="E38" s="181"/>
      <c r="F38" s="168"/>
      <c r="G38" s="168"/>
      <c r="H38" s="168"/>
      <c r="I38" s="168"/>
      <c r="J38" s="168"/>
      <c r="K38" s="168"/>
      <c r="L38" s="168"/>
      <c r="M38" s="168"/>
      <c r="N38" s="168"/>
      <c r="O38" s="117"/>
      <c r="P38" s="177"/>
      <c r="Q38" s="121">
        <f t="shared" si="3"/>
        <v>0</v>
      </c>
      <c r="R38" s="37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37"/>
      <c r="B39" s="141"/>
      <c r="C39" s="114"/>
      <c r="D39" s="114"/>
      <c r="E39" s="114"/>
      <c r="F39" s="168"/>
      <c r="G39" s="168"/>
      <c r="H39" s="168"/>
      <c r="I39" s="168"/>
      <c r="J39" s="168"/>
      <c r="K39" s="168"/>
      <c r="L39" s="168"/>
      <c r="M39" s="168"/>
      <c r="N39" s="168"/>
      <c r="O39" s="117"/>
      <c r="P39" s="120"/>
      <c r="Q39" s="121">
        <f t="shared" si="3"/>
        <v>0</v>
      </c>
      <c r="R39" s="37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24"/>
      <c r="B40" s="125"/>
      <c r="C40" s="126"/>
      <c r="D40" s="127" t="s">
        <v>105</v>
      </c>
      <c r="E40" s="109"/>
      <c r="F40" s="128">
        <f t="shared" ref="F40:P40" si="4">SUM(F35:F39)</f>
        <v>0</v>
      </c>
      <c r="G40" s="128">
        <f t="shared" si="4"/>
        <v>0</v>
      </c>
      <c r="H40" s="128">
        <f t="shared" si="4"/>
        <v>0</v>
      </c>
      <c r="I40" s="128">
        <f t="shared" si="4"/>
        <v>2500</v>
      </c>
      <c r="J40" s="128">
        <f t="shared" si="4"/>
        <v>0</v>
      </c>
      <c r="K40" s="128">
        <f t="shared" si="4"/>
        <v>0</v>
      </c>
      <c r="L40" s="128">
        <f t="shared" si="4"/>
        <v>0</v>
      </c>
      <c r="M40" s="128">
        <f t="shared" si="4"/>
        <v>0</v>
      </c>
      <c r="N40" s="128">
        <f t="shared" si="4"/>
        <v>0</v>
      </c>
      <c r="O40" s="128">
        <f t="shared" si="4"/>
        <v>0</v>
      </c>
      <c r="P40" s="128">
        <f t="shared" si="4"/>
        <v>2500</v>
      </c>
      <c r="Q40" s="129"/>
      <c r="R40" s="109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55"/>
      <c r="B41" s="55"/>
      <c r="C41" s="55"/>
      <c r="D41" s="55"/>
      <c r="E41" s="56"/>
      <c r="F41" s="57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51.0" customHeight="1">
      <c r="A42" s="2"/>
      <c r="B42" s="2"/>
      <c r="C42" s="2"/>
      <c r="D42" s="2"/>
      <c r="E42" s="58" t="s">
        <v>52</v>
      </c>
      <c r="F42" s="59" t="s">
        <v>53</v>
      </c>
      <c r="G42" s="2"/>
      <c r="H42" s="2"/>
      <c r="I42" s="2"/>
      <c r="J42" s="60" t="s">
        <v>54</v>
      </c>
      <c r="K42" s="60"/>
      <c r="L42" s="60"/>
      <c r="M42" s="60"/>
      <c r="N42" s="61"/>
      <c r="O42" s="61"/>
      <c r="P42" s="6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42.0" customHeight="1">
      <c r="A43" s="2"/>
      <c r="B43" s="2"/>
      <c r="C43" s="2"/>
      <c r="D43" s="2"/>
      <c r="E43" s="58" t="s">
        <v>55</v>
      </c>
      <c r="F43" s="59" t="s">
        <v>53</v>
      </c>
      <c r="G43" s="2"/>
      <c r="H43" s="2"/>
      <c r="I43" s="2"/>
      <c r="J43" s="63" t="s">
        <v>56</v>
      </c>
      <c r="K43" s="63"/>
      <c r="L43" s="63"/>
      <c r="M43" s="63"/>
      <c r="N43" s="63"/>
      <c r="O43" s="63"/>
      <c r="P43" s="6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58" t="s">
        <v>57</v>
      </c>
      <c r="F44" s="59" t="s">
        <v>53</v>
      </c>
      <c r="G44" s="2"/>
      <c r="H44" s="2"/>
      <c r="I44" s="2"/>
      <c r="J44" s="159"/>
      <c r="K44" s="160"/>
      <c r="L44" s="160"/>
      <c r="M44" s="160"/>
      <c r="N44" s="160"/>
      <c r="O44" s="160"/>
      <c r="P44" s="160"/>
      <c r="Q44" s="161"/>
      <c r="R44" s="28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62</v>
      </c>
      <c r="F45" s="59" t="s">
        <v>53</v>
      </c>
      <c r="G45" s="2"/>
      <c r="H45" s="2"/>
      <c r="I45" s="2"/>
      <c r="J45" s="162"/>
      <c r="K45" s="162"/>
      <c r="L45" s="162"/>
      <c r="M45" s="162"/>
      <c r="N45" s="162"/>
      <c r="O45" s="162"/>
      <c r="P45" s="55"/>
      <c r="Q45" s="55"/>
      <c r="R45" s="55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1009</v>
      </c>
      <c r="F46" s="59" t="s">
        <v>53</v>
      </c>
      <c r="G46" s="2"/>
      <c r="H46" s="2"/>
      <c r="I46" s="2"/>
      <c r="J46" s="162"/>
      <c r="K46" s="162"/>
      <c r="L46" s="162"/>
      <c r="M46" s="162"/>
      <c r="N46" s="162"/>
      <c r="O46" s="162"/>
      <c r="P46" s="163"/>
      <c r="Q46" s="55"/>
      <c r="R46" s="55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65</v>
      </c>
      <c r="F47" s="59" t="s">
        <v>53</v>
      </c>
      <c r="G47" s="2"/>
      <c r="H47" s="2"/>
      <c r="I47" s="2"/>
      <c r="J47" s="164"/>
      <c r="K47" s="164"/>
      <c r="L47" s="164"/>
      <c r="M47" s="164"/>
      <c r="N47" s="55"/>
      <c r="O47" s="55"/>
      <c r="P47" s="163"/>
      <c r="Q47" s="55"/>
      <c r="R47" s="55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67</v>
      </c>
      <c r="F48" s="59" t="s">
        <v>53</v>
      </c>
      <c r="G48" s="2"/>
      <c r="H48" s="2"/>
      <c r="I48" s="2"/>
      <c r="J48" s="55"/>
      <c r="K48" s="55"/>
      <c r="L48" s="165"/>
      <c r="M48" s="55"/>
      <c r="N48" s="55"/>
      <c r="O48" s="55"/>
      <c r="P48" s="163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2"/>
      <c r="F49" s="2"/>
      <c r="G49" s="2"/>
      <c r="H49" s="2"/>
      <c r="I49" s="2"/>
      <c r="J49" s="55"/>
      <c r="K49" s="55"/>
      <c r="L49" s="55"/>
      <c r="M49" s="55"/>
      <c r="N49" s="55"/>
      <c r="O49" s="55"/>
      <c r="P49" s="55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7:O27"/>
    <mergeCell ref="A32:A34"/>
    <mergeCell ref="B32:B34"/>
    <mergeCell ref="C32:C34"/>
    <mergeCell ref="D32:D34"/>
    <mergeCell ref="E32:E34"/>
    <mergeCell ref="K33:K34"/>
    <mergeCell ref="O33:O34"/>
    <mergeCell ref="P33:P34"/>
    <mergeCell ref="Q33:Q34"/>
    <mergeCell ref="A31:S31"/>
    <mergeCell ref="F32:Q32"/>
    <mergeCell ref="R32:R34"/>
    <mergeCell ref="S32:S34"/>
    <mergeCell ref="F33:F34"/>
    <mergeCell ref="G33:H33"/>
    <mergeCell ref="I33:J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7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45897.0</v>
      </c>
      <c r="C6" s="32" t="s">
        <v>1011</v>
      </c>
      <c r="D6" s="33">
        <v>84881.0</v>
      </c>
      <c r="E6" s="34" t="s">
        <v>1012</v>
      </c>
      <c r="F6" s="35"/>
      <c r="G6" s="35"/>
      <c r="H6" s="35"/>
      <c r="I6" s="36">
        <v>5100.0</v>
      </c>
      <c r="J6" s="35"/>
      <c r="K6" s="35"/>
      <c r="L6" s="35"/>
      <c r="M6" s="36"/>
      <c r="N6" s="35"/>
      <c r="O6" s="35"/>
      <c r="P6" s="37">
        <v>5100.0</v>
      </c>
      <c r="Q6" s="38">
        <f t="shared" ref="Q6:Q33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45897.0</v>
      </c>
      <c r="C7" s="32" t="s">
        <v>1013</v>
      </c>
      <c r="D7" s="33">
        <v>59244.0</v>
      </c>
      <c r="E7" s="34" t="s">
        <v>93</v>
      </c>
      <c r="F7" s="35"/>
      <c r="G7" s="35"/>
      <c r="H7" s="35"/>
      <c r="I7" s="36">
        <v>3750.0</v>
      </c>
      <c r="J7" s="35"/>
      <c r="K7" s="35"/>
      <c r="L7" s="35"/>
      <c r="M7" s="36"/>
      <c r="N7" s="35"/>
      <c r="O7" s="35"/>
      <c r="P7" s="37">
        <v>3750.0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45897.0</v>
      </c>
      <c r="C8" s="32" t="s">
        <v>1014</v>
      </c>
      <c r="D8" s="33">
        <v>29621.0</v>
      </c>
      <c r="E8" s="34" t="s">
        <v>328</v>
      </c>
      <c r="F8" s="35"/>
      <c r="G8" s="35"/>
      <c r="H8" s="35"/>
      <c r="I8" s="36">
        <v>2500.0</v>
      </c>
      <c r="J8" s="35"/>
      <c r="K8" s="35"/>
      <c r="L8" s="35"/>
      <c r="M8" s="36"/>
      <c r="N8" s="35"/>
      <c r="O8" s="35"/>
      <c r="P8" s="37">
        <v>2500.0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45897.0</v>
      </c>
      <c r="C9" s="32" t="s">
        <v>1015</v>
      </c>
      <c r="D9" s="33">
        <v>62146.0</v>
      </c>
      <c r="E9" s="34" t="s">
        <v>125</v>
      </c>
      <c r="F9" s="35"/>
      <c r="G9" s="35"/>
      <c r="H9" s="35"/>
      <c r="I9" s="36">
        <v>350.0</v>
      </c>
      <c r="J9" s="35"/>
      <c r="K9" s="35">
        <v>600.0</v>
      </c>
      <c r="L9" s="35"/>
      <c r="M9" s="36"/>
      <c r="N9" s="35"/>
      <c r="O9" s="35"/>
      <c r="P9" s="37">
        <v>950.0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45897.0</v>
      </c>
      <c r="C10" s="32" t="s">
        <v>1016</v>
      </c>
      <c r="D10" s="33">
        <v>57363.0</v>
      </c>
      <c r="E10" s="34" t="s">
        <v>1017</v>
      </c>
      <c r="F10" s="35"/>
      <c r="G10" s="35"/>
      <c r="H10" s="35"/>
      <c r="I10" s="36">
        <v>2600.0</v>
      </c>
      <c r="J10" s="35"/>
      <c r="K10" s="35"/>
      <c r="L10" s="35"/>
      <c r="M10" s="36"/>
      <c r="N10" s="35"/>
      <c r="O10" s="35"/>
      <c r="P10" s="37">
        <v>2600.0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45897.0</v>
      </c>
      <c r="C11" s="32" t="s">
        <v>1018</v>
      </c>
      <c r="D11" s="33">
        <v>81108.0</v>
      </c>
      <c r="E11" s="34" t="s">
        <v>163</v>
      </c>
      <c r="F11" s="35"/>
      <c r="G11" s="35"/>
      <c r="H11" s="35"/>
      <c r="I11" s="36"/>
      <c r="J11" s="35"/>
      <c r="K11" s="35"/>
      <c r="L11" s="35"/>
      <c r="M11" s="36">
        <v>1250.0</v>
      </c>
      <c r="N11" s="35"/>
      <c r="O11" s="35"/>
      <c r="P11" s="37">
        <v>1250.0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45897.0</v>
      </c>
      <c r="C12" s="32" t="s">
        <v>1019</v>
      </c>
      <c r="D12" s="33">
        <v>95072.0</v>
      </c>
      <c r="E12" s="34" t="s">
        <v>1020</v>
      </c>
      <c r="F12" s="35"/>
      <c r="G12" s="35"/>
      <c r="H12" s="35"/>
      <c r="I12" s="36">
        <v>300.0</v>
      </c>
      <c r="J12" s="35"/>
      <c r="K12" s="35"/>
      <c r="L12" s="35"/>
      <c r="M12" s="36"/>
      <c r="N12" s="35"/>
      <c r="O12" s="35"/>
      <c r="P12" s="37">
        <v>300.0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45897.0</v>
      </c>
      <c r="C13" s="32" t="s">
        <v>1021</v>
      </c>
      <c r="D13" s="33">
        <v>50595.0</v>
      </c>
      <c r="E13" s="34" t="s">
        <v>824</v>
      </c>
      <c r="F13" s="35"/>
      <c r="G13" s="35"/>
      <c r="H13" s="35"/>
      <c r="I13" s="36">
        <v>5000.0</v>
      </c>
      <c r="J13" s="35"/>
      <c r="K13" s="35"/>
      <c r="L13" s="35"/>
      <c r="M13" s="36"/>
      <c r="N13" s="35"/>
      <c r="O13" s="35"/>
      <c r="P13" s="37">
        <v>5000.0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45897.0</v>
      </c>
      <c r="C14" s="32" t="s">
        <v>1022</v>
      </c>
      <c r="D14" s="33">
        <v>77864.0</v>
      </c>
      <c r="E14" s="34" t="s">
        <v>192</v>
      </c>
      <c r="F14" s="35"/>
      <c r="G14" s="35"/>
      <c r="H14" s="35"/>
      <c r="I14" s="36"/>
      <c r="J14" s="35">
        <v>10000.0</v>
      </c>
      <c r="K14" s="35"/>
      <c r="L14" s="35"/>
      <c r="M14" s="36"/>
      <c r="N14" s="35"/>
      <c r="O14" s="35"/>
      <c r="P14" s="37">
        <v>10000.0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45897.0</v>
      </c>
      <c r="C15" s="32" t="s">
        <v>1023</v>
      </c>
      <c r="D15" s="33">
        <v>69346.0</v>
      </c>
      <c r="E15" s="34" t="s">
        <v>1024</v>
      </c>
      <c r="F15" s="35"/>
      <c r="G15" s="35"/>
      <c r="H15" s="35"/>
      <c r="I15" s="36">
        <v>5000.0</v>
      </c>
      <c r="J15" s="35"/>
      <c r="K15" s="35"/>
      <c r="L15" s="35"/>
      <c r="M15" s="36"/>
      <c r="N15" s="35"/>
      <c r="O15" s="35"/>
      <c r="P15" s="37">
        <v>5000.0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45897.0</v>
      </c>
      <c r="C16" s="32" t="s">
        <v>1025</v>
      </c>
      <c r="D16" s="33">
        <v>69346.0</v>
      </c>
      <c r="E16" s="34" t="s">
        <v>1024</v>
      </c>
      <c r="F16" s="35"/>
      <c r="G16" s="35"/>
      <c r="H16" s="35"/>
      <c r="I16" s="36">
        <v>1500.0</v>
      </c>
      <c r="J16" s="35"/>
      <c r="K16" s="35"/>
      <c r="L16" s="35"/>
      <c r="M16" s="36"/>
      <c r="N16" s="35"/>
      <c r="O16" s="35"/>
      <c r="P16" s="37">
        <v>1500.0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45897.0</v>
      </c>
      <c r="C17" s="32" t="s">
        <v>1026</v>
      </c>
      <c r="D17" s="33">
        <v>77609.0</v>
      </c>
      <c r="E17" s="34" t="s">
        <v>91</v>
      </c>
      <c r="F17" s="35"/>
      <c r="G17" s="35"/>
      <c r="H17" s="35"/>
      <c r="I17" s="36">
        <v>8270.0</v>
      </c>
      <c r="J17" s="35"/>
      <c r="K17" s="35"/>
      <c r="L17" s="35"/>
      <c r="M17" s="36"/>
      <c r="N17" s="35"/>
      <c r="O17" s="35"/>
      <c r="P17" s="37">
        <v>8270.0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45897.0</v>
      </c>
      <c r="C18" s="32" t="s">
        <v>1027</v>
      </c>
      <c r="D18" s="33">
        <v>77609.0</v>
      </c>
      <c r="E18" s="34" t="s">
        <v>91</v>
      </c>
      <c r="F18" s="35"/>
      <c r="G18" s="35"/>
      <c r="H18" s="35"/>
      <c r="I18" s="36">
        <v>4500.0</v>
      </c>
      <c r="J18" s="35"/>
      <c r="K18" s="35"/>
      <c r="L18" s="35"/>
      <c r="M18" s="36"/>
      <c r="N18" s="35"/>
      <c r="O18" s="35"/>
      <c r="P18" s="37">
        <v>4500.0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45897.0</v>
      </c>
      <c r="C19" s="32" t="s">
        <v>1028</v>
      </c>
      <c r="D19" s="33">
        <v>49655.0</v>
      </c>
      <c r="E19" s="34" t="s">
        <v>291</v>
      </c>
      <c r="F19" s="35"/>
      <c r="G19" s="35"/>
      <c r="H19" s="35"/>
      <c r="I19" s="36">
        <v>1500.0</v>
      </c>
      <c r="J19" s="35"/>
      <c r="K19" s="35"/>
      <c r="L19" s="35"/>
      <c r="M19" s="36"/>
      <c r="N19" s="35"/>
      <c r="O19" s="35"/>
      <c r="P19" s="37">
        <v>1500.0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45897.0</v>
      </c>
      <c r="C20" s="32" t="s">
        <v>1029</v>
      </c>
      <c r="D20" s="33">
        <v>31927.0</v>
      </c>
      <c r="E20" s="34" t="s">
        <v>1030</v>
      </c>
      <c r="F20" s="35"/>
      <c r="G20" s="35"/>
      <c r="H20" s="35"/>
      <c r="I20" s="36">
        <v>2400.0</v>
      </c>
      <c r="J20" s="35"/>
      <c r="K20" s="35"/>
      <c r="L20" s="35"/>
      <c r="M20" s="36"/>
      <c r="N20" s="35"/>
      <c r="O20" s="35"/>
      <c r="P20" s="37">
        <v>2400.0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45897.0</v>
      </c>
      <c r="C21" s="32" t="s">
        <v>1031</v>
      </c>
      <c r="D21" s="33">
        <v>59244.0</v>
      </c>
      <c r="E21" s="34" t="s">
        <v>93</v>
      </c>
      <c r="F21" s="35"/>
      <c r="G21" s="35"/>
      <c r="H21" s="35"/>
      <c r="I21" s="36">
        <v>300.0</v>
      </c>
      <c r="J21" s="35"/>
      <c r="K21" s="35"/>
      <c r="L21" s="35"/>
      <c r="M21" s="36"/>
      <c r="N21" s="35"/>
      <c r="O21" s="35"/>
      <c r="P21" s="37">
        <v>300.0</v>
      </c>
      <c r="Q21" s="38">
        <f t="shared" si="1"/>
        <v>0</v>
      </c>
      <c r="R21" s="37" t="s">
        <v>34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45897.0</v>
      </c>
      <c r="C22" s="32" t="s">
        <v>1032</v>
      </c>
      <c r="D22" s="33">
        <v>61420.0</v>
      </c>
      <c r="E22" s="34" t="s">
        <v>661</v>
      </c>
      <c r="F22" s="35">
        <v>4900.0</v>
      </c>
      <c r="G22" s="35"/>
      <c r="H22" s="35"/>
      <c r="I22" s="36">
        <v>1000.0</v>
      </c>
      <c r="J22" s="35"/>
      <c r="K22" s="35"/>
      <c r="L22" s="35"/>
      <c r="M22" s="36"/>
      <c r="N22" s="35"/>
      <c r="O22" s="35"/>
      <c r="P22" s="37">
        <v>5900.0</v>
      </c>
      <c r="Q22" s="38">
        <f t="shared" si="1"/>
        <v>0</v>
      </c>
      <c r="R22" s="37" t="s">
        <v>26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45897.0</v>
      </c>
      <c r="C23" s="32" t="s">
        <v>1033</v>
      </c>
      <c r="D23" s="33">
        <v>58257.0</v>
      </c>
      <c r="E23" s="34" t="s">
        <v>850</v>
      </c>
      <c r="F23" s="35">
        <v>1000.0</v>
      </c>
      <c r="G23" s="35"/>
      <c r="H23" s="35"/>
      <c r="I23" s="36"/>
      <c r="J23" s="35"/>
      <c r="K23" s="35">
        <v>4650.0</v>
      </c>
      <c r="L23" s="35"/>
      <c r="M23" s="36"/>
      <c r="N23" s="35"/>
      <c r="O23" s="35"/>
      <c r="P23" s="37">
        <v>5650.0</v>
      </c>
      <c r="Q23" s="38">
        <f t="shared" si="1"/>
        <v>0</v>
      </c>
      <c r="R23" s="37" t="s">
        <v>26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45897.0</v>
      </c>
      <c r="C24" s="32" t="s">
        <v>1034</v>
      </c>
      <c r="D24" s="33">
        <v>84490.0</v>
      </c>
      <c r="E24" s="34" t="s">
        <v>1035</v>
      </c>
      <c r="F24" s="35"/>
      <c r="G24" s="35"/>
      <c r="H24" s="35"/>
      <c r="I24" s="36">
        <v>2600.0</v>
      </c>
      <c r="J24" s="35"/>
      <c r="K24" s="35"/>
      <c r="L24" s="35"/>
      <c r="M24" s="36"/>
      <c r="N24" s="35"/>
      <c r="O24" s="35"/>
      <c r="P24" s="37">
        <v>2600.0</v>
      </c>
      <c r="Q24" s="38">
        <f t="shared" si="1"/>
        <v>0</v>
      </c>
      <c r="R24" s="37" t="s">
        <v>34</v>
      </c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45897.0</v>
      </c>
      <c r="C25" s="32" t="s">
        <v>1036</v>
      </c>
      <c r="D25" s="33">
        <v>77368.0</v>
      </c>
      <c r="E25" s="34" t="s">
        <v>1037</v>
      </c>
      <c r="F25" s="35">
        <v>4500.0</v>
      </c>
      <c r="G25" s="35"/>
      <c r="H25" s="35"/>
      <c r="I25" s="36"/>
      <c r="J25" s="35"/>
      <c r="K25" s="35"/>
      <c r="L25" s="35"/>
      <c r="M25" s="36"/>
      <c r="N25" s="35"/>
      <c r="O25" s="35"/>
      <c r="P25" s="37">
        <v>4500.0</v>
      </c>
      <c r="Q25" s="38">
        <f t="shared" si="1"/>
        <v>0</v>
      </c>
      <c r="R25" s="37" t="s">
        <v>34</v>
      </c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45897.0</v>
      </c>
      <c r="C26" s="32" t="s">
        <v>1038</v>
      </c>
      <c r="D26" s="33">
        <v>61420.0</v>
      </c>
      <c r="E26" s="34" t="s">
        <v>661</v>
      </c>
      <c r="F26" s="35"/>
      <c r="G26" s="35"/>
      <c r="H26" s="35"/>
      <c r="I26" s="36"/>
      <c r="J26" s="35"/>
      <c r="K26" s="35"/>
      <c r="L26" s="35"/>
      <c r="M26" s="36">
        <v>1500.0</v>
      </c>
      <c r="N26" s="35"/>
      <c r="O26" s="35"/>
      <c r="P26" s="37">
        <v>1500.0</v>
      </c>
      <c r="Q26" s="38">
        <f t="shared" si="1"/>
        <v>0</v>
      </c>
      <c r="R26" s="37" t="s">
        <v>26</v>
      </c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45897.0</v>
      </c>
      <c r="C27" s="32" t="s">
        <v>1039</v>
      </c>
      <c r="D27" s="33">
        <v>50436.0</v>
      </c>
      <c r="E27" s="34" t="s">
        <v>584</v>
      </c>
      <c r="F27" s="35"/>
      <c r="G27" s="35"/>
      <c r="H27" s="35"/>
      <c r="I27" s="36">
        <v>1500.0</v>
      </c>
      <c r="J27" s="35"/>
      <c r="K27" s="35"/>
      <c r="L27" s="35"/>
      <c r="M27" s="36"/>
      <c r="N27" s="35"/>
      <c r="O27" s="35"/>
      <c r="P27" s="37">
        <v>1500.0</v>
      </c>
      <c r="Q27" s="38">
        <f t="shared" si="1"/>
        <v>0</v>
      </c>
      <c r="R27" s="37" t="s">
        <v>26</v>
      </c>
      <c r="S27" s="3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45897.0</v>
      </c>
      <c r="C28" s="32" t="s">
        <v>1040</v>
      </c>
      <c r="D28" s="33">
        <v>77368.0</v>
      </c>
      <c r="E28" s="34" t="s">
        <v>1037</v>
      </c>
      <c r="F28" s="35">
        <v>1500.0</v>
      </c>
      <c r="G28" s="35"/>
      <c r="H28" s="35"/>
      <c r="I28" s="36"/>
      <c r="J28" s="35"/>
      <c r="K28" s="35"/>
      <c r="L28" s="35"/>
      <c r="M28" s="36"/>
      <c r="N28" s="35"/>
      <c r="O28" s="35"/>
      <c r="P28" s="37">
        <v>1500.0</v>
      </c>
      <c r="Q28" s="38">
        <f t="shared" si="1"/>
        <v>0</v>
      </c>
      <c r="R28" s="37" t="s">
        <v>26</v>
      </c>
      <c r="S28" s="3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45896.0</v>
      </c>
      <c r="C29" s="32" t="s">
        <v>1041</v>
      </c>
      <c r="D29" s="33">
        <v>21828.0</v>
      </c>
      <c r="E29" s="34" t="s">
        <v>89</v>
      </c>
      <c r="F29" s="35"/>
      <c r="G29" s="35"/>
      <c r="H29" s="35"/>
      <c r="I29" s="36"/>
      <c r="J29" s="35"/>
      <c r="K29" s="35">
        <v>5000.0</v>
      </c>
      <c r="L29" s="35"/>
      <c r="M29" s="36"/>
      <c r="N29" s="35"/>
      <c r="O29" s="35"/>
      <c r="P29" s="37">
        <v>5000.0</v>
      </c>
      <c r="Q29" s="38">
        <f t="shared" si="1"/>
        <v>0</v>
      </c>
      <c r="R29" s="37"/>
      <c r="S29" s="3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45897.0</v>
      </c>
      <c r="C30" s="32" t="s">
        <v>1042</v>
      </c>
      <c r="D30" s="33">
        <v>43380.0</v>
      </c>
      <c r="E30" s="34" t="s">
        <v>83</v>
      </c>
      <c r="F30" s="35"/>
      <c r="G30" s="35"/>
      <c r="H30" s="35">
        <v>25000.0</v>
      </c>
      <c r="I30" s="36"/>
      <c r="J30" s="35"/>
      <c r="K30" s="35"/>
      <c r="L30" s="35"/>
      <c r="M30" s="36"/>
      <c r="N30" s="35"/>
      <c r="O30" s="35"/>
      <c r="P30" s="37">
        <v>25000.0</v>
      </c>
      <c r="Q30" s="38">
        <f t="shared" si="1"/>
        <v>0</v>
      </c>
      <c r="R30" s="37"/>
      <c r="S30" s="3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45897.0</v>
      </c>
      <c r="C31" s="32" t="s">
        <v>1043</v>
      </c>
      <c r="D31" s="33">
        <v>47787.0</v>
      </c>
      <c r="E31" s="34" t="s">
        <v>360</v>
      </c>
      <c r="F31" s="35"/>
      <c r="G31" s="35"/>
      <c r="H31" s="35">
        <v>10000.0</v>
      </c>
      <c r="I31" s="36"/>
      <c r="J31" s="35"/>
      <c r="K31" s="35"/>
      <c r="L31" s="35"/>
      <c r="M31" s="36"/>
      <c r="N31" s="35"/>
      <c r="O31" s="35"/>
      <c r="P31" s="37">
        <v>10000.0</v>
      </c>
      <c r="Q31" s="38">
        <f t="shared" si="1"/>
        <v>0</v>
      </c>
      <c r="R31" s="37"/>
      <c r="S31" s="3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45897.0</v>
      </c>
      <c r="C32" s="32" t="s">
        <v>1044</v>
      </c>
      <c r="D32" s="33">
        <v>47787.0</v>
      </c>
      <c r="E32" s="34" t="s">
        <v>360</v>
      </c>
      <c r="F32" s="35"/>
      <c r="G32" s="35"/>
      <c r="H32" s="35">
        <v>2400.0</v>
      </c>
      <c r="I32" s="36"/>
      <c r="J32" s="35"/>
      <c r="K32" s="35"/>
      <c r="L32" s="35"/>
      <c r="M32" s="36"/>
      <c r="N32" s="35"/>
      <c r="O32" s="35"/>
      <c r="P32" s="37">
        <v>2400.0</v>
      </c>
      <c r="Q32" s="38">
        <f t="shared" si="1"/>
        <v>0</v>
      </c>
      <c r="R32" s="37"/>
      <c r="S32" s="3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45897.0</v>
      </c>
      <c r="C33" s="32" t="s">
        <v>1045</v>
      </c>
      <c r="D33" s="33">
        <v>10249.0</v>
      </c>
      <c r="E33" s="34" t="s">
        <v>922</v>
      </c>
      <c r="F33" s="35"/>
      <c r="G33" s="35"/>
      <c r="H33" s="35"/>
      <c r="I33" s="36"/>
      <c r="J33" s="35"/>
      <c r="K33" s="35"/>
      <c r="L33" s="35"/>
      <c r="M33" s="36">
        <v>14800.0</v>
      </c>
      <c r="N33" s="35"/>
      <c r="O33" s="35"/>
      <c r="P33" s="37">
        <v>14800.0</v>
      </c>
      <c r="Q33" s="38">
        <f t="shared" si="1"/>
        <v>0</v>
      </c>
      <c r="R33" s="37"/>
      <c r="S33" s="39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41"/>
      <c r="B34" s="42"/>
      <c r="C34" s="43"/>
      <c r="D34" s="44"/>
      <c r="E34" s="44"/>
      <c r="F34" s="45">
        <f t="shared" ref="F34:P34" si="2">SUM(F6:F33)</f>
        <v>11900</v>
      </c>
      <c r="G34" s="45">
        <f t="shared" si="2"/>
        <v>0</v>
      </c>
      <c r="H34" s="45">
        <f t="shared" si="2"/>
        <v>37400</v>
      </c>
      <c r="I34" s="45">
        <f t="shared" si="2"/>
        <v>48170</v>
      </c>
      <c r="J34" s="45">
        <f t="shared" si="2"/>
        <v>10000</v>
      </c>
      <c r="K34" s="45">
        <f t="shared" si="2"/>
        <v>10250</v>
      </c>
      <c r="L34" s="45">
        <f t="shared" si="2"/>
        <v>0</v>
      </c>
      <c r="M34" s="45">
        <f t="shared" si="2"/>
        <v>17550</v>
      </c>
      <c r="N34" s="45">
        <f t="shared" si="2"/>
        <v>0</v>
      </c>
      <c r="O34" s="45">
        <f t="shared" si="2"/>
        <v>0</v>
      </c>
      <c r="P34" s="45">
        <f t="shared" si="2"/>
        <v>135270</v>
      </c>
      <c r="Q34" s="46"/>
      <c r="R34" s="44"/>
      <c r="S34" s="47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</row>
    <row r="35" ht="42.0" customHeight="1">
      <c r="A35" s="49"/>
      <c r="B35" s="50"/>
      <c r="C35" s="51"/>
      <c r="D35" s="51"/>
      <c r="E35" s="51"/>
      <c r="F35" s="52">
        <f>F34+G34+H34+I34+J34+K34+L34+M34+N34+O34</f>
        <v>135270</v>
      </c>
      <c r="G35" s="4"/>
      <c r="H35" s="4"/>
      <c r="I35" s="4"/>
      <c r="J35" s="4"/>
      <c r="K35" s="4"/>
      <c r="L35" s="4"/>
      <c r="M35" s="4"/>
      <c r="N35" s="4"/>
      <c r="O35" s="4"/>
      <c r="P35" s="53" t="s">
        <v>51</v>
      </c>
      <c r="Q35" s="53"/>
      <c r="R35" s="51"/>
      <c r="S35" s="54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28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55"/>
      <c r="B37" s="55"/>
      <c r="C37" s="55"/>
      <c r="D37" s="55"/>
      <c r="E37" s="56"/>
      <c r="F37" s="57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55"/>
      <c r="B38" s="55"/>
      <c r="C38" s="55"/>
      <c r="D38" s="55"/>
      <c r="E38" s="56"/>
      <c r="F38" s="57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03" t="s">
        <v>117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04" t="s">
        <v>2</v>
      </c>
      <c r="B40" s="105" t="s">
        <v>3</v>
      </c>
      <c r="C40" s="105" t="s">
        <v>4</v>
      </c>
      <c r="D40" s="105" t="s">
        <v>5</v>
      </c>
      <c r="E40" s="105" t="s">
        <v>6</v>
      </c>
      <c r="F40" s="106" t="s">
        <v>7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5" t="s">
        <v>8</v>
      </c>
      <c r="S40" s="105" t="s">
        <v>9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"/>
      <c r="B41" s="12"/>
      <c r="C41" s="12"/>
      <c r="D41" s="12"/>
      <c r="E41" s="12"/>
      <c r="F41" s="107" t="s">
        <v>10</v>
      </c>
      <c r="G41" s="108" t="s">
        <v>11</v>
      </c>
      <c r="H41" s="10"/>
      <c r="I41" s="108" t="s">
        <v>12</v>
      </c>
      <c r="J41" s="10"/>
      <c r="K41" s="105" t="s">
        <v>13</v>
      </c>
      <c r="L41" s="109"/>
      <c r="M41" s="109"/>
      <c r="N41" s="109"/>
      <c r="O41" s="110" t="s">
        <v>1046</v>
      </c>
      <c r="P41" s="105" t="s">
        <v>15</v>
      </c>
      <c r="Q41" s="105" t="s">
        <v>16</v>
      </c>
      <c r="R41" s="12"/>
      <c r="S41" s="1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6"/>
      <c r="B42" s="10"/>
      <c r="C42" s="10"/>
      <c r="D42" s="10"/>
      <c r="E42" s="10"/>
      <c r="F42" s="10"/>
      <c r="G42" s="111" t="s">
        <v>17</v>
      </c>
      <c r="H42" s="111" t="s">
        <v>18</v>
      </c>
      <c r="I42" s="111" t="s">
        <v>19</v>
      </c>
      <c r="J42" s="111" t="s">
        <v>20</v>
      </c>
      <c r="K42" s="10"/>
      <c r="L42" s="111" t="s">
        <v>21</v>
      </c>
      <c r="M42" s="111" t="s">
        <v>22</v>
      </c>
      <c r="N42" s="111" t="s">
        <v>70</v>
      </c>
      <c r="O42" s="10"/>
      <c r="P42" s="10"/>
      <c r="Q42" s="10"/>
      <c r="R42" s="10"/>
      <c r="S42" s="10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2">
        <v>1.0</v>
      </c>
      <c r="B43" s="182">
        <v>45897.0</v>
      </c>
      <c r="C43" s="183" t="s">
        <v>1047</v>
      </c>
      <c r="D43" s="184">
        <v>48631.0</v>
      </c>
      <c r="E43" s="185" t="s">
        <v>728</v>
      </c>
      <c r="F43" s="168"/>
      <c r="G43" s="168"/>
      <c r="H43" s="167">
        <v>10300.0</v>
      </c>
      <c r="I43" s="168"/>
      <c r="J43" s="168"/>
      <c r="K43" s="168"/>
      <c r="L43" s="168"/>
      <c r="M43" s="168"/>
      <c r="N43" s="168"/>
      <c r="O43" s="117"/>
      <c r="P43" s="177">
        <v>10300.0</v>
      </c>
      <c r="Q43" s="121">
        <f t="shared" ref="Q43:Q47" si="3">F43+G43+H43+I43+J43+K43+L43+M43+N43+-P43</f>
        <v>0</v>
      </c>
      <c r="R43" s="37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/>
      <c r="B44" s="178"/>
      <c r="C44" s="179"/>
      <c r="D44" s="180"/>
      <c r="E44" s="135"/>
      <c r="F44" s="168"/>
      <c r="G44" s="168"/>
      <c r="H44" s="168"/>
      <c r="I44" s="168"/>
      <c r="J44" s="168"/>
      <c r="K44" s="168"/>
      <c r="L44" s="168"/>
      <c r="M44" s="168"/>
      <c r="N44" s="168"/>
      <c r="O44" s="117"/>
      <c r="P44" s="177"/>
      <c r="Q44" s="121">
        <f t="shared" si="3"/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12"/>
      <c r="B45" s="178"/>
      <c r="C45" s="179"/>
      <c r="D45" s="180"/>
      <c r="E45" s="135"/>
      <c r="F45" s="168"/>
      <c r="G45" s="168"/>
      <c r="H45" s="168"/>
      <c r="I45" s="168"/>
      <c r="J45" s="168"/>
      <c r="K45" s="168"/>
      <c r="L45" s="168"/>
      <c r="M45" s="168"/>
      <c r="N45" s="168"/>
      <c r="O45" s="117"/>
      <c r="P45" s="177"/>
      <c r="Q45" s="121">
        <f t="shared" si="3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12"/>
      <c r="B46" s="181"/>
      <c r="C46" s="181"/>
      <c r="D46" s="181"/>
      <c r="E46" s="181"/>
      <c r="F46" s="168"/>
      <c r="G46" s="168"/>
      <c r="H46" s="168"/>
      <c r="I46" s="168"/>
      <c r="J46" s="168"/>
      <c r="K46" s="168"/>
      <c r="L46" s="168"/>
      <c r="M46" s="168"/>
      <c r="N46" s="168"/>
      <c r="O46" s="117"/>
      <c r="P46" s="177"/>
      <c r="Q46" s="121">
        <f t="shared" si="3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37"/>
      <c r="B47" s="141"/>
      <c r="C47" s="114"/>
      <c r="D47" s="114"/>
      <c r="E47" s="114"/>
      <c r="F47" s="168"/>
      <c r="G47" s="168"/>
      <c r="H47" s="168"/>
      <c r="I47" s="168"/>
      <c r="J47" s="168"/>
      <c r="K47" s="168"/>
      <c r="L47" s="168"/>
      <c r="M47" s="168"/>
      <c r="N47" s="168"/>
      <c r="O47" s="117"/>
      <c r="P47" s="120"/>
      <c r="Q47" s="121">
        <f t="shared" si="3"/>
        <v>0</v>
      </c>
      <c r="R47" s="37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124"/>
      <c r="B48" s="125"/>
      <c r="C48" s="126"/>
      <c r="D48" s="127" t="s">
        <v>105</v>
      </c>
      <c r="E48" s="109"/>
      <c r="F48" s="128">
        <f t="shared" ref="F48:P48" si="4">SUM(F43:F47)</f>
        <v>0</v>
      </c>
      <c r="G48" s="128">
        <f t="shared" si="4"/>
        <v>0</v>
      </c>
      <c r="H48" s="128">
        <f t="shared" si="4"/>
        <v>10300</v>
      </c>
      <c r="I48" s="128">
        <f t="shared" si="4"/>
        <v>0</v>
      </c>
      <c r="J48" s="128">
        <f t="shared" si="4"/>
        <v>0</v>
      </c>
      <c r="K48" s="128">
        <f t="shared" si="4"/>
        <v>0</v>
      </c>
      <c r="L48" s="128">
        <f t="shared" si="4"/>
        <v>0</v>
      </c>
      <c r="M48" s="128">
        <f t="shared" si="4"/>
        <v>0</v>
      </c>
      <c r="N48" s="128">
        <f t="shared" si="4"/>
        <v>0</v>
      </c>
      <c r="O48" s="128">
        <f t="shared" si="4"/>
        <v>0</v>
      </c>
      <c r="P48" s="128">
        <f t="shared" si="4"/>
        <v>10300</v>
      </c>
      <c r="Q48" s="129"/>
      <c r="R48" s="109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55"/>
      <c r="B49" s="55"/>
      <c r="C49" s="55"/>
      <c r="D49" s="55"/>
      <c r="E49" s="56"/>
      <c r="F49" s="57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51.0" customHeight="1">
      <c r="A50" s="2"/>
      <c r="B50" s="2"/>
      <c r="C50" s="2"/>
      <c r="D50" s="2"/>
      <c r="E50" s="58" t="s">
        <v>52</v>
      </c>
      <c r="F50" s="59" t="s">
        <v>121</v>
      </c>
      <c r="G50" s="2"/>
      <c r="H50" s="2"/>
      <c r="I50" s="2"/>
      <c r="J50" s="60" t="s">
        <v>54</v>
      </c>
      <c r="K50" s="60"/>
      <c r="L50" s="60"/>
      <c r="M50" s="60"/>
      <c r="N50" s="61"/>
      <c r="O50" s="61"/>
      <c r="P50" s="6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58" t="s">
        <v>55</v>
      </c>
      <c r="F51" s="59" t="s">
        <v>121</v>
      </c>
      <c r="G51" s="2"/>
      <c r="H51" s="2"/>
      <c r="I51" s="2"/>
      <c r="J51" s="63" t="s">
        <v>56</v>
      </c>
      <c r="K51" s="63"/>
      <c r="L51" s="63"/>
      <c r="M51" s="63"/>
      <c r="N51" s="63"/>
      <c r="O51" s="63"/>
      <c r="P51" s="6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58" t="s">
        <v>57</v>
      </c>
      <c r="F52" s="59" t="s">
        <v>121</v>
      </c>
      <c r="G52" s="2"/>
      <c r="H52" s="2"/>
      <c r="I52" s="2"/>
      <c r="J52" s="159"/>
      <c r="K52" s="160"/>
      <c r="L52" s="160"/>
      <c r="M52" s="160"/>
      <c r="N52" s="160"/>
      <c r="O52" s="160"/>
      <c r="P52" s="160"/>
      <c r="Q52" s="161"/>
      <c r="R52" s="2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58" t="s">
        <v>62</v>
      </c>
      <c r="F53" s="59" t="s">
        <v>121</v>
      </c>
      <c r="G53" s="2"/>
      <c r="H53" s="2"/>
      <c r="I53" s="2"/>
      <c r="J53" s="162"/>
      <c r="K53" s="162"/>
      <c r="L53" s="162"/>
      <c r="M53" s="162"/>
      <c r="N53" s="162"/>
      <c r="O53" s="162"/>
      <c r="P53" s="55"/>
      <c r="Q53" s="55"/>
      <c r="R53" s="5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1048</v>
      </c>
      <c r="F54" s="59" t="s">
        <v>121</v>
      </c>
      <c r="G54" s="2"/>
      <c r="H54" s="2"/>
      <c r="I54" s="2"/>
      <c r="J54" s="162"/>
      <c r="K54" s="162"/>
      <c r="L54" s="162"/>
      <c r="M54" s="162"/>
      <c r="N54" s="162"/>
      <c r="O54" s="162"/>
      <c r="P54" s="163"/>
      <c r="Q54" s="55"/>
      <c r="R54" s="5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65</v>
      </c>
      <c r="F55" s="59" t="s">
        <v>121</v>
      </c>
      <c r="G55" s="2"/>
      <c r="H55" s="2"/>
      <c r="I55" s="2"/>
      <c r="J55" s="164"/>
      <c r="K55" s="164"/>
      <c r="L55" s="164"/>
      <c r="M55" s="164"/>
      <c r="N55" s="55"/>
      <c r="O55" s="55"/>
      <c r="P55" s="163"/>
      <c r="Q55" s="55"/>
      <c r="R55" s="5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67</v>
      </c>
      <c r="F56" s="59" t="s">
        <v>121</v>
      </c>
      <c r="G56" s="2"/>
      <c r="H56" s="2"/>
      <c r="I56" s="2"/>
      <c r="J56" s="55"/>
      <c r="K56" s="55"/>
      <c r="L56" s="165"/>
      <c r="M56" s="55"/>
      <c r="N56" s="55"/>
      <c r="O56" s="55"/>
      <c r="P56" s="163"/>
      <c r="Q56" s="55"/>
      <c r="R56" s="5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55"/>
      <c r="K57" s="55"/>
      <c r="L57" s="55"/>
      <c r="M57" s="55"/>
      <c r="N57" s="55"/>
      <c r="O57" s="55"/>
      <c r="P57" s="55"/>
      <c r="Q57" s="55"/>
      <c r="R57" s="5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35:O35"/>
    <mergeCell ref="A40:A42"/>
    <mergeCell ref="B40:B42"/>
    <mergeCell ref="C40:C42"/>
    <mergeCell ref="D40:D42"/>
    <mergeCell ref="E40:E42"/>
    <mergeCell ref="K41:K42"/>
    <mergeCell ref="O41:O42"/>
    <mergeCell ref="P41:P42"/>
    <mergeCell ref="Q41:Q42"/>
    <mergeCell ref="A39:S39"/>
    <mergeCell ref="F40:Q40"/>
    <mergeCell ref="R40:R42"/>
    <mergeCell ref="S40:S42"/>
    <mergeCell ref="F41:F42"/>
    <mergeCell ref="G41:H41"/>
    <mergeCell ref="I41:J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7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45898.0</v>
      </c>
      <c r="C6" s="32" t="s">
        <v>1050</v>
      </c>
      <c r="D6" s="33">
        <v>59244.0</v>
      </c>
      <c r="E6" s="34" t="s">
        <v>93</v>
      </c>
      <c r="F6" s="35"/>
      <c r="G6" s="35"/>
      <c r="H6" s="35"/>
      <c r="I6" s="36">
        <v>2400.0</v>
      </c>
      <c r="J6" s="35"/>
      <c r="K6" s="35"/>
      <c r="L6" s="35"/>
      <c r="M6" s="36"/>
      <c r="N6" s="35"/>
      <c r="O6" s="35"/>
      <c r="P6" s="37">
        <v>2400.0</v>
      </c>
      <c r="Q6" s="38">
        <f t="shared" ref="Q6:Q26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45898.0</v>
      </c>
      <c r="C7" s="32" t="s">
        <v>1051</v>
      </c>
      <c r="D7" s="33">
        <v>48910.0</v>
      </c>
      <c r="E7" s="34" t="s">
        <v>129</v>
      </c>
      <c r="F7" s="35"/>
      <c r="G7" s="35"/>
      <c r="H7" s="35"/>
      <c r="I7" s="36">
        <v>1350.0</v>
      </c>
      <c r="J7" s="35"/>
      <c r="K7" s="35"/>
      <c r="L7" s="35"/>
      <c r="M7" s="36"/>
      <c r="N7" s="35"/>
      <c r="O7" s="35"/>
      <c r="P7" s="37">
        <v>1350.0</v>
      </c>
      <c r="Q7" s="38">
        <f t="shared" si="1"/>
        <v>0</v>
      </c>
      <c r="R7" s="37" t="s">
        <v>230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45898.0</v>
      </c>
      <c r="C8" s="32" t="s">
        <v>1052</v>
      </c>
      <c r="D8" s="33">
        <v>53249.0</v>
      </c>
      <c r="E8" s="34" t="s">
        <v>77</v>
      </c>
      <c r="F8" s="35"/>
      <c r="G8" s="35"/>
      <c r="H8" s="35"/>
      <c r="I8" s="36"/>
      <c r="J8" s="35">
        <v>15400.0</v>
      </c>
      <c r="K8" s="35"/>
      <c r="L8" s="35"/>
      <c r="M8" s="36"/>
      <c r="N8" s="35"/>
      <c r="O8" s="35"/>
      <c r="P8" s="37">
        <v>15400.0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45898.0</v>
      </c>
      <c r="C9" s="32" t="s">
        <v>1053</v>
      </c>
      <c r="D9" s="33">
        <v>48973.0</v>
      </c>
      <c r="E9" s="34" t="s">
        <v>577</v>
      </c>
      <c r="F9" s="35"/>
      <c r="G9" s="35"/>
      <c r="H9" s="35"/>
      <c r="I9" s="36">
        <v>5100.0</v>
      </c>
      <c r="J9" s="35"/>
      <c r="K9" s="35"/>
      <c r="L9" s="35"/>
      <c r="M9" s="36"/>
      <c r="N9" s="35"/>
      <c r="O9" s="35"/>
      <c r="P9" s="37">
        <v>5100.0</v>
      </c>
      <c r="Q9" s="38">
        <f t="shared" si="1"/>
        <v>0</v>
      </c>
      <c r="R9" s="37" t="s">
        <v>230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45898.0</v>
      </c>
      <c r="C10" s="32" t="s">
        <v>1054</v>
      </c>
      <c r="D10" s="33">
        <v>66932.0</v>
      </c>
      <c r="E10" s="34" t="s">
        <v>1055</v>
      </c>
      <c r="F10" s="35"/>
      <c r="G10" s="35"/>
      <c r="H10" s="35"/>
      <c r="I10" s="36">
        <v>1500.0</v>
      </c>
      <c r="J10" s="35"/>
      <c r="K10" s="35"/>
      <c r="L10" s="35"/>
      <c r="M10" s="36"/>
      <c r="N10" s="35"/>
      <c r="O10" s="35"/>
      <c r="P10" s="37">
        <v>1500.0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45898.0</v>
      </c>
      <c r="C11" s="32" t="s">
        <v>1056</v>
      </c>
      <c r="D11" s="33">
        <v>48910.0</v>
      </c>
      <c r="E11" s="34" t="s">
        <v>129</v>
      </c>
      <c r="F11" s="35"/>
      <c r="G11" s="35"/>
      <c r="H11" s="35"/>
      <c r="I11" s="36"/>
      <c r="J11" s="35">
        <v>3500.0</v>
      </c>
      <c r="K11" s="35"/>
      <c r="L11" s="35"/>
      <c r="M11" s="36"/>
      <c r="N11" s="35"/>
      <c r="O11" s="35"/>
      <c r="P11" s="37">
        <v>3500.0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45898.0</v>
      </c>
      <c r="C12" s="32" t="s">
        <v>1057</v>
      </c>
      <c r="D12" s="33">
        <v>48631.0</v>
      </c>
      <c r="E12" s="34" t="s">
        <v>147</v>
      </c>
      <c r="F12" s="35"/>
      <c r="G12" s="35"/>
      <c r="H12" s="35"/>
      <c r="I12" s="36"/>
      <c r="J12" s="35">
        <v>4850.0</v>
      </c>
      <c r="K12" s="35"/>
      <c r="L12" s="35"/>
      <c r="M12" s="36"/>
      <c r="N12" s="35"/>
      <c r="O12" s="35"/>
      <c r="P12" s="37">
        <v>4850.0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45898.0</v>
      </c>
      <c r="C13" s="32" t="s">
        <v>1058</v>
      </c>
      <c r="D13" s="33">
        <v>24368.0</v>
      </c>
      <c r="E13" s="34" t="s">
        <v>238</v>
      </c>
      <c r="F13" s="35"/>
      <c r="G13" s="35"/>
      <c r="H13" s="35"/>
      <c r="I13" s="36">
        <v>3973.0</v>
      </c>
      <c r="J13" s="35"/>
      <c r="K13" s="35">
        <v>1027.0</v>
      </c>
      <c r="L13" s="35"/>
      <c r="M13" s="36"/>
      <c r="N13" s="35"/>
      <c r="O13" s="35"/>
      <c r="P13" s="37">
        <v>5000.0</v>
      </c>
      <c r="Q13" s="38">
        <f t="shared" si="1"/>
        <v>0</v>
      </c>
      <c r="R13" s="37" t="s">
        <v>230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45898.0</v>
      </c>
      <c r="C14" s="32" t="s">
        <v>1059</v>
      </c>
      <c r="D14" s="33">
        <v>22332.0</v>
      </c>
      <c r="E14" s="34" t="s">
        <v>223</v>
      </c>
      <c r="F14" s="35"/>
      <c r="G14" s="35"/>
      <c r="H14" s="35"/>
      <c r="I14" s="36">
        <v>883.0</v>
      </c>
      <c r="J14" s="35"/>
      <c r="K14" s="35">
        <v>4117.0</v>
      </c>
      <c r="L14" s="35"/>
      <c r="M14" s="36"/>
      <c r="N14" s="35"/>
      <c r="O14" s="35"/>
      <c r="P14" s="37">
        <v>5000.0</v>
      </c>
      <c r="Q14" s="38">
        <f t="shared" si="1"/>
        <v>0</v>
      </c>
      <c r="R14" s="37" t="s">
        <v>230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45898.0</v>
      </c>
      <c r="C15" s="32" t="s">
        <v>1060</v>
      </c>
      <c r="D15" s="33">
        <v>21818.0</v>
      </c>
      <c r="E15" s="34" t="s">
        <v>145</v>
      </c>
      <c r="F15" s="35"/>
      <c r="G15" s="35"/>
      <c r="H15" s="35"/>
      <c r="I15" s="36"/>
      <c r="J15" s="35"/>
      <c r="K15" s="35">
        <v>600.0</v>
      </c>
      <c r="L15" s="35"/>
      <c r="M15" s="36"/>
      <c r="N15" s="35"/>
      <c r="O15" s="35"/>
      <c r="P15" s="37">
        <v>600.0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45898.0</v>
      </c>
      <c r="C16" s="32" t="s">
        <v>1061</v>
      </c>
      <c r="D16" s="33">
        <v>87411.0</v>
      </c>
      <c r="E16" s="34" t="s">
        <v>551</v>
      </c>
      <c r="F16" s="35">
        <v>2500.0</v>
      </c>
      <c r="G16" s="35"/>
      <c r="H16" s="35"/>
      <c r="I16" s="36"/>
      <c r="J16" s="35"/>
      <c r="K16" s="35"/>
      <c r="L16" s="35"/>
      <c r="M16" s="36"/>
      <c r="N16" s="35"/>
      <c r="O16" s="35"/>
      <c r="P16" s="37">
        <v>2500.0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45898.0</v>
      </c>
      <c r="C17" s="32" t="s">
        <v>1062</v>
      </c>
      <c r="D17" s="33">
        <v>47787.0</v>
      </c>
      <c r="E17" s="34" t="s">
        <v>360</v>
      </c>
      <c r="F17" s="35"/>
      <c r="G17" s="35"/>
      <c r="H17" s="35"/>
      <c r="I17" s="36">
        <v>350.0</v>
      </c>
      <c r="J17" s="35"/>
      <c r="K17" s="35"/>
      <c r="L17" s="35"/>
      <c r="M17" s="36"/>
      <c r="N17" s="35"/>
      <c r="O17" s="35"/>
      <c r="P17" s="37">
        <v>350.0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45898.0</v>
      </c>
      <c r="C18" s="32" t="s">
        <v>1063</v>
      </c>
      <c r="D18" s="33">
        <v>30895.0</v>
      </c>
      <c r="E18" s="34" t="s">
        <v>400</v>
      </c>
      <c r="F18" s="35"/>
      <c r="G18" s="35"/>
      <c r="H18" s="35"/>
      <c r="I18" s="36"/>
      <c r="J18" s="35"/>
      <c r="K18" s="35">
        <v>3200.0</v>
      </c>
      <c r="L18" s="35"/>
      <c r="M18" s="36"/>
      <c r="N18" s="35"/>
      <c r="O18" s="35"/>
      <c r="P18" s="37">
        <v>3200.0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45898.0</v>
      </c>
      <c r="C19" s="32" t="s">
        <v>1064</v>
      </c>
      <c r="D19" s="33">
        <v>30895.0</v>
      </c>
      <c r="E19" s="34" t="s">
        <v>400</v>
      </c>
      <c r="F19" s="35"/>
      <c r="G19" s="35"/>
      <c r="H19" s="35"/>
      <c r="I19" s="36"/>
      <c r="J19" s="35"/>
      <c r="K19" s="35">
        <v>32500.0</v>
      </c>
      <c r="L19" s="35"/>
      <c r="M19" s="36"/>
      <c r="N19" s="35"/>
      <c r="O19" s="35"/>
      <c r="P19" s="37">
        <v>32500.0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45898.0</v>
      </c>
      <c r="C20" s="32" t="s">
        <v>1065</v>
      </c>
      <c r="D20" s="33">
        <v>21828.0</v>
      </c>
      <c r="E20" s="34" t="s">
        <v>89</v>
      </c>
      <c r="F20" s="35"/>
      <c r="G20" s="35"/>
      <c r="H20" s="35"/>
      <c r="I20" s="36"/>
      <c r="J20" s="35"/>
      <c r="K20" s="35">
        <v>2600.0</v>
      </c>
      <c r="L20" s="35"/>
      <c r="M20" s="36"/>
      <c r="N20" s="35"/>
      <c r="O20" s="35"/>
      <c r="P20" s="37">
        <v>2600.0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45898.0</v>
      </c>
      <c r="C21" s="32" t="s">
        <v>1066</v>
      </c>
      <c r="D21" s="33">
        <v>10288.0</v>
      </c>
      <c r="E21" s="34" t="s">
        <v>1067</v>
      </c>
      <c r="F21" s="35"/>
      <c r="G21" s="35"/>
      <c r="H21" s="35">
        <v>2500.0</v>
      </c>
      <c r="I21" s="36"/>
      <c r="J21" s="35"/>
      <c r="K21" s="35"/>
      <c r="L21" s="35"/>
      <c r="M21" s="36"/>
      <c r="N21" s="35"/>
      <c r="O21" s="35"/>
      <c r="P21" s="37">
        <v>2500.0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45898.0</v>
      </c>
      <c r="C22" s="32" t="s">
        <v>1068</v>
      </c>
      <c r="D22" s="33">
        <v>72839.0</v>
      </c>
      <c r="E22" s="34" t="s">
        <v>131</v>
      </c>
      <c r="F22" s="35"/>
      <c r="G22" s="35"/>
      <c r="H22" s="35">
        <v>4500.0</v>
      </c>
      <c r="I22" s="36"/>
      <c r="J22" s="35"/>
      <c r="K22" s="35"/>
      <c r="L22" s="35"/>
      <c r="M22" s="36"/>
      <c r="N22" s="35"/>
      <c r="O22" s="35"/>
      <c r="P22" s="37">
        <v>4500.0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45898.0</v>
      </c>
      <c r="C23" s="32" t="s">
        <v>1069</v>
      </c>
      <c r="D23" s="33">
        <v>72839.0</v>
      </c>
      <c r="E23" s="34" t="s">
        <v>131</v>
      </c>
      <c r="F23" s="35"/>
      <c r="G23" s="35"/>
      <c r="H23" s="35">
        <v>18200.0</v>
      </c>
      <c r="I23" s="36"/>
      <c r="J23" s="35"/>
      <c r="K23" s="35"/>
      <c r="L23" s="35"/>
      <c r="M23" s="36"/>
      <c r="N23" s="35"/>
      <c r="O23" s="35"/>
      <c r="P23" s="37">
        <v>18200.0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45898.0</v>
      </c>
      <c r="C24" s="32" t="s">
        <v>1070</v>
      </c>
      <c r="D24" s="33">
        <v>94741.0</v>
      </c>
      <c r="E24" s="34" t="s">
        <v>1071</v>
      </c>
      <c r="F24" s="35"/>
      <c r="G24" s="35"/>
      <c r="H24" s="35"/>
      <c r="I24" s="36"/>
      <c r="J24" s="35"/>
      <c r="K24" s="35"/>
      <c r="L24" s="35"/>
      <c r="M24" s="36">
        <v>2600.0</v>
      </c>
      <c r="N24" s="35"/>
      <c r="O24" s="35"/>
      <c r="P24" s="37">
        <v>2600.0</v>
      </c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/>
      <c r="C25" s="32"/>
      <c r="D25" s="33"/>
      <c r="E25" s="34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7"/>
      <c r="Q25" s="38">
        <f t="shared" si="1"/>
        <v>0</v>
      </c>
      <c r="R25" s="37"/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/>
      <c r="C26" s="32"/>
      <c r="D26" s="33"/>
      <c r="E26" s="34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7"/>
      <c r="Q26" s="38">
        <f t="shared" si="1"/>
        <v>0</v>
      </c>
      <c r="R26" s="37"/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41"/>
      <c r="B27" s="42"/>
      <c r="C27" s="43"/>
      <c r="D27" s="44"/>
      <c r="E27" s="44"/>
      <c r="F27" s="45">
        <f t="shared" ref="F27:P27" si="2">SUM(F6:F26)</f>
        <v>2500</v>
      </c>
      <c r="G27" s="45">
        <f t="shared" si="2"/>
        <v>0</v>
      </c>
      <c r="H27" s="45">
        <f t="shared" si="2"/>
        <v>25200</v>
      </c>
      <c r="I27" s="45">
        <f t="shared" si="2"/>
        <v>15556</v>
      </c>
      <c r="J27" s="45">
        <f t="shared" si="2"/>
        <v>23750</v>
      </c>
      <c r="K27" s="45">
        <f t="shared" si="2"/>
        <v>44044</v>
      </c>
      <c r="L27" s="45">
        <f t="shared" si="2"/>
        <v>0</v>
      </c>
      <c r="M27" s="45">
        <f t="shared" si="2"/>
        <v>2600</v>
      </c>
      <c r="N27" s="45">
        <f t="shared" si="2"/>
        <v>0</v>
      </c>
      <c r="O27" s="45">
        <f t="shared" si="2"/>
        <v>0</v>
      </c>
      <c r="P27" s="45">
        <f t="shared" si="2"/>
        <v>113650</v>
      </c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9"/>
      <c r="B28" s="50"/>
      <c r="C28" s="51"/>
      <c r="D28" s="51"/>
      <c r="E28" s="51"/>
      <c r="F28" s="52">
        <f>F27+G27+H27+I27+J27+K27+L27+M27+N27+O27</f>
        <v>113650</v>
      </c>
      <c r="G28" s="4"/>
      <c r="H28" s="4"/>
      <c r="I28" s="4"/>
      <c r="J28" s="4"/>
      <c r="K28" s="4"/>
      <c r="L28" s="4"/>
      <c r="M28" s="4"/>
      <c r="N28" s="4"/>
      <c r="O28" s="4"/>
      <c r="P28" s="53" t="s">
        <v>51</v>
      </c>
      <c r="Q28" s="53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55"/>
      <c r="B29" s="55"/>
      <c r="C29" s="55"/>
      <c r="D29" s="55"/>
      <c r="E29" s="28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55"/>
      <c r="B30" s="55"/>
      <c r="C30" s="55"/>
      <c r="D30" s="55"/>
      <c r="E30" s="56"/>
      <c r="F30" s="57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55"/>
      <c r="B31" s="55"/>
      <c r="C31" s="55"/>
      <c r="D31" s="55"/>
      <c r="E31" s="56"/>
      <c r="F31" s="57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03" t="s">
        <v>117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04" t="s">
        <v>2</v>
      </c>
      <c r="B33" s="105" t="s">
        <v>3</v>
      </c>
      <c r="C33" s="105" t="s">
        <v>4</v>
      </c>
      <c r="D33" s="105" t="s">
        <v>5</v>
      </c>
      <c r="E33" s="105" t="s">
        <v>6</v>
      </c>
      <c r="F33" s="106" t="s">
        <v>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105" t="s">
        <v>8</v>
      </c>
      <c r="S33" s="105" t="s">
        <v>9</v>
      </c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1"/>
      <c r="B34" s="12"/>
      <c r="C34" s="12"/>
      <c r="D34" s="12"/>
      <c r="E34" s="12"/>
      <c r="F34" s="107" t="s">
        <v>10</v>
      </c>
      <c r="G34" s="108" t="s">
        <v>11</v>
      </c>
      <c r="H34" s="10"/>
      <c r="I34" s="108" t="s">
        <v>12</v>
      </c>
      <c r="J34" s="10"/>
      <c r="K34" s="105" t="s">
        <v>13</v>
      </c>
      <c r="L34" s="109"/>
      <c r="M34" s="109"/>
      <c r="N34" s="109"/>
      <c r="O34" s="110" t="s">
        <v>1072</v>
      </c>
      <c r="P34" s="105" t="s">
        <v>15</v>
      </c>
      <c r="Q34" s="105" t="s">
        <v>16</v>
      </c>
      <c r="R34" s="12"/>
      <c r="S34" s="1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16"/>
      <c r="B35" s="10"/>
      <c r="C35" s="10"/>
      <c r="D35" s="10"/>
      <c r="E35" s="10"/>
      <c r="F35" s="10"/>
      <c r="G35" s="111" t="s">
        <v>17</v>
      </c>
      <c r="H35" s="111" t="s">
        <v>18</v>
      </c>
      <c r="I35" s="111" t="s">
        <v>19</v>
      </c>
      <c r="J35" s="111" t="s">
        <v>20</v>
      </c>
      <c r="K35" s="10"/>
      <c r="L35" s="111" t="s">
        <v>21</v>
      </c>
      <c r="M35" s="111" t="s">
        <v>22</v>
      </c>
      <c r="N35" s="111" t="s">
        <v>70</v>
      </c>
      <c r="O35" s="10"/>
      <c r="P35" s="10"/>
      <c r="Q35" s="10"/>
      <c r="R35" s="10"/>
      <c r="S35" s="10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112">
        <v>1.0</v>
      </c>
      <c r="B36" s="186">
        <v>45898.0</v>
      </c>
      <c r="C36" s="187" t="s">
        <v>1073</v>
      </c>
      <c r="D36" s="188">
        <v>49655.0</v>
      </c>
      <c r="E36" s="189" t="s">
        <v>120</v>
      </c>
      <c r="F36" s="168"/>
      <c r="G36" s="168"/>
      <c r="H36" s="167"/>
      <c r="I36" s="168"/>
      <c r="J36" s="168">
        <v>2600.0</v>
      </c>
      <c r="K36" s="168"/>
      <c r="L36" s="168"/>
      <c r="M36" s="168"/>
      <c r="N36" s="168"/>
      <c r="O36" s="117"/>
      <c r="P36" s="177">
        <v>2600.0</v>
      </c>
      <c r="Q36" s="121">
        <f t="shared" ref="Q36:Q40" si="3">F36+G36+H36+I36+J36+K36+L36+M36+N36+-P36</f>
        <v>0</v>
      </c>
      <c r="R36" s="37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12">
        <v>2.0</v>
      </c>
      <c r="B37" s="190">
        <v>45898.0</v>
      </c>
      <c r="C37" s="191" t="s">
        <v>1074</v>
      </c>
      <c r="D37" s="192">
        <v>48631.0</v>
      </c>
      <c r="E37" s="193" t="s">
        <v>728</v>
      </c>
      <c r="F37" s="168"/>
      <c r="G37" s="168"/>
      <c r="H37" s="168"/>
      <c r="I37" s="168"/>
      <c r="J37" s="168">
        <v>50.0</v>
      </c>
      <c r="K37" s="168"/>
      <c r="L37" s="168"/>
      <c r="M37" s="168"/>
      <c r="N37" s="168"/>
      <c r="O37" s="117"/>
      <c r="P37" s="177">
        <v>50.0</v>
      </c>
      <c r="Q37" s="121">
        <f t="shared" si="3"/>
        <v>0</v>
      </c>
      <c r="R37" s="37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12">
        <v>3.0</v>
      </c>
      <c r="B38" s="190">
        <v>45898.0</v>
      </c>
      <c r="C38" s="191" t="s">
        <v>1075</v>
      </c>
      <c r="D38" s="192">
        <v>30895.0</v>
      </c>
      <c r="E38" s="193" t="s">
        <v>1076</v>
      </c>
      <c r="F38" s="168"/>
      <c r="G38" s="168"/>
      <c r="H38" s="168">
        <v>30000.0</v>
      </c>
      <c r="I38" s="168"/>
      <c r="J38" s="168"/>
      <c r="K38" s="168"/>
      <c r="L38" s="168"/>
      <c r="M38" s="168"/>
      <c r="N38" s="168"/>
      <c r="O38" s="117"/>
      <c r="P38" s="177">
        <v>30000.0</v>
      </c>
      <c r="Q38" s="121">
        <f t="shared" si="3"/>
        <v>0</v>
      </c>
      <c r="R38" s="37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2"/>
      <c r="B39" s="181"/>
      <c r="C39" s="181"/>
      <c r="D39" s="181"/>
      <c r="E39" s="181"/>
      <c r="F39" s="168"/>
      <c r="G39" s="168"/>
      <c r="H39" s="168"/>
      <c r="I39" s="168"/>
      <c r="J39" s="168"/>
      <c r="K39" s="168"/>
      <c r="L39" s="168"/>
      <c r="M39" s="168"/>
      <c r="N39" s="168"/>
      <c r="O39" s="117"/>
      <c r="P39" s="177"/>
      <c r="Q39" s="121">
        <f t="shared" si="3"/>
        <v>0</v>
      </c>
      <c r="R39" s="37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37"/>
      <c r="B40" s="141"/>
      <c r="C40" s="114"/>
      <c r="D40" s="114"/>
      <c r="E40" s="114"/>
      <c r="F40" s="168"/>
      <c r="G40" s="168"/>
      <c r="H40" s="168"/>
      <c r="I40" s="168"/>
      <c r="J40" s="168"/>
      <c r="K40" s="168"/>
      <c r="L40" s="168"/>
      <c r="M40" s="168"/>
      <c r="N40" s="168"/>
      <c r="O40" s="117"/>
      <c r="P40" s="120"/>
      <c r="Q40" s="121">
        <f t="shared" si="3"/>
        <v>0</v>
      </c>
      <c r="R40" s="37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24"/>
      <c r="B41" s="125"/>
      <c r="C41" s="126"/>
      <c r="D41" s="127" t="s">
        <v>105</v>
      </c>
      <c r="E41" s="109"/>
      <c r="F41" s="128">
        <f t="shared" ref="F41:P41" si="4">SUM(F36:F40)</f>
        <v>0</v>
      </c>
      <c r="G41" s="128">
        <f t="shared" si="4"/>
        <v>0</v>
      </c>
      <c r="H41" s="128">
        <f t="shared" si="4"/>
        <v>30000</v>
      </c>
      <c r="I41" s="128">
        <f t="shared" si="4"/>
        <v>0</v>
      </c>
      <c r="J41" s="128">
        <f t="shared" si="4"/>
        <v>2650</v>
      </c>
      <c r="K41" s="128">
        <f t="shared" si="4"/>
        <v>0</v>
      </c>
      <c r="L41" s="128">
        <f t="shared" si="4"/>
        <v>0</v>
      </c>
      <c r="M41" s="128">
        <f t="shared" si="4"/>
        <v>0</v>
      </c>
      <c r="N41" s="128">
        <f t="shared" si="4"/>
        <v>0</v>
      </c>
      <c r="O41" s="128">
        <f t="shared" si="4"/>
        <v>0</v>
      </c>
      <c r="P41" s="128">
        <f t="shared" si="4"/>
        <v>32650</v>
      </c>
      <c r="Q41" s="129"/>
      <c r="R41" s="109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55"/>
      <c r="B42" s="55"/>
      <c r="C42" s="55"/>
      <c r="D42" s="55"/>
      <c r="E42" s="56"/>
      <c r="F42" s="57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51.0" customHeight="1">
      <c r="A43" s="2"/>
      <c r="B43" s="2"/>
      <c r="C43" s="2"/>
      <c r="D43" s="2"/>
      <c r="E43" s="58" t="s">
        <v>52</v>
      </c>
      <c r="F43" s="59" t="s">
        <v>121</v>
      </c>
      <c r="G43" s="2"/>
      <c r="H43" s="2"/>
      <c r="I43" s="2"/>
      <c r="J43" s="60" t="s">
        <v>54</v>
      </c>
      <c r="K43" s="60"/>
      <c r="L43" s="60"/>
      <c r="M43" s="60"/>
      <c r="N43" s="61"/>
      <c r="O43" s="61"/>
      <c r="P43" s="6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42.0" customHeight="1">
      <c r="A44" s="2"/>
      <c r="B44" s="2"/>
      <c r="C44" s="2"/>
      <c r="D44" s="2"/>
      <c r="E44" s="58" t="s">
        <v>55</v>
      </c>
      <c r="F44" s="59" t="s">
        <v>121</v>
      </c>
      <c r="G44" s="2"/>
      <c r="H44" s="2"/>
      <c r="I44" s="2"/>
      <c r="J44" s="63" t="s">
        <v>56</v>
      </c>
      <c r="K44" s="63"/>
      <c r="L44" s="63"/>
      <c r="M44" s="63"/>
      <c r="N44" s="63"/>
      <c r="O44" s="63"/>
      <c r="P44" s="6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42.0" customHeight="1">
      <c r="A45" s="2"/>
      <c r="B45" s="2"/>
      <c r="C45" s="2"/>
      <c r="D45" s="2"/>
      <c r="E45" s="58" t="s">
        <v>57</v>
      </c>
      <c r="F45" s="59" t="s">
        <v>121</v>
      </c>
      <c r="G45" s="2"/>
      <c r="H45" s="2"/>
      <c r="I45" s="2"/>
      <c r="J45" s="159"/>
      <c r="K45" s="160"/>
      <c r="L45" s="160"/>
      <c r="M45" s="160"/>
      <c r="N45" s="160"/>
      <c r="O45" s="160"/>
      <c r="P45" s="160"/>
      <c r="Q45" s="161"/>
      <c r="R45" s="28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42.0" customHeight="1">
      <c r="A46" s="2"/>
      <c r="B46" s="2"/>
      <c r="C46" s="2"/>
      <c r="D46" s="2"/>
      <c r="E46" s="58" t="s">
        <v>62</v>
      </c>
      <c r="F46" s="59" t="s">
        <v>121</v>
      </c>
      <c r="G46" s="2"/>
      <c r="H46" s="2"/>
      <c r="I46" s="2"/>
      <c r="J46" s="162"/>
      <c r="K46" s="162"/>
      <c r="L46" s="162"/>
      <c r="M46" s="162"/>
      <c r="N46" s="162"/>
      <c r="O46" s="162"/>
      <c r="P46" s="55"/>
      <c r="Q46" s="55"/>
      <c r="R46" s="55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42.0" customHeight="1">
      <c r="A47" s="2"/>
      <c r="B47" s="2"/>
      <c r="C47" s="2"/>
      <c r="D47" s="2"/>
      <c r="E47" s="58" t="s">
        <v>1077</v>
      </c>
      <c r="F47" s="59" t="s">
        <v>121</v>
      </c>
      <c r="G47" s="2"/>
      <c r="H47" s="2"/>
      <c r="I47" s="2"/>
      <c r="J47" s="162"/>
      <c r="K47" s="162"/>
      <c r="L47" s="162"/>
      <c r="M47" s="162"/>
      <c r="N47" s="162"/>
      <c r="O47" s="162"/>
      <c r="P47" s="163"/>
      <c r="Q47" s="55"/>
      <c r="R47" s="55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42.0" customHeight="1">
      <c r="A48" s="2"/>
      <c r="B48" s="2"/>
      <c r="C48" s="2"/>
      <c r="D48" s="2"/>
      <c r="E48" s="58" t="s">
        <v>65</v>
      </c>
      <c r="F48" s="59" t="s">
        <v>121</v>
      </c>
      <c r="G48" s="2"/>
      <c r="H48" s="2"/>
      <c r="I48" s="2"/>
      <c r="J48" s="164"/>
      <c r="K48" s="164"/>
      <c r="L48" s="164"/>
      <c r="M48" s="164"/>
      <c r="N48" s="55"/>
      <c r="O48" s="55"/>
      <c r="P48" s="163"/>
      <c r="Q48" s="55"/>
      <c r="R48" s="55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42.0" customHeight="1">
      <c r="A49" s="2"/>
      <c r="B49" s="2"/>
      <c r="C49" s="2"/>
      <c r="D49" s="2"/>
      <c r="E49" s="58" t="s">
        <v>67</v>
      </c>
      <c r="F49" s="59" t="s">
        <v>121</v>
      </c>
      <c r="G49" s="2"/>
      <c r="H49" s="2"/>
      <c r="I49" s="2"/>
      <c r="J49" s="55"/>
      <c r="K49" s="55"/>
      <c r="L49" s="165"/>
      <c r="M49" s="55"/>
      <c r="N49" s="55"/>
      <c r="O49" s="55"/>
      <c r="P49" s="163"/>
      <c r="Q49" s="55"/>
      <c r="R49" s="55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42.0" customHeight="1">
      <c r="A50" s="2"/>
      <c r="B50" s="2"/>
      <c r="C50" s="2"/>
      <c r="D50" s="2"/>
      <c r="E50" s="2"/>
      <c r="F50" s="2"/>
      <c r="G50" s="2"/>
      <c r="H50" s="2"/>
      <c r="I50" s="2"/>
      <c r="J50" s="55"/>
      <c r="K50" s="55"/>
      <c r="L50" s="55"/>
      <c r="M50" s="55"/>
      <c r="N50" s="55"/>
      <c r="O50" s="55"/>
      <c r="P50" s="55"/>
      <c r="Q50" s="55"/>
      <c r="R50" s="5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</sheetData>
  <mergeCells count="33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8:O28"/>
    <mergeCell ref="A33:A35"/>
    <mergeCell ref="B33:B35"/>
    <mergeCell ref="C33:C35"/>
    <mergeCell ref="D33:D35"/>
    <mergeCell ref="E33:E35"/>
    <mergeCell ref="K34:K35"/>
    <mergeCell ref="O34:O35"/>
    <mergeCell ref="P34:P35"/>
    <mergeCell ref="Q34:Q35"/>
    <mergeCell ref="A32:S32"/>
    <mergeCell ref="F33:Q33"/>
    <mergeCell ref="R33:R35"/>
    <mergeCell ref="S33:S35"/>
    <mergeCell ref="F34:F35"/>
    <mergeCell ref="G34:H34"/>
    <mergeCell ref="I34:J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8.38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7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45899.0</v>
      </c>
      <c r="C6" s="32" t="s">
        <v>1079</v>
      </c>
      <c r="D6" s="33">
        <v>66770.0</v>
      </c>
      <c r="E6" s="34" t="s">
        <v>475</v>
      </c>
      <c r="F6" s="35"/>
      <c r="G6" s="35"/>
      <c r="H6" s="35"/>
      <c r="I6" s="36"/>
      <c r="J6" s="35">
        <v>450.0</v>
      </c>
      <c r="K6" s="35"/>
      <c r="L6" s="35"/>
      <c r="M6" s="36"/>
      <c r="N6" s="35"/>
      <c r="O6" s="35"/>
      <c r="P6" s="37">
        <v>450.0</v>
      </c>
      <c r="Q6" s="38">
        <f t="shared" ref="Q6:Q24" si="1">F6+G6+H6+I6+J6+K6+L6+M6+N6+O6-P6</f>
        <v>0</v>
      </c>
      <c r="R6" s="37" t="s">
        <v>230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45899.0</v>
      </c>
      <c r="C7" s="32" t="s">
        <v>1080</v>
      </c>
      <c r="D7" s="33">
        <v>67621.0</v>
      </c>
      <c r="E7" s="34" t="s">
        <v>225</v>
      </c>
      <c r="F7" s="35"/>
      <c r="G7" s="35"/>
      <c r="H7" s="35"/>
      <c r="I7" s="36">
        <v>32500.0</v>
      </c>
      <c r="J7" s="35"/>
      <c r="K7" s="35"/>
      <c r="L7" s="35"/>
      <c r="M7" s="36"/>
      <c r="N7" s="35"/>
      <c r="O7" s="35"/>
      <c r="P7" s="37">
        <v>32500.0</v>
      </c>
      <c r="Q7" s="38">
        <f t="shared" si="1"/>
        <v>0</v>
      </c>
      <c r="R7" s="37" t="s">
        <v>26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45899.0</v>
      </c>
      <c r="C8" s="32" t="s">
        <v>1081</v>
      </c>
      <c r="D8" s="33">
        <v>44149.0</v>
      </c>
      <c r="E8" s="34" t="s">
        <v>72</v>
      </c>
      <c r="F8" s="35"/>
      <c r="G8" s="35"/>
      <c r="H8" s="35"/>
      <c r="I8" s="36">
        <v>5100.0</v>
      </c>
      <c r="J8" s="35"/>
      <c r="K8" s="35"/>
      <c r="L8" s="35"/>
      <c r="M8" s="36"/>
      <c r="N8" s="35"/>
      <c r="O8" s="35"/>
      <c r="P8" s="37">
        <v>5100.0</v>
      </c>
      <c r="Q8" s="38">
        <f t="shared" si="1"/>
        <v>0</v>
      </c>
      <c r="R8" s="37" t="s">
        <v>26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45899.0</v>
      </c>
      <c r="C9" s="32" t="s">
        <v>1082</v>
      </c>
      <c r="D9" s="33">
        <v>28164.0</v>
      </c>
      <c r="E9" s="34" t="s">
        <v>411</v>
      </c>
      <c r="F9" s="35"/>
      <c r="G9" s="35"/>
      <c r="H9" s="35"/>
      <c r="I9" s="36"/>
      <c r="J9" s="35">
        <v>1000.0</v>
      </c>
      <c r="K9" s="35"/>
      <c r="L9" s="35"/>
      <c r="M9" s="36"/>
      <c r="N9" s="35"/>
      <c r="O9" s="35"/>
      <c r="P9" s="37">
        <v>1000.0</v>
      </c>
      <c r="Q9" s="38">
        <f t="shared" si="1"/>
        <v>0</v>
      </c>
      <c r="R9" s="37" t="s">
        <v>26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45899.0</v>
      </c>
      <c r="C10" s="32" t="s">
        <v>1083</v>
      </c>
      <c r="D10" s="33">
        <v>74054.0</v>
      </c>
      <c r="E10" s="34" t="s">
        <v>1084</v>
      </c>
      <c r="F10" s="35"/>
      <c r="G10" s="35"/>
      <c r="H10" s="35"/>
      <c r="I10" s="36"/>
      <c r="J10" s="35">
        <v>2600.0</v>
      </c>
      <c r="K10" s="35"/>
      <c r="L10" s="35"/>
      <c r="M10" s="36"/>
      <c r="N10" s="35"/>
      <c r="O10" s="35"/>
      <c r="P10" s="37">
        <v>2600.0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45899.0</v>
      </c>
      <c r="C11" s="32" t="s">
        <v>1085</v>
      </c>
      <c r="D11" s="33">
        <v>36885.0</v>
      </c>
      <c r="E11" s="34" t="s">
        <v>1086</v>
      </c>
      <c r="F11" s="35"/>
      <c r="G11" s="35"/>
      <c r="H11" s="35"/>
      <c r="I11" s="36">
        <v>2500.0</v>
      </c>
      <c r="J11" s="35"/>
      <c r="K11" s="35"/>
      <c r="L11" s="35"/>
      <c r="M11" s="36"/>
      <c r="N11" s="35"/>
      <c r="O11" s="35"/>
      <c r="P11" s="37">
        <v>2500.0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45899.0</v>
      </c>
      <c r="C12" s="32" t="s">
        <v>1087</v>
      </c>
      <c r="D12" s="33">
        <v>48631.0</v>
      </c>
      <c r="E12" s="34" t="s">
        <v>147</v>
      </c>
      <c r="F12" s="35"/>
      <c r="G12" s="35"/>
      <c r="H12" s="35"/>
      <c r="I12" s="36">
        <v>0.0</v>
      </c>
      <c r="J12" s="35"/>
      <c r="K12" s="35"/>
      <c r="L12" s="35"/>
      <c r="M12" s="36"/>
      <c r="N12" s="35"/>
      <c r="O12" s="35"/>
      <c r="P12" s="37">
        <v>4600.0</v>
      </c>
      <c r="Q12" s="38">
        <f t="shared" si="1"/>
        <v>-4600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45899.0</v>
      </c>
      <c r="C13" s="32" t="s">
        <v>1088</v>
      </c>
      <c r="D13" s="33">
        <v>48631.0</v>
      </c>
      <c r="E13" s="34" t="s">
        <v>147</v>
      </c>
      <c r="F13" s="35"/>
      <c r="G13" s="35"/>
      <c r="H13" s="35"/>
      <c r="I13" s="36">
        <v>4600.0</v>
      </c>
      <c r="J13" s="35"/>
      <c r="K13" s="35"/>
      <c r="L13" s="35"/>
      <c r="M13" s="36"/>
      <c r="N13" s="35"/>
      <c r="O13" s="35"/>
      <c r="P13" s="37">
        <v>4600.0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45899.0</v>
      </c>
      <c r="C14" s="32" t="s">
        <v>1089</v>
      </c>
      <c r="D14" s="33">
        <v>81108.0</v>
      </c>
      <c r="E14" s="34" t="s">
        <v>163</v>
      </c>
      <c r="F14" s="35"/>
      <c r="G14" s="35"/>
      <c r="H14" s="35"/>
      <c r="I14" s="36">
        <v>14800.0</v>
      </c>
      <c r="J14" s="35"/>
      <c r="K14" s="35"/>
      <c r="L14" s="35"/>
      <c r="M14" s="36"/>
      <c r="N14" s="35"/>
      <c r="O14" s="35"/>
      <c r="P14" s="37">
        <v>14800.0</v>
      </c>
      <c r="Q14" s="38">
        <f t="shared" si="1"/>
        <v>0</v>
      </c>
      <c r="R14" s="37" t="s">
        <v>34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45899.0</v>
      </c>
      <c r="C15" s="32" t="s">
        <v>1090</v>
      </c>
      <c r="D15" s="33">
        <v>42052.0</v>
      </c>
      <c r="E15" s="34" t="s">
        <v>234</v>
      </c>
      <c r="F15" s="35"/>
      <c r="G15" s="35"/>
      <c r="H15" s="35"/>
      <c r="I15" s="36">
        <v>1500.0</v>
      </c>
      <c r="J15" s="35"/>
      <c r="K15" s="35"/>
      <c r="L15" s="35"/>
      <c r="M15" s="36"/>
      <c r="N15" s="35"/>
      <c r="O15" s="35"/>
      <c r="P15" s="37">
        <v>1500.0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45899.0</v>
      </c>
      <c r="C16" s="32" t="s">
        <v>1091</v>
      </c>
      <c r="D16" s="33">
        <v>42046.0</v>
      </c>
      <c r="E16" s="34" t="s">
        <v>277</v>
      </c>
      <c r="F16" s="35"/>
      <c r="G16" s="35"/>
      <c r="H16" s="35"/>
      <c r="I16" s="36"/>
      <c r="J16" s="35"/>
      <c r="K16" s="35">
        <v>5550.0</v>
      </c>
      <c r="L16" s="35"/>
      <c r="M16" s="36"/>
      <c r="N16" s="35"/>
      <c r="O16" s="35"/>
      <c r="P16" s="37">
        <v>5550.0</v>
      </c>
      <c r="Q16" s="38">
        <f t="shared" si="1"/>
        <v>0</v>
      </c>
      <c r="R16" s="37" t="s">
        <v>34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45899.0</v>
      </c>
      <c r="C17" s="32" t="s">
        <v>1092</v>
      </c>
      <c r="D17" s="33">
        <v>74492.0</v>
      </c>
      <c r="E17" s="34" t="s">
        <v>1093</v>
      </c>
      <c r="F17" s="35"/>
      <c r="G17" s="35"/>
      <c r="H17" s="35"/>
      <c r="I17" s="36">
        <v>3950.0</v>
      </c>
      <c r="J17" s="35"/>
      <c r="K17" s="35"/>
      <c r="L17" s="35"/>
      <c r="M17" s="36"/>
      <c r="N17" s="35"/>
      <c r="O17" s="35"/>
      <c r="P17" s="37">
        <v>3950.0</v>
      </c>
      <c r="Q17" s="38">
        <f t="shared" si="1"/>
        <v>0</v>
      </c>
      <c r="R17" s="37" t="s">
        <v>34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45899.0</v>
      </c>
      <c r="C18" s="32" t="s">
        <v>1094</v>
      </c>
      <c r="D18" s="33">
        <v>52685.0</v>
      </c>
      <c r="E18" s="34" t="s">
        <v>413</v>
      </c>
      <c r="F18" s="35"/>
      <c r="G18" s="35"/>
      <c r="H18" s="35"/>
      <c r="I18" s="36">
        <v>1000.0</v>
      </c>
      <c r="J18" s="35"/>
      <c r="K18" s="35"/>
      <c r="L18" s="35"/>
      <c r="M18" s="36"/>
      <c r="N18" s="35"/>
      <c r="O18" s="35"/>
      <c r="P18" s="37">
        <v>1000.0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45899.0</v>
      </c>
      <c r="C19" s="32" t="s">
        <v>1095</v>
      </c>
      <c r="D19" s="33">
        <v>30894.0</v>
      </c>
      <c r="E19" s="34" t="s">
        <v>1096</v>
      </c>
      <c r="F19" s="35"/>
      <c r="G19" s="35"/>
      <c r="H19" s="35"/>
      <c r="I19" s="36">
        <v>5400.0</v>
      </c>
      <c r="J19" s="35"/>
      <c r="K19" s="35"/>
      <c r="L19" s="35"/>
      <c r="M19" s="36"/>
      <c r="N19" s="35"/>
      <c r="O19" s="35"/>
      <c r="P19" s="37">
        <v>5400.0</v>
      </c>
      <c r="Q19" s="38">
        <f t="shared" si="1"/>
        <v>0</v>
      </c>
      <c r="R19" s="37" t="s">
        <v>26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45898.0</v>
      </c>
      <c r="C20" s="32" t="s">
        <v>1097</v>
      </c>
      <c r="D20" s="33">
        <v>51017.0</v>
      </c>
      <c r="E20" s="34" t="s">
        <v>97</v>
      </c>
      <c r="F20" s="35"/>
      <c r="G20" s="35"/>
      <c r="H20" s="35">
        <v>12800.0</v>
      </c>
      <c r="I20" s="36"/>
      <c r="J20" s="35"/>
      <c r="K20" s="35"/>
      <c r="L20" s="35"/>
      <c r="M20" s="36"/>
      <c r="N20" s="35"/>
      <c r="O20" s="35"/>
      <c r="P20" s="37">
        <v>12800.0</v>
      </c>
      <c r="Q20" s="38">
        <f t="shared" si="1"/>
        <v>0</v>
      </c>
      <c r="R20" s="37"/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45899.0</v>
      </c>
      <c r="C21" s="32" t="s">
        <v>1098</v>
      </c>
      <c r="D21" s="33">
        <v>10006.0</v>
      </c>
      <c r="E21" s="34" t="s">
        <v>855</v>
      </c>
      <c r="F21" s="35"/>
      <c r="G21" s="35"/>
      <c r="H21" s="35">
        <v>8600.0</v>
      </c>
      <c r="I21" s="36"/>
      <c r="J21" s="35"/>
      <c r="K21" s="35"/>
      <c r="L21" s="35"/>
      <c r="M21" s="36"/>
      <c r="N21" s="35"/>
      <c r="O21" s="35"/>
      <c r="P21" s="37">
        <v>8600.0</v>
      </c>
      <c r="Q21" s="38">
        <f t="shared" si="1"/>
        <v>0</v>
      </c>
      <c r="R21" s="37"/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45899.0</v>
      </c>
      <c r="C22" s="32" t="s">
        <v>1099</v>
      </c>
      <c r="D22" s="33">
        <v>47787.0</v>
      </c>
      <c r="E22" s="34" t="s">
        <v>360</v>
      </c>
      <c r="F22" s="35"/>
      <c r="G22" s="35"/>
      <c r="H22" s="35">
        <v>5000.0</v>
      </c>
      <c r="I22" s="36"/>
      <c r="J22" s="35"/>
      <c r="K22" s="35"/>
      <c r="L22" s="35"/>
      <c r="M22" s="36"/>
      <c r="N22" s="35"/>
      <c r="O22" s="35"/>
      <c r="P22" s="37">
        <v>5000.0</v>
      </c>
      <c r="Q22" s="38">
        <f t="shared" si="1"/>
        <v>0</v>
      </c>
      <c r="R22" s="37"/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45899.0</v>
      </c>
      <c r="C23" s="32" t="s">
        <v>1100</v>
      </c>
      <c r="D23" s="33">
        <v>10250.0</v>
      </c>
      <c r="E23" s="34" t="s">
        <v>99</v>
      </c>
      <c r="F23" s="35"/>
      <c r="G23" s="35"/>
      <c r="H23" s="35">
        <v>15000.0</v>
      </c>
      <c r="I23" s="36"/>
      <c r="J23" s="35"/>
      <c r="K23" s="35"/>
      <c r="L23" s="35"/>
      <c r="M23" s="36"/>
      <c r="N23" s="35"/>
      <c r="O23" s="35"/>
      <c r="P23" s="37">
        <v>15000.0</v>
      </c>
      <c r="Q23" s="38">
        <f t="shared" si="1"/>
        <v>0</v>
      </c>
      <c r="R23" s="37"/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/>
      <c r="B24" s="31"/>
      <c r="C24" s="32"/>
      <c r="D24" s="33"/>
      <c r="E24" s="34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7"/>
      <c r="Q24" s="38">
        <f t="shared" si="1"/>
        <v>0</v>
      </c>
      <c r="R24" s="37"/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41"/>
      <c r="B25" s="42"/>
      <c r="C25" s="43"/>
      <c r="D25" s="44"/>
      <c r="E25" s="44"/>
      <c r="F25" s="45">
        <f t="shared" ref="F25:P25" si="2">SUM(F6:F24)</f>
        <v>0</v>
      </c>
      <c r="G25" s="45">
        <f t="shared" si="2"/>
        <v>0</v>
      </c>
      <c r="H25" s="45">
        <f t="shared" si="2"/>
        <v>41400</v>
      </c>
      <c r="I25" s="45">
        <f t="shared" si="2"/>
        <v>71350</v>
      </c>
      <c r="J25" s="45">
        <f t="shared" si="2"/>
        <v>4050</v>
      </c>
      <c r="K25" s="45">
        <f t="shared" si="2"/>
        <v>5550</v>
      </c>
      <c r="L25" s="45">
        <f t="shared" si="2"/>
        <v>0</v>
      </c>
      <c r="M25" s="45">
        <f t="shared" si="2"/>
        <v>0</v>
      </c>
      <c r="N25" s="45">
        <f t="shared" si="2"/>
        <v>0</v>
      </c>
      <c r="O25" s="45">
        <f t="shared" si="2"/>
        <v>0</v>
      </c>
      <c r="P25" s="45">
        <f t="shared" si="2"/>
        <v>126950</v>
      </c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9"/>
      <c r="B26" s="50"/>
      <c r="C26" s="51"/>
      <c r="D26" s="51"/>
      <c r="E26" s="51"/>
      <c r="F26" s="52">
        <f>F25+G25+H25+I25+J25+K25+L25+M25+N25+O25</f>
        <v>122350</v>
      </c>
      <c r="G26" s="4"/>
      <c r="H26" s="4"/>
      <c r="I26" s="4"/>
      <c r="J26" s="4"/>
      <c r="K26" s="4"/>
      <c r="L26" s="4"/>
      <c r="M26" s="4"/>
      <c r="N26" s="4"/>
      <c r="O26" s="4"/>
      <c r="P26" s="53" t="s">
        <v>51</v>
      </c>
      <c r="Q26" s="53"/>
      <c r="R26" s="51"/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</row>
    <row r="27" ht="42.0" customHeight="1">
      <c r="A27" s="55"/>
      <c r="B27" s="55"/>
      <c r="C27" s="55"/>
      <c r="D27" s="55"/>
      <c r="E27" s="56"/>
      <c r="F27" s="57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</row>
    <row r="28" ht="42.0" customHeight="1">
      <c r="A28" s="103" t="s">
        <v>793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</row>
    <row r="29" ht="42.0" customHeight="1">
      <c r="A29" s="104" t="s">
        <v>2</v>
      </c>
      <c r="B29" s="105" t="s">
        <v>3</v>
      </c>
      <c r="C29" s="105" t="s">
        <v>4</v>
      </c>
      <c r="D29" s="105" t="s">
        <v>5</v>
      </c>
      <c r="E29" s="105" t="s">
        <v>6</v>
      </c>
      <c r="F29" s="106" t="s">
        <v>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05" t="s">
        <v>8</v>
      </c>
      <c r="S29" s="105" t="s">
        <v>9</v>
      </c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</row>
    <row r="30" ht="42.0" customHeight="1">
      <c r="A30" s="11"/>
      <c r="B30" s="12"/>
      <c r="C30" s="12"/>
      <c r="D30" s="12"/>
      <c r="E30" s="12"/>
      <c r="F30" s="107" t="s">
        <v>10</v>
      </c>
      <c r="G30" s="108" t="s">
        <v>11</v>
      </c>
      <c r="H30" s="10"/>
      <c r="I30" s="108" t="s">
        <v>12</v>
      </c>
      <c r="J30" s="10"/>
      <c r="K30" s="105" t="s">
        <v>13</v>
      </c>
      <c r="L30" s="109"/>
      <c r="M30" s="109"/>
      <c r="N30" s="109"/>
      <c r="O30" s="194" t="s">
        <v>1101</v>
      </c>
      <c r="P30" s="105" t="s">
        <v>15</v>
      </c>
      <c r="Q30" s="105" t="s">
        <v>16</v>
      </c>
      <c r="R30" s="12"/>
      <c r="S30" s="12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</row>
    <row r="31" ht="42.0" customHeight="1">
      <c r="A31" s="16"/>
      <c r="B31" s="10"/>
      <c r="C31" s="10"/>
      <c r="D31" s="10"/>
      <c r="E31" s="10"/>
      <c r="F31" s="10"/>
      <c r="G31" s="111" t="s">
        <v>17</v>
      </c>
      <c r="H31" s="111" t="s">
        <v>18</v>
      </c>
      <c r="I31" s="111" t="s">
        <v>19</v>
      </c>
      <c r="J31" s="111" t="s">
        <v>20</v>
      </c>
      <c r="K31" s="10"/>
      <c r="L31" s="111" t="s">
        <v>21</v>
      </c>
      <c r="M31" s="111" t="s">
        <v>22</v>
      </c>
      <c r="N31" s="111" t="s">
        <v>70</v>
      </c>
      <c r="O31" s="195" t="s">
        <v>1102</v>
      </c>
      <c r="P31" s="10"/>
      <c r="Q31" s="10"/>
      <c r="R31" s="10"/>
      <c r="S31" s="10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</row>
    <row r="32" ht="42.0" customHeight="1">
      <c r="A32" s="112">
        <v>1.0</v>
      </c>
      <c r="B32" s="186">
        <v>45899.0</v>
      </c>
      <c r="C32" s="196" t="s">
        <v>1103</v>
      </c>
      <c r="D32" s="197">
        <v>67621.0</v>
      </c>
      <c r="E32" s="198" t="s">
        <v>225</v>
      </c>
      <c r="F32" s="199"/>
      <c r="G32" s="199"/>
      <c r="H32" s="200"/>
      <c r="I32" s="199"/>
      <c r="J32" s="168"/>
      <c r="K32" s="168"/>
      <c r="L32" s="168"/>
      <c r="M32" s="168"/>
      <c r="N32" s="168"/>
      <c r="O32" s="117">
        <v>4500.0</v>
      </c>
      <c r="P32" s="177">
        <v>4500.0</v>
      </c>
      <c r="Q32" s="121">
        <f t="shared" ref="Q32:Q33" si="3">O32-P32</f>
        <v>0</v>
      </c>
      <c r="R32" s="37" t="s">
        <v>26</v>
      </c>
      <c r="S32" s="122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</row>
    <row r="33" ht="42.0" customHeight="1">
      <c r="A33" s="137"/>
      <c r="B33" s="141"/>
      <c r="C33" s="114"/>
      <c r="D33" s="114"/>
      <c r="E33" s="114"/>
      <c r="F33" s="168"/>
      <c r="G33" s="168"/>
      <c r="H33" s="168"/>
      <c r="I33" s="168"/>
      <c r="J33" s="168"/>
      <c r="K33" s="168"/>
      <c r="L33" s="168"/>
      <c r="M33" s="168"/>
      <c r="N33" s="168"/>
      <c r="O33" s="117"/>
      <c r="P33" s="120"/>
      <c r="Q33" s="121">
        <f t="shared" si="3"/>
        <v>0</v>
      </c>
      <c r="R33" s="37"/>
      <c r="S33" s="122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</row>
    <row r="34" ht="42.0" customHeight="1">
      <c r="A34" s="124"/>
      <c r="B34" s="125"/>
      <c r="C34" s="126"/>
      <c r="D34" s="127" t="s">
        <v>105</v>
      </c>
      <c r="E34" s="109"/>
      <c r="F34" s="128">
        <f t="shared" ref="F34:P34" si="4">SUM(F32:F33)</f>
        <v>0</v>
      </c>
      <c r="G34" s="128">
        <f t="shared" si="4"/>
        <v>0</v>
      </c>
      <c r="H34" s="128">
        <f t="shared" si="4"/>
        <v>0</v>
      </c>
      <c r="I34" s="128">
        <f t="shared" si="4"/>
        <v>0</v>
      </c>
      <c r="J34" s="128">
        <f t="shared" si="4"/>
        <v>0</v>
      </c>
      <c r="K34" s="128">
        <f t="shared" si="4"/>
        <v>0</v>
      </c>
      <c r="L34" s="128">
        <f t="shared" si="4"/>
        <v>0</v>
      </c>
      <c r="M34" s="128">
        <f t="shared" si="4"/>
        <v>0</v>
      </c>
      <c r="N34" s="128">
        <f t="shared" si="4"/>
        <v>0</v>
      </c>
      <c r="O34" s="128">
        <f t="shared" si="4"/>
        <v>4500</v>
      </c>
      <c r="P34" s="128">
        <f t="shared" si="4"/>
        <v>4500</v>
      </c>
      <c r="Q34" s="129"/>
      <c r="R34" s="109"/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ht="42.0" customHeight="1">
      <c r="A35" s="55"/>
      <c r="B35" s="55"/>
      <c r="C35" s="55"/>
      <c r="D35" s="55"/>
      <c r="E35" s="56"/>
      <c r="F35" s="57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ht="42.0" customHeight="1">
      <c r="A36" s="55"/>
      <c r="B36" s="55"/>
      <c r="C36" s="55"/>
      <c r="D36" s="55"/>
      <c r="E36" s="56"/>
      <c r="F36" s="57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ht="42.0" customHeight="1">
      <c r="A37" s="103" t="s">
        <v>117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ht="42.0" customHeight="1">
      <c r="A38" s="104" t="s">
        <v>2</v>
      </c>
      <c r="B38" s="105" t="s">
        <v>3</v>
      </c>
      <c r="C38" s="105" t="s">
        <v>4</v>
      </c>
      <c r="D38" s="105" t="s">
        <v>5</v>
      </c>
      <c r="E38" s="105" t="s">
        <v>6</v>
      </c>
      <c r="F38" s="106" t="s">
        <v>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105" t="s">
        <v>8</v>
      </c>
      <c r="S38" s="105" t="s">
        <v>9</v>
      </c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ht="42.0" customHeight="1">
      <c r="A39" s="11"/>
      <c r="B39" s="12"/>
      <c r="C39" s="12"/>
      <c r="D39" s="12"/>
      <c r="E39" s="12"/>
      <c r="F39" s="107" t="s">
        <v>10</v>
      </c>
      <c r="G39" s="108" t="s">
        <v>11</v>
      </c>
      <c r="H39" s="10"/>
      <c r="I39" s="108" t="s">
        <v>12</v>
      </c>
      <c r="J39" s="10"/>
      <c r="K39" s="105" t="s">
        <v>13</v>
      </c>
      <c r="L39" s="109"/>
      <c r="M39" s="109"/>
      <c r="N39" s="109"/>
      <c r="O39" s="201" t="s">
        <v>1101</v>
      </c>
      <c r="P39" s="105" t="s">
        <v>15</v>
      </c>
      <c r="Q39" s="105" t="s">
        <v>16</v>
      </c>
      <c r="R39" s="12"/>
      <c r="S39" s="12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ht="42.0" customHeight="1">
      <c r="A40" s="16"/>
      <c r="B40" s="10"/>
      <c r="C40" s="10"/>
      <c r="D40" s="10"/>
      <c r="E40" s="10"/>
      <c r="F40" s="10"/>
      <c r="G40" s="111" t="s">
        <v>17</v>
      </c>
      <c r="H40" s="111" t="s">
        <v>18</v>
      </c>
      <c r="I40" s="111" t="s">
        <v>19</v>
      </c>
      <c r="J40" s="111" t="s">
        <v>20</v>
      </c>
      <c r="K40" s="10"/>
      <c r="L40" s="111" t="s">
        <v>21</v>
      </c>
      <c r="M40" s="111" t="s">
        <v>22</v>
      </c>
      <c r="N40" s="111" t="s">
        <v>70</v>
      </c>
      <c r="O40" s="201" t="s">
        <v>14</v>
      </c>
      <c r="P40" s="10"/>
      <c r="Q40" s="10"/>
      <c r="R40" s="10"/>
      <c r="S40" s="10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ht="42.0" customHeight="1">
      <c r="A41" s="112">
        <v>1.0</v>
      </c>
      <c r="B41" s="186">
        <v>45899.0</v>
      </c>
      <c r="C41" s="196" t="s">
        <v>1104</v>
      </c>
      <c r="D41" s="197">
        <v>48631.0</v>
      </c>
      <c r="E41" s="198" t="s">
        <v>728</v>
      </c>
      <c r="F41" s="199"/>
      <c r="G41" s="199"/>
      <c r="H41" s="200"/>
      <c r="I41" s="199"/>
      <c r="J41" s="168">
        <v>250.0</v>
      </c>
      <c r="K41" s="168"/>
      <c r="L41" s="168"/>
      <c r="M41" s="168"/>
      <c r="N41" s="168"/>
      <c r="O41" s="117"/>
      <c r="P41" s="177">
        <v>250.0</v>
      </c>
      <c r="Q41" s="121">
        <f>J41-P41</f>
        <v>0</v>
      </c>
      <c r="R41" s="37" t="s">
        <v>34</v>
      </c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ht="42.0" customHeight="1">
      <c r="A42" s="112">
        <v>2.0</v>
      </c>
      <c r="B42" s="186">
        <v>45899.0</v>
      </c>
      <c r="C42" s="202" t="s">
        <v>1105</v>
      </c>
      <c r="D42" s="192">
        <v>49655.0</v>
      </c>
      <c r="E42" s="142" t="s">
        <v>120</v>
      </c>
      <c r="F42" s="168"/>
      <c r="G42" s="168"/>
      <c r="H42" s="168">
        <v>5550.0</v>
      </c>
      <c r="I42" s="168"/>
      <c r="J42" s="168"/>
      <c r="K42" s="168"/>
      <c r="L42" s="168"/>
      <c r="M42" s="168"/>
      <c r="N42" s="168"/>
      <c r="O42" s="117"/>
      <c r="P42" s="177">
        <v>5550.0</v>
      </c>
      <c r="Q42" s="121">
        <f t="shared" ref="Q42:Q46" si="5">H42-P42</f>
        <v>0</v>
      </c>
      <c r="R42" s="37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</row>
    <row r="43" ht="42.0" customHeight="1">
      <c r="A43" s="112">
        <v>3.0</v>
      </c>
      <c r="B43" s="186">
        <v>45899.0</v>
      </c>
      <c r="C43" s="203" t="s">
        <v>1106</v>
      </c>
      <c r="D43" s="192">
        <v>49655.0</v>
      </c>
      <c r="E43" s="142" t="s">
        <v>120</v>
      </c>
      <c r="F43" s="168"/>
      <c r="G43" s="168"/>
      <c r="H43" s="168">
        <v>4000.0</v>
      </c>
      <c r="I43" s="168"/>
      <c r="J43" s="168"/>
      <c r="K43" s="168"/>
      <c r="L43" s="168"/>
      <c r="M43" s="168"/>
      <c r="N43" s="168"/>
      <c r="O43" s="117"/>
      <c r="P43" s="177">
        <v>4000.0</v>
      </c>
      <c r="Q43" s="121">
        <f t="shared" si="5"/>
        <v>0</v>
      </c>
      <c r="R43" s="37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ht="42.0" customHeight="1">
      <c r="A44" s="112">
        <v>4.0</v>
      </c>
      <c r="B44" s="186">
        <v>45899.0</v>
      </c>
      <c r="C44" s="204" t="s">
        <v>1107</v>
      </c>
      <c r="D44" s="205">
        <v>49655.0</v>
      </c>
      <c r="E44" s="204" t="s">
        <v>120</v>
      </c>
      <c r="F44" s="168"/>
      <c r="G44" s="168"/>
      <c r="H44" s="168">
        <v>1000.0</v>
      </c>
      <c r="I44" s="168"/>
      <c r="J44" s="168"/>
      <c r="K44" s="168"/>
      <c r="L44" s="168"/>
      <c r="M44" s="168"/>
      <c r="N44" s="168"/>
      <c r="O44" s="117"/>
      <c r="P44" s="177">
        <v>1000.0</v>
      </c>
      <c r="Q44" s="121">
        <f t="shared" si="5"/>
        <v>0</v>
      </c>
      <c r="R44" s="37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ht="42.0" customHeight="1">
      <c r="A45" s="137">
        <v>5.0</v>
      </c>
      <c r="B45" s="186">
        <v>45899.0</v>
      </c>
      <c r="C45" s="142" t="s">
        <v>1108</v>
      </c>
      <c r="D45" s="114">
        <v>42046.0</v>
      </c>
      <c r="E45" s="142" t="s">
        <v>277</v>
      </c>
      <c r="F45" s="168"/>
      <c r="G45" s="168"/>
      <c r="H45" s="168">
        <v>7400.0</v>
      </c>
      <c r="I45" s="168"/>
      <c r="J45" s="168"/>
      <c r="K45" s="168"/>
      <c r="L45" s="168"/>
      <c r="M45" s="168"/>
      <c r="N45" s="168"/>
      <c r="O45" s="117"/>
      <c r="P45" s="120">
        <v>7400.0</v>
      </c>
      <c r="Q45" s="121">
        <f t="shared" si="5"/>
        <v>0</v>
      </c>
      <c r="R45" s="37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ht="42.0" customHeight="1">
      <c r="A46" s="137"/>
      <c r="B46" s="141"/>
      <c r="C46" s="114"/>
      <c r="D46" s="114"/>
      <c r="E46" s="114"/>
      <c r="F46" s="168"/>
      <c r="G46" s="168"/>
      <c r="H46" s="168"/>
      <c r="I46" s="168"/>
      <c r="J46" s="168"/>
      <c r="K46" s="168"/>
      <c r="L46" s="168"/>
      <c r="M46" s="168"/>
      <c r="N46" s="168"/>
      <c r="O46" s="117"/>
      <c r="P46" s="120"/>
      <c r="Q46" s="121">
        <f t="shared" si="5"/>
        <v>0</v>
      </c>
      <c r="R46" s="37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ht="42.0" customHeight="1">
      <c r="A47" s="124"/>
      <c r="B47" s="125"/>
      <c r="C47" s="126"/>
      <c r="D47" s="127" t="s">
        <v>105</v>
      </c>
      <c r="E47" s="109"/>
      <c r="F47" s="128">
        <f t="shared" ref="F47:P47" si="6">SUM(F41:F46)</f>
        <v>0</v>
      </c>
      <c r="G47" s="128">
        <f t="shared" si="6"/>
        <v>0</v>
      </c>
      <c r="H47" s="128">
        <f t="shared" si="6"/>
        <v>17950</v>
      </c>
      <c r="I47" s="128">
        <f t="shared" si="6"/>
        <v>0</v>
      </c>
      <c r="J47" s="128">
        <f t="shared" si="6"/>
        <v>250</v>
      </c>
      <c r="K47" s="128">
        <f t="shared" si="6"/>
        <v>0</v>
      </c>
      <c r="L47" s="128">
        <f t="shared" si="6"/>
        <v>0</v>
      </c>
      <c r="M47" s="128">
        <f t="shared" si="6"/>
        <v>0</v>
      </c>
      <c r="N47" s="128">
        <f t="shared" si="6"/>
        <v>0</v>
      </c>
      <c r="O47" s="128">
        <f t="shared" si="6"/>
        <v>0</v>
      </c>
      <c r="P47" s="128">
        <f t="shared" si="6"/>
        <v>18200</v>
      </c>
      <c r="Q47" s="129"/>
      <c r="R47" s="109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ht="42.0" customHeight="1">
      <c r="A48" s="55"/>
      <c r="B48" s="55"/>
      <c r="C48" s="55"/>
      <c r="D48" s="55"/>
      <c r="E48" s="56"/>
      <c r="F48" s="57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</row>
    <row r="49" ht="42.0" customHeight="1">
      <c r="A49" s="55"/>
      <c r="B49" s="55"/>
      <c r="C49" s="55"/>
      <c r="D49" s="55"/>
      <c r="E49" s="56"/>
      <c r="F49" s="57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</row>
    <row r="50" ht="51.0" customHeight="1">
      <c r="A50" s="2"/>
      <c r="B50" s="2"/>
      <c r="C50" s="2"/>
      <c r="D50" s="2"/>
      <c r="E50" s="58" t="s">
        <v>52</v>
      </c>
      <c r="F50" s="59" t="s">
        <v>53</v>
      </c>
      <c r="G50" s="2"/>
      <c r="H50" s="2"/>
      <c r="I50" s="2"/>
      <c r="J50" s="60" t="s">
        <v>54</v>
      </c>
      <c r="K50" s="60"/>
      <c r="L50" s="60"/>
      <c r="M50" s="60"/>
      <c r="N50" s="61"/>
      <c r="O50" s="61"/>
      <c r="P50" s="6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42.0" customHeight="1">
      <c r="A51" s="2"/>
      <c r="B51" s="2"/>
      <c r="C51" s="2"/>
      <c r="D51" s="2"/>
      <c r="E51" s="58" t="s">
        <v>55</v>
      </c>
      <c r="F51" s="59" t="s">
        <v>53</v>
      </c>
      <c r="G51" s="2"/>
      <c r="H51" s="2"/>
      <c r="I51" s="2"/>
      <c r="J51" s="63" t="s">
        <v>56</v>
      </c>
      <c r="K51" s="63"/>
      <c r="L51" s="63"/>
      <c r="M51" s="63"/>
      <c r="N51" s="63"/>
      <c r="O51" s="63"/>
      <c r="P51" s="6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42.0" customHeight="1">
      <c r="A52" s="2"/>
      <c r="B52" s="2"/>
      <c r="C52" s="2"/>
      <c r="D52" s="2"/>
      <c r="E52" s="58" t="s">
        <v>57</v>
      </c>
      <c r="F52" s="59" t="s">
        <v>53</v>
      </c>
      <c r="G52" s="2"/>
      <c r="H52" s="2"/>
      <c r="I52" s="2"/>
      <c r="J52" s="159"/>
      <c r="K52" s="160"/>
      <c r="L52" s="160"/>
      <c r="M52" s="160"/>
      <c r="N52" s="160"/>
      <c r="O52" s="160"/>
      <c r="P52" s="160"/>
      <c r="Q52" s="161"/>
      <c r="R52" s="28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42.0" customHeight="1">
      <c r="A53" s="2"/>
      <c r="B53" s="2"/>
      <c r="C53" s="2"/>
      <c r="D53" s="2"/>
      <c r="E53" s="58" t="s">
        <v>62</v>
      </c>
      <c r="F53" s="59" t="s">
        <v>53</v>
      </c>
      <c r="G53" s="2"/>
      <c r="H53" s="2"/>
      <c r="I53" s="2"/>
      <c r="J53" s="162"/>
      <c r="K53" s="162"/>
      <c r="L53" s="162"/>
      <c r="M53" s="162"/>
      <c r="N53" s="162"/>
      <c r="O53" s="162"/>
      <c r="P53" s="55"/>
      <c r="Q53" s="55"/>
      <c r="R53" s="5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42.0" customHeight="1">
      <c r="A54" s="2"/>
      <c r="B54" s="2"/>
      <c r="C54" s="2"/>
      <c r="D54" s="2"/>
      <c r="E54" s="58" t="s">
        <v>1109</v>
      </c>
      <c r="F54" s="59" t="s">
        <v>53</v>
      </c>
      <c r="G54" s="2"/>
      <c r="H54" s="2"/>
      <c r="I54" s="2"/>
      <c r="J54" s="162"/>
      <c r="K54" s="162"/>
      <c r="L54" s="162"/>
      <c r="M54" s="162"/>
      <c r="N54" s="162"/>
      <c r="O54" s="162"/>
      <c r="P54" s="163"/>
      <c r="Q54" s="55"/>
      <c r="R54" s="5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42.0" customHeight="1">
      <c r="A55" s="2"/>
      <c r="B55" s="2"/>
      <c r="C55" s="2"/>
      <c r="D55" s="2"/>
      <c r="E55" s="58" t="s">
        <v>65</v>
      </c>
      <c r="F55" s="59" t="s">
        <v>53</v>
      </c>
      <c r="G55" s="2"/>
      <c r="H55" s="2"/>
      <c r="I55" s="2"/>
      <c r="J55" s="164"/>
      <c r="K55" s="164"/>
      <c r="L55" s="164"/>
      <c r="M55" s="164"/>
      <c r="N55" s="55"/>
      <c r="O55" s="55"/>
      <c r="P55" s="163"/>
      <c r="Q55" s="55"/>
      <c r="R55" s="5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42.0" customHeight="1">
      <c r="A56" s="2"/>
      <c r="B56" s="2"/>
      <c r="C56" s="2"/>
      <c r="D56" s="2"/>
      <c r="E56" s="58" t="s">
        <v>67</v>
      </c>
      <c r="F56" s="59" t="s">
        <v>53</v>
      </c>
      <c r="G56" s="2"/>
      <c r="H56" s="2"/>
      <c r="I56" s="2"/>
      <c r="J56" s="55"/>
      <c r="K56" s="55"/>
      <c r="L56" s="165"/>
      <c r="M56" s="55"/>
      <c r="N56" s="55"/>
      <c r="O56" s="55"/>
      <c r="P56" s="163"/>
      <c r="Q56" s="55"/>
      <c r="R56" s="5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42.0" customHeight="1">
      <c r="A57" s="2"/>
      <c r="B57" s="2"/>
      <c r="C57" s="2"/>
      <c r="D57" s="2"/>
      <c r="E57" s="2"/>
      <c r="F57" s="2"/>
      <c r="G57" s="2"/>
      <c r="H57" s="2"/>
      <c r="I57" s="2"/>
      <c r="J57" s="55"/>
      <c r="K57" s="55"/>
      <c r="L57" s="55"/>
      <c r="M57" s="55"/>
      <c r="N57" s="55"/>
      <c r="O57" s="55"/>
      <c r="P57" s="55"/>
      <c r="Q57" s="55"/>
      <c r="R57" s="5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42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42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42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42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42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42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42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42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42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42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42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42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42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42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42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42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42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42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42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42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42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42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42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42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42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42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42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42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42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42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42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</sheetData>
  <mergeCells count="47">
    <mergeCell ref="I39:J39"/>
    <mergeCell ref="K39:K40"/>
    <mergeCell ref="P39:P40"/>
    <mergeCell ref="Q39:Q40"/>
    <mergeCell ref="A37:S37"/>
    <mergeCell ref="A38:A40"/>
    <mergeCell ref="B38:B40"/>
    <mergeCell ref="C38:C40"/>
    <mergeCell ref="D38:D40"/>
    <mergeCell ref="E38:E40"/>
    <mergeCell ref="F38:Q3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26:O26"/>
    <mergeCell ref="A29:A31"/>
    <mergeCell ref="B29:B31"/>
    <mergeCell ref="C29:C31"/>
    <mergeCell ref="D29:D31"/>
    <mergeCell ref="E29:E31"/>
    <mergeCell ref="R29:R31"/>
    <mergeCell ref="P30:P31"/>
    <mergeCell ref="Q30:Q31"/>
    <mergeCell ref="A28:S28"/>
    <mergeCell ref="F29:Q29"/>
    <mergeCell ref="S29:S31"/>
    <mergeCell ref="F30:F31"/>
    <mergeCell ref="G30:H30"/>
    <mergeCell ref="I30:J30"/>
    <mergeCell ref="K30:K31"/>
    <mergeCell ref="R38:R40"/>
    <mergeCell ref="S38:S40"/>
    <mergeCell ref="F39:F40"/>
    <mergeCell ref="G39:H3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1110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6"/>
      <c r="P4" s="7" t="s">
        <v>15</v>
      </c>
      <c r="Q4" s="7" t="s">
        <v>16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6"/>
      <c r="B5" s="10"/>
      <c r="C5" s="10"/>
      <c r="D5" s="10"/>
      <c r="E5" s="10"/>
      <c r="F5" s="10"/>
      <c r="G5" s="17" t="s">
        <v>17</v>
      </c>
      <c r="H5" s="17" t="s">
        <v>18</v>
      </c>
      <c r="I5" s="17" t="s">
        <v>19</v>
      </c>
      <c r="J5" s="17" t="s">
        <v>20</v>
      </c>
      <c r="K5" s="10"/>
      <c r="L5" s="17" t="s">
        <v>21</v>
      </c>
      <c r="M5" s="17" t="s">
        <v>22</v>
      </c>
      <c r="N5" s="17" t="s">
        <v>70</v>
      </c>
      <c r="O5" s="17" t="s">
        <v>14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30">
        <v>1.0</v>
      </c>
      <c r="B6" s="31">
        <v>45900.0</v>
      </c>
      <c r="C6" s="32" t="s">
        <v>1111</v>
      </c>
      <c r="D6" s="33">
        <v>50871.0</v>
      </c>
      <c r="E6" s="34" t="s">
        <v>393</v>
      </c>
      <c r="F6" s="35"/>
      <c r="G6" s="35"/>
      <c r="H6" s="35"/>
      <c r="I6" s="36">
        <v>1280.0</v>
      </c>
      <c r="J6" s="35"/>
      <c r="K6" s="35"/>
      <c r="L6" s="35"/>
      <c r="M6" s="36"/>
      <c r="N6" s="35"/>
      <c r="O6" s="35"/>
      <c r="P6" s="37">
        <v>1280.0</v>
      </c>
      <c r="Q6" s="38">
        <f t="shared" ref="Q6:Q64" si="1">F6+G6+H6+I6+J6+K6+L6+M6+N6+O6-P6</f>
        <v>0</v>
      </c>
      <c r="R6" s="37" t="s">
        <v>34</v>
      </c>
      <c r="S6" s="37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ht="42.0" customHeight="1">
      <c r="A7" s="30">
        <v>2.0</v>
      </c>
      <c r="B7" s="31">
        <v>45900.0</v>
      </c>
      <c r="C7" s="32" t="s">
        <v>1112</v>
      </c>
      <c r="D7" s="33">
        <v>22332.0</v>
      </c>
      <c r="E7" s="34" t="s">
        <v>223</v>
      </c>
      <c r="F7" s="35"/>
      <c r="G7" s="35"/>
      <c r="H7" s="35"/>
      <c r="I7" s="36">
        <v>3000.0</v>
      </c>
      <c r="J7" s="35"/>
      <c r="K7" s="35"/>
      <c r="L7" s="35"/>
      <c r="M7" s="36"/>
      <c r="N7" s="35"/>
      <c r="O7" s="35"/>
      <c r="P7" s="37">
        <v>3000.0</v>
      </c>
      <c r="Q7" s="38">
        <f t="shared" si="1"/>
        <v>0</v>
      </c>
      <c r="R7" s="37" t="s">
        <v>34</v>
      </c>
      <c r="S7" s="37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ht="42.0" customHeight="1">
      <c r="A8" s="30">
        <v>3.0</v>
      </c>
      <c r="B8" s="31">
        <v>45900.0</v>
      </c>
      <c r="C8" s="32" t="s">
        <v>1113</v>
      </c>
      <c r="D8" s="33">
        <v>59244.0</v>
      </c>
      <c r="E8" s="34" t="s">
        <v>93</v>
      </c>
      <c r="F8" s="35"/>
      <c r="G8" s="35"/>
      <c r="H8" s="35"/>
      <c r="I8" s="36">
        <v>11500.0</v>
      </c>
      <c r="J8" s="35"/>
      <c r="K8" s="35"/>
      <c r="L8" s="35"/>
      <c r="M8" s="36"/>
      <c r="N8" s="35"/>
      <c r="O8" s="35"/>
      <c r="P8" s="37">
        <v>11500.0</v>
      </c>
      <c r="Q8" s="38">
        <f t="shared" si="1"/>
        <v>0</v>
      </c>
      <c r="R8" s="37" t="s">
        <v>34</v>
      </c>
      <c r="S8" s="3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ht="42.0" customHeight="1">
      <c r="A9" s="30">
        <v>4.0</v>
      </c>
      <c r="B9" s="31">
        <v>45900.0</v>
      </c>
      <c r="C9" s="32" t="s">
        <v>1114</v>
      </c>
      <c r="D9" s="33">
        <v>77609.0</v>
      </c>
      <c r="E9" s="34" t="s">
        <v>91</v>
      </c>
      <c r="F9" s="35"/>
      <c r="G9" s="35"/>
      <c r="H9" s="35"/>
      <c r="I9" s="36">
        <v>1000.0</v>
      </c>
      <c r="J9" s="35"/>
      <c r="K9" s="35"/>
      <c r="L9" s="35"/>
      <c r="M9" s="36"/>
      <c r="N9" s="35"/>
      <c r="O9" s="35"/>
      <c r="P9" s="37">
        <v>1000.0</v>
      </c>
      <c r="Q9" s="38">
        <f t="shared" si="1"/>
        <v>0</v>
      </c>
      <c r="R9" s="37" t="s">
        <v>34</v>
      </c>
      <c r="S9" s="3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ht="42.0" customHeight="1">
      <c r="A10" s="30">
        <v>5.0</v>
      </c>
      <c r="B10" s="31">
        <v>45900.0</v>
      </c>
      <c r="C10" s="32" t="s">
        <v>1115</v>
      </c>
      <c r="D10" s="33">
        <v>52240.0</v>
      </c>
      <c r="E10" s="34" t="s">
        <v>1116</v>
      </c>
      <c r="F10" s="35"/>
      <c r="G10" s="35"/>
      <c r="H10" s="35"/>
      <c r="I10" s="36"/>
      <c r="J10" s="35">
        <v>4600.0</v>
      </c>
      <c r="K10" s="35"/>
      <c r="L10" s="35"/>
      <c r="M10" s="36"/>
      <c r="N10" s="35"/>
      <c r="O10" s="35"/>
      <c r="P10" s="37">
        <v>4600.0</v>
      </c>
      <c r="Q10" s="38">
        <f t="shared" si="1"/>
        <v>0</v>
      </c>
      <c r="R10" s="37" t="s">
        <v>34</v>
      </c>
      <c r="S10" s="3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ht="42.0" customHeight="1">
      <c r="A11" s="30">
        <v>6.0</v>
      </c>
      <c r="B11" s="31">
        <v>45900.0</v>
      </c>
      <c r="C11" s="32" t="s">
        <v>1117</v>
      </c>
      <c r="D11" s="33">
        <v>42046.0</v>
      </c>
      <c r="E11" s="34" t="s">
        <v>277</v>
      </c>
      <c r="F11" s="35"/>
      <c r="G11" s="35"/>
      <c r="H11" s="35"/>
      <c r="I11" s="36"/>
      <c r="J11" s="35"/>
      <c r="K11" s="35">
        <v>3500.0</v>
      </c>
      <c r="L11" s="35"/>
      <c r="M11" s="36"/>
      <c r="N11" s="35"/>
      <c r="O11" s="35"/>
      <c r="P11" s="37">
        <v>3500.0</v>
      </c>
      <c r="Q11" s="38">
        <f t="shared" si="1"/>
        <v>0</v>
      </c>
      <c r="R11" s="37" t="s">
        <v>34</v>
      </c>
      <c r="S11" s="3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ht="42.0" customHeight="1">
      <c r="A12" s="30">
        <v>7.0</v>
      </c>
      <c r="B12" s="31">
        <v>45900.0</v>
      </c>
      <c r="C12" s="32" t="s">
        <v>1118</v>
      </c>
      <c r="D12" s="33">
        <v>19688.0</v>
      </c>
      <c r="E12" s="34" t="s">
        <v>261</v>
      </c>
      <c r="F12" s="35"/>
      <c r="G12" s="35"/>
      <c r="H12" s="35"/>
      <c r="I12" s="36"/>
      <c r="J12" s="35">
        <v>27500.0</v>
      </c>
      <c r="K12" s="35"/>
      <c r="L12" s="35"/>
      <c r="M12" s="36"/>
      <c r="N12" s="35"/>
      <c r="O12" s="35"/>
      <c r="P12" s="37">
        <v>27500.0</v>
      </c>
      <c r="Q12" s="38">
        <f t="shared" si="1"/>
        <v>0</v>
      </c>
      <c r="R12" s="37" t="s">
        <v>34</v>
      </c>
      <c r="S12" s="3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ht="42.0" customHeight="1">
      <c r="A13" s="30">
        <v>8.0</v>
      </c>
      <c r="B13" s="31">
        <v>45900.0</v>
      </c>
      <c r="C13" s="32" t="s">
        <v>1119</v>
      </c>
      <c r="D13" s="33">
        <v>50436.0</v>
      </c>
      <c r="E13" s="34" t="s">
        <v>584</v>
      </c>
      <c r="F13" s="35"/>
      <c r="G13" s="35"/>
      <c r="H13" s="35"/>
      <c r="I13" s="36"/>
      <c r="J13" s="35">
        <v>2600.0</v>
      </c>
      <c r="K13" s="35"/>
      <c r="L13" s="35"/>
      <c r="M13" s="36"/>
      <c r="N13" s="35"/>
      <c r="O13" s="35"/>
      <c r="P13" s="37">
        <v>2600.0</v>
      </c>
      <c r="Q13" s="38">
        <f t="shared" si="1"/>
        <v>0</v>
      </c>
      <c r="R13" s="37" t="s">
        <v>34</v>
      </c>
      <c r="S13" s="3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ht="42.0" customHeight="1">
      <c r="A14" s="30">
        <v>9.0</v>
      </c>
      <c r="B14" s="31">
        <v>45900.0</v>
      </c>
      <c r="C14" s="32" t="s">
        <v>1120</v>
      </c>
      <c r="D14" s="33">
        <v>88773.0</v>
      </c>
      <c r="E14" s="34" t="s">
        <v>1121</v>
      </c>
      <c r="F14" s="35">
        <v>2400.0</v>
      </c>
      <c r="G14" s="35"/>
      <c r="H14" s="35"/>
      <c r="I14" s="36"/>
      <c r="J14" s="35"/>
      <c r="K14" s="35"/>
      <c r="L14" s="35"/>
      <c r="M14" s="36"/>
      <c r="N14" s="35"/>
      <c r="O14" s="35"/>
      <c r="P14" s="37">
        <v>2400.0</v>
      </c>
      <c r="Q14" s="38">
        <f t="shared" si="1"/>
        <v>0</v>
      </c>
      <c r="R14" s="37" t="s">
        <v>26</v>
      </c>
      <c r="S14" s="3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ht="42.0" customHeight="1">
      <c r="A15" s="30">
        <v>10.0</v>
      </c>
      <c r="B15" s="31">
        <v>45900.0</v>
      </c>
      <c r="C15" s="32" t="s">
        <v>1122</v>
      </c>
      <c r="D15" s="33">
        <v>42095.0</v>
      </c>
      <c r="E15" s="34" t="s">
        <v>371</v>
      </c>
      <c r="F15" s="35"/>
      <c r="G15" s="35"/>
      <c r="H15" s="35"/>
      <c r="I15" s="36">
        <v>4500.0</v>
      </c>
      <c r="J15" s="35"/>
      <c r="K15" s="35"/>
      <c r="L15" s="35"/>
      <c r="M15" s="36"/>
      <c r="N15" s="35"/>
      <c r="O15" s="35"/>
      <c r="P15" s="37">
        <v>4500.0</v>
      </c>
      <c r="Q15" s="38">
        <f t="shared" si="1"/>
        <v>0</v>
      </c>
      <c r="R15" s="37" t="s">
        <v>34</v>
      </c>
      <c r="S15" s="3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ht="42.0" customHeight="1">
      <c r="A16" s="30">
        <v>11.0</v>
      </c>
      <c r="B16" s="31">
        <v>45900.0</v>
      </c>
      <c r="C16" s="32" t="s">
        <v>1123</v>
      </c>
      <c r="D16" s="33">
        <v>52070.0</v>
      </c>
      <c r="E16" s="34" t="s">
        <v>1124</v>
      </c>
      <c r="F16" s="35"/>
      <c r="G16" s="35"/>
      <c r="H16" s="35"/>
      <c r="I16" s="36">
        <v>2500.0</v>
      </c>
      <c r="J16" s="35"/>
      <c r="K16" s="35"/>
      <c r="L16" s="35"/>
      <c r="M16" s="36"/>
      <c r="N16" s="35"/>
      <c r="O16" s="35"/>
      <c r="P16" s="37">
        <v>2500.0</v>
      </c>
      <c r="Q16" s="38">
        <f t="shared" si="1"/>
        <v>0</v>
      </c>
      <c r="R16" s="37" t="s">
        <v>26</v>
      </c>
      <c r="S16" s="3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ht="42.0" customHeight="1">
      <c r="A17" s="30">
        <v>12.0</v>
      </c>
      <c r="B17" s="31">
        <v>45900.0</v>
      </c>
      <c r="C17" s="32" t="s">
        <v>1125</v>
      </c>
      <c r="D17" s="33">
        <v>13762.0</v>
      </c>
      <c r="E17" s="34" t="s">
        <v>847</v>
      </c>
      <c r="F17" s="35">
        <v>2000.0</v>
      </c>
      <c r="G17" s="35"/>
      <c r="H17" s="35"/>
      <c r="I17" s="36"/>
      <c r="J17" s="35">
        <v>320.0</v>
      </c>
      <c r="K17" s="35"/>
      <c r="L17" s="35"/>
      <c r="M17" s="36"/>
      <c r="N17" s="35"/>
      <c r="O17" s="35"/>
      <c r="P17" s="37">
        <v>2320.0</v>
      </c>
      <c r="Q17" s="38">
        <f t="shared" si="1"/>
        <v>0</v>
      </c>
      <c r="R17" s="37" t="s">
        <v>26</v>
      </c>
      <c r="S17" s="3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ht="42.0" customHeight="1">
      <c r="A18" s="30">
        <v>13.0</v>
      </c>
      <c r="B18" s="31">
        <v>45900.0</v>
      </c>
      <c r="C18" s="32" t="s">
        <v>1126</v>
      </c>
      <c r="D18" s="33">
        <v>36918.0</v>
      </c>
      <c r="E18" s="34" t="s">
        <v>642</v>
      </c>
      <c r="F18" s="35"/>
      <c r="G18" s="35"/>
      <c r="H18" s="35"/>
      <c r="I18" s="36">
        <v>2500.0</v>
      </c>
      <c r="J18" s="35"/>
      <c r="K18" s="35"/>
      <c r="L18" s="35"/>
      <c r="M18" s="36"/>
      <c r="N18" s="35"/>
      <c r="O18" s="35"/>
      <c r="P18" s="37">
        <v>2500.0</v>
      </c>
      <c r="Q18" s="38">
        <f t="shared" si="1"/>
        <v>0</v>
      </c>
      <c r="R18" s="37" t="s">
        <v>34</v>
      </c>
      <c r="S18" s="3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ht="42.0" customHeight="1">
      <c r="A19" s="30">
        <v>14.0</v>
      </c>
      <c r="B19" s="31">
        <v>45900.0</v>
      </c>
      <c r="C19" s="32" t="s">
        <v>1127</v>
      </c>
      <c r="D19" s="33">
        <v>36918.0</v>
      </c>
      <c r="E19" s="34" t="s">
        <v>642</v>
      </c>
      <c r="F19" s="35"/>
      <c r="G19" s="35"/>
      <c r="H19" s="35"/>
      <c r="I19" s="36">
        <v>1500.0</v>
      </c>
      <c r="J19" s="35"/>
      <c r="K19" s="35"/>
      <c r="L19" s="35"/>
      <c r="M19" s="36"/>
      <c r="N19" s="35"/>
      <c r="O19" s="35"/>
      <c r="P19" s="37">
        <v>1500.0</v>
      </c>
      <c r="Q19" s="38">
        <f t="shared" si="1"/>
        <v>0</v>
      </c>
      <c r="R19" s="37" t="s">
        <v>34</v>
      </c>
      <c r="S19" s="3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ht="42.0" customHeight="1">
      <c r="A20" s="30">
        <v>15.0</v>
      </c>
      <c r="B20" s="31">
        <v>45900.0</v>
      </c>
      <c r="C20" s="32" t="s">
        <v>1128</v>
      </c>
      <c r="D20" s="33">
        <v>48631.0</v>
      </c>
      <c r="E20" s="34" t="s">
        <v>147</v>
      </c>
      <c r="F20" s="35"/>
      <c r="G20" s="35"/>
      <c r="H20" s="35"/>
      <c r="I20" s="36">
        <v>2600.0</v>
      </c>
      <c r="J20" s="35"/>
      <c r="K20" s="35"/>
      <c r="L20" s="35"/>
      <c r="M20" s="36"/>
      <c r="N20" s="35"/>
      <c r="O20" s="35"/>
      <c r="P20" s="37">
        <v>2600.0</v>
      </c>
      <c r="Q20" s="38">
        <f t="shared" si="1"/>
        <v>0</v>
      </c>
      <c r="R20" s="37" t="s">
        <v>34</v>
      </c>
      <c r="S20" s="3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42.0" customHeight="1">
      <c r="A21" s="30">
        <v>16.0</v>
      </c>
      <c r="B21" s="31">
        <v>45900.0</v>
      </c>
      <c r="C21" s="32" t="s">
        <v>1129</v>
      </c>
      <c r="D21" s="33">
        <v>22341.0</v>
      </c>
      <c r="E21" s="34" t="s">
        <v>28</v>
      </c>
      <c r="F21" s="35"/>
      <c r="G21" s="35"/>
      <c r="H21" s="35"/>
      <c r="I21" s="36">
        <v>1000.0</v>
      </c>
      <c r="J21" s="35"/>
      <c r="K21" s="35"/>
      <c r="L21" s="35"/>
      <c r="M21" s="36"/>
      <c r="N21" s="35"/>
      <c r="O21" s="35"/>
      <c r="P21" s="37">
        <v>1000.0</v>
      </c>
      <c r="Q21" s="38">
        <f t="shared" si="1"/>
        <v>0</v>
      </c>
      <c r="R21" s="37" t="s">
        <v>34</v>
      </c>
      <c r="S21" s="3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42.0" customHeight="1">
      <c r="A22" s="30">
        <v>17.0</v>
      </c>
      <c r="B22" s="31">
        <v>45900.0</v>
      </c>
      <c r="C22" s="32" t="s">
        <v>1130</v>
      </c>
      <c r="D22" s="33">
        <v>51565.0</v>
      </c>
      <c r="E22" s="34" t="s">
        <v>1131</v>
      </c>
      <c r="F22" s="35"/>
      <c r="G22" s="35">
        <v>1021.0</v>
      </c>
      <c r="H22" s="35"/>
      <c r="I22" s="36"/>
      <c r="J22" s="35"/>
      <c r="K22" s="35">
        <v>1479.0</v>
      </c>
      <c r="L22" s="35"/>
      <c r="M22" s="36"/>
      <c r="N22" s="35"/>
      <c r="O22" s="35"/>
      <c r="P22" s="37">
        <v>2500.0</v>
      </c>
      <c r="Q22" s="38">
        <f t="shared" si="1"/>
        <v>0</v>
      </c>
      <c r="R22" s="37" t="s">
        <v>34</v>
      </c>
      <c r="S22" s="3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42.0" customHeight="1">
      <c r="A23" s="30">
        <v>18.0</v>
      </c>
      <c r="B23" s="31">
        <v>45900.0</v>
      </c>
      <c r="C23" s="32" t="s">
        <v>1132</v>
      </c>
      <c r="D23" s="33">
        <v>36768.0</v>
      </c>
      <c r="E23" s="34" t="s">
        <v>1133</v>
      </c>
      <c r="F23" s="35"/>
      <c r="G23" s="35">
        <v>763.0</v>
      </c>
      <c r="H23" s="35"/>
      <c r="I23" s="36"/>
      <c r="J23" s="35"/>
      <c r="K23" s="35">
        <v>1737.0</v>
      </c>
      <c r="L23" s="35"/>
      <c r="M23" s="36"/>
      <c r="N23" s="35"/>
      <c r="O23" s="35"/>
      <c r="P23" s="37">
        <v>2500.0</v>
      </c>
      <c r="Q23" s="38">
        <f t="shared" si="1"/>
        <v>0</v>
      </c>
      <c r="R23" s="37" t="s">
        <v>34</v>
      </c>
      <c r="S23" s="3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42.0" customHeight="1">
      <c r="A24" s="30">
        <v>19.0</v>
      </c>
      <c r="B24" s="31">
        <v>45900.0</v>
      </c>
      <c r="C24" s="32" t="s">
        <v>1134</v>
      </c>
      <c r="D24" s="33">
        <v>88544.0</v>
      </c>
      <c r="E24" s="34" t="s">
        <v>1135</v>
      </c>
      <c r="F24" s="35"/>
      <c r="G24" s="35"/>
      <c r="H24" s="35"/>
      <c r="I24" s="36">
        <v>1500.0</v>
      </c>
      <c r="J24" s="35"/>
      <c r="K24" s="35"/>
      <c r="L24" s="35"/>
      <c r="M24" s="36"/>
      <c r="N24" s="35"/>
      <c r="O24" s="35"/>
      <c r="P24" s="37">
        <v>1500.0</v>
      </c>
      <c r="Q24" s="38">
        <f t="shared" si="1"/>
        <v>0</v>
      </c>
      <c r="R24" s="37" t="s">
        <v>26</v>
      </c>
      <c r="S24" s="3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42.0" customHeight="1">
      <c r="A25" s="30">
        <v>20.0</v>
      </c>
      <c r="B25" s="31">
        <v>45900.0</v>
      </c>
      <c r="C25" s="32" t="s">
        <v>1136</v>
      </c>
      <c r="D25" s="33">
        <v>35245.0</v>
      </c>
      <c r="E25" s="34" t="s">
        <v>553</v>
      </c>
      <c r="F25" s="35"/>
      <c r="G25" s="35"/>
      <c r="H25" s="35"/>
      <c r="I25" s="36"/>
      <c r="J25" s="35"/>
      <c r="K25" s="35">
        <v>8900.0</v>
      </c>
      <c r="L25" s="35"/>
      <c r="M25" s="36"/>
      <c r="N25" s="35"/>
      <c r="O25" s="35"/>
      <c r="P25" s="37">
        <v>8900.0</v>
      </c>
      <c r="Q25" s="38">
        <f t="shared" si="1"/>
        <v>0</v>
      </c>
      <c r="R25" s="37" t="s">
        <v>34</v>
      </c>
      <c r="S25" s="3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42.0" customHeight="1">
      <c r="A26" s="30">
        <v>21.0</v>
      </c>
      <c r="B26" s="31">
        <v>45900.0</v>
      </c>
      <c r="C26" s="32" t="s">
        <v>1137</v>
      </c>
      <c r="D26" s="33">
        <v>21821.0</v>
      </c>
      <c r="E26" s="34" t="s">
        <v>1138</v>
      </c>
      <c r="F26" s="35"/>
      <c r="G26" s="35"/>
      <c r="H26" s="35"/>
      <c r="I26" s="36"/>
      <c r="J26" s="35"/>
      <c r="K26" s="35">
        <v>1500.0</v>
      </c>
      <c r="L26" s="35"/>
      <c r="M26" s="36"/>
      <c r="N26" s="35"/>
      <c r="O26" s="35"/>
      <c r="P26" s="37">
        <v>1500.0</v>
      </c>
      <c r="Q26" s="38">
        <f t="shared" si="1"/>
        <v>0</v>
      </c>
      <c r="R26" s="37" t="s">
        <v>26</v>
      </c>
      <c r="S26" s="3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42.0" customHeight="1">
      <c r="A27" s="30">
        <v>22.0</v>
      </c>
      <c r="B27" s="31">
        <v>45900.0</v>
      </c>
      <c r="C27" s="32" t="s">
        <v>1139</v>
      </c>
      <c r="D27" s="33">
        <v>10271.0</v>
      </c>
      <c r="E27" s="34" t="s">
        <v>143</v>
      </c>
      <c r="F27" s="35"/>
      <c r="G27" s="35">
        <v>4500.0</v>
      </c>
      <c r="H27" s="35"/>
      <c r="I27" s="36"/>
      <c r="J27" s="35"/>
      <c r="K27" s="35"/>
      <c r="L27" s="35"/>
      <c r="M27" s="36"/>
      <c r="N27" s="35"/>
      <c r="O27" s="35"/>
      <c r="P27" s="37">
        <v>4500.0</v>
      </c>
      <c r="Q27" s="38">
        <f t="shared" si="1"/>
        <v>0</v>
      </c>
      <c r="R27" s="37" t="s">
        <v>34</v>
      </c>
      <c r="S27" s="3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42.0" customHeight="1">
      <c r="A28" s="30">
        <v>23.0</v>
      </c>
      <c r="B28" s="31">
        <v>45900.0</v>
      </c>
      <c r="C28" s="32" t="s">
        <v>1140</v>
      </c>
      <c r="D28" s="33">
        <v>38098.0</v>
      </c>
      <c r="E28" s="34" t="s">
        <v>1141</v>
      </c>
      <c r="F28" s="35"/>
      <c r="G28" s="35"/>
      <c r="H28" s="35"/>
      <c r="I28" s="36"/>
      <c r="J28" s="35">
        <v>4740.0</v>
      </c>
      <c r="K28" s="35"/>
      <c r="L28" s="35"/>
      <c r="M28" s="36"/>
      <c r="N28" s="35"/>
      <c r="O28" s="35"/>
      <c r="P28" s="37">
        <v>4740.0</v>
      </c>
      <c r="Q28" s="38">
        <f t="shared" si="1"/>
        <v>0</v>
      </c>
      <c r="R28" s="37" t="s">
        <v>230</v>
      </c>
      <c r="S28" s="3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42.0" customHeight="1">
      <c r="A29" s="30">
        <v>24.0</v>
      </c>
      <c r="B29" s="31">
        <v>45900.0</v>
      </c>
      <c r="C29" s="32" t="s">
        <v>1142</v>
      </c>
      <c r="D29" s="33">
        <v>75811.0</v>
      </c>
      <c r="E29" s="34" t="s">
        <v>409</v>
      </c>
      <c r="F29" s="35"/>
      <c r="G29" s="35"/>
      <c r="H29" s="35"/>
      <c r="I29" s="36"/>
      <c r="J29" s="35">
        <v>2000.0</v>
      </c>
      <c r="K29" s="35"/>
      <c r="L29" s="35"/>
      <c r="M29" s="36"/>
      <c r="N29" s="35"/>
      <c r="O29" s="35"/>
      <c r="P29" s="37">
        <v>2000.0</v>
      </c>
      <c r="Q29" s="38">
        <f t="shared" si="1"/>
        <v>0</v>
      </c>
      <c r="R29" s="37" t="s">
        <v>26</v>
      </c>
      <c r="S29" s="3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42.0" customHeight="1">
      <c r="A30" s="30">
        <v>25.0</v>
      </c>
      <c r="B30" s="31">
        <v>45900.0</v>
      </c>
      <c r="C30" s="32" t="s">
        <v>1143</v>
      </c>
      <c r="D30" s="33">
        <v>35245.0</v>
      </c>
      <c r="E30" s="34" t="s">
        <v>553</v>
      </c>
      <c r="F30" s="35"/>
      <c r="G30" s="35"/>
      <c r="H30" s="35">
        <v>6400.0</v>
      </c>
      <c r="I30" s="36"/>
      <c r="J30" s="35"/>
      <c r="K30" s="35"/>
      <c r="L30" s="35"/>
      <c r="M30" s="36">
        <v>50.0</v>
      </c>
      <c r="N30" s="35"/>
      <c r="O30" s="35"/>
      <c r="P30" s="37">
        <v>6450.0</v>
      </c>
      <c r="Q30" s="38">
        <f t="shared" si="1"/>
        <v>0</v>
      </c>
      <c r="R30" s="37" t="s">
        <v>34</v>
      </c>
      <c r="S30" s="3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42.0" customHeight="1">
      <c r="A31" s="30">
        <v>26.0</v>
      </c>
      <c r="B31" s="31">
        <v>45900.0</v>
      </c>
      <c r="C31" s="32" t="s">
        <v>1144</v>
      </c>
      <c r="D31" s="33">
        <v>10008.0</v>
      </c>
      <c r="E31" s="34" t="s">
        <v>204</v>
      </c>
      <c r="F31" s="35"/>
      <c r="G31" s="35"/>
      <c r="H31" s="35"/>
      <c r="I31" s="36"/>
      <c r="J31" s="35"/>
      <c r="K31" s="35">
        <v>350.0</v>
      </c>
      <c r="L31" s="35"/>
      <c r="M31" s="36"/>
      <c r="N31" s="35"/>
      <c r="O31" s="35"/>
      <c r="P31" s="37">
        <v>350.0</v>
      </c>
      <c r="Q31" s="38">
        <f t="shared" si="1"/>
        <v>0</v>
      </c>
      <c r="R31" s="37" t="s">
        <v>34</v>
      </c>
      <c r="S31" s="3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42.0" customHeight="1">
      <c r="A32" s="30">
        <v>27.0</v>
      </c>
      <c r="B32" s="31">
        <v>45900.0</v>
      </c>
      <c r="C32" s="32" t="s">
        <v>1145</v>
      </c>
      <c r="D32" s="33">
        <v>35245.0</v>
      </c>
      <c r="E32" s="34" t="s">
        <v>553</v>
      </c>
      <c r="F32" s="35"/>
      <c r="G32" s="35"/>
      <c r="H32" s="35"/>
      <c r="I32" s="36"/>
      <c r="J32" s="35"/>
      <c r="K32" s="35"/>
      <c r="L32" s="35"/>
      <c r="M32" s="36">
        <v>320.0</v>
      </c>
      <c r="N32" s="35"/>
      <c r="O32" s="35"/>
      <c r="P32" s="37">
        <v>320.0</v>
      </c>
      <c r="Q32" s="38">
        <f t="shared" si="1"/>
        <v>0</v>
      </c>
      <c r="R32" s="37" t="s">
        <v>34</v>
      </c>
      <c r="S32" s="3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42.0" customHeight="1">
      <c r="A33" s="30">
        <v>28.0</v>
      </c>
      <c r="B33" s="31">
        <v>45900.0</v>
      </c>
      <c r="C33" s="32" t="s">
        <v>1146</v>
      </c>
      <c r="D33" s="33">
        <v>10270.0</v>
      </c>
      <c r="E33" s="34" t="s">
        <v>417</v>
      </c>
      <c r="F33" s="35"/>
      <c r="G33" s="35">
        <v>1000.0</v>
      </c>
      <c r="H33" s="35"/>
      <c r="I33" s="36"/>
      <c r="J33" s="35"/>
      <c r="K33" s="35"/>
      <c r="L33" s="35"/>
      <c r="M33" s="36"/>
      <c r="N33" s="35"/>
      <c r="O33" s="35"/>
      <c r="P33" s="37">
        <v>1000.0</v>
      </c>
      <c r="Q33" s="38">
        <f t="shared" si="1"/>
        <v>0</v>
      </c>
      <c r="R33" s="37" t="s">
        <v>26</v>
      </c>
      <c r="S33" s="3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42.0" customHeight="1">
      <c r="A34" s="30">
        <v>29.0</v>
      </c>
      <c r="B34" s="31">
        <v>45900.0</v>
      </c>
      <c r="C34" s="32" t="s">
        <v>1147</v>
      </c>
      <c r="D34" s="33">
        <v>48854.0</v>
      </c>
      <c r="E34" s="34" t="s">
        <v>75</v>
      </c>
      <c r="F34" s="35"/>
      <c r="G34" s="35">
        <v>1000.0</v>
      </c>
      <c r="H34" s="35"/>
      <c r="I34" s="36"/>
      <c r="J34" s="35"/>
      <c r="K34" s="35"/>
      <c r="L34" s="35"/>
      <c r="M34" s="36"/>
      <c r="N34" s="35"/>
      <c r="O34" s="35"/>
      <c r="P34" s="37">
        <v>1000.0</v>
      </c>
      <c r="Q34" s="38">
        <f t="shared" si="1"/>
        <v>0</v>
      </c>
      <c r="R34" s="37" t="s">
        <v>26</v>
      </c>
      <c r="S34" s="37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42.0" customHeight="1">
      <c r="A35" s="30">
        <v>30.0</v>
      </c>
      <c r="B35" s="31">
        <v>45900.0</v>
      </c>
      <c r="C35" s="32" t="s">
        <v>1148</v>
      </c>
      <c r="D35" s="33">
        <v>10255.0</v>
      </c>
      <c r="E35" s="34" t="s">
        <v>462</v>
      </c>
      <c r="F35" s="35"/>
      <c r="G35" s="35">
        <v>1000.0</v>
      </c>
      <c r="H35" s="35"/>
      <c r="I35" s="36"/>
      <c r="J35" s="35"/>
      <c r="K35" s="35"/>
      <c r="L35" s="35"/>
      <c r="M35" s="36"/>
      <c r="N35" s="35"/>
      <c r="O35" s="35"/>
      <c r="P35" s="37">
        <v>1000.0</v>
      </c>
      <c r="Q35" s="38">
        <f t="shared" si="1"/>
        <v>0</v>
      </c>
      <c r="R35" s="37" t="s">
        <v>26</v>
      </c>
      <c r="S35" s="37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42.0" customHeight="1">
      <c r="A36" s="30">
        <v>31.0</v>
      </c>
      <c r="B36" s="31">
        <v>45900.0</v>
      </c>
      <c r="C36" s="32" t="s">
        <v>1149</v>
      </c>
      <c r="D36" s="33">
        <v>70076.0</v>
      </c>
      <c r="E36" s="34" t="s">
        <v>85</v>
      </c>
      <c r="F36" s="35"/>
      <c r="G36" s="35">
        <v>1000.0</v>
      </c>
      <c r="H36" s="35"/>
      <c r="I36" s="36"/>
      <c r="J36" s="35"/>
      <c r="K36" s="35"/>
      <c r="L36" s="35"/>
      <c r="M36" s="36"/>
      <c r="N36" s="35"/>
      <c r="O36" s="35"/>
      <c r="P36" s="37">
        <v>1000.0</v>
      </c>
      <c r="Q36" s="38">
        <f t="shared" si="1"/>
        <v>0</v>
      </c>
      <c r="R36" s="37" t="s">
        <v>26</v>
      </c>
      <c r="S36" s="3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42.0" customHeight="1">
      <c r="A37" s="30">
        <v>32.0</v>
      </c>
      <c r="B37" s="31">
        <v>45900.0</v>
      </c>
      <c r="C37" s="32" t="s">
        <v>1150</v>
      </c>
      <c r="D37" s="33">
        <v>48910.0</v>
      </c>
      <c r="E37" s="34" t="s">
        <v>129</v>
      </c>
      <c r="F37" s="35"/>
      <c r="G37" s="35">
        <v>1500.0</v>
      </c>
      <c r="H37" s="35"/>
      <c r="I37" s="36"/>
      <c r="J37" s="35"/>
      <c r="K37" s="35"/>
      <c r="L37" s="35"/>
      <c r="M37" s="36"/>
      <c r="N37" s="35"/>
      <c r="O37" s="35"/>
      <c r="P37" s="37">
        <v>1500.0</v>
      </c>
      <c r="Q37" s="38">
        <f t="shared" si="1"/>
        <v>0</v>
      </c>
      <c r="R37" s="37" t="s">
        <v>26</v>
      </c>
      <c r="S37" s="3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42.0" customHeight="1">
      <c r="A38" s="30">
        <v>33.0</v>
      </c>
      <c r="B38" s="31">
        <v>45900.0</v>
      </c>
      <c r="C38" s="32" t="s">
        <v>1151</v>
      </c>
      <c r="D38" s="33">
        <v>22332.0</v>
      </c>
      <c r="E38" s="34" t="s">
        <v>223</v>
      </c>
      <c r="F38" s="35"/>
      <c r="G38" s="35"/>
      <c r="H38" s="35"/>
      <c r="I38" s="36">
        <v>1450.0</v>
      </c>
      <c r="J38" s="35"/>
      <c r="K38" s="35"/>
      <c r="L38" s="35"/>
      <c r="M38" s="36"/>
      <c r="N38" s="35"/>
      <c r="O38" s="35"/>
      <c r="P38" s="37">
        <v>1450.0</v>
      </c>
      <c r="Q38" s="38">
        <f t="shared" si="1"/>
        <v>0</v>
      </c>
      <c r="R38" s="37" t="s">
        <v>230</v>
      </c>
      <c r="S38" s="3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42.0" customHeight="1">
      <c r="A39" s="30">
        <v>34.0</v>
      </c>
      <c r="B39" s="31">
        <v>45900.0</v>
      </c>
      <c r="C39" s="32" t="s">
        <v>1152</v>
      </c>
      <c r="D39" s="33">
        <v>21818.0</v>
      </c>
      <c r="E39" s="34" t="s">
        <v>145</v>
      </c>
      <c r="F39" s="35"/>
      <c r="G39" s="35"/>
      <c r="H39" s="35"/>
      <c r="I39" s="36"/>
      <c r="J39" s="35"/>
      <c r="K39" s="35">
        <v>50.0</v>
      </c>
      <c r="L39" s="35"/>
      <c r="M39" s="36"/>
      <c r="N39" s="35"/>
      <c r="O39" s="35"/>
      <c r="P39" s="37">
        <v>50.0</v>
      </c>
      <c r="Q39" s="38">
        <f t="shared" si="1"/>
        <v>0</v>
      </c>
      <c r="R39" s="37" t="s">
        <v>34</v>
      </c>
      <c r="S39" s="37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42.0" customHeight="1">
      <c r="A40" s="30">
        <v>35.0</v>
      </c>
      <c r="B40" s="31">
        <v>45900.0</v>
      </c>
      <c r="C40" s="32" t="s">
        <v>1153</v>
      </c>
      <c r="D40" s="33">
        <v>36771.0</v>
      </c>
      <c r="E40" s="34" t="s">
        <v>1154</v>
      </c>
      <c r="F40" s="35"/>
      <c r="G40" s="35"/>
      <c r="H40" s="35"/>
      <c r="I40" s="36"/>
      <c r="J40" s="35"/>
      <c r="K40" s="35"/>
      <c r="L40" s="35"/>
      <c r="M40" s="36">
        <v>2400.0</v>
      </c>
      <c r="N40" s="35"/>
      <c r="O40" s="35"/>
      <c r="P40" s="37">
        <v>2400.0</v>
      </c>
      <c r="Q40" s="38">
        <f t="shared" si="1"/>
        <v>0</v>
      </c>
      <c r="R40" s="37" t="s">
        <v>230</v>
      </c>
      <c r="S40" s="3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42.0" customHeight="1">
      <c r="A41" s="30">
        <v>36.0</v>
      </c>
      <c r="B41" s="31">
        <v>45900.0</v>
      </c>
      <c r="C41" s="32" t="s">
        <v>1155</v>
      </c>
      <c r="D41" s="33">
        <v>21818.0</v>
      </c>
      <c r="E41" s="34" t="s">
        <v>145</v>
      </c>
      <c r="F41" s="35"/>
      <c r="G41" s="35"/>
      <c r="H41" s="35"/>
      <c r="I41" s="36"/>
      <c r="J41" s="35"/>
      <c r="K41" s="35">
        <v>8950.0</v>
      </c>
      <c r="L41" s="35"/>
      <c r="M41" s="36"/>
      <c r="N41" s="35"/>
      <c r="O41" s="35"/>
      <c r="P41" s="37">
        <v>8950.0</v>
      </c>
      <c r="Q41" s="38">
        <f t="shared" si="1"/>
        <v>0</v>
      </c>
      <c r="R41" s="37" t="s">
        <v>26</v>
      </c>
      <c r="S41" s="3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42.0" customHeight="1">
      <c r="A42" s="30">
        <v>37.0</v>
      </c>
      <c r="B42" s="31">
        <v>45900.0</v>
      </c>
      <c r="C42" s="32" t="s">
        <v>1156</v>
      </c>
      <c r="D42" s="33">
        <v>21818.0</v>
      </c>
      <c r="E42" s="34" t="s">
        <v>145</v>
      </c>
      <c r="F42" s="35"/>
      <c r="G42" s="35"/>
      <c r="H42" s="35"/>
      <c r="I42" s="36"/>
      <c r="J42" s="35"/>
      <c r="K42" s="35">
        <v>140.0</v>
      </c>
      <c r="L42" s="35"/>
      <c r="M42" s="36"/>
      <c r="N42" s="35"/>
      <c r="O42" s="35"/>
      <c r="P42" s="37">
        <v>140.0</v>
      </c>
      <c r="Q42" s="38">
        <f t="shared" si="1"/>
        <v>0</v>
      </c>
      <c r="R42" s="37" t="s">
        <v>34</v>
      </c>
      <c r="S42" s="3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42.0" customHeight="1">
      <c r="A43" s="30">
        <v>38.0</v>
      </c>
      <c r="B43" s="31">
        <v>45900.0</v>
      </c>
      <c r="C43" s="32" t="s">
        <v>1157</v>
      </c>
      <c r="D43" s="33">
        <v>47926.0</v>
      </c>
      <c r="E43" s="34" t="s">
        <v>141</v>
      </c>
      <c r="F43" s="35"/>
      <c r="G43" s="35">
        <v>1500.0</v>
      </c>
      <c r="H43" s="35"/>
      <c r="I43" s="36"/>
      <c r="J43" s="35"/>
      <c r="K43" s="35"/>
      <c r="L43" s="35"/>
      <c r="M43" s="36"/>
      <c r="N43" s="35"/>
      <c r="O43" s="35"/>
      <c r="P43" s="37">
        <v>1500.0</v>
      </c>
      <c r="Q43" s="38">
        <f t="shared" si="1"/>
        <v>0</v>
      </c>
      <c r="R43" s="37" t="s">
        <v>26</v>
      </c>
      <c r="S43" s="37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42.0" customHeight="1">
      <c r="A44" s="30">
        <v>39.0</v>
      </c>
      <c r="B44" s="31">
        <v>45900.0</v>
      </c>
      <c r="C44" s="32" t="s">
        <v>1158</v>
      </c>
      <c r="D44" s="33">
        <v>52686.0</v>
      </c>
      <c r="E44" s="34" t="s">
        <v>42</v>
      </c>
      <c r="F44" s="35"/>
      <c r="G44" s="35">
        <v>2850.0</v>
      </c>
      <c r="H44" s="35"/>
      <c r="I44" s="36"/>
      <c r="J44" s="35"/>
      <c r="K44" s="35"/>
      <c r="L44" s="35"/>
      <c r="M44" s="36"/>
      <c r="N44" s="35"/>
      <c r="O44" s="35"/>
      <c r="P44" s="37">
        <v>2850.0</v>
      </c>
      <c r="Q44" s="38">
        <f t="shared" si="1"/>
        <v>0</v>
      </c>
      <c r="R44" s="37" t="s">
        <v>34</v>
      </c>
      <c r="S44" s="37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42.0" customHeight="1">
      <c r="A45" s="30">
        <v>40.0</v>
      </c>
      <c r="B45" s="31">
        <v>45900.0</v>
      </c>
      <c r="C45" s="32" t="s">
        <v>1159</v>
      </c>
      <c r="D45" s="33">
        <v>65611.0</v>
      </c>
      <c r="E45" s="34" t="s">
        <v>1160</v>
      </c>
      <c r="F45" s="35"/>
      <c r="G45" s="35">
        <v>3200.0</v>
      </c>
      <c r="H45" s="35"/>
      <c r="I45" s="36"/>
      <c r="J45" s="35"/>
      <c r="K45" s="35"/>
      <c r="L45" s="35"/>
      <c r="M45" s="36"/>
      <c r="N45" s="35"/>
      <c r="O45" s="35"/>
      <c r="P45" s="37">
        <v>3200.0</v>
      </c>
      <c r="Q45" s="38">
        <f t="shared" si="1"/>
        <v>0</v>
      </c>
      <c r="R45" s="37" t="s">
        <v>34</v>
      </c>
      <c r="S45" s="37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42.0" customHeight="1">
      <c r="A46" s="30">
        <v>41.0</v>
      </c>
      <c r="B46" s="31">
        <v>45900.0</v>
      </c>
      <c r="C46" s="32" t="s">
        <v>1161</v>
      </c>
      <c r="D46" s="33">
        <v>92637.0</v>
      </c>
      <c r="E46" s="34" t="s">
        <v>1162</v>
      </c>
      <c r="F46" s="35"/>
      <c r="G46" s="35"/>
      <c r="H46" s="35"/>
      <c r="I46" s="36"/>
      <c r="J46" s="35"/>
      <c r="K46" s="35"/>
      <c r="L46" s="35"/>
      <c r="M46" s="36">
        <v>4320.0</v>
      </c>
      <c r="N46" s="35"/>
      <c r="O46" s="35"/>
      <c r="P46" s="37">
        <v>4320.0</v>
      </c>
      <c r="Q46" s="38">
        <f t="shared" si="1"/>
        <v>0</v>
      </c>
      <c r="R46" s="37" t="s">
        <v>34</v>
      </c>
      <c r="S46" s="37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42.0" customHeight="1">
      <c r="A47" s="30">
        <v>42.0</v>
      </c>
      <c r="B47" s="31">
        <v>45900.0</v>
      </c>
      <c r="C47" s="32" t="s">
        <v>1163</v>
      </c>
      <c r="D47" s="33">
        <v>43955.0</v>
      </c>
      <c r="E47" s="34" t="s">
        <v>30</v>
      </c>
      <c r="F47" s="35"/>
      <c r="G47" s="35"/>
      <c r="H47" s="35"/>
      <c r="I47" s="36">
        <v>1000.0</v>
      </c>
      <c r="J47" s="35"/>
      <c r="K47" s="35">
        <v>300.0</v>
      </c>
      <c r="L47" s="35"/>
      <c r="M47" s="36"/>
      <c r="N47" s="35"/>
      <c r="O47" s="35"/>
      <c r="P47" s="37">
        <v>1300.0</v>
      </c>
      <c r="Q47" s="38">
        <f t="shared" si="1"/>
        <v>0</v>
      </c>
      <c r="R47" s="37" t="s">
        <v>26</v>
      </c>
      <c r="S47" s="37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42.0" customHeight="1">
      <c r="A48" s="30">
        <v>43.0</v>
      </c>
      <c r="B48" s="31">
        <v>45900.0</v>
      </c>
      <c r="C48" s="32" t="s">
        <v>1164</v>
      </c>
      <c r="D48" s="33">
        <v>54764.0</v>
      </c>
      <c r="E48" s="34" t="s">
        <v>1165</v>
      </c>
      <c r="F48" s="35"/>
      <c r="G48" s="35"/>
      <c r="H48" s="35"/>
      <c r="I48" s="36">
        <v>700.0</v>
      </c>
      <c r="J48" s="35"/>
      <c r="K48" s="35"/>
      <c r="L48" s="35"/>
      <c r="M48" s="36"/>
      <c r="N48" s="35"/>
      <c r="O48" s="35"/>
      <c r="P48" s="37">
        <v>700.0</v>
      </c>
      <c r="Q48" s="38">
        <f t="shared" si="1"/>
        <v>0</v>
      </c>
      <c r="R48" s="37" t="s">
        <v>230</v>
      </c>
      <c r="S48" s="37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42.0" customHeight="1">
      <c r="A49" s="30">
        <v>44.0</v>
      </c>
      <c r="B49" s="31">
        <v>45900.0</v>
      </c>
      <c r="C49" s="32" t="s">
        <v>1166</v>
      </c>
      <c r="D49" s="33">
        <v>77283.0</v>
      </c>
      <c r="E49" s="34" t="s">
        <v>649</v>
      </c>
      <c r="F49" s="35"/>
      <c r="G49" s="35"/>
      <c r="H49" s="35"/>
      <c r="I49" s="36"/>
      <c r="J49" s="35"/>
      <c r="K49" s="35"/>
      <c r="L49" s="35"/>
      <c r="M49" s="36">
        <v>5100.0</v>
      </c>
      <c r="N49" s="35"/>
      <c r="O49" s="35"/>
      <c r="P49" s="37">
        <v>5100.0</v>
      </c>
      <c r="Q49" s="38">
        <f t="shared" si="1"/>
        <v>0</v>
      </c>
      <c r="R49" s="37"/>
      <c r="S49" s="37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42.0" customHeight="1">
      <c r="A50" s="30">
        <v>45.0</v>
      </c>
      <c r="B50" s="31">
        <v>45900.0</v>
      </c>
      <c r="C50" s="32" t="s">
        <v>1167</v>
      </c>
      <c r="D50" s="33">
        <v>47787.0</v>
      </c>
      <c r="E50" s="34" t="s">
        <v>360</v>
      </c>
      <c r="F50" s="35"/>
      <c r="G50" s="35"/>
      <c r="H50" s="35">
        <v>5000.0</v>
      </c>
      <c r="I50" s="36"/>
      <c r="J50" s="35"/>
      <c r="K50" s="35"/>
      <c r="L50" s="35"/>
      <c r="M50" s="36"/>
      <c r="N50" s="35"/>
      <c r="O50" s="35"/>
      <c r="P50" s="37">
        <v>5000.0</v>
      </c>
      <c r="Q50" s="38">
        <f t="shared" si="1"/>
        <v>0</v>
      </c>
      <c r="R50" s="37"/>
      <c r="S50" s="37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42.0" customHeight="1">
      <c r="A51" s="30">
        <v>46.0</v>
      </c>
      <c r="B51" s="31">
        <v>45900.0</v>
      </c>
      <c r="C51" s="32" t="s">
        <v>1168</v>
      </c>
      <c r="D51" s="33">
        <v>43380.0</v>
      </c>
      <c r="E51" s="34" t="s">
        <v>83</v>
      </c>
      <c r="F51" s="35"/>
      <c r="G51" s="35"/>
      <c r="H51" s="35">
        <v>25600.0</v>
      </c>
      <c r="I51" s="36"/>
      <c r="J51" s="35"/>
      <c r="K51" s="35"/>
      <c r="L51" s="35"/>
      <c r="M51" s="36"/>
      <c r="N51" s="35"/>
      <c r="O51" s="35"/>
      <c r="P51" s="37">
        <v>25600.0</v>
      </c>
      <c r="Q51" s="38">
        <f t="shared" si="1"/>
        <v>0</v>
      </c>
      <c r="R51" s="37"/>
      <c r="S51" s="37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42.0" customHeight="1">
      <c r="A52" s="30">
        <v>47.0</v>
      </c>
      <c r="B52" s="31">
        <v>45900.0</v>
      </c>
      <c r="C52" s="32" t="s">
        <v>1169</v>
      </c>
      <c r="D52" s="33">
        <v>43380.0</v>
      </c>
      <c r="E52" s="34" t="s">
        <v>83</v>
      </c>
      <c r="F52" s="35"/>
      <c r="G52" s="35"/>
      <c r="H52" s="35">
        <v>9500.0</v>
      </c>
      <c r="I52" s="36"/>
      <c r="J52" s="35"/>
      <c r="K52" s="35"/>
      <c r="L52" s="35"/>
      <c r="M52" s="36"/>
      <c r="N52" s="35"/>
      <c r="O52" s="35"/>
      <c r="P52" s="37">
        <v>9500.0</v>
      </c>
      <c r="Q52" s="38">
        <f t="shared" si="1"/>
        <v>0</v>
      </c>
      <c r="R52" s="37"/>
      <c r="S52" s="37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42.0" customHeight="1">
      <c r="A53" s="30">
        <v>48.0</v>
      </c>
      <c r="B53" s="31">
        <v>45900.0</v>
      </c>
      <c r="C53" s="32" t="s">
        <v>1170</v>
      </c>
      <c r="D53" s="33">
        <v>43380.0</v>
      </c>
      <c r="E53" s="34" t="s">
        <v>83</v>
      </c>
      <c r="F53" s="35"/>
      <c r="G53" s="35"/>
      <c r="H53" s="35">
        <v>300.0</v>
      </c>
      <c r="I53" s="36"/>
      <c r="J53" s="35"/>
      <c r="K53" s="35"/>
      <c r="L53" s="35"/>
      <c r="M53" s="36"/>
      <c r="N53" s="35"/>
      <c r="O53" s="35"/>
      <c r="P53" s="37">
        <v>300.0</v>
      </c>
      <c r="Q53" s="38">
        <f t="shared" si="1"/>
        <v>0</v>
      </c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42.0" customHeight="1">
      <c r="A54" s="30">
        <v>49.0</v>
      </c>
      <c r="B54" s="31">
        <v>45900.0</v>
      </c>
      <c r="C54" s="32" t="s">
        <v>1171</v>
      </c>
      <c r="D54" s="33">
        <v>10006.0</v>
      </c>
      <c r="E54" s="34" t="s">
        <v>855</v>
      </c>
      <c r="F54" s="35"/>
      <c r="G54" s="35"/>
      <c r="H54" s="35">
        <v>5000.0</v>
      </c>
      <c r="I54" s="36"/>
      <c r="J54" s="35"/>
      <c r="K54" s="35"/>
      <c r="L54" s="35"/>
      <c r="M54" s="36"/>
      <c r="N54" s="35"/>
      <c r="O54" s="35"/>
      <c r="P54" s="37">
        <v>5000.0</v>
      </c>
      <c r="Q54" s="38">
        <f t="shared" si="1"/>
        <v>0</v>
      </c>
      <c r="R54" s="37"/>
      <c r="S54" s="37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42.0" customHeight="1">
      <c r="A55" s="30">
        <v>50.0</v>
      </c>
      <c r="B55" s="31">
        <v>45900.0</v>
      </c>
      <c r="C55" s="32" t="s">
        <v>1172</v>
      </c>
      <c r="D55" s="33">
        <v>50595.0</v>
      </c>
      <c r="E55" s="34" t="s">
        <v>824</v>
      </c>
      <c r="F55" s="35"/>
      <c r="G55" s="35"/>
      <c r="H55" s="35">
        <v>7500.0</v>
      </c>
      <c r="I55" s="36"/>
      <c r="J55" s="35"/>
      <c r="K55" s="35"/>
      <c r="L55" s="35"/>
      <c r="M55" s="36"/>
      <c r="N55" s="35"/>
      <c r="O55" s="35"/>
      <c r="P55" s="37">
        <v>7500.0</v>
      </c>
      <c r="Q55" s="38">
        <f t="shared" si="1"/>
        <v>0</v>
      </c>
      <c r="R55" s="37"/>
      <c r="S55" s="37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42.0" customHeight="1">
      <c r="A56" s="30">
        <v>51.0</v>
      </c>
      <c r="B56" s="31">
        <v>45900.0</v>
      </c>
      <c r="C56" s="32" t="s">
        <v>1173</v>
      </c>
      <c r="D56" s="33">
        <v>68284.0</v>
      </c>
      <c r="E56" s="34" t="s">
        <v>377</v>
      </c>
      <c r="F56" s="35"/>
      <c r="G56" s="35"/>
      <c r="H56" s="35">
        <v>8150.0</v>
      </c>
      <c r="I56" s="36"/>
      <c r="J56" s="35"/>
      <c r="K56" s="35"/>
      <c r="L56" s="35"/>
      <c r="M56" s="36"/>
      <c r="N56" s="35"/>
      <c r="O56" s="35"/>
      <c r="P56" s="37">
        <v>8150.0</v>
      </c>
      <c r="Q56" s="38">
        <f t="shared" si="1"/>
        <v>0</v>
      </c>
      <c r="R56" s="37"/>
      <c r="S56" s="37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42.0" customHeight="1">
      <c r="A57" s="30">
        <v>52.0</v>
      </c>
      <c r="B57" s="31">
        <v>45900.0</v>
      </c>
      <c r="C57" s="32" t="s">
        <v>1174</v>
      </c>
      <c r="D57" s="33">
        <v>87144.0</v>
      </c>
      <c r="E57" s="34" t="s">
        <v>1175</v>
      </c>
      <c r="F57" s="35"/>
      <c r="G57" s="35"/>
      <c r="H57" s="35"/>
      <c r="I57" s="36"/>
      <c r="J57" s="35"/>
      <c r="K57" s="35">
        <v>2950.0</v>
      </c>
      <c r="L57" s="35"/>
      <c r="M57" s="36"/>
      <c r="N57" s="35"/>
      <c r="O57" s="35"/>
      <c r="P57" s="37">
        <v>2950.0</v>
      </c>
      <c r="Q57" s="38">
        <f t="shared" si="1"/>
        <v>0</v>
      </c>
      <c r="R57" s="37"/>
      <c r="S57" s="37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42.0" customHeight="1">
      <c r="A58" s="30">
        <v>53.0</v>
      </c>
      <c r="B58" s="31">
        <v>45900.0</v>
      </c>
      <c r="C58" s="32" t="s">
        <v>1176</v>
      </c>
      <c r="D58" s="33">
        <v>10357.0</v>
      </c>
      <c r="E58" s="34" t="s">
        <v>1177</v>
      </c>
      <c r="F58" s="35"/>
      <c r="G58" s="35"/>
      <c r="H58" s="35">
        <v>4500.0</v>
      </c>
      <c r="I58" s="36"/>
      <c r="J58" s="35"/>
      <c r="K58" s="35"/>
      <c r="L58" s="35"/>
      <c r="M58" s="36"/>
      <c r="N58" s="35"/>
      <c r="O58" s="35"/>
      <c r="P58" s="37">
        <v>4500.0</v>
      </c>
      <c r="Q58" s="38">
        <f t="shared" si="1"/>
        <v>0</v>
      </c>
      <c r="R58" s="37"/>
      <c r="S58" s="37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42.0" customHeight="1">
      <c r="A59" s="30">
        <v>54.0</v>
      </c>
      <c r="B59" s="31">
        <v>45900.0</v>
      </c>
      <c r="C59" s="32" t="s">
        <v>1178</v>
      </c>
      <c r="D59" s="33">
        <v>10281.0</v>
      </c>
      <c r="E59" s="34" t="s">
        <v>431</v>
      </c>
      <c r="F59" s="35"/>
      <c r="G59" s="35"/>
      <c r="H59" s="35"/>
      <c r="I59" s="36"/>
      <c r="J59" s="35"/>
      <c r="K59" s="35">
        <v>4500.0</v>
      </c>
      <c r="L59" s="35"/>
      <c r="M59" s="36"/>
      <c r="N59" s="35"/>
      <c r="O59" s="35"/>
      <c r="P59" s="37">
        <v>4500.0</v>
      </c>
      <c r="Q59" s="38">
        <f t="shared" si="1"/>
        <v>0</v>
      </c>
      <c r="R59" s="37"/>
      <c r="S59" s="37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42.0" customHeight="1">
      <c r="A60" s="30">
        <v>55.0</v>
      </c>
      <c r="B60" s="31">
        <v>45900.0</v>
      </c>
      <c r="C60" s="32" t="s">
        <v>1179</v>
      </c>
      <c r="D60" s="33">
        <v>10006.0</v>
      </c>
      <c r="E60" s="34" t="s">
        <v>855</v>
      </c>
      <c r="F60" s="35"/>
      <c r="G60" s="35"/>
      <c r="H60" s="35">
        <v>2400.0</v>
      </c>
      <c r="I60" s="36"/>
      <c r="J60" s="35"/>
      <c r="K60" s="35"/>
      <c r="L60" s="35"/>
      <c r="M60" s="36"/>
      <c r="N60" s="35"/>
      <c r="O60" s="35"/>
      <c r="P60" s="37">
        <v>2400.0</v>
      </c>
      <c r="Q60" s="38">
        <f t="shared" si="1"/>
        <v>0</v>
      </c>
      <c r="R60" s="37"/>
      <c r="S60" s="37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42.0" customHeight="1">
      <c r="A61" s="30">
        <v>56.0</v>
      </c>
      <c r="B61" s="31">
        <v>45900.0</v>
      </c>
      <c r="C61" s="32" t="s">
        <v>1180</v>
      </c>
      <c r="D61" s="33">
        <v>24609.0</v>
      </c>
      <c r="E61" s="34" t="s">
        <v>1001</v>
      </c>
      <c r="F61" s="35"/>
      <c r="G61" s="35"/>
      <c r="H61" s="35"/>
      <c r="I61" s="36"/>
      <c r="J61" s="35"/>
      <c r="K61" s="35">
        <v>1300.0</v>
      </c>
      <c r="L61" s="35"/>
      <c r="M61" s="36"/>
      <c r="N61" s="35"/>
      <c r="O61" s="35"/>
      <c r="P61" s="37">
        <v>1300.0</v>
      </c>
      <c r="Q61" s="38">
        <f t="shared" si="1"/>
        <v>0</v>
      </c>
      <c r="R61" s="37"/>
      <c r="S61" s="37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42.0" customHeight="1">
      <c r="A62" s="30">
        <v>57.0</v>
      </c>
      <c r="B62" s="31">
        <v>45900.0</v>
      </c>
      <c r="C62" s="32" t="s">
        <v>1181</v>
      </c>
      <c r="D62" s="33">
        <v>10006.0</v>
      </c>
      <c r="E62" s="34" t="s">
        <v>855</v>
      </c>
      <c r="F62" s="35"/>
      <c r="G62" s="35"/>
      <c r="H62" s="35">
        <v>1200.0</v>
      </c>
      <c r="I62" s="36"/>
      <c r="J62" s="35"/>
      <c r="K62" s="35"/>
      <c r="L62" s="35"/>
      <c r="M62" s="36"/>
      <c r="N62" s="35"/>
      <c r="O62" s="35"/>
      <c r="P62" s="37">
        <v>1200.0</v>
      </c>
      <c r="Q62" s="38">
        <f t="shared" si="1"/>
        <v>0</v>
      </c>
      <c r="R62" s="37"/>
      <c r="S62" s="37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42.0" customHeight="1">
      <c r="A63" s="30"/>
      <c r="B63" s="31"/>
      <c r="C63" s="32"/>
      <c r="D63" s="33"/>
      <c r="E63" s="34"/>
      <c r="F63" s="35"/>
      <c r="G63" s="35"/>
      <c r="H63" s="35"/>
      <c r="I63" s="36"/>
      <c r="J63" s="35"/>
      <c r="K63" s="35"/>
      <c r="L63" s="35"/>
      <c r="M63" s="36"/>
      <c r="N63" s="35"/>
      <c r="O63" s="35"/>
      <c r="P63" s="37"/>
      <c r="Q63" s="38">
        <f t="shared" si="1"/>
        <v>0</v>
      </c>
      <c r="R63" s="37"/>
      <c r="S63" s="37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42.0" customHeight="1">
      <c r="A64" s="30"/>
      <c r="B64" s="31"/>
      <c r="C64" s="32"/>
      <c r="D64" s="33"/>
      <c r="E64" s="34"/>
      <c r="F64" s="35"/>
      <c r="G64" s="35"/>
      <c r="H64" s="35"/>
      <c r="I64" s="36"/>
      <c r="J64" s="35"/>
      <c r="K64" s="35"/>
      <c r="L64" s="35"/>
      <c r="M64" s="36"/>
      <c r="N64" s="35"/>
      <c r="O64" s="35"/>
      <c r="P64" s="37"/>
      <c r="Q64" s="38">
        <f t="shared" si="1"/>
        <v>0</v>
      </c>
      <c r="R64" s="37"/>
      <c r="S64" s="39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42.0" customHeight="1">
      <c r="A65" s="41"/>
      <c r="B65" s="42"/>
      <c r="C65" s="43"/>
      <c r="D65" s="44"/>
      <c r="E65" s="44"/>
      <c r="F65" s="45">
        <f t="shared" ref="F65:P65" si="2">SUM(F6:F64)</f>
        <v>4400</v>
      </c>
      <c r="G65" s="45">
        <f t="shared" si="2"/>
        <v>19334</v>
      </c>
      <c r="H65" s="45">
        <f t="shared" si="2"/>
        <v>75550</v>
      </c>
      <c r="I65" s="45">
        <f t="shared" si="2"/>
        <v>36030</v>
      </c>
      <c r="J65" s="45">
        <f t="shared" si="2"/>
        <v>41760</v>
      </c>
      <c r="K65" s="45">
        <f t="shared" si="2"/>
        <v>35656</v>
      </c>
      <c r="L65" s="45">
        <f t="shared" si="2"/>
        <v>0</v>
      </c>
      <c r="M65" s="45">
        <f t="shared" si="2"/>
        <v>12190</v>
      </c>
      <c r="N65" s="45">
        <f t="shared" si="2"/>
        <v>0</v>
      </c>
      <c r="O65" s="45">
        <f t="shared" si="2"/>
        <v>0</v>
      </c>
      <c r="P65" s="45">
        <f t="shared" si="2"/>
        <v>224920</v>
      </c>
      <c r="Q65" s="46"/>
      <c r="R65" s="44"/>
      <c r="S65" s="47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</row>
    <row r="66" ht="42.0" customHeight="1">
      <c r="A66" s="49"/>
      <c r="B66" s="50"/>
      <c r="C66" s="51"/>
      <c r="D66" s="51"/>
      <c r="E66" s="51"/>
      <c r="F66" s="52">
        <f>F65+G65+H65+I65+J65+K65+L65+M65+N65+O65</f>
        <v>224920</v>
      </c>
      <c r="G66" s="4"/>
      <c r="H66" s="4"/>
      <c r="I66" s="4"/>
      <c r="J66" s="4"/>
      <c r="K66" s="4"/>
      <c r="L66" s="4"/>
      <c r="M66" s="4"/>
      <c r="N66" s="4"/>
      <c r="O66" s="4"/>
      <c r="P66" s="53" t="s">
        <v>51</v>
      </c>
      <c r="Q66" s="53"/>
      <c r="R66" s="51"/>
      <c r="S66" s="54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55"/>
      <c r="B67" s="55"/>
      <c r="C67" s="55"/>
      <c r="D67" s="55"/>
      <c r="E67" s="28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03" t="s">
        <v>1182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04" t="s">
        <v>2</v>
      </c>
      <c r="B69" s="105" t="s">
        <v>3</v>
      </c>
      <c r="C69" s="105" t="s">
        <v>4</v>
      </c>
      <c r="D69" s="105" t="s">
        <v>5</v>
      </c>
      <c r="E69" s="105" t="s">
        <v>6</v>
      </c>
      <c r="F69" s="106" t="s">
        <v>7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105" t="s">
        <v>8</v>
      </c>
      <c r="S69" s="105" t="s">
        <v>9</v>
      </c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11"/>
      <c r="B70" s="12"/>
      <c r="C70" s="12"/>
      <c r="D70" s="12"/>
      <c r="E70" s="12"/>
      <c r="F70" s="107" t="s">
        <v>10</v>
      </c>
      <c r="G70" s="108" t="s">
        <v>11</v>
      </c>
      <c r="H70" s="10"/>
      <c r="I70" s="108" t="s">
        <v>12</v>
      </c>
      <c r="J70" s="10"/>
      <c r="K70" s="105" t="s">
        <v>13</v>
      </c>
      <c r="L70" s="109"/>
      <c r="M70" s="109"/>
      <c r="N70" s="109"/>
      <c r="O70" s="194" t="s">
        <v>1101</v>
      </c>
      <c r="P70" s="105" t="s">
        <v>15</v>
      </c>
      <c r="Q70" s="105" t="s">
        <v>16</v>
      </c>
      <c r="R70" s="12"/>
      <c r="S70" s="12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16"/>
      <c r="B71" s="10"/>
      <c r="C71" s="10"/>
      <c r="D71" s="10"/>
      <c r="E71" s="10"/>
      <c r="F71" s="10"/>
      <c r="G71" s="111" t="s">
        <v>17</v>
      </c>
      <c r="H71" s="111" t="s">
        <v>18</v>
      </c>
      <c r="I71" s="111" t="s">
        <v>19</v>
      </c>
      <c r="J71" s="111" t="s">
        <v>20</v>
      </c>
      <c r="K71" s="10"/>
      <c r="L71" s="111" t="s">
        <v>21</v>
      </c>
      <c r="M71" s="111" t="s">
        <v>22</v>
      </c>
      <c r="N71" s="111" t="s">
        <v>70</v>
      </c>
      <c r="O71" s="195" t="s">
        <v>1102</v>
      </c>
      <c r="P71" s="10"/>
      <c r="Q71" s="10"/>
      <c r="R71" s="10"/>
      <c r="S71" s="10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112">
        <v>1.0</v>
      </c>
      <c r="B72" s="31">
        <v>45900.0</v>
      </c>
      <c r="C72" s="32" t="s">
        <v>1183</v>
      </c>
      <c r="D72" s="33">
        <v>13781.0</v>
      </c>
      <c r="E72" s="34" t="s">
        <v>404</v>
      </c>
      <c r="F72" s="35"/>
      <c r="G72" s="35"/>
      <c r="H72" s="35"/>
      <c r="I72" s="36"/>
      <c r="J72" s="35"/>
      <c r="K72" s="35"/>
      <c r="L72" s="35"/>
      <c r="M72" s="36"/>
      <c r="N72" s="35"/>
      <c r="O72" s="35">
        <v>420.0</v>
      </c>
      <c r="P72" s="37">
        <v>420.0</v>
      </c>
      <c r="Q72" s="121">
        <f t="shared" ref="Q72:Q75" si="3">O72-P72</f>
        <v>0</v>
      </c>
      <c r="R72" s="37"/>
      <c r="S72" s="122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137">
        <v>2.0</v>
      </c>
      <c r="B73" s="31">
        <v>45900.0</v>
      </c>
      <c r="C73" s="32" t="s">
        <v>1184</v>
      </c>
      <c r="D73" s="33">
        <v>22341.0</v>
      </c>
      <c r="E73" s="34" t="s">
        <v>28</v>
      </c>
      <c r="F73" s="35"/>
      <c r="G73" s="35"/>
      <c r="H73" s="35"/>
      <c r="I73" s="36"/>
      <c r="J73" s="35"/>
      <c r="K73" s="35"/>
      <c r="L73" s="35"/>
      <c r="M73" s="36"/>
      <c r="N73" s="35"/>
      <c r="O73" s="35">
        <v>2400.0</v>
      </c>
      <c r="P73" s="37">
        <v>2400.0</v>
      </c>
      <c r="Q73" s="121">
        <f t="shared" si="3"/>
        <v>0</v>
      </c>
      <c r="R73" s="37"/>
      <c r="S73" s="122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137">
        <v>3.0</v>
      </c>
      <c r="B74" s="31">
        <v>45900.0</v>
      </c>
      <c r="C74" s="32" t="s">
        <v>1185</v>
      </c>
      <c r="D74" s="33">
        <v>43955.0</v>
      </c>
      <c r="E74" s="34" t="s">
        <v>30</v>
      </c>
      <c r="F74" s="35"/>
      <c r="G74" s="35"/>
      <c r="H74" s="35"/>
      <c r="I74" s="36"/>
      <c r="J74" s="35"/>
      <c r="K74" s="35"/>
      <c r="L74" s="35"/>
      <c r="M74" s="36"/>
      <c r="N74" s="35"/>
      <c r="O74" s="35">
        <v>320.0</v>
      </c>
      <c r="P74" s="37">
        <v>320.0</v>
      </c>
      <c r="Q74" s="121">
        <f t="shared" si="3"/>
        <v>0</v>
      </c>
      <c r="R74" s="37"/>
      <c r="S74" s="122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137"/>
      <c r="B75" s="141"/>
      <c r="C75" s="114"/>
      <c r="D75" s="114"/>
      <c r="E75" s="114"/>
      <c r="F75" s="168"/>
      <c r="G75" s="168"/>
      <c r="H75" s="168"/>
      <c r="I75" s="168"/>
      <c r="J75" s="168"/>
      <c r="K75" s="168"/>
      <c r="L75" s="168"/>
      <c r="M75" s="168"/>
      <c r="N75" s="168"/>
      <c r="O75" s="117"/>
      <c r="P75" s="120"/>
      <c r="Q75" s="121">
        <f t="shared" si="3"/>
        <v>0</v>
      </c>
      <c r="R75" s="37"/>
      <c r="S75" s="122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124"/>
      <c r="B76" s="125"/>
      <c r="C76" s="126"/>
      <c r="D76" s="127" t="s">
        <v>105</v>
      </c>
      <c r="E76" s="109"/>
      <c r="F76" s="128">
        <f t="shared" ref="F76:P76" si="4">SUM(F72:F75)</f>
        <v>0</v>
      </c>
      <c r="G76" s="128">
        <f t="shared" si="4"/>
        <v>0</v>
      </c>
      <c r="H76" s="128">
        <f t="shared" si="4"/>
        <v>0</v>
      </c>
      <c r="I76" s="128">
        <f t="shared" si="4"/>
        <v>0</v>
      </c>
      <c r="J76" s="128">
        <f t="shared" si="4"/>
        <v>0</v>
      </c>
      <c r="K76" s="128">
        <f t="shared" si="4"/>
        <v>0</v>
      </c>
      <c r="L76" s="128">
        <f t="shared" si="4"/>
        <v>0</v>
      </c>
      <c r="M76" s="128">
        <f t="shared" si="4"/>
        <v>0</v>
      </c>
      <c r="N76" s="128">
        <f t="shared" si="4"/>
        <v>0</v>
      </c>
      <c r="O76" s="128">
        <f t="shared" si="4"/>
        <v>3140</v>
      </c>
      <c r="P76" s="128">
        <f t="shared" si="4"/>
        <v>3140</v>
      </c>
      <c r="Q76" s="129"/>
      <c r="R76" s="109"/>
      <c r="S76" s="122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5"/>
      <c r="B77" s="55"/>
      <c r="C77" s="55"/>
      <c r="D77" s="55"/>
      <c r="E77" s="28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5"/>
      <c r="B78" s="55"/>
      <c r="C78" s="55"/>
      <c r="D78" s="55"/>
      <c r="E78" s="56"/>
      <c r="F78" s="57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03" t="s">
        <v>117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04" t="s">
        <v>2</v>
      </c>
      <c r="B80" s="105" t="s">
        <v>3</v>
      </c>
      <c r="C80" s="105" t="s">
        <v>4</v>
      </c>
      <c r="D80" s="105" t="s">
        <v>5</v>
      </c>
      <c r="E80" s="105" t="s">
        <v>6</v>
      </c>
      <c r="F80" s="106" t="s">
        <v>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  <c r="R80" s="105" t="s">
        <v>8</v>
      </c>
      <c r="S80" s="105" t="s">
        <v>9</v>
      </c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11"/>
      <c r="B81" s="12"/>
      <c r="C81" s="12"/>
      <c r="D81" s="12"/>
      <c r="E81" s="12"/>
      <c r="F81" s="107" t="s">
        <v>10</v>
      </c>
      <c r="G81" s="108" t="s">
        <v>11</v>
      </c>
      <c r="H81" s="10"/>
      <c r="I81" s="108" t="s">
        <v>12</v>
      </c>
      <c r="J81" s="10"/>
      <c r="K81" s="105" t="s">
        <v>13</v>
      </c>
      <c r="L81" s="109"/>
      <c r="M81" s="109"/>
      <c r="N81" s="109"/>
      <c r="O81" s="110" t="s">
        <v>1186</v>
      </c>
      <c r="P81" s="105" t="s">
        <v>15</v>
      </c>
      <c r="Q81" s="105" t="s">
        <v>16</v>
      </c>
      <c r="R81" s="12"/>
      <c r="S81" s="12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16"/>
      <c r="B82" s="10"/>
      <c r="C82" s="10"/>
      <c r="D82" s="10"/>
      <c r="E82" s="10"/>
      <c r="F82" s="10"/>
      <c r="G82" s="111" t="s">
        <v>17</v>
      </c>
      <c r="H82" s="111" t="s">
        <v>18</v>
      </c>
      <c r="I82" s="111" t="s">
        <v>19</v>
      </c>
      <c r="J82" s="111" t="s">
        <v>20</v>
      </c>
      <c r="K82" s="10"/>
      <c r="L82" s="111" t="s">
        <v>21</v>
      </c>
      <c r="M82" s="111" t="s">
        <v>22</v>
      </c>
      <c r="N82" s="111" t="s">
        <v>70</v>
      </c>
      <c r="O82" s="10"/>
      <c r="P82" s="10"/>
      <c r="Q82" s="10"/>
      <c r="R82" s="10"/>
      <c r="S82" s="10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112">
        <v>1.0</v>
      </c>
      <c r="B83" s="31">
        <v>45900.0</v>
      </c>
      <c r="C83" s="183" t="s">
        <v>1187</v>
      </c>
      <c r="D83" s="184">
        <v>42046.0</v>
      </c>
      <c r="E83" s="185" t="s">
        <v>277</v>
      </c>
      <c r="F83" s="168"/>
      <c r="G83" s="168"/>
      <c r="H83" s="167">
        <v>3500.0</v>
      </c>
      <c r="I83" s="168"/>
      <c r="J83" s="168"/>
      <c r="K83" s="168"/>
      <c r="L83" s="168"/>
      <c r="M83" s="168"/>
      <c r="N83" s="168"/>
      <c r="O83" s="117"/>
      <c r="P83" s="177">
        <v>3500.0</v>
      </c>
      <c r="Q83" s="121">
        <f t="shared" ref="Q83:Q88" si="5">F83+G83+H83+I83+J83+K83+L83+M83+N83+-P83</f>
        <v>0</v>
      </c>
      <c r="R83" s="37"/>
      <c r="S83" s="122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2">
        <v>2.0</v>
      </c>
      <c r="B84" s="31">
        <v>45900.0</v>
      </c>
      <c r="C84" s="187" t="s">
        <v>1188</v>
      </c>
      <c r="D84" s="188">
        <v>59103.0</v>
      </c>
      <c r="E84" s="189" t="s">
        <v>382</v>
      </c>
      <c r="F84" s="168"/>
      <c r="G84" s="168"/>
      <c r="H84" s="168"/>
      <c r="I84" s="168"/>
      <c r="J84" s="168">
        <v>2500.0</v>
      </c>
      <c r="K84" s="168"/>
      <c r="L84" s="168"/>
      <c r="M84" s="168"/>
      <c r="N84" s="168"/>
      <c r="O84" s="117"/>
      <c r="P84" s="177">
        <v>2500.0</v>
      </c>
      <c r="Q84" s="121">
        <f t="shared" si="5"/>
        <v>0</v>
      </c>
      <c r="R84" s="37"/>
      <c r="S84" s="12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12">
        <v>3.0</v>
      </c>
      <c r="B85" s="31">
        <v>45900.0</v>
      </c>
      <c r="C85" s="187" t="s">
        <v>1189</v>
      </c>
      <c r="D85" s="188">
        <v>35245.0</v>
      </c>
      <c r="E85" s="189" t="s">
        <v>553</v>
      </c>
      <c r="F85" s="168"/>
      <c r="G85" s="168"/>
      <c r="H85" s="168">
        <v>2883.0</v>
      </c>
      <c r="I85" s="168"/>
      <c r="J85" s="168"/>
      <c r="K85" s="168"/>
      <c r="L85" s="168"/>
      <c r="M85" s="168"/>
      <c r="N85" s="168"/>
      <c r="O85" s="117"/>
      <c r="P85" s="177">
        <v>2883.0</v>
      </c>
      <c r="Q85" s="121">
        <f t="shared" si="5"/>
        <v>0</v>
      </c>
      <c r="R85" s="37"/>
      <c r="S85" s="122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112">
        <v>4.0</v>
      </c>
      <c r="B86" s="31">
        <v>45900.0</v>
      </c>
      <c r="C86" s="188" t="s">
        <v>1190</v>
      </c>
      <c r="D86" s="188">
        <v>21821.0</v>
      </c>
      <c r="E86" s="189" t="s">
        <v>1138</v>
      </c>
      <c r="F86" s="168"/>
      <c r="G86" s="168"/>
      <c r="H86" s="168">
        <v>1500.0</v>
      </c>
      <c r="I86" s="168"/>
      <c r="J86" s="168"/>
      <c r="K86" s="168"/>
      <c r="L86" s="168"/>
      <c r="M86" s="168"/>
      <c r="N86" s="168"/>
      <c r="O86" s="117"/>
      <c r="P86" s="177">
        <v>1500.0</v>
      </c>
      <c r="Q86" s="121">
        <f t="shared" si="5"/>
        <v>0</v>
      </c>
      <c r="R86" s="37"/>
      <c r="S86" s="122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12">
        <v>5.0</v>
      </c>
      <c r="B87" s="31">
        <v>45900.0</v>
      </c>
      <c r="C87" s="188" t="s">
        <v>1191</v>
      </c>
      <c r="D87" s="188">
        <v>30895.0</v>
      </c>
      <c r="E87" s="189" t="s">
        <v>1076</v>
      </c>
      <c r="F87" s="168"/>
      <c r="G87" s="168"/>
      <c r="H87" s="168"/>
      <c r="I87" s="168"/>
      <c r="J87" s="168"/>
      <c r="K87" s="168"/>
      <c r="L87" s="168">
        <v>5700.0</v>
      </c>
      <c r="M87" s="168"/>
      <c r="N87" s="168"/>
      <c r="O87" s="117"/>
      <c r="P87" s="177">
        <v>5700.0</v>
      </c>
      <c r="Q87" s="121">
        <f t="shared" si="5"/>
        <v>0</v>
      </c>
      <c r="R87" s="37"/>
      <c r="S87" s="122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137"/>
      <c r="B88" s="141"/>
      <c r="C88" s="114"/>
      <c r="D88" s="114"/>
      <c r="E88" s="114"/>
      <c r="F88" s="168"/>
      <c r="G88" s="168"/>
      <c r="H88" s="168"/>
      <c r="I88" s="168"/>
      <c r="J88" s="168"/>
      <c r="K88" s="168"/>
      <c r="L88" s="168"/>
      <c r="M88" s="168"/>
      <c r="N88" s="168"/>
      <c r="O88" s="117"/>
      <c r="P88" s="120"/>
      <c r="Q88" s="121">
        <f t="shared" si="5"/>
        <v>0</v>
      </c>
      <c r="R88" s="37"/>
      <c r="S88" s="122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124"/>
      <c r="B89" s="125"/>
      <c r="C89" s="126"/>
      <c r="D89" s="127" t="s">
        <v>105</v>
      </c>
      <c r="E89" s="109"/>
      <c r="F89" s="128">
        <f t="shared" ref="F89:P89" si="6">SUM(F83:F88)</f>
        <v>0</v>
      </c>
      <c r="G89" s="128">
        <f t="shared" si="6"/>
        <v>0</v>
      </c>
      <c r="H89" s="128">
        <f t="shared" si="6"/>
        <v>7883</v>
      </c>
      <c r="I89" s="128">
        <f t="shared" si="6"/>
        <v>0</v>
      </c>
      <c r="J89" s="128">
        <f t="shared" si="6"/>
        <v>2500</v>
      </c>
      <c r="K89" s="128">
        <f t="shared" si="6"/>
        <v>0</v>
      </c>
      <c r="L89" s="128">
        <f t="shared" si="6"/>
        <v>5700</v>
      </c>
      <c r="M89" s="128">
        <f t="shared" si="6"/>
        <v>0</v>
      </c>
      <c r="N89" s="128">
        <f t="shared" si="6"/>
        <v>0</v>
      </c>
      <c r="O89" s="128">
        <f t="shared" si="6"/>
        <v>0</v>
      </c>
      <c r="P89" s="128">
        <f t="shared" si="6"/>
        <v>16083</v>
      </c>
      <c r="Q89" s="129"/>
      <c r="R89" s="109"/>
      <c r="S89" s="122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55"/>
      <c r="B90" s="55"/>
      <c r="C90" s="55"/>
      <c r="D90" s="55"/>
      <c r="E90" s="56"/>
      <c r="F90" s="57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51.0" customHeight="1">
      <c r="A91" s="2"/>
      <c r="B91" s="2"/>
      <c r="C91" s="2"/>
      <c r="D91" s="2"/>
      <c r="E91" s="58" t="s">
        <v>52</v>
      </c>
      <c r="F91" s="59" t="s">
        <v>121</v>
      </c>
      <c r="G91" s="2"/>
      <c r="H91" s="2"/>
      <c r="I91" s="2"/>
      <c r="J91" s="60" t="s">
        <v>54</v>
      </c>
      <c r="K91" s="60"/>
      <c r="L91" s="60"/>
      <c r="M91" s="60"/>
      <c r="N91" s="61"/>
      <c r="O91" s="61"/>
      <c r="P91" s="6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58" t="s">
        <v>55</v>
      </c>
      <c r="F92" s="59" t="s">
        <v>121</v>
      </c>
      <c r="G92" s="2"/>
      <c r="H92" s="2"/>
      <c r="I92" s="2"/>
      <c r="J92" s="63" t="s">
        <v>56</v>
      </c>
      <c r="K92" s="63"/>
      <c r="L92" s="63"/>
      <c r="M92" s="63"/>
      <c r="N92" s="63"/>
      <c r="O92" s="63"/>
      <c r="P92" s="6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58" t="s">
        <v>57</v>
      </c>
      <c r="F93" s="59" t="s">
        <v>121</v>
      </c>
      <c r="G93" s="2"/>
      <c r="H93" s="2"/>
      <c r="I93" s="2"/>
      <c r="J93" s="159"/>
      <c r="K93" s="160"/>
      <c r="L93" s="160"/>
      <c r="M93" s="160"/>
      <c r="N93" s="160"/>
      <c r="O93" s="160"/>
      <c r="P93" s="160"/>
      <c r="Q93" s="161"/>
      <c r="R93" s="2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58" t="s">
        <v>62</v>
      </c>
      <c r="F94" s="59" t="s">
        <v>1192</v>
      </c>
      <c r="G94" s="2"/>
      <c r="H94" s="2"/>
      <c r="I94" s="2"/>
      <c r="J94" s="162"/>
      <c r="K94" s="162"/>
      <c r="L94" s="162"/>
      <c r="M94" s="162"/>
      <c r="N94" s="162"/>
      <c r="O94" s="162"/>
      <c r="P94" s="55"/>
      <c r="Q94" s="55"/>
      <c r="R94" s="5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58" t="s">
        <v>1193</v>
      </c>
      <c r="F95" s="59" t="s">
        <v>121</v>
      </c>
      <c r="G95" s="2"/>
      <c r="H95" s="2"/>
      <c r="I95" s="2"/>
      <c r="J95" s="162"/>
      <c r="K95" s="162"/>
      <c r="L95" s="162"/>
      <c r="M95" s="162"/>
      <c r="N95" s="162"/>
      <c r="O95" s="162"/>
      <c r="P95" s="163"/>
      <c r="Q95" s="55"/>
      <c r="R95" s="5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58" t="s">
        <v>65</v>
      </c>
      <c r="F96" s="59" t="s">
        <v>121</v>
      </c>
      <c r="G96" s="2"/>
      <c r="H96" s="2"/>
      <c r="I96" s="2"/>
      <c r="J96" s="164"/>
      <c r="K96" s="164"/>
      <c r="L96" s="164"/>
      <c r="M96" s="164"/>
      <c r="N96" s="55"/>
      <c r="O96" s="55"/>
      <c r="P96" s="163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58" t="s">
        <v>67</v>
      </c>
      <c r="F97" s="59" t="s">
        <v>1192</v>
      </c>
      <c r="G97" s="2"/>
      <c r="H97" s="2"/>
      <c r="I97" s="2"/>
      <c r="J97" s="55"/>
      <c r="K97" s="55"/>
      <c r="L97" s="165"/>
      <c r="M97" s="55"/>
      <c r="N97" s="55"/>
      <c r="O97" s="55"/>
      <c r="P97" s="163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55"/>
      <c r="K98" s="55"/>
      <c r="L98" s="55"/>
      <c r="M98" s="55"/>
      <c r="N98" s="55"/>
      <c r="O98" s="55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</sheetData>
  <mergeCells count="48">
    <mergeCell ref="I81:J81"/>
    <mergeCell ref="K81:K82"/>
    <mergeCell ref="O81:O82"/>
    <mergeCell ref="P81:P82"/>
    <mergeCell ref="A79:S79"/>
    <mergeCell ref="A80:A82"/>
    <mergeCell ref="B80:B82"/>
    <mergeCell ref="C80:C82"/>
    <mergeCell ref="D80:D82"/>
    <mergeCell ref="E80:E82"/>
    <mergeCell ref="F80:Q80"/>
    <mergeCell ref="Q81:Q82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6:O66"/>
    <mergeCell ref="A69:A71"/>
    <mergeCell ref="B69:B71"/>
    <mergeCell ref="C69:C71"/>
    <mergeCell ref="D69:D71"/>
    <mergeCell ref="E69:E71"/>
    <mergeCell ref="R69:R71"/>
    <mergeCell ref="P70:P71"/>
    <mergeCell ref="Q70:Q71"/>
    <mergeCell ref="A68:S68"/>
    <mergeCell ref="F69:Q69"/>
    <mergeCell ref="S69:S71"/>
    <mergeCell ref="F70:F71"/>
    <mergeCell ref="G70:H70"/>
    <mergeCell ref="I70:J70"/>
    <mergeCell ref="K70:K71"/>
    <mergeCell ref="R80:R82"/>
    <mergeCell ref="S80:S82"/>
    <mergeCell ref="F81:F82"/>
    <mergeCell ref="G81:H8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